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10" tabRatio="307" activeTab="1"/>
  </bookViews>
  <sheets>
    <sheet name="Cav 1" sheetId="5" r:id="rId1"/>
    <sheet name="Cav 1 (2)" sheetId="6" r:id="rId2"/>
    <sheet name="Drawing" sheetId="2" r:id="rId3"/>
    <sheet name="Setup" sheetId="3" state="hidden" r:id="rId4"/>
    <sheet name="Revision" sheetId="4" r:id="rId5"/>
  </sheets>
  <externalReferences>
    <externalReference r:id="rId6"/>
  </externalReferences>
  <definedNames>
    <definedName name="_xlnm._FilterDatabase" localSheetId="0" hidden="1">'Cav 1'!$C$8:$AG$173</definedName>
    <definedName name="_xlnm._FilterDatabase" localSheetId="1" hidden="1">'Cav 1 (2)'!$C$20:$AH$184</definedName>
    <definedName name="dim_type">[1]Setup!$J$2:$J$5</definedName>
    <definedName name="insp_meth">[1]Setup!$H$2:$H$14</definedName>
    <definedName name="_xlnm.Print_Area" localSheetId="0">'Cav 1'!$D$9:$S$173</definedName>
    <definedName name="_xlnm.Print_Area" localSheetId="1">'Cav 1 (2)'!$D$21:$T$184</definedName>
  </definedNames>
  <calcPr calcId="144525" concurrentCalc="0"/>
</workbook>
</file>

<file path=xl/comments1.xml><?xml version="1.0" encoding="utf-8"?>
<comments xmlns="http://schemas.openxmlformats.org/spreadsheetml/2006/main">
  <authors>
    <author>Paul Lucier</author>
    <author>756719</author>
  </authors>
  <commentList>
    <comment ref="AD2" authorId="0">
      <text>
        <r>
          <rPr>
            <sz val="9"/>
            <color rgb="FF000000"/>
            <rFont val="Calibri"/>
            <charset val="134"/>
          </rPr>
          <t>- Fill in all light purple fields.
- Enter comments for incomplete data or any dimensions with "Reject" status
- One sided spec should only have USL or LSL values (leave nominal blank)</t>
        </r>
      </text>
    </comment>
    <comment ref="J9" authorId="1">
      <text>
        <r>
          <rPr>
            <b/>
            <sz val="9"/>
            <rFont val="SimSun"/>
            <charset val="134"/>
          </rPr>
          <t>756719:</t>
        </r>
        <r>
          <rPr>
            <sz val="9"/>
            <rFont val="SimSun"/>
            <charset val="134"/>
          </rPr>
          <t xml:space="preserve">
HG = Height Gauge =高尺度
MIC = Micrometer  = 千分尺 
CMM = Coordinate Measuring Machine =三坐標测量機
OMM = Optical CMM =光學三坐標测量機
TG = Thickness Gauge = 厚度尺規
HT = Hardness Tester = 硬度計
PG = Plug Gauge = 塞規
FT = Force Tester =测力儀
DC = Dial/Digital Caliper= 數位卡尺
P = Protractor=量角器
OC = Optical Comparotor = 光學比較儀</t>
        </r>
      </text>
    </comment>
  </commentList>
</comments>
</file>

<file path=xl/comments2.xml><?xml version="1.0" encoding="utf-8"?>
<comments xmlns="http://schemas.openxmlformats.org/spreadsheetml/2006/main">
  <authors>
    <author>Paul Lucier</author>
    <author>756719</author>
  </authors>
  <commentList>
    <comment ref="AE2" authorId="0">
      <text>
        <r>
          <rPr>
            <sz val="9"/>
            <color rgb="FF000000"/>
            <rFont val="Calibri"/>
            <charset val="134"/>
          </rPr>
          <t>- Fill in all light purple fields.
- Enter comments for incomplete data or any dimensions with "Reject" status
- One sided spec should only have USL or LSL values (leave nominal blank)</t>
        </r>
      </text>
    </comment>
    <comment ref="J21" authorId="1">
      <text>
        <r>
          <rPr>
            <b/>
            <sz val="9"/>
            <rFont val="SimSun"/>
            <charset val="134"/>
          </rPr>
          <t>756719:</t>
        </r>
        <r>
          <rPr>
            <sz val="9"/>
            <rFont val="SimSun"/>
            <charset val="134"/>
          </rPr>
          <t xml:space="preserve">
HG = Height Gauge =高尺度
MIC = Micrometer  = 千分尺 
CMM = Coordinate Measuring Machine =三坐標测量機
OMM = Optical CMM =光學三坐標测量機
TG = Thickness Gauge = 厚度尺規
HT = Hardness Tester = 硬度計
PG = Plug Gauge = 塞規
FT = Force Tester =测力儀
DC = Dial/Digital Caliper= 數位卡尺
P = Protractor=量角器
OC = Optical Comparotor = 光學比較儀</t>
        </r>
      </text>
    </comment>
  </commentList>
</comments>
</file>

<file path=xl/sharedStrings.xml><?xml version="1.0" encoding="utf-8"?>
<sst xmlns="http://schemas.openxmlformats.org/spreadsheetml/2006/main" count="1323" uniqueCount="230">
  <si>
    <t>FAI Data Sheet - Enclosures MD</t>
  </si>
  <si>
    <t>Instructions</t>
  </si>
  <si>
    <t>Part Number :</t>
  </si>
  <si>
    <t>88-0000820</t>
  </si>
  <si>
    <t>Supplier :</t>
  </si>
  <si>
    <t>Tool # / Cavity # / Trial Name :</t>
  </si>
  <si>
    <t>Part Description :</t>
  </si>
  <si>
    <t>ASSY, FRAME ,WELDED ,COSMO</t>
  </si>
  <si>
    <t>Inspector :</t>
  </si>
  <si>
    <t>Notes/Comments :</t>
  </si>
  <si>
    <t>Revision :</t>
  </si>
  <si>
    <t>REV 17</t>
  </si>
  <si>
    <t>Manufacturing Date :</t>
  </si>
  <si>
    <t>CMM/OMM Program version :</t>
  </si>
  <si>
    <t>DRAWING SPECIFICATIONS</t>
  </si>
  <si>
    <t>INSPECTION RESULTS</t>
  </si>
  <si>
    <t>INSPECTION ANALYSIS</t>
  </si>
  <si>
    <t xml:space="preserve"> </t>
  </si>
  <si>
    <r>
      <rPr>
        <sz val="9"/>
        <rFont val="Arial"/>
        <charset val="134"/>
      </rPr>
      <t>Inspection Method
(</t>
    </r>
    <r>
      <rPr>
        <sz val="9"/>
        <rFont val="微軟正黑體"/>
        <charset val="134"/>
      </rPr>
      <t>檢測方式</t>
    </r>
    <r>
      <rPr>
        <sz val="9"/>
        <rFont val="Arial"/>
        <charset val="134"/>
      </rPr>
      <t>)
FOR FAI</t>
    </r>
  </si>
  <si>
    <r>
      <rPr>
        <sz val="9"/>
        <rFont val="Arial"/>
        <charset val="134"/>
      </rPr>
      <t>Inspection Method
(</t>
    </r>
    <r>
      <rPr>
        <sz val="9"/>
        <rFont val="微軟正黑體"/>
        <charset val="134"/>
      </rPr>
      <t>檢測方式</t>
    </r>
    <r>
      <rPr>
        <sz val="9"/>
        <rFont val="Arial"/>
        <charset val="134"/>
      </rPr>
      <t>)
FOR  MP</t>
    </r>
  </si>
  <si>
    <r>
      <rPr>
        <b/>
        <sz val="9"/>
        <rFont val="Arial"/>
        <charset val="134"/>
      </rPr>
      <t xml:space="preserve">USL
</t>
    </r>
    <r>
      <rPr>
        <b/>
        <sz val="9"/>
        <rFont val="微軟正黑體"/>
        <charset val="136"/>
      </rPr>
      <t>正公差值</t>
    </r>
  </si>
  <si>
    <r>
      <rPr>
        <b/>
        <sz val="9"/>
        <rFont val="Arial"/>
        <charset val="134"/>
      </rPr>
      <t xml:space="preserve">LSL
</t>
    </r>
    <r>
      <rPr>
        <b/>
        <sz val="9"/>
        <rFont val="微軟正黑體"/>
        <charset val="136"/>
      </rPr>
      <t>負公差值</t>
    </r>
  </si>
  <si>
    <r>
      <rPr>
        <sz val="9"/>
        <rFont val="Arial"/>
        <charset val="134"/>
      </rPr>
      <t>Sample Number-</t>
    </r>
    <r>
      <rPr>
        <sz val="9"/>
        <rFont val="微軟正黑體"/>
        <charset val="136"/>
      </rPr>
      <t>樣品數量</t>
    </r>
  </si>
  <si>
    <r>
      <rPr>
        <sz val="9"/>
        <rFont val="Arial"/>
        <charset val="134"/>
      </rPr>
      <t>Deviation from Nominal-</t>
    </r>
    <r>
      <rPr>
        <sz val="9"/>
        <rFont val="微軟正黑體"/>
        <charset val="136"/>
      </rPr>
      <t>差異數</t>
    </r>
  </si>
  <si>
    <t>Mean</t>
  </si>
  <si>
    <r>
      <rPr>
        <sz val="9"/>
        <rFont val="Arial"/>
        <charset val="134"/>
      </rPr>
      <t xml:space="preserve">% Tolerance
% </t>
    </r>
    <r>
      <rPr>
        <sz val="9"/>
        <rFont val="微軟正黑體"/>
        <charset val="136"/>
      </rPr>
      <t>公差</t>
    </r>
  </si>
  <si>
    <r>
      <rPr>
        <sz val="9"/>
        <rFont val="Arial"/>
        <charset val="134"/>
      </rPr>
      <t xml:space="preserve">Alert/Reject
</t>
    </r>
    <r>
      <rPr>
        <sz val="9"/>
        <rFont val="微軟正黑體"/>
        <charset val="136"/>
      </rPr>
      <t>提報</t>
    </r>
    <r>
      <rPr>
        <sz val="9"/>
        <rFont val="Arial"/>
        <charset val="134"/>
      </rPr>
      <t>/</t>
    </r>
    <r>
      <rPr>
        <sz val="9"/>
        <rFont val="微軟正黑體"/>
        <charset val="136"/>
      </rPr>
      <t>拒絕</t>
    </r>
  </si>
  <si>
    <r>
      <rPr>
        <sz val="9"/>
        <rFont val="Arial"/>
        <charset val="134"/>
      </rPr>
      <t>FAI#
FAI</t>
    </r>
    <r>
      <rPr>
        <sz val="9"/>
        <rFont val="宋体"/>
        <charset val="134"/>
      </rPr>
      <t>编号</t>
    </r>
  </si>
  <si>
    <r>
      <rPr>
        <sz val="9"/>
        <rFont val="Arial"/>
        <charset val="134"/>
      </rPr>
      <t xml:space="preserve">Location
</t>
    </r>
    <r>
      <rPr>
        <sz val="9"/>
        <rFont val="微軟正黑體"/>
        <charset val="136"/>
      </rPr>
      <t>零件部位</t>
    </r>
  </si>
  <si>
    <r>
      <rPr>
        <sz val="9"/>
        <rFont val="Arial"/>
        <charset val="134"/>
      </rPr>
      <t xml:space="preserve">Dimension Type
</t>
    </r>
    <r>
      <rPr>
        <sz val="9"/>
        <rFont val="微軟正黑體"/>
        <charset val="136"/>
      </rPr>
      <t>尺寸型式</t>
    </r>
  </si>
  <si>
    <r>
      <rPr>
        <sz val="9"/>
        <rFont val="Arial"/>
        <charset val="134"/>
      </rPr>
      <t xml:space="preserve">Nominal
</t>
    </r>
    <r>
      <rPr>
        <sz val="9"/>
        <rFont val="微軟正黑體"/>
        <charset val="136"/>
      </rPr>
      <t>稱號</t>
    </r>
  </si>
  <si>
    <r>
      <rPr>
        <sz val="9"/>
        <rFont val="Arial"/>
        <charset val="134"/>
      </rPr>
      <t xml:space="preserve">+TOL
</t>
    </r>
    <r>
      <rPr>
        <sz val="8"/>
        <rFont val="Arial"/>
        <charset val="134"/>
      </rPr>
      <t xml:space="preserve">(USL for one sided spec)
</t>
    </r>
    <r>
      <rPr>
        <sz val="8"/>
        <rFont val="微軟正黑體"/>
        <charset val="136"/>
      </rPr>
      <t xml:space="preserve">正公差
</t>
    </r>
    <r>
      <rPr>
        <sz val="8"/>
        <rFont val="Arial"/>
        <charset val="134"/>
      </rPr>
      <t>(</t>
    </r>
    <r>
      <rPr>
        <sz val="8"/>
        <rFont val="微軟正黑體"/>
        <charset val="136"/>
      </rPr>
      <t>單側邊規格</t>
    </r>
    <r>
      <rPr>
        <sz val="8"/>
        <rFont val="Arial"/>
        <charset val="134"/>
      </rPr>
      <t>)</t>
    </r>
  </si>
  <si>
    <r>
      <rPr>
        <sz val="9"/>
        <rFont val="Arial"/>
        <charset val="134"/>
      </rPr>
      <t xml:space="preserve">-TOL
</t>
    </r>
    <r>
      <rPr>
        <sz val="8"/>
        <rFont val="Arial"/>
        <charset val="134"/>
      </rPr>
      <t xml:space="preserve">(LSL for one sided spec)
</t>
    </r>
    <r>
      <rPr>
        <sz val="8"/>
        <rFont val="微軟正黑體"/>
        <charset val="136"/>
      </rPr>
      <t>負公差</t>
    </r>
    <r>
      <rPr>
        <sz val="8"/>
        <rFont val="Arial"/>
        <charset val="134"/>
      </rPr>
      <t xml:space="preserve">
(</t>
    </r>
    <r>
      <rPr>
        <sz val="8"/>
        <rFont val="微軟正黑體"/>
        <charset val="136"/>
      </rPr>
      <t>單側邊規格</t>
    </r>
    <r>
      <rPr>
        <sz val="8"/>
        <rFont val="Arial"/>
        <charset val="134"/>
      </rPr>
      <t>)</t>
    </r>
  </si>
  <si>
    <r>
      <rPr>
        <b/>
        <sz val="9"/>
        <rFont val="Arial"/>
        <charset val="134"/>
      </rPr>
      <t>PF</t>
    </r>
    <r>
      <rPr>
        <b/>
        <sz val="9"/>
        <rFont val="宋体"/>
        <charset val="134"/>
      </rPr>
      <t>样品</t>
    </r>
  </si>
  <si>
    <r>
      <rPr>
        <b/>
        <sz val="9"/>
        <rFont val="Arial"/>
        <charset val="134"/>
      </rPr>
      <t>PF</t>
    </r>
    <r>
      <rPr>
        <b/>
        <sz val="9"/>
        <rFont val="宋体"/>
        <charset val="134"/>
      </rPr>
      <t>样品</t>
    </r>
    <r>
      <rPr>
        <b/>
        <sz val="9"/>
        <rFont val="Arial"/>
        <charset val="134"/>
      </rPr>
      <t xml:space="preserve">
</t>
    </r>
    <r>
      <rPr>
        <b/>
        <sz val="9"/>
        <rFont val="宋体"/>
        <charset val="134"/>
      </rPr>
      <t>复测</t>
    </r>
  </si>
  <si>
    <r>
      <rPr>
        <sz val="9"/>
        <rFont val="Arial"/>
        <charset val="134"/>
      </rPr>
      <t xml:space="preserve">Upper
</t>
    </r>
    <r>
      <rPr>
        <sz val="9"/>
        <rFont val="微軟正黑體"/>
        <charset val="136"/>
      </rPr>
      <t>上限</t>
    </r>
  </si>
  <si>
    <r>
      <rPr>
        <sz val="9"/>
        <rFont val="Arial"/>
        <charset val="134"/>
      </rPr>
      <t xml:space="preserve">Lower
</t>
    </r>
    <r>
      <rPr>
        <sz val="9"/>
        <rFont val="微軟正黑體"/>
        <charset val="136"/>
      </rPr>
      <t>下限</t>
    </r>
  </si>
  <si>
    <r>
      <rPr>
        <sz val="9"/>
        <rFont val="Arial"/>
        <charset val="134"/>
      </rPr>
      <t xml:space="preserve">High
</t>
    </r>
    <r>
      <rPr>
        <sz val="9"/>
        <rFont val="微軟正黑體"/>
        <charset val="136"/>
      </rPr>
      <t>高</t>
    </r>
  </si>
  <si>
    <r>
      <rPr>
        <sz val="9"/>
        <rFont val="Arial"/>
        <charset val="134"/>
      </rPr>
      <t xml:space="preserve">Low
</t>
    </r>
    <r>
      <rPr>
        <sz val="9"/>
        <rFont val="微軟正黑體"/>
        <charset val="136"/>
      </rPr>
      <t>低</t>
    </r>
  </si>
  <si>
    <r>
      <rPr>
        <sz val="9"/>
        <rFont val="Arial"/>
        <charset val="134"/>
      </rPr>
      <t xml:space="preserve">Supplier Comment
</t>
    </r>
    <r>
      <rPr>
        <sz val="9"/>
        <rFont val="微軟正黑體"/>
        <charset val="136"/>
      </rPr>
      <t>供應商建議</t>
    </r>
  </si>
  <si>
    <t>尺寸</t>
  </si>
  <si>
    <t>TOLERANCE</t>
  </si>
  <si>
    <t>CMM</t>
  </si>
  <si>
    <t>角度, SC8</t>
  </si>
  <si>
    <t>角度</t>
  </si>
  <si>
    <t>3D尺寸, CC3</t>
  </si>
  <si>
    <t>3D規格尺寸</t>
  </si>
  <si>
    <t>尺寸, SC7</t>
  </si>
  <si>
    <t>DC</t>
  </si>
  <si>
    <t>尺寸, SC5</t>
  </si>
  <si>
    <t>3D尺寸, SC4</t>
  </si>
  <si>
    <t>尺寸, SC2</t>
  </si>
  <si>
    <t>角度, CC1</t>
  </si>
  <si>
    <t>角度, CC2</t>
  </si>
  <si>
    <t>內徑, 上, CC6</t>
  </si>
  <si>
    <t>MIC</t>
  </si>
  <si>
    <t>Plunge gauge
CF010602</t>
  </si>
  <si>
    <t>下, CC6</t>
  </si>
  <si>
    <t>內徑, Top</t>
  </si>
  <si>
    <t>Plunge gauge
CF010601</t>
  </si>
  <si>
    <t>Bottom</t>
  </si>
  <si>
    <r>
      <rPr>
        <sz val="10"/>
        <rFont val="宋体"/>
        <charset val="134"/>
      </rPr>
      <t>外徑，上</t>
    </r>
    <r>
      <rPr>
        <sz val="10"/>
        <rFont val="Arial"/>
        <charset val="134"/>
      </rPr>
      <t xml:space="preserve">, </t>
    </r>
    <r>
      <rPr>
        <sz val="10"/>
        <rFont val="宋体"/>
        <charset val="134"/>
      </rPr>
      <t>檢具</t>
    </r>
  </si>
  <si>
    <t>Gauge
CF010603</t>
  </si>
  <si>
    <r>
      <rPr>
        <sz val="10"/>
        <rFont val="宋体"/>
        <charset val="134"/>
      </rPr>
      <t>外徑，中</t>
    </r>
    <r>
      <rPr>
        <sz val="10"/>
        <rFont val="Arial"/>
        <charset val="134"/>
      </rPr>
      <t xml:space="preserve">, </t>
    </r>
    <r>
      <rPr>
        <sz val="10"/>
        <rFont val="宋体"/>
        <charset val="134"/>
      </rPr>
      <t>檢具</t>
    </r>
  </si>
  <si>
    <r>
      <rPr>
        <sz val="10"/>
        <rFont val="宋体"/>
        <charset val="134"/>
      </rPr>
      <t>尺寸，前</t>
    </r>
    <r>
      <rPr>
        <sz val="10"/>
        <rFont val="Arial"/>
        <charset val="134"/>
      </rPr>
      <t>, SC9</t>
    </r>
  </si>
  <si>
    <t>Plunge gauge
CF011301</t>
  </si>
  <si>
    <r>
      <rPr>
        <sz val="10"/>
        <rFont val="宋体"/>
        <charset val="134"/>
      </rPr>
      <t>尺寸，中</t>
    </r>
    <r>
      <rPr>
        <sz val="10"/>
        <rFont val="Arial"/>
        <charset val="134"/>
      </rPr>
      <t>, SC9</t>
    </r>
  </si>
  <si>
    <r>
      <rPr>
        <sz val="10"/>
        <rFont val="宋体"/>
        <charset val="134"/>
      </rPr>
      <t>尺寸，后</t>
    </r>
    <r>
      <rPr>
        <sz val="10"/>
        <rFont val="Arial"/>
        <charset val="134"/>
      </rPr>
      <t>, SC9</t>
    </r>
  </si>
  <si>
    <t>尺寸, SC1</t>
  </si>
  <si>
    <t>尺寸, SC11</t>
  </si>
  <si>
    <t>Gauge
CF011203</t>
  </si>
  <si>
    <t>尺寸, SC10</t>
  </si>
  <si>
    <t>Gauge
CF011201</t>
  </si>
  <si>
    <t>Checking fixture
CF010700</t>
  </si>
  <si>
    <t>轮廓度</t>
  </si>
  <si>
    <t>尺寸, CC13</t>
  </si>
  <si>
    <t>平行度</t>
  </si>
  <si>
    <t>尺寸, 左, CC16</t>
  </si>
  <si>
    <t>右, CC16</t>
  </si>
  <si>
    <r>
      <rPr>
        <sz val="10"/>
        <rFont val="宋体"/>
        <charset val="134"/>
      </rPr>
      <t>尺寸</t>
    </r>
    <r>
      <rPr>
        <sz val="10"/>
        <rFont val="Arial"/>
        <charset val="134"/>
      </rPr>
      <t xml:space="preserve">, </t>
    </r>
    <r>
      <rPr>
        <sz val="10"/>
        <rFont val="宋体"/>
        <charset val="134"/>
      </rPr>
      <t>左</t>
    </r>
    <r>
      <rPr>
        <sz val="10"/>
        <rFont val="Arial"/>
        <charset val="134"/>
      </rPr>
      <t>, CC19</t>
    </r>
  </si>
  <si>
    <r>
      <rPr>
        <sz val="10"/>
        <rFont val="宋体"/>
        <charset val="134"/>
      </rPr>
      <t>平行度</t>
    </r>
    <r>
      <rPr>
        <sz val="10"/>
        <rFont val="Arial"/>
        <charset val="134"/>
      </rPr>
      <t>,</t>
    </r>
    <r>
      <rPr>
        <sz val="10"/>
        <rFont val="宋体"/>
        <charset val="134"/>
      </rPr>
      <t>左</t>
    </r>
  </si>
  <si>
    <r>
      <rPr>
        <sz val="10"/>
        <rFont val="宋体"/>
        <charset val="134"/>
      </rPr>
      <t>右</t>
    </r>
    <r>
      <rPr>
        <sz val="10"/>
        <rFont val="Arial"/>
        <charset val="134"/>
      </rPr>
      <t>, CC19</t>
    </r>
  </si>
  <si>
    <r>
      <rPr>
        <sz val="10"/>
        <rFont val="宋体"/>
        <charset val="134"/>
      </rPr>
      <t>平行度</t>
    </r>
    <r>
      <rPr>
        <sz val="10"/>
        <rFont val="Arial"/>
        <charset val="134"/>
      </rPr>
      <t xml:space="preserve">, </t>
    </r>
    <r>
      <rPr>
        <sz val="10"/>
        <rFont val="宋体"/>
        <charset val="134"/>
      </rPr>
      <t>右</t>
    </r>
  </si>
  <si>
    <t>尺寸, 左, CC21</t>
  </si>
  <si>
    <t>右, CC21</t>
  </si>
  <si>
    <t>Checking fixture
CF010900</t>
  </si>
  <si>
    <t>尺寸, CC17</t>
  </si>
  <si>
    <r>
      <rPr>
        <sz val="10"/>
        <rFont val="宋体"/>
        <charset val="134"/>
      </rPr>
      <t>平行度</t>
    </r>
    <r>
      <rPr>
        <sz val="10"/>
        <rFont val="Arial"/>
        <charset val="134"/>
      </rPr>
      <t>, CC17</t>
    </r>
  </si>
  <si>
    <t>Checking Fixture
CF01000</t>
  </si>
  <si>
    <t>尺寸, CC23</t>
  </si>
  <si>
    <t>尺寸，前</t>
  </si>
  <si>
    <t>尺寸，后</t>
  </si>
  <si>
    <t>尺寸, 左</t>
  </si>
  <si>
    <t>右</t>
  </si>
  <si>
    <t>左</t>
  </si>
  <si>
    <t>Checking fixture
CF010800</t>
  </si>
  <si>
    <t>位置度, CC9</t>
  </si>
  <si>
    <t>尺寸, 前</t>
  </si>
  <si>
    <t>中</t>
  </si>
  <si>
    <t>後</t>
  </si>
  <si>
    <t>角度,CC15</t>
  </si>
  <si>
    <t>位置度</t>
  </si>
  <si>
    <t>76-1</t>
  </si>
  <si>
    <t>内螺纹1</t>
  </si>
  <si>
    <t>M5*0.8</t>
  </si>
  <si>
    <t>SCREW JIG</t>
  </si>
  <si>
    <t>位置度,CC14</t>
  </si>
  <si>
    <t>内螺纹2</t>
  </si>
  <si>
    <t>M6*1</t>
  </si>
  <si>
    <t>位置度,CC20</t>
  </si>
  <si>
    <t>内螺纹3</t>
  </si>
  <si>
    <t>84-1</t>
  </si>
  <si>
    <t>内螺纹</t>
  </si>
  <si>
    <t>M4*0.7</t>
  </si>
  <si>
    <t>位置度,CC18</t>
  </si>
  <si>
    <t>位置度,CC9</t>
  </si>
  <si>
    <r>
      <rPr>
        <sz val="10"/>
        <rFont val="宋体"/>
        <charset val="134"/>
      </rPr>
      <t>尺寸</t>
    </r>
    <r>
      <rPr>
        <sz val="10"/>
        <rFont val="Arial"/>
        <charset val="134"/>
      </rPr>
      <t>, THRU 1</t>
    </r>
  </si>
  <si>
    <t>位置度1,CC10</t>
  </si>
  <si>
    <r>
      <rPr>
        <sz val="10"/>
        <rFont val="宋体"/>
        <charset val="134"/>
      </rPr>
      <t>尺寸</t>
    </r>
    <r>
      <rPr>
        <sz val="10"/>
        <rFont val="Arial"/>
        <charset val="134"/>
      </rPr>
      <t>, THRU 2</t>
    </r>
  </si>
  <si>
    <t>位置度2,CC10</t>
  </si>
  <si>
    <t>位置度1,CC8</t>
  </si>
  <si>
    <t>位置度2,CC8</t>
  </si>
  <si>
    <t>位置度1,CC12</t>
  </si>
  <si>
    <t>位置度2,CC12</t>
  </si>
  <si>
    <t>位置度,CC11</t>
  </si>
  <si>
    <t>Judged
判定</t>
  </si>
  <si>
    <t>Purpose</t>
  </si>
  <si>
    <t>18-1</t>
  </si>
  <si>
    <t>19-1</t>
  </si>
  <si>
    <t>20-1</t>
  </si>
  <si>
    <t>21-1</t>
  </si>
  <si>
    <t>21-2</t>
  </si>
  <si>
    <t>21-3</t>
  </si>
  <si>
    <t>25-1</t>
  </si>
  <si>
    <t>27-1</t>
  </si>
  <si>
    <t>28-1</t>
  </si>
  <si>
    <t>29-1-1</t>
  </si>
  <si>
    <t>29-1-2</t>
  </si>
  <si>
    <t>29-2-1</t>
  </si>
  <si>
    <t>29-2-2</t>
  </si>
  <si>
    <t>30-1</t>
  </si>
  <si>
    <t>30-2</t>
  </si>
  <si>
    <t>30-3</t>
  </si>
  <si>
    <t>37-1</t>
  </si>
  <si>
    <t>49-1</t>
  </si>
  <si>
    <t>49-2</t>
  </si>
  <si>
    <t>50-1</t>
  </si>
  <si>
    <t>50-2</t>
  </si>
  <si>
    <t>51-1</t>
  </si>
  <si>
    <t>51-2</t>
  </si>
  <si>
    <t>52-1</t>
  </si>
  <si>
    <t>52-2</t>
  </si>
  <si>
    <t>53-1</t>
  </si>
  <si>
    <t>53-2</t>
  </si>
  <si>
    <t>54-1</t>
  </si>
  <si>
    <t>54-2</t>
  </si>
  <si>
    <t>55-1</t>
  </si>
  <si>
    <t>55-2</t>
  </si>
  <si>
    <t>56-1</t>
  </si>
  <si>
    <t>56-2</t>
  </si>
  <si>
    <t>58-1</t>
  </si>
  <si>
    <t>61-1</t>
  </si>
  <si>
    <t>69-1</t>
  </si>
  <si>
    <t>69-2</t>
  </si>
  <si>
    <t>69-3</t>
  </si>
  <si>
    <t>75-1</t>
  </si>
  <si>
    <t>79-1</t>
  </si>
  <si>
    <t>82-1-1</t>
  </si>
  <si>
    <t>82-1-2</t>
  </si>
  <si>
    <t>82-2-1</t>
  </si>
  <si>
    <t>82-2-2</t>
  </si>
  <si>
    <t>83-1-1</t>
  </si>
  <si>
    <t>83-1-2</t>
  </si>
  <si>
    <t>83-2-1</t>
  </si>
  <si>
    <t>83-2-2</t>
  </si>
  <si>
    <t>83-3-1</t>
  </si>
  <si>
    <t>83-3-2</t>
  </si>
  <si>
    <t>85-1</t>
  </si>
  <si>
    <t>91-1</t>
  </si>
  <si>
    <t>91-2</t>
  </si>
  <si>
    <t>92-1-1</t>
  </si>
  <si>
    <t>92-1-2</t>
  </si>
  <si>
    <t>92-1-3</t>
  </si>
  <si>
    <t>92-1-4</t>
  </si>
  <si>
    <t>92-2-1</t>
  </si>
  <si>
    <t>92-2-2</t>
  </si>
  <si>
    <t>92-2-3</t>
  </si>
  <si>
    <t>92-2-4</t>
  </si>
  <si>
    <t>93-1-1</t>
  </si>
  <si>
    <t>93-1-2</t>
  </si>
  <si>
    <t>93-2-1</t>
  </si>
  <si>
    <t>93-2-2</t>
  </si>
  <si>
    <t>94-1-1</t>
  </si>
  <si>
    <t>94-1-2</t>
  </si>
  <si>
    <t>94-1-3</t>
  </si>
  <si>
    <t>94-1-4</t>
  </si>
  <si>
    <t>94-2-1</t>
  </si>
  <si>
    <t>94-2-2</t>
  </si>
  <si>
    <t>94-2-3</t>
  </si>
  <si>
    <t>94-2-4</t>
  </si>
  <si>
    <t>95-1-1</t>
  </si>
  <si>
    <t>95-1-2</t>
  </si>
  <si>
    <t>95-2-1</t>
  </si>
  <si>
    <t>95-2-2</t>
  </si>
  <si>
    <t>95-3-1</t>
  </si>
  <si>
    <t>95-3-2</t>
  </si>
  <si>
    <t>record of positions of data blocks</t>
  </si>
  <si>
    <t>list of inspection methods</t>
  </si>
  <si>
    <t>list of dimension types</t>
  </si>
  <si>
    <t>left</t>
  </si>
  <si>
    <t>top</t>
  </si>
  <si>
    <t>HG</t>
  </si>
  <si>
    <t>Tolerance</t>
  </si>
  <si>
    <t>GD&amp;T</t>
  </si>
  <si>
    <t>MIN</t>
  </si>
  <si>
    <t>OMM</t>
  </si>
  <si>
    <t>MAX</t>
  </si>
  <si>
    <t>TG</t>
  </si>
  <si>
    <t>HT</t>
  </si>
  <si>
    <t>PG</t>
  </si>
  <si>
    <t>FT</t>
  </si>
  <si>
    <t>P</t>
  </si>
  <si>
    <t>OC</t>
  </si>
  <si>
    <t>Other</t>
  </si>
  <si>
    <t>Revision Control</t>
  </si>
  <si>
    <t>Revision</t>
  </si>
  <si>
    <t>Date</t>
  </si>
  <si>
    <t>Revised by</t>
  </si>
  <si>
    <t>Description of Changes</t>
  </si>
  <si>
    <t>Initial release</t>
  </si>
</sst>
</file>

<file path=xl/styles.xml><?xml version="1.0" encoding="utf-8"?>
<styleSheet xmlns="http://schemas.openxmlformats.org/spreadsheetml/2006/main" xmlns:xr9="http://schemas.microsoft.com/office/spreadsheetml/2016/revision9">
  <numFmts count="13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#,##0.0000"/>
    <numFmt numFmtId="181" formatCode="0.0%"/>
    <numFmt numFmtId="182" formatCode="0.000_);[Red]\(0.000\)"/>
    <numFmt numFmtId="183" formatCode="0.00_);[Red]\(0.00\)"/>
    <numFmt numFmtId="184" formatCode="0.000"/>
    <numFmt numFmtId="185" formatCode="0.00_ "/>
    <numFmt numFmtId="186" formatCode="0.000_ "/>
    <numFmt numFmtId="187" formatCode="0_ "/>
    <numFmt numFmtId="188" formatCode="#,##0.000;[Blue]\-#,##0.000"/>
  </numFmts>
  <fonts count="55">
    <font>
      <sz val="12"/>
      <color theme="1"/>
      <name val="Calibri"/>
      <charset val="134"/>
      <scheme val="minor"/>
    </font>
    <font>
      <b/>
      <u/>
      <sz val="16"/>
      <color theme="1"/>
      <name val="Calibri"/>
      <charset val="136"/>
      <scheme val="minor"/>
    </font>
    <font>
      <b/>
      <sz val="12"/>
      <color theme="1"/>
      <name val="Calibri"/>
      <charset val="136"/>
      <scheme val="minor"/>
    </font>
    <font>
      <sz val="10"/>
      <name val="Arial"/>
      <charset val="134"/>
    </font>
    <font>
      <b/>
      <sz val="16"/>
      <name val="Arial"/>
      <charset val="134"/>
    </font>
    <font>
      <sz val="10"/>
      <color theme="4"/>
      <name val="Arial"/>
      <charset val="134"/>
    </font>
    <font>
      <b/>
      <sz val="10"/>
      <name val="SimSun"/>
      <charset val="134"/>
    </font>
    <font>
      <b/>
      <sz val="10"/>
      <name val="Arial"/>
      <charset val="134"/>
    </font>
    <font>
      <b/>
      <sz val="11"/>
      <name val="Arial"/>
      <charset val="134"/>
    </font>
    <font>
      <sz val="9"/>
      <name val="Arial"/>
      <charset val="134"/>
    </font>
    <font>
      <b/>
      <sz val="9"/>
      <name val="Arial"/>
      <charset val="134"/>
    </font>
    <font>
      <sz val="10"/>
      <name val="宋体"/>
      <charset val="134"/>
    </font>
    <font>
      <sz val="11"/>
      <name val="Calibri"/>
      <charset val="134"/>
    </font>
    <font>
      <sz val="11"/>
      <name val="新細明體"/>
      <charset val="134"/>
    </font>
    <font>
      <b/>
      <sz val="10"/>
      <name val="宋体"/>
      <charset val="134"/>
    </font>
    <font>
      <i/>
      <sz val="10"/>
      <name val="Arial"/>
      <charset val="134"/>
    </font>
    <font>
      <sz val="11"/>
      <name val="Arial"/>
      <charset val="134"/>
    </font>
    <font>
      <b/>
      <sz val="10"/>
      <color indexed="8"/>
      <name val="Arial"/>
      <charset val="134"/>
    </font>
    <font>
      <b/>
      <sz val="10"/>
      <color indexed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宋体"/>
      <charset val="134"/>
    </font>
    <font>
      <b/>
      <sz val="12"/>
      <name val="Arial"/>
      <charset val="134"/>
    </font>
    <font>
      <sz val="12"/>
      <name val="Arial"/>
      <charset val="134"/>
    </font>
    <font>
      <sz val="12"/>
      <name val="____"/>
      <charset val="134"/>
    </font>
    <font>
      <sz val="12"/>
      <name val="Times New Roman"/>
      <charset val="134"/>
    </font>
    <font>
      <sz val="10"/>
      <color indexed="8"/>
      <name val="Arial"/>
      <charset val="134"/>
    </font>
    <font>
      <sz val="9"/>
      <name val="微軟正黑體"/>
      <charset val="134"/>
    </font>
    <font>
      <b/>
      <sz val="9"/>
      <name val="微軟正黑體"/>
      <charset val="136"/>
    </font>
    <font>
      <sz val="9"/>
      <name val="微軟正黑體"/>
      <charset val="136"/>
    </font>
    <font>
      <sz val="9"/>
      <name val="宋体"/>
      <charset val="134"/>
    </font>
    <font>
      <sz val="8"/>
      <name val="Arial"/>
      <charset val="134"/>
    </font>
    <font>
      <sz val="8"/>
      <name val="微軟正黑體"/>
      <charset val="136"/>
    </font>
    <font>
      <b/>
      <sz val="9"/>
      <name val="宋体"/>
      <charset val="134"/>
    </font>
    <font>
      <sz val="9"/>
      <color rgb="FF000000"/>
      <name val="Calibri"/>
      <charset val="134"/>
    </font>
    <font>
      <b/>
      <sz val="9"/>
      <name val="SimSun"/>
      <charset val="134"/>
    </font>
    <font>
      <sz val="9"/>
      <name val="SimSun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768059327982"/>
        <bgColor indexed="64"/>
      </patternFill>
    </fill>
    <fill>
      <patternFill patternType="solid">
        <fgColor theme="7" tint="0.79970702230903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41">
    <xf numFmtId="0" fontId="0" fillId="0" borderId="0"/>
    <xf numFmtId="176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3" borderId="14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4" borderId="17" applyNumberFormat="0" applyAlignment="0" applyProtection="0">
      <alignment vertical="center"/>
    </xf>
    <xf numFmtId="0" fontId="29" fillId="15" borderId="18" applyNumberFormat="0" applyAlignment="0" applyProtection="0">
      <alignment vertical="center"/>
    </xf>
    <xf numFmtId="0" fontId="30" fillId="15" borderId="17" applyNumberFormat="0" applyAlignment="0" applyProtection="0">
      <alignment vertical="center"/>
    </xf>
    <xf numFmtId="0" fontId="31" fillId="16" borderId="19" applyNumberFormat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0" fillId="0" borderId="4">
      <alignment horizontal="left" vertical="center"/>
    </xf>
    <xf numFmtId="0" fontId="0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19" fillId="0" borderId="0">
      <alignment vertical="center"/>
    </xf>
    <xf numFmtId="0" fontId="41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180" fontId="3" fillId="0" borderId="0" applyFill="0" applyBorder="0" applyAlignment="0"/>
    <xf numFmtId="0" fontId="19" fillId="0" borderId="0">
      <alignment vertical="center"/>
    </xf>
    <xf numFmtId="0" fontId="0" fillId="0" borderId="0"/>
    <xf numFmtId="181" fontId="3" fillId="0" borderId="0" applyFill="0" applyBorder="0" applyAlignment="0"/>
    <xf numFmtId="0" fontId="41" fillId="0" borderId="0"/>
    <xf numFmtId="180" fontId="3" fillId="0" borderId="0" applyFill="0" applyBorder="0" applyAlignment="0"/>
    <xf numFmtId="0" fontId="40" fillId="0" borderId="4">
      <alignment horizontal="left" vertical="center"/>
    </xf>
    <xf numFmtId="0" fontId="42" fillId="0" borderId="0"/>
    <xf numFmtId="180" fontId="3" fillId="0" borderId="0" applyFill="0" applyBorder="0" applyAlignment="0"/>
    <xf numFmtId="0" fontId="40" fillId="0" borderId="22" applyNumberFormat="0" applyAlignment="0" applyProtection="0">
      <alignment horizontal="left" vertical="center"/>
    </xf>
    <xf numFmtId="0" fontId="40" fillId="0" borderId="4">
      <alignment horizontal="left" vertical="center"/>
    </xf>
    <xf numFmtId="0" fontId="40" fillId="0" borderId="4">
      <alignment horizontal="left" vertical="center"/>
    </xf>
    <xf numFmtId="0" fontId="40" fillId="0" borderId="4">
      <alignment horizontal="left" vertical="center"/>
    </xf>
    <xf numFmtId="0" fontId="43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80" fontId="3" fillId="0" borderId="0" applyFill="0" applyBorder="0" applyAlignment="0"/>
    <xf numFmtId="49" fontId="44" fillId="0" borderId="0" applyFill="0" applyBorder="0" applyAlignment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0" borderId="0"/>
    <xf numFmtId="0" fontId="19" fillId="0" borderId="0">
      <alignment vertical="center"/>
    </xf>
    <xf numFmtId="0" fontId="3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3" fillId="3" borderId="0" xfId="0" applyFont="1" applyFill="1" applyBorder="1" applyAlignment="1" applyProtection="1">
      <alignment horizontal="left" vertical="top"/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3" fillId="0" borderId="0" xfId="0" applyFont="1" applyBorder="1" applyAlignment="1" applyProtection="1">
      <alignment horizontal="left" vertical="top"/>
      <protection locked="0"/>
    </xf>
    <xf numFmtId="182" fontId="3" fillId="0" borderId="0" xfId="0" applyNumberFormat="1" applyFont="1" applyBorder="1" applyAlignment="1" applyProtection="1">
      <alignment horizontal="left" vertical="top"/>
      <protection locked="0"/>
    </xf>
    <xf numFmtId="0" fontId="4" fillId="3" borderId="0" xfId="0" applyFont="1" applyFill="1" applyBorder="1" applyAlignment="1" applyProtection="1">
      <alignment horizontal="left" vertical="top"/>
    </xf>
    <xf numFmtId="0" fontId="3" fillId="3" borderId="0" xfId="0" applyFont="1" applyFill="1" applyBorder="1" applyAlignment="1" applyProtection="1">
      <alignment horizontal="left" vertical="top"/>
    </xf>
    <xf numFmtId="0" fontId="5" fillId="3" borderId="0" xfId="0" applyFont="1" applyFill="1" applyAlignment="1" applyProtection="1">
      <alignment horizontal="left" vertical="top"/>
    </xf>
    <xf numFmtId="0" fontId="3" fillId="3" borderId="0" xfId="0" applyFont="1" applyFill="1" applyAlignment="1" applyProtection="1">
      <alignment horizontal="left" vertical="top"/>
    </xf>
    <xf numFmtId="0" fontId="0" fillId="2" borderId="0" xfId="0" applyFill="1" applyAlignment="1">
      <alignment horizontal="left" vertical="top"/>
    </xf>
    <xf numFmtId="0" fontId="3" fillId="3" borderId="2" xfId="0" applyFont="1" applyFill="1" applyBorder="1" applyAlignment="1" applyProtection="1">
      <alignment horizontal="left" vertical="top"/>
    </xf>
    <xf numFmtId="0" fontId="3" fillId="3" borderId="3" xfId="0" applyFont="1" applyFill="1" applyBorder="1" applyAlignment="1" applyProtection="1">
      <alignment horizontal="left" vertical="top"/>
    </xf>
    <xf numFmtId="49" fontId="6" fillId="4" borderId="2" xfId="0" applyNumberFormat="1" applyFont="1" applyFill="1" applyBorder="1" applyAlignment="1" applyProtection="1">
      <alignment horizontal="left" vertical="top"/>
      <protection locked="0"/>
    </xf>
    <xf numFmtId="14" fontId="7" fillId="4" borderId="4" xfId="0" applyNumberFormat="1" applyFont="1" applyFill="1" applyBorder="1" applyAlignment="1" applyProtection="1">
      <alignment horizontal="left" vertical="top"/>
      <protection locked="0"/>
    </xf>
    <xf numFmtId="14" fontId="6" fillId="4" borderId="2" xfId="0" applyNumberFormat="1" applyFont="1" applyFill="1" applyBorder="1" applyAlignment="1" applyProtection="1">
      <alignment horizontal="left" vertical="top"/>
      <protection locked="0"/>
    </xf>
    <xf numFmtId="0" fontId="7" fillId="4" borderId="2" xfId="0" applyNumberFormat="1" applyFont="1" applyFill="1" applyBorder="1" applyAlignment="1" applyProtection="1">
      <alignment horizontal="left" vertical="top"/>
      <protection locked="0"/>
    </xf>
    <xf numFmtId="0" fontId="7" fillId="4" borderId="4" xfId="0" applyNumberFormat="1" applyFont="1" applyFill="1" applyBorder="1" applyAlignment="1" applyProtection="1">
      <alignment horizontal="left" vertical="top"/>
      <protection locked="0"/>
    </xf>
    <xf numFmtId="0" fontId="3" fillId="3" borderId="0" xfId="0" applyFont="1" applyFill="1" applyBorder="1" applyAlignment="1" applyProtection="1">
      <alignment horizontal="left" vertical="top"/>
    </xf>
    <xf numFmtId="0" fontId="7" fillId="4" borderId="0" xfId="0" applyNumberFormat="1" applyFont="1" applyFill="1" applyAlignment="1" applyProtection="1">
      <alignment horizontal="left" vertical="top"/>
      <protection locked="0"/>
    </xf>
    <xf numFmtId="0" fontId="7" fillId="4" borderId="0" xfId="0" applyNumberFormat="1" applyFont="1" applyFill="1" applyBorder="1" applyAlignment="1" applyProtection="1">
      <alignment horizontal="left" vertical="top"/>
      <protection locked="0"/>
    </xf>
    <xf numFmtId="0" fontId="8" fillId="5" borderId="2" xfId="0" applyFont="1" applyFill="1" applyBorder="1" applyAlignment="1" applyProtection="1">
      <alignment horizontal="left" vertical="top"/>
    </xf>
    <xf numFmtId="0" fontId="8" fillId="5" borderId="4" xfId="0" applyFont="1" applyFill="1" applyBorder="1" applyAlignment="1" applyProtection="1">
      <alignment horizontal="left" vertical="top"/>
    </xf>
    <xf numFmtId="0" fontId="9" fillId="6" borderId="5" xfId="0" applyFont="1" applyFill="1" applyBorder="1" applyAlignment="1" applyProtection="1">
      <alignment horizontal="left" vertical="top"/>
    </xf>
    <xf numFmtId="0" fontId="9" fillId="2" borderId="6" xfId="0" applyFont="1" applyFill="1" applyBorder="1" applyAlignment="1" applyProtection="1">
      <alignment horizontal="left" vertical="top"/>
    </xf>
    <xf numFmtId="0" fontId="9" fillId="2" borderId="0" xfId="0" applyFont="1" applyFill="1" applyBorder="1" applyAlignment="1" applyProtection="1">
      <alignment horizontal="left" vertical="top"/>
    </xf>
    <xf numFmtId="183" fontId="9" fillId="2" borderId="0" xfId="0" applyNumberFormat="1" applyFont="1" applyFill="1" applyBorder="1" applyAlignment="1" applyProtection="1">
      <alignment horizontal="left" vertical="top"/>
    </xf>
    <xf numFmtId="0" fontId="10" fillId="6" borderId="7" xfId="0" applyFont="1" applyFill="1" applyBorder="1" applyAlignment="1" applyProtection="1">
      <alignment horizontal="left" vertical="top"/>
    </xf>
    <xf numFmtId="0" fontId="9" fillId="2" borderId="5" xfId="0" applyFont="1" applyFill="1" applyBorder="1" applyAlignment="1" applyProtection="1">
      <alignment horizontal="left" vertical="top" wrapText="1"/>
    </xf>
    <xf numFmtId="183" fontId="9" fillId="2" borderId="5" xfId="0" applyNumberFormat="1" applyFont="1" applyFill="1" applyBorder="1" applyAlignment="1" applyProtection="1">
      <alignment horizontal="left" vertical="top" wrapText="1"/>
    </xf>
    <xf numFmtId="184" fontId="3" fillId="6" borderId="7" xfId="0" applyNumberFormat="1" applyFont="1" applyFill="1" applyBorder="1" applyAlignment="1" applyProtection="1">
      <alignment horizontal="left" vertical="top"/>
      <protection locked="0"/>
    </xf>
    <xf numFmtId="0" fontId="3" fillId="7" borderId="8" xfId="0" applyNumberFormat="1" applyFont="1" applyFill="1" applyBorder="1" applyAlignment="1" applyProtection="1">
      <alignment horizontal="center" vertical="top"/>
      <protection locked="0"/>
    </xf>
    <xf numFmtId="0" fontId="3" fillId="7" borderId="9" xfId="0" applyNumberFormat="1" applyFont="1" applyFill="1" applyBorder="1" applyAlignment="1" applyProtection="1">
      <alignment horizontal="center" vertical="top"/>
      <protection locked="0"/>
    </xf>
    <xf numFmtId="0" fontId="3" fillId="7" borderId="10" xfId="0" applyNumberFormat="1" applyFont="1" applyFill="1" applyBorder="1" applyAlignment="1" applyProtection="1">
      <alignment horizontal="left" vertical="top"/>
      <protection locked="0"/>
    </xf>
    <xf numFmtId="0" fontId="3" fillId="8" borderId="10" xfId="0" applyNumberFormat="1" applyFont="1" applyFill="1" applyBorder="1" applyAlignment="1" applyProtection="1">
      <alignment horizontal="left" vertical="top"/>
      <protection locked="0"/>
    </xf>
    <xf numFmtId="184" fontId="11" fillId="9" borderId="1" xfId="56" applyNumberFormat="1" applyFont="1" applyFill="1" applyBorder="1" applyAlignment="1" applyProtection="1">
      <alignment horizontal="left" vertical="top"/>
      <protection locked="0"/>
    </xf>
    <xf numFmtId="185" fontId="3" fillId="7" borderId="1" xfId="0" applyNumberFormat="1" applyFont="1" applyFill="1" applyBorder="1" applyAlignment="1" applyProtection="1">
      <alignment horizontal="left" vertical="top"/>
      <protection locked="0"/>
    </xf>
    <xf numFmtId="0" fontId="11" fillId="8" borderId="10" xfId="0" applyNumberFormat="1" applyFont="1" applyFill="1" applyBorder="1" applyAlignment="1" applyProtection="1">
      <alignment horizontal="left" vertical="top"/>
      <protection locked="0"/>
    </xf>
    <xf numFmtId="182" fontId="4" fillId="3" borderId="0" xfId="0" applyNumberFormat="1" applyFont="1" applyFill="1" applyBorder="1" applyAlignment="1" applyProtection="1">
      <alignment horizontal="left" vertical="top"/>
    </xf>
    <xf numFmtId="182" fontId="3" fillId="3" borderId="0" xfId="0" applyNumberFormat="1" applyFont="1" applyFill="1" applyAlignment="1" applyProtection="1">
      <alignment horizontal="left" vertical="top"/>
    </xf>
    <xf numFmtId="182" fontId="3" fillId="3" borderId="0" xfId="0" applyNumberFormat="1" applyFont="1" applyFill="1" applyBorder="1" applyAlignment="1" applyProtection="1">
      <alignment horizontal="left" vertical="top"/>
    </xf>
    <xf numFmtId="14" fontId="7" fillId="4" borderId="3" xfId="0" applyNumberFormat="1" applyFont="1" applyFill="1" applyBorder="1" applyAlignment="1" applyProtection="1">
      <alignment horizontal="left" vertical="top"/>
      <protection locked="0"/>
    </xf>
    <xf numFmtId="182" fontId="3" fillId="0" borderId="0" xfId="0" applyNumberFormat="1" applyFont="1" applyAlignment="1" applyProtection="1">
      <alignment horizontal="left" vertical="top"/>
    </xf>
    <xf numFmtId="182" fontId="3" fillId="0" borderId="3" xfId="0" applyNumberFormat="1" applyFont="1" applyBorder="1" applyAlignment="1" applyProtection="1">
      <alignment horizontal="left" vertical="top"/>
    </xf>
    <xf numFmtId="0" fontId="7" fillId="4" borderId="3" xfId="0" applyNumberFormat="1" applyFont="1" applyFill="1" applyBorder="1" applyAlignment="1" applyProtection="1">
      <alignment horizontal="left" vertical="top"/>
      <protection locked="0"/>
    </xf>
    <xf numFmtId="0" fontId="7" fillId="4" borderId="0" xfId="0" applyNumberFormat="1" applyFont="1" applyFill="1" applyBorder="1" applyAlignment="1" applyProtection="1">
      <alignment horizontal="left" vertical="top"/>
      <protection locked="0"/>
    </xf>
    <xf numFmtId="0" fontId="8" fillId="5" borderId="3" xfId="0" applyFont="1" applyFill="1" applyBorder="1" applyAlignment="1" applyProtection="1">
      <alignment horizontal="left" vertical="top"/>
    </xf>
    <xf numFmtId="182" fontId="8" fillId="5" borderId="4" xfId="0" applyNumberFormat="1" applyFont="1" applyFill="1" applyBorder="1" applyAlignment="1" applyProtection="1">
      <alignment horizontal="left" vertical="top"/>
    </xf>
    <xf numFmtId="182" fontId="8" fillId="5" borderId="4" xfId="0" applyNumberFormat="1" applyFont="1" applyFill="1" applyBorder="1" applyAlignment="1" applyProtection="1">
      <alignment horizontal="left" vertical="top"/>
    </xf>
    <xf numFmtId="0" fontId="10" fillId="2" borderId="5" xfId="0" applyFont="1" applyFill="1" applyBorder="1" applyAlignment="1" applyProtection="1">
      <alignment vertical="top" wrapText="1"/>
    </xf>
    <xf numFmtId="0" fontId="10" fillId="2" borderId="5" xfId="0" applyFont="1" applyFill="1" applyBorder="1" applyAlignment="1" applyProtection="1">
      <alignment horizontal="left" vertical="top" wrapText="1"/>
    </xf>
    <xf numFmtId="186" fontId="9" fillId="2" borderId="11" xfId="0" applyNumberFormat="1" applyFont="1" applyFill="1" applyBorder="1" applyAlignment="1" applyProtection="1">
      <alignment vertical="top"/>
    </xf>
    <xf numFmtId="16" fontId="12" fillId="10" borderId="1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left" vertical="top" wrapText="1"/>
    </xf>
    <xf numFmtId="0" fontId="10" fillId="2" borderId="7" xfId="0" applyFont="1" applyFill="1" applyBorder="1" applyAlignment="1" applyProtection="1">
      <alignment vertical="top" wrapText="1"/>
    </xf>
    <xf numFmtId="0" fontId="10" fillId="2" borderId="10" xfId="0" applyFont="1" applyFill="1" applyBorder="1" applyAlignment="1" applyProtection="1">
      <alignment vertical="top" wrapText="1"/>
    </xf>
    <xf numFmtId="0" fontId="10" fillId="2" borderId="10" xfId="0" applyFont="1" applyFill="1" applyBorder="1" applyAlignment="1" applyProtection="1">
      <alignment horizontal="left" vertical="top" wrapText="1"/>
    </xf>
    <xf numFmtId="187" fontId="10" fillId="2" borderId="10" xfId="0" applyNumberFormat="1" applyFont="1" applyFill="1" applyBorder="1" applyAlignment="1" applyProtection="1">
      <alignment horizontal="left" vertical="top" wrapText="1"/>
    </xf>
    <xf numFmtId="0" fontId="13" fillId="0" borderId="1" xfId="60" applyFont="1" applyFill="1" applyBorder="1" applyAlignment="1">
      <alignment horizontal="center" vertical="center" wrapText="1"/>
    </xf>
    <xf numFmtId="185" fontId="3" fillId="2" borderId="8" xfId="0" applyNumberFormat="1" applyFont="1" applyFill="1" applyBorder="1" applyAlignment="1" applyProtection="1">
      <alignment horizontal="center" vertical="center"/>
      <protection locked="0"/>
    </xf>
    <xf numFmtId="185" fontId="3" fillId="2" borderId="9" xfId="0" applyNumberFormat="1" applyFont="1" applyFill="1" applyBorder="1" applyAlignment="1" applyProtection="1">
      <alignment horizontal="center" vertical="center"/>
      <protection locked="0"/>
    </xf>
    <xf numFmtId="184" fontId="13" fillId="0" borderId="1" xfId="60" applyNumberFormat="1" applyFont="1" applyFill="1" applyBorder="1" applyAlignment="1" applyProtection="1">
      <alignment horizontal="center" vertical="center"/>
      <protection locked="0"/>
    </xf>
    <xf numFmtId="49" fontId="3" fillId="7" borderId="8" xfId="0" applyNumberFormat="1" applyFont="1" applyFill="1" applyBorder="1" applyAlignment="1" applyProtection="1">
      <alignment horizontal="left" vertical="top"/>
      <protection locked="0"/>
    </xf>
    <xf numFmtId="185" fontId="3" fillId="2" borderId="8" xfId="0" applyNumberFormat="1" applyFont="1" applyFill="1" applyBorder="1" applyAlignment="1" applyProtection="1">
      <alignment horizontal="left" vertical="top"/>
      <protection locked="0"/>
    </xf>
    <xf numFmtId="182" fontId="3" fillId="11" borderId="8" xfId="0" applyNumberFormat="1" applyFont="1" applyFill="1" applyBorder="1" applyAlignment="1" applyProtection="1">
      <alignment horizontal="center"/>
      <protection locked="0"/>
    </xf>
    <xf numFmtId="182" fontId="3" fillId="11" borderId="10" xfId="0" applyNumberFormat="1" applyFont="1" applyFill="1" applyBorder="1" applyAlignment="1" applyProtection="1">
      <alignment horizontal="center"/>
      <protection locked="0"/>
    </xf>
    <xf numFmtId="185" fontId="3" fillId="4" borderId="8" xfId="0" applyNumberFormat="1" applyFont="1" applyFill="1" applyBorder="1" applyAlignment="1" applyProtection="1">
      <alignment horizontal="left" vertical="top"/>
      <protection locked="0"/>
    </xf>
    <xf numFmtId="49" fontId="3" fillId="12" borderId="8" xfId="0" applyNumberFormat="1" applyFont="1" applyFill="1" applyBorder="1" applyAlignment="1" applyProtection="1">
      <alignment horizontal="left" vertical="top" wrapText="1"/>
      <protection locked="0"/>
    </xf>
    <xf numFmtId="49" fontId="3" fillId="0" borderId="8" xfId="0" applyNumberFormat="1" applyFont="1" applyFill="1" applyBorder="1" applyAlignment="1" applyProtection="1">
      <alignment horizontal="left" vertical="top" wrapText="1"/>
      <protection locked="0"/>
    </xf>
    <xf numFmtId="14" fontId="7" fillId="4" borderId="2" xfId="0" applyNumberFormat="1" applyFont="1" applyFill="1" applyBorder="1" applyAlignment="1" applyProtection="1">
      <alignment horizontal="left" vertical="top"/>
      <protection locked="0"/>
    </xf>
    <xf numFmtId="0" fontId="3" fillId="3" borderId="4" xfId="0" applyFont="1" applyFill="1" applyBorder="1" applyAlignment="1" applyProtection="1">
      <alignment horizontal="left" vertical="top"/>
    </xf>
    <xf numFmtId="14" fontId="14" fillId="4" borderId="2" xfId="0" applyNumberFormat="1" applyFont="1" applyFill="1" applyBorder="1" applyAlignment="1" applyProtection="1">
      <alignment horizontal="left" vertical="top"/>
      <protection locked="0"/>
    </xf>
    <xf numFmtId="14" fontId="7" fillId="4" borderId="0" xfId="0" applyNumberFormat="1" applyFont="1" applyFill="1" applyAlignment="1" applyProtection="1">
      <alignment horizontal="left" vertical="top"/>
      <protection locked="0"/>
    </xf>
    <xf numFmtId="14" fontId="7" fillId="4" borderId="0" xfId="0" applyNumberFormat="1" applyFont="1" applyFill="1" applyBorder="1" applyAlignment="1" applyProtection="1">
      <alignment horizontal="left" vertical="top"/>
      <protection locked="0"/>
    </xf>
    <xf numFmtId="14" fontId="7" fillId="4" borderId="0" xfId="0" applyNumberFormat="1" applyFont="1" applyFill="1" applyBorder="1" applyAlignment="1" applyProtection="1">
      <alignment horizontal="left" vertical="top"/>
      <protection locked="0"/>
    </xf>
    <xf numFmtId="16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6" fontId="9" fillId="2" borderId="3" xfId="0" applyNumberFormat="1" applyFont="1" applyFill="1" applyBorder="1" applyAlignment="1" applyProtection="1">
      <alignment vertical="top"/>
    </xf>
    <xf numFmtId="0" fontId="9" fillId="2" borderId="2" xfId="0" applyFont="1" applyFill="1" applyBorder="1" applyAlignment="1" applyProtection="1">
      <alignment horizontal="left" vertical="top"/>
    </xf>
    <xf numFmtId="0" fontId="9" fillId="2" borderId="4" xfId="0" applyFont="1" applyFill="1" applyBorder="1" applyAlignment="1" applyProtection="1">
      <alignment horizontal="left" vertical="top"/>
    </xf>
    <xf numFmtId="0" fontId="12" fillId="0" borderId="10" xfId="0" applyFont="1" applyFill="1" applyBorder="1" applyAlignment="1">
      <alignment vertical="center" wrapText="1"/>
    </xf>
    <xf numFmtId="0" fontId="10" fillId="2" borderId="1" xfId="0" applyFont="1" applyFill="1" applyBorder="1" applyAlignment="1" applyProtection="1">
      <alignment horizontal="left" vertical="top"/>
    </xf>
    <xf numFmtId="0" fontId="10" fillId="2" borderId="10" xfId="0" applyFont="1" applyFill="1" applyBorder="1" applyAlignment="1" applyProtection="1">
      <alignment horizontal="left" vertical="top"/>
    </xf>
    <xf numFmtId="184" fontId="13" fillId="0" borderId="12" xfId="60" applyNumberFormat="1" applyFont="1" applyFill="1" applyBorder="1" applyAlignment="1" applyProtection="1">
      <alignment horizontal="center" vertical="center"/>
      <protection locked="0"/>
    </xf>
    <xf numFmtId="184" fontId="3" fillId="11" borderId="10" xfId="0" applyNumberFormat="1" applyFont="1" applyFill="1" applyBorder="1" applyAlignment="1" applyProtection="1">
      <alignment horizontal="left" vertical="top"/>
      <protection locked="0"/>
    </xf>
    <xf numFmtId="188" fontId="15" fillId="0" borderId="13" xfId="0" applyNumberFormat="1" applyFont="1" applyFill="1" applyBorder="1" applyAlignment="1" applyProtection="1">
      <alignment horizontal="left" vertical="top"/>
    </xf>
    <xf numFmtId="183" fontId="3" fillId="11" borderId="10" xfId="0" applyNumberFormat="1" applyFont="1" applyFill="1" applyBorder="1" applyAlignment="1" applyProtection="1">
      <alignment horizontal="center"/>
      <protection locked="0"/>
    </xf>
    <xf numFmtId="184" fontId="16" fillId="0" borderId="1" xfId="60" applyNumberFormat="1" applyFont="1" applyFill="1" applyBorder="1" applyAlignment="1" applyProtection="1">
      <alignment horizontal="center" vertical="center"/>
      <protection locked="0"/>
    </xf>
    <xf numFmtId="184" fontId="3" fillId="11" borderId="10" xfId="0" applyNumberFormat="1" applyFont="1" applyFill="1" applyBorder="1" applyAlignment="1" applyProtection="1">
      <alignment horizontal="left" vertical="top"/>
      <protection locked="0"/>
    </xf>
    <xf numFmtId="188" fontId="15" fillId="0" borderId="13" xfId="0" applyNumberFormat="1" applyFont="1" applyFill="1" applyBorder="1" applyAlignment="1" applyProtection="1">
      <alignment horizontal="left" vertical="top"/>
    </xf>
    <xf numFmtId="184" fontId="11" fillId="11" borderId="10" xfId="0" applyNumberFormat="1" applyFont="1" applyFill="1" applyBorder="1" applyAlignment="1" applyProtection="1">
      <alignment horizontal="left" vertical="top"/>
      <protection locked="0"/>
    </xf>
    <xf numFmtId="0" fontId="3" fillId="4" borderId="2" xfId="0" applyFont="1" applyFill="1" applyBorder="1" applyAlignment="1" applyProtection="1">
      <alignment horizontal="left" vertical="top"/>
    </xf>
    <xf numFmtId="0" fontId="3" fillId="4" borderId="4" xfId="0" applyFont="1" applyFill="1" applyBorder="1" applyAlignment="1" applyProtection="1">
      <alignment horizontal="left" vertical="top"/>
    </xf>
    <xf numFmtId="0" fontId="3" fillId="4" borderId="3" xfId="0" applyFont="1" applyFill="1" applyBorder="1" applyAlignment="1" applyProtection="1">
      <alignment horizontal="left" vertical="top"/>
    </xf>
    <xf numFmtId="0" fontId="3" fillId="4" borderId="0" xfId="0" applyFont="1" applyFill="1" applyAlignment="1" applyProtection="1">
      <alignment horizontal="left" vertical="top"/>
    </xf>
    <xf numFmtId="0" fontId="3" fillId="4" borderId="0" xfId="0" applyFont="1" applyFill="1" applyBorder="1" applyAlignment="1" applyProtection="1">
      <alignment horizontal="left" vertical="top"/>
    </xf>
    <xf numFmtId="0" fontId="3" fillId="4" borderId="0" xfId="0" applyFont="1" applyFill="1" applyBorder="1" applyAlignment="1" applyProtection="1">
      <alignment horizontal="left" vertical="top"/>
    </xf>
    <xf numFmtId="0" fontId="9" fillId="2" borderId="3" xfId="0" applyFont="1" applyFill="1" applyBorder="1" applyAlignment="1" applyProtection="1">
      <alignment horizontal="left" vertical="top"/>
    </xf>
    <xf numFmtId="0" fontId="9" fillId="2" borderId="5" xfId="0" applyFont="1" applyFill="1" applyBorder="1" applyAlignment="1" applyProtection="1">
      <alignment horizontal="left" vertical="top"/>
    </xf>
    <xf numFmtId="0" fontId="9" fillId="2" borderId="8" xfId="0" applyFont="1" applyFill="1" applyBorder="1" applyAlignment="1" applyProtection="1">
      <alignment horizontal="left" vertical="top" wrapText="1"/>
    </xf>
    <xf numFmtId="0" fontId="9" fillId="2" borderId="13" xfId="0" applyFont="1" applyFill="1" applyBorder="1" applyAlignment="1" applyProtection="1">
      <alignment horizontal="left" vertical="top"/>
    </xf>
    <xf numFmtId="0" fontId="9" fillId="2" borderId="9" xfId="0" applyFont="1" applyFill="1" applyBorder="1" applyAlignment="1" applyProtection="1">
      <alignment horizontal="left" vertical="top" wrapText="1"/>
    </xf>
    <xf numFmtId="0" fontId="0" fillId="2" borderId="10" xfId="0" applyFill="1" applyBorder="1" applyAlignment="1" applyProtection="1">
      <alignment horizontal="left" vertical="top"/>
    </xf>
    <xf numFmtId="0" fontId="9" fillId="2" borderId="1" xfId="0" applyFont="1" applyFill="1" applyBorder="1" applyAlignment="1" applyProtection="1">
      <alignment horizontal="left" vertical="top" wrapText="1"/>
    </xf>
    <xf numFmtId="0" fontId="9" fillId="2" borderId="13" xfId="0" applyFont="1" applyFill="1" applyBorder="1" applyAlignment="1" applyProtection="1">
      <alignment horizontal="left" vertical="top" wrapText="1"/>
    </xf>
    <xf numFmtId="184" fontId="15" fillId="0" borderId="10" xfId="0" applyNumberFormat="1" applyFont="1" applyFill="1" applyBorder="1" applyAlignment="1" applyProtection="1">
      <alignment horizontal="left" vertical="top"/>
    </xf>
    <xf numFmtId="9" fontId="17" fillId="0" borderId="10" xfId="0" applyNumberFormat="1" applyFont="1" applyFill="1" applyBorder="1" applyAlignment="1" applyProtection="1">
      <alignment horizontal="left" vertical="top"/>
    </xf>
    <xf numFmtId="9" fontId="17" fillId="0" borderId="13" xfId="0" applyNumberFormat="1" applyFont="1" applyFill="1" applyBorder="1" applyAlignment="1" applyProtection="1">
      <alignment horizontal="left" vertical="top"/>
    </xf>
    <xf numFmtId="184" fontId="18" fillId="0" borderId="10" xfId="0" applyNumberFormat="1" applyFont="1" applyFill="1" applyBorder="1" applyAlignment="1" applyProtection="1">
      <alignment horizontal="left" vertical="top"/>
    </xf>
    <xf numFmtId="184" fontId="18" fillId="0" borderId="13" xfId="0" applyNumberFormat="1" applyFont="1" applyFill="1" applyBorder="1" applyAlignment="1" applyProtection="1">
      <alignment horizontal="left" vertical="top"/>
    </xf>
    <xf numFmtId="9" fontId="17" fillId="0" borderId="10" xfId="0" applyNumberFormat="1" applyFont="1" applyFill="1" applyBorder="1" applyAlignment="1" applyProtection="1">
      <alignment horizontal="left" vertical="top"/>
    </xf>
    <xf numFmtId="184" fontId="18" fillId="0" borderId="10" xfId="0" applyNumberFormat="1" applyFont="1" applyFill="1" applyBorder="1" applyAlignment="1" applyProtection="1">
      <alignment horizontal="left" vertical="top"/>
    </xf>
    <xf numFmtId="0" fontId="9" fillId="5" borderId="2" xfId="0" applyFont="1" applyFill="1" applyBorder="1" applyAlignment="1" applyProtection="1">
      <alignment horizontal="left" vertical="top"/>
    </xf>
    <xf numFmtId="0" fontId="9" fillId="5" borderId="3" xfId="0" applyFont="1" applyFill="1" applyBorder="1" applyAlignment="1" applyProtection="1">
      <alignment horizontal="left" vertical="top"/>
    </xf>
    <xf numFmtId="0" fontId="9" fillId="2" borderId="10" xfId="0" applyFont="1" applyFill="1" applyBorder="1" applyAlignment="1" applyProtection="1">
      <alignment horizontal="left" vertical="top" wrapText="1"/>
    </xf>
    <xf numFmtId="58" fontId="3" fillId="3" borderId="0" xfId="0" applyNumberFormat="1" applyFont="1" applyFill="1" applyAlignment="1" applyProtection="1">
      <alignment horizontal="left" vertical="top"/>
      <protection locked="0"/>
    </xf>
    <xf numFmtId="49" fontId="3" fillId="7" borderId="10" xfId="0" applyNumberFormat="1" applyFont="1" applyFill="1" applyBorder="1" applyAlignment="1" applyProtection="1">
      <alignment horizontal="left" vertical="top" wrapText="1"/>
      <protection locked="0"/>
    </xf>
    <xf numFmtId="17" fontId="3" fillId="7" borderId="10" xfId="0" applyNumberFormat="1" applyFont="1" applyFill="1" applyBorder="1" applyAlignment="1" applyProtection="1">
      <alignment horizontal="left" vertical="top"/>
      <protection locked="0"/>
    </xf>
    <xf numFmtId="182" fontId="3" fillId="11" borderId="0" xfId="0" applyNumberFormat="1" applyFont="1" applyFill="1" applyBorder="1" applyAlignment="1" applyProtection="1">
      <alignment horizontal="center"/>
      <protection locked="0"/>
    </xf>
    <xf numFmtId="2" fontId="3" fillId="11" borderId="10" xfId="0" applyNumberFormat="1" applyFont="1" applyFill="1" applyBorder="1" applyAlignment="1" applyProtection="1">
      <alignment horizontal="center"/>
      <protection locked="0"/>
    </xf>
    <xf numFmtId="186" fontId="3" fillId="0" borderId="0" xfId="0" applyNumberFormat="1" applyFont="1" applyBorder="1" applyAlignment="1" applyProtection="1">
      <alignment horizontal="left" vertical="top"/>
      <protection locked="0"/>
    </xf>
    <xf numFmtId="183" fontId="9" fillId="2" borderId="1" xfId="0" applyNumberFormat="1" applyFont="1" applyFill="1" applyBorder="1" applyAlignment="1" applyProtection="1">
      <alignment horizontal="left" vertical="top" wrapText="1"/>
    </xf>
    <xf numFmtId="186" fontId="4" fillId="3" borderId="0" xfId="0" applyNumberFormat="1" applyFont="1" applyFill="1" applyBorder="1" applyAlignment="1" applyProtection="1">
      <alignment horizontal="left" vertical="top"/>
    </xf>
    <xf numFmtId="186" fontId="3" fillId="3" borderId="0" xfId="0" applyNumberFormat="1" applyFont="1" applyFill="1" applyBorder="1" applyAlignment="1" applyProtection="1">
      <alignment horizontal="left" vertical="top"/>
    </xf>
    <xf numFmtId="186" fontId="3" fillId="0" borderId="2" xfId="0" applyNumberFormat="1" applyFont="1" applyBorder="1" applyAlignment="1" applyProtection="1">
      <alignment horizontal="left" vertical="top"/>
    </xf>
    <xf numFmtId="186" fontId="3" fillId="3" borderId="0" xfId="0" applyNumberFormat="1" applyFont="1" applyFill="1" applyAlignment="1" applyProtection="1">
      <alignment horizontal="left" vertical="top"/>
    </xf>
    <xf numFmtId="186" fontId="8" fillId="5" borderId="2" xfId="0" applyNumberFormat="1" applyFont="1" applyFill="1" applyBorder="1" applyAlignment="1" applyProtection="1">
      <alignment horizontal="left" vertical="top"/>
    </xf>
    <xf numFmtId="186" fontId="9" fillId="2" borderId="2" xfId="0" applyNumberFormat="1" applyFont="1" applyFill="1" applyBorder="1" applyAlignment="1" applyProtection="1">
      <alignment horizontal="left" vertical="top"/>
    </xf>
    <xf numFmtId="182" fontId="9" fillId="2" borderId="4" xfId="0" applyNumberFormat="1" applyFont="1" applyFill="1" applyBorder="1" applyAlignment="1" applyProtection="1">
      <alignment horizontal="left" vertical="top"/>
    </xf>
    <xf numFmtId="186" fontId="10" fillId="2" borderId="1" xfId="0" applyNumberFormat="1" applyFont="1" applyFill="1" applyBorder="1" applyAlignment="1" applyProtection="1">
      <alignment horizontal="left" vertical="top"/>
    </xf>
    <xf numFmtId="182" fontId="10" fillId="2" borderId="1" xfId="0" applyNumberFormat="1" applyFont="1" applyFill="1" applyBorder="1" applyAlignment="1" applyProtection="1">
      <alignment horizontal="left" vertical="top" wrapText="1"/>
    </xf>
    <xf numFmtId="186" fontId="3" fillId="11" borderId="10" xfId="0" applyNumberFormat="1" applyFont="1" applyFill="1" applyBorder="1" applyAlignment="1" applyProtection="1">
      <alignment horizontal="center"/>
      <protection locked="0"/>
    </xf>
    <xf numFmtId="186" fontId="3" fillId="11" borderId="10" xfId="0" applyNumberFormat="1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 quotePrefix="1">
      <alignment horizontal="left" vertical="top" wrapText="1"/>
    </xf>
    <xf numFmtId="17" fontId="3" fillId="7" borderId="10" xfId="0" applyNumberFormat="1" applyFont="1" applyFill="1" applyBorder="1" applyAlignment="1" applyProtection="1" quotePrefix="1">
      <alignment horizontal="left" vertical="top"/>
      <protection locked="0"/>
    </xf>
    <xf numFmtId="0" fontId="9" fillId="2" borderId="5" xfId="0" applyFont="1" applyFill="1" applyBorder="1" applyAlignment="1" applyProtection="1" quotePrefix="1">
      <alignment horizontal="left" vertical="top" wrapText="1"/>
    </xf>
  </cellXfs>
  <cellStyles count="14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Percent 2 5" xfId="49"/>
    <cellStyle name="常规 6" xfId="50"/>
    <cellStyle name="常规 2 5" xfId="51"/>
    <cellStyle name="常规 12" xfId="52"/>
    <cellStyle name="常规 19 2" xfId="53"/>
    <cellStyle name="常规 24 2" xfId="54"/>
    <cellStyle name="Header2 5" xfId="55"/>
    <cellStyle name="常规 26" xfId="56"/>
    <cellStyle name="Percent 2 2 2" xfId="57"/>
    <cellStyle name="Percent 2 2" xfId="58"/>
    <cellStyle name="常规 8 2" xfId="59"/>
    <cellStyle name="Normal 2" xfId="60"/>
    <cellStyle name="常规 2" xfId="61"/>
    <cellStyle name="常规 2 4" xfId="62"/>
    <cellStyle name="常规 11" xfId="63"/>
    <cellStyle name="常规 2 6" xfId="64"/>
    <cellStyle name="常规 13" xfId="65"/>
    <cellStyle name="常规 2 7" xfId="66"/>
    <cellStyle name="Text Indent B" xfId="67"/>
    <cellStyle name="常规 21 2" xfId="68"/>
    <cellStyle name="常规 10" xfId="69"/>
    <cellStyle name="Calc Percent (0)" xfId="70"/>
    <cellStyle name="Normal 2 2" xfId="71"/>
    <cellStyle name="Link Currency (0)" xfId="72"/>
    <cellStyle name="Header2 4" xfId="73"/>
    <cellStyle name="___CPK__" xfId="74"/>
    <cellStyle name="Enter Currency (0)" xfId="75"/>
    <cellStyle name="Header1" xfId="76"/>
    <cellStyle name="Header2" xfId="77"/>
    <cellStyle name="Header2 2" xfId="78"/>
    <cellStyle name="Header2 3" xfId="79"/>
    <cellStyle name="Normal_Capability Study - IPEG EVT1 0713a.xls" xfId="80"/>
    <cellStyle name="Percent 2" xfId="81"/>
    <cellStyle name="Percent 2 3" xfId="82"/>
    <cellStyle name="Percent 2 3 2" xfId="83"/>
    <cellStyle name="Percent 2 4" xfId="84"/>
    <cellStyle name="Percent 2 4 2" xfId="85"/>
    <cellStyle name="百分比 2" xfId="86"/>
    <cellStyle name="Percent 2 5 2" xfId="87"/>
    <cellStyle name="Percent 2 6" xfId="88"/>
    <cellStyle name="Percent 2 7" xfId="89"/>
    <cellStyle name="PrePop Currency (0)" xfId="90"/>
    <cellStyle name="Text Indent A" xfId="91"/>
    <cellStyle name="百分比 2 2" xfId="92"/>
    <cellStyle name="百分比 2 3" xfId="93"/>
    <cellStyle name="百分比 2 4" xfId="94"/>
    <cellStyle name="百分比 2 5" xfId="95"/>
    <cellStyle name="常规 11 2" xfId="96"/>
    <cellStyle name="常规 12 2" xfId="97"/>
    <cellStyle name="常规 14" xfId="98"/>
    <cellStyle name="常规 14 2" xfId="99"/>
    <cellStyle name="常规 20" xfId="100"/>
    <cellStyle name="常规 15" xfId="101"/>
    <cellStyle name="常规 20 2" xfId="102"/>
    <cellStyle name="常规 15 2" xfId="103"/>
    <cellStyle name="常规 21" xfId="104"/>
    <cellStyle name="常规 16" xfId="105"/>
    <cellStyle name="常规 22" xfId="106"/>
    <cellStyle name="常规 17" xfId="107"/>
    <cellStyle name="常规 22 2" xfId="108"/>
    <cellStyle name="常规 17 2" xfId="109"/>
    <cellStyle name="常规 23" xfId="110"/>
    <cellStyle name="常规 18" xfId="111"/>
    <cellStyle name="常规 23 2" xfId="112"/>
    <cellStyle name="常规 18 2" xfId="113"/>
    <cellStyle name="常规 24" xfId="114"/>
    <cellStyle name="常规 19" xfId="115"/>
    <cellStyle name="常规 2 2" xfId="116"/>
    <cellStyle name="常规 2 2 2" xfId="117"/>
    <cellStyle name="常规 2 3" xfId="118"/>
    <cellStyle name="常规 2 3 2" xfId="119"/>
    <cellStyle name="常规 2 4 2" xfId="120"/>
    <cellStyle name="常规 2 5 2" xfId="121"/>
    <cellStyle name="常规 2 6 2" xfId="122"/>
    <cellStyle name="常规 2 8" xfId="123"/>
    <cellStyle name="常规 25" xfId="124"/>
    <cellStyle name="常规 25 2" xfId="125"/>
    <cellStyle name="常规 3" xfId="126"/>
    <cellStyle name="常规 3 2" xfId="127"/>
    <cellStyle name="常规 3 2 2" xfId="128"/>
    <cellStyle name="常规 3 3" xfId="129"/>
    <cellStyle name="常规 3 4" xfId="130"/>
    <cellStyle name="常规 36" xfId="131"/>
    <cellStyle name="常规 4" xfId="132"/>
    <cellStyle name="常规 4 2" xfId="133"/>
    <cellStyle name="常规 5" xfId="134"/>
    <cellStyle name="常规 6 2" xfId="135"/>
    <cellStyle name="常规 7" xfId="136"/>
    <cellStyle name="常规 7 2" xfId="137"/>
    <cellStyle name="常规 8" xfId="138"/>
    <cellStyle name="常规 9" xfId="139"/>
    <cellStyle name="常规 9 2" xfId="140"/>
  </cellStyles>
  <dxfs count="10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solid">
          <bgColor theme="7" tint="0.799768059327982"/>
        </patternFill>
      </fill>
    </dxf>
    <dxf>
      <font>
        <color auto="1"/>
      </font>
      <fill>
        <patternFill patternType="solid">
          <bgColor theme="3" tint="0.599993896298105"/>
        </patternFill>
      </fill>
    </dxf>
    <dxf>
      <font>
        <color auto="1"/>
      </font>
      <fill>
        <patternFill patternType="solid">
          <bgColor rgb="FFFFFF66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theme="9"/>
      </font>
      <fill>
        <patternFill patternType="none"/>
      </fill>
    </dxf>
    <dxf>
      <font>
        <b val="1"/>
        <i val="0"/>
        <u val="none"/>
        <color theme="5"/>
      </font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ctrlProps/ctrlProp2.xml><?xml version="1.0" encoding="utf-8"?>
<formControlPr xmlns="http://schemas.microsoft.com/office/spreadsheetml/2009/9/main" objectType="Button" val="0"/>
</file>

<file path=xl/ctrlProps/ctrlProp3.xml><?xml version="1.0" encoding="utf-8"?>
<formControlPr xmlns="http://schemas.microsoft.com/office/spreadsheetml/2009/9/main" objectType="Button" val="0"/>
</file>

<file path=xl/ctrlProps/ctrlProp4.xml><?xml version="1.0" encoding="utf-8"?>
<formControlPr xmlns="http://schemas.microsoft.com/office/spreadsheetml/2009/9/main" objectType="Button" val="0"/>
</file>

<file path=xl/ctrlProps/ctrlProp5.xml><?xml version="1.0" encoding="utf-8"?>
<formControlPr xmlns="http://schemas.microsoft.com/office/spreadsheetml/2009/9/main" objectType="Button" val="0"/>
</file>

<file path=xl/ctrlProps/ctrlProp6.xml><?xml version="1.0" encoding="utf-8"?>
<formControlPr xmlns="http://schemas.microsoft.com/office/spreadsheetml/2009/9/main" objectType="Button" val="0"/>
</file>

<file path=xl/ctrlProps/ctrlProp7.xml><?xml version="1.0" encoding="utf-8"?>
<formControlPr xmlns="http://schemas.microsoft.com/office/spreadsheetml/2009/9/main" objectType="Button" val="0"/>
</file>

<file path=xl/ctrlProps/ctrlProp8.xml><?xml version="1.0" encoding="utf-8"?>
<formControlPr xmlns="http://schemas.microsoft.com/office/spreadsheetml/2009/9/main" objectType="Button" val="0"/>
</file>

<file path=xl/drawings/_rels/drawing3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0</xdr:row>
          <xdr:rowOff>38100</xdr:rowOff>
        </xdr:from>
        <xdr:to>
          <xdr:col>5</xdr:col>
          <xdr:colOff>228600</xdr:colOff>
          <xdr:row>1</xdr:row>
          <xdr:rowOff>0</xdr:rowOff>
        </xdr:to>
        <xdr:sp macro="[0]!modSheetButtons.showAddShtFrm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581025" y="0"/>
              <a:ext cx="1495425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Calibri" panose="020F0502020204030204"/>
                  <a:cs typeface="Calibri" panose="020F0502020204030204"/>
                </a:rPr>
                <a:t>Add Data Sheet</a:t>
              </a:r>
              <a:endParaRPr lang="zh-CN" altLang="en-US" sz="12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495300</xdr:colOff>
          <xdr:row>0</xdr:row>
          <xdr:rowOff>47625</xdr:rowOff>
        </xdr:from>
        <xdr:to>
          <xdr:col>8</xdr:col>
          <xdr:colOff>200025</xdr:colOff>
          <xdr:row>1</xdr:row>
          <xdr:rowOff>9525</xdr:rowOff>
        </xdr:to>
        <xdr:sp macro="[0]!showUFfaiBN">
          <xdr:nvSpPr>
            <xdr:cNvPr id="4098" name="Butto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2076450" y="0"/>
              <a:ext cx="139700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Calibri" panose="020F0502020204030204"/>
                  <a:cs typeface="Calibri" panose="020F0502020204030204"/>
                </a:rPr>
                <a:t>Export Data</a:t>
              </a:r>
              <a:endParaRPr lang="zh-CN" altLang="en-US" sz="12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0</xdr:row>
          <xdr:rowOff>38100</xdr:rowOff>
        </xdr:from>
        <xdr:to>
          <xdr:col>5</xdr:col>
          <xdr:colOff>228600</xdr:colOff>
          <xdr:row>1</xdr:row>
          <xdr:rowOff>0</xdr:rowOff>
        </xdr:to>
        <xdr:sp macro="[0]!modSheetButtons.showAddShtFrm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581025" y="0"/>
              <a:ext cx="1495425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Calibri" panose="020F0502020204030204"/>
                  <a:cs typeface="Calibri" panose="020F0502020204030204"/>
                </a:rPr>
                <a:t>Add Data Sheet</a:t>
              </a:r>
              <a:endParaRPr lang="zh-CN" altLang="en-US" sz="12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495300</xdr:colOff>
          <xdr:row>0</xdr:row>
          <xdr:rowOff>47625</xdr:rowOff>
        </xdr:from>
        <xdr:to>
          <xdr:col>8</xdr:col>
          <xdr:colOff>200025</xdr:colOff>
          <xdr:row>1</xdr:row>
          <xdr:rowOff>9525</xdr:rowOff>
        </xdr:to>
        <xdr:sp macro="[0]!showUFfaiBN">
          <xdr:nvSpPr>
            <xdr:cNvPr id="6146" name="Button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2076450" y="0"/>
              <a:ext cx="139700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Calibri" panose="020F0502020204030204"/>
                  <a:cs typeface="Calibri" panose="020F0502020204030204"/>
                </a:rPr>
                <a:t>Export Data</a:t>
              </a:r>
              <a:endParaRPr lang="zh-CN" altLang="en-US" sz="12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0</xdr:colOff>
          <xdr:row>0</xdr:row>
          <xdr:rowOff>0</xdr:rowOff>
        </xdr:from>
        <xdr:to>
          <xdr:col>3</xdr:col>
          <xdr:colOff>495300</xdr:colOff>
          <xdr:row>1</xdr:row>
          <xdr:rowOff>0</xdr:rowOff>
        </xdr:to>
        <xdr:sp macro="[0]!showUF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352550" y="0"/>
              <a:ext cx="1171575" cy="257175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Calibri" panose="020F0502020204030204"/>
                  <a:cs typeface="Calibri" panose="020F0502020204030204"/>
                </a:rPr>
                <a:t>Add Dim Blocks</a:t>
              </a:r>
              <a:endParaRPr lang="zh-CN" altLang="en-US" sz="12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0</xdr:rowOff>
        </xdr:from>
        <xdr:to>
          <xdr:col>1</xdr:col>
          <xdr:colOff>495300</xdr:colOff>
          <xdr:row>1</xdr:row>
          <xdr:rowOff>0</xdr:rowOff>
        </xdr:to>
        <xdr:sp macro="[0]!updateCircles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1171575" cy="257175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Calibri" panose="020F0502020204030204"/>
                  <a:cs typeface="Calibri" panose="020F0502020204030204"/>
                </a:rPr>
                <a:t>Create Circles</a:t>
              </a:r>
              <a:endParaRPr lang="zh-CN" altLang="en-US" sz="12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123825</xdr:colOff>
          <xdr:row>0</xdr:row>
          <xdr:rowOff>0</xdr:rowOff>
        </xdr:from>
        <xdr:to>
          <xdr:col>7</xdr:col>
          <xdr:colOff>314325</xdr:colOff>
          <xdr:row>1</xdr:row>
          <xdr:rowOff>0</xdr:rowOff>
        </xdr:to>
        <xdr:sp macro="[0]!clearBlocksAndPos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3505200" y="0"/>
              <a:ext cx="1543050" cy="257175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Calibri" panose="020F0502020204030204"/>
                  <a:cs typeface="Calibri" panose="020F0502020204030204"/>
                </a:rPr>
                <a:t>Clear blocks &amp; positions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342900</xdr:colOff>
          <xdr:row>0</xdr:row>
          <xdr:rowOff>9525</xdr:rowOff>
        </xdr:from>
        <xdr:to>
          <xdr:col>9</xdr:col>
          <xdr:colOff>114300</xdr:colOff>
          <xdr:row>1</xdr:row>
          <xdr:rowOff>9525</xdr:rowOff>
        </xdr:to>
        <xdr:sp macro="[0]!clearEverything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5076825" y="9525"/>
              <a:ext cx="1123950" cy="257175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Calibri" panose="020F0502020204030204"/>
                  <a:cs typeface="Calibri" panose="020F0502020204030204"/>
                </a:rPr>
                <a:t>Clear all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endParaRPr>
            </a:p>
          </xdr:txBody>
        </xdr:sp>
        <xdr:clientData fPrintsWithSheet="0"/>
      </xdr:twoCellAnchor>
    </mc:Choice>
    <mc:Fallback/>
  </mc:AlternateContent>
  <xdr:twoCellAnchor editAs="oneCell">
    <xdr:from>
      <xdr:col>0</xdr:col>
      <xdr:colOff>48260</xdr:colOff>
      <xdr:row>23</xdr:row>
      <xdr:rowOff>158115</xdr:rowOff>
    </xdr:from>
    <xdr:to>
      <xdr:col>3</xdr:col>
      <xdr:colOff>265430</xdr:colOff>
      <xdr:row>42</xdr:row>
      <xdr:rowOff>138430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rot="10800000">
          <a:off x="48260" y="4815840"/>
          <a:ext cx="2245995" cy="3780790"/>
        </a:xfrm>
        <a:prstGeom prst="rect">
          <a:avLst/>
        </a:prstGeom>
        <a:noFill/>
        <a:ln w="9525">
          <a:solidFill>
            <a:schemeClr val="accent1"/>
          </a:solidFill>
        </a:ln>
      </xdr:spPr>
    </xdr:pic>
    <xdr:clientData/>
  </xdr:twoCellAnchor>
  <xdr:twoCellAnchor editAs="oneCell">
    <xdr:from>
      <xdr:col>3</xdr:col>
      <xdr:colOff>292735</xdr:colOff>
      <xdr:row>23</xdr:row>
      <xdr:rowOff>163830</xdr:rowOff>
    </xdr:from>
    <xdr:to>
      <xdr:col>11</xdr:col>
      <xdr:colOff>290195</xdr:colOff>
      <xdr:row>42</xdr:row>
      <xdr:rowOff>144145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321560" y="4821555"/>
          <a:ext cx="5407660" cy="3780790"/>
        </a:xfrm>
        <a:prstGeom prst="rect">
          <a:avLst/>
        </a:prstGeom>
        <a:noFill/>
        <a:ln w="9525"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302895</xdr:colOff>
      <xdr:row>23</xdr:row>
      <xdr:rowOff>160655</xdr:rowOff>
    </xdr:from>
    <xdr:to>
      <xdr:col>21</xdr:col>
      <xdr:colOff>556260</xdr:colOff>
      <xdr:row>42</xdr:row>
      <xdr:rowOff>140970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 rot="5400000">
          <a:off x="9359265" y="3200400"/>
          <a:ext cx="3780790" cy="7016115"/>
        </a:xfrm>
        <a:prstGeom prst="rect">
          <a:avLst/>
        </a:prstGeom>
        <a:noFill/>
        <a:ln w="9525"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49530</xdr:colOff>
      <xdr:row>1</xdr:row>
      <xdr:rowOff>60960</xdr:rowOff>
    </xdr:from>
    <xdr:to>
      <xdr:col>8</xdr:col>
      <xdr:colOff>669925</xdr:colOff>
      <xdr:row>23</xdr:row>
      <xdr:rowOff>189865</xdr:rowOff>
    </xdr:to>
    <xdr:pic>
      <xdr:nvPicPr>
        <xdr:cNvPr id="4" name="图片 3" descr="微信图片_20231118163217"/>
        <xdr:cNvPicPr>
          <a:picLocks noChangeAspect="1"/>
        </xdr:cNvPicPr>
      </xdr:nvPicPr>
      <xdr:blipFill>
        <a:blip r:embed="rId4">
          <a:lum bright="24000"/>
        </a:blip>
        <a:srcRect l="13075" t="5612" r="12330"/>
        <a:stretch>
          <a:fillRect/>
        </a:stretch>
      </xdr:blipFill>
      <xdr:spPr>
        <a:xfrm>
          <a:off x="49530" y="318135"/>
          <a:ext cx="6030595" cy="452945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9</xdr:col>
      <xdr:colOff>45085</xdr:colOff>
      <xdr:row>1</xdr:row>
      <xdr:rowOff>59690</xdr:rowOff>
    </xdr:from>
    <xdr:to>
      <xdr:col>18</xdr:col>
      <xdr:colOff>84455</xdr:colOff>
      <xdr:row>23</xdr:row>
      <xdr:rowOff>188595</xdr:rowOff>
    </xdr:to>
    <xdr:pic>
      <xdr:nvPicPr>
        <xdr:cNvPr id="8" name="图片 7" descr="微信图片_20231118163257"/>
        <xdr:cNvPicPr>
          <a:picLocks noChangeAspect="1"/>
        </xdr:cNvPicPr>
      </xdr:nvPicPr>
      <xdr:blipFill>
        <a:blip r:embed="rId5">
          <a:lum bright="18000"/>
        </a:blip>
        <a:srcRect l="6377" r="13350"/>
        <a:stretch>
          <a:fillRect/>
        </a:stretch>
      </xdr:blipFill>
      <xdr:spPr>
        <a:xfrm>
          <a:off x="6131560" y="316865"/>
          <a:ext cx="6125845" cy="452945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amxu\Desktop\Enhanced%20Cpk%20Template%20V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tu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1:AH174"/>
  <sheetViews>
    <sheetView view="pageBreakPreview" zoomScaleNormal="90" workbookViewId="0">
      <pane xSplit="13" ySplit="10" topLeftCell="N17" activePane="bottomRight" state="frozen"/>
      <selection/>
      <selection pane="topRight"/>
      <selection pane="bottomLeft"/>
      <selection pane="bottomRight" activeCell="M17" sqref="M17"/>
    </sheetView>
  </sheetViews>
  <sheetFormatPr defaultColWidth="12.625" defaultRowHeight="12.75" customHeight="1"/>
  <cols>
    <col min="1" max="3" width="2.5" style="13" customWidth="1"/>
    <col min="4" max="4" width="6.18333333333333" style="13" customWidth="1"/>
    <col min="5" max="5" width="13.5666666666667" style="13" customWidth="1"/>
    <col min="6" max="6" width="4.16666666666667" style="13" hidden="1" customWidth="1"/>
    <col min="7" max="7" width="8.33333333333333" style="13" customWidth="1"/>
    <col min="8" max="8" width="7.375" style="13" customWidth="1"/>
    <col min="9" max="9" width="6.9" style="13" customWidth="1"/>
    <col min="10" max="10" width="12.5" style="13" customWidth="1"/>
    <col min="11" max="11" width="1.43333333333333" style="13" hidden="1" customWidth="1"/>
    <col min="12" max="12" width="7.91666666666667" style="13" customWidth="1"/>
    <col min="13" max="13" width="8.08333333333333" style="13" customWidth="1"/>
    <col min="14" max="14" width="9" style="129" customWidth="1"/>
    <col min="15" max="15" width="9" style="14" customWidth="1"/>
    <col min="16" max="16" width="11.875" style="13" customWidth="1"/>
    <col min="17" max="18" width="9" style="13" customWidth="1"/>
    <col min="19" max="19" width="11" style="13" hidden="1" customWidth="1"/>
    <col min="20" max="20" width="0.875" style="13" customWidth="1"/>
    <col min="21" max="25" width="9" style="13" customWidth="1"/>
    <col min="26" max="26" width="9" style="13" hidden="1" customWidth="1"/>
    <col min="27" max="31" width="9" style="13" customWidth="1"/>
    <col min="32" max="32" width="36" style="13" customWidth="1"/>
    <col min="33" max="33" width="0.875" style="13" customWidth="1"/>
    <col min="34" max="16384" width="12.625" style="13"/>
  </cols>
  <sheetData>
    <row r="1" s="11" customFormat="1" ht="21.95" hidden="1" customHeight="1" spans="3:32"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31"/>
      <c r="O1" s="47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="12" customFormat="1" ht="14.1" hidden="1" customHeight="1" spans="3:33">
      <c r="C2" s="16"/>
      <c r="D2" s="17"/>
      <c r="E2" s="17"/>
      <c r="F2" s="18"/>
      <c r="G2" s="18"/>
      <c r="H2" s="18"/>
      <c r="L2" s="18"/>
      <c r="M2" s="18"/>
      <c r="N2" s="132"/>
      <c r="O2" s="49"/>
      <c r="P2" s="16"/>
      <c r="Q2" s="16"/>
      <c r="R2" s="16"/>
      <c r="S2" s="16"/>
      <c r="T2" s="16"/>
      <c r="U2" s="18"/>
      <c r="V2" s="18"/>
      <c r="W2" s="18"/>
      <c r="X2" s="18"/>
      <c r="Y2" s="19"/>
      <c r="Z2" s="19"/>
      <c r="AA2" s="19"/>
      <c r="AB2" s="19"/>
      <c r="AC2" s="19"/>
      <c r="AD2" s="17" t="s">
        <v>1</v>
      </c>
      <c r="AE2" s="17"/>
      <c r="AF2" s="18"/>
      <c r="AG2" s="16"/>
    </row>
    <row r="3" s="12" customFormat="1" ht="9" hidden="1" customHeight="1" spans="3:33">
      <c r="C3" s="16"/>
      <c r="D3" s="18"/>
      <c r="E3" s="18"/>
      <c r="F3" s="16"/>
      <c r="G3" s="16"/>
      <c r="H3" s="18"/>
      <c r="I3" s="18"/>
      <c r="J3" s="18"/>
      <c r="K3" s="18"/>
      <c r="L3" s="18"/>
      <c r="M3" s="18"/>
      <c r="N3" s="132"/>
      <c r="O3" s="49"/>
      <c r="P3" s="16"/>
      <c r="Q3" s="16"/>
      <c r="R3" s="16"/>
      <c r="S3" s="16"/>
      <c r="T3" s="16"/>
      <c r="U3" s="18"/>
      <c r="V3" s="18"/>
      <c r="W3" s="18"/>
      <c r="X3" s="18"/>
      <c r="Y3" s="18"/>
      <c r="Z3" s="18"/>
      <c r="AA3" s="18"/>
      <c r="AB3" s="18"/>
      <c r="AC3" s="16"/>
      <c r="AD3" s="16"/>
      <c r="AE3" s="18"/>
      <c r="AF3" s="18"/>
      <c r="AG3" s="16"/>
    </row>
    <row r="4" s="12" customFormat="1" ht="18.75" hidden="1" customHeight="1" spans="3:32">
      <c r="C4" s="19"/>
      <c r="D4" s="20" t="s">
        <v>2</v>
      </c>
      <c r="E4" s="21"/>
      <c r="F4" s="22" t="s">
        <v>3</v>
      </c>
      <c r="G4" s="23"/>
      <c r="H4" s="23"/>
      <c r="I4" s="23"/>
      <c r="J4" s="50"/>
      <c r="K4" s="50"/>
      <c r="L4" s="18"/>
      <c r="M4" s="18"/>
      <c r="N4" s="133" t="s">
        <v>4</v>
      </c>
      <c r="O4" s="52"/>
      <c r="P4" s="78"/>
      <c r="Q4" s="23"/>
      <c r="R4" s="23"/>
      <c r="S4" s="23"/>
      <c r="T4" s="50"/>
      <c r="U4" s="20" t="s">
        <v>5</v>
      </c>
      <c r="V4" s="79"/>
      <c r="W4" s="21"/>
      <c r="X4" s="78"/>
      <c r="Y4" s="23"/>
      <c r="Z4" s="23"/>
      <c r="AA4" s="50"/>
      <c r="AB4" s="19"/>
      <c r="AC4" s="19"/>
      <c r="AD4" s="19"/>
      <c r="AE4" s="19"/>
      <c r="AF4" s="19"/>
    </row>
    <row r="5" s="12" customFormat="1" ht="18.75" hidden="1" customHeight="1" spans="3:32">
      <c r="C5" s="19"/>
      <c r="D5" s="20" t="s">
        <v>6</v>
      </c>
      <c r="E5" s="21"/>
      <c r="F5" s="24" t="s">
        <v>7</v>
      </c>
      <c r="G5" s="23"/>
      <c r="H5" s="23"/>
      <c r="I5" s="23"/>
      <c r="J5" s="50"/>
      <c r="K5" s="50"/>
      <c r="L5" s="18"/>
      <c r="M5" s="18"/>
      <c r="N5" s="133" t="s">
        <v>8</v>
      </c>
      <c r="O5" s="52"/>
      <c r="P5" s="80"/>
      <c r="Q5" s="23"/>
      <c r="R5" s="23"/>
      <c r="S5" s="23"/>
      <c r="T5" s="50"/>
      <c r="U5" s="20" t="s">
        <v>9</v>
      </c>
      <c r="V5" s="79"/>
      <c r="W5" s="21"/>
      <c r="X5" s="100"/>
      <c r="Y5" s="101"/>
      <c r="Z5" s="101"/>
      <c r="AA5" s="102"/>
      <c r="AB5" s="19"/>
      <c r="AC5" s="19"/>
      <c r="AD5" s="19"/>
      <c r="AE5" s="19"/>
      <c r="AF5" s="19"/>
    </row>
    <row r="6" s="12" customFormat="1" ht="18.75" hidden="1" customHeight="1" spans="3:32">
      <c r="C6" s="19"/>
      <c r="D6" s="20" t="s">
        <v>10</v>
      </c>
      <c r="E6" s="21"/>
      <c r="F6" s="25" t="s">
        <v>11</v>
      </c>
      <c r="G6" s="26"/>
      <c r="H6" s="26"/>
      <c r="I6" s="26"/>
      <c r="J6" s="53"/>
      <c r="K6" s="53"/>
      <c r="L6" s="18"/>
      <c r="M6" s="18"/>
      <c r="N6" s="133" t="s">
        <v>12</v>
      </c>
      <c r="O6" s="52"/>
      <c r="P6" s="78">
        <v>45247</v>
      </c>
      <c r="Q6" s="23"/>
      <c r="R6" s="23"/>
      <c r="S6" s="23"/>
      <c r="T6" s="50"/>
      <c r="U6" s="20" t="s">
        <v>13</v>
      </c>
      <c r="V6" s="79"/>
      <c r="W6" s="21"/>
      <c r="X6" s="100"/>
      <c r="Y6" s="101"/>
      <c r="Z6" s="101"/>
      <c r="AA6" s="102"/>
      <c r="AB6" s="19"/>
      <c r="AC6" s="19"/>
      <c r="AD6" s="19"/>
      <c r="AE6" s="19"/>
      <c r="AF6" s="19"/>
    </row>
    <row r="7" s="12" customFormat="1" ht="9" hidden="1" customHeight="1" spans="3:33">
      <c r="C7" s="16"/>
      <c r="D7" s="18"/>
      <c r="E7" s="16"/>
      <c r="F7" s="18"/>
      <c r="G7" s="18"/>
      <c r="H7" s="16"/>
      <c r="I7" s="18"/>
      <c r="J7" s="16"/>
      <c r="K7" s="16"/>
      <c r="L7" s="18"/>
      <c r="M7" s="16"/>
      <c r="N7" s="134"/>
      <c r="O7" s="48"/>
      <c r="P7" s="18"/>
      <c r="Q7" s="18"/>
      <c r="R7" s="16"/>
      <c r="S7" s="18"/>
      <c r="T7" s="16"/>
      <c r="U7" s="18"/>
      <c r="V7" s="18"/>
      <c r="W7" s="18"/>
      <c r="X7" s="18"/>
      <c r="Y7" s="16"/>
      <c r="Z7" s="18"/>
      <c r="AA7" s="16"/>
      <c r="AB7" s="18"/>
      <c r="AC7" s="16"/>
      <c r="AD7" s="18"/>
      <c r="AE7" s="16"/>
      <c r="AF7" s="18"/>
      <c r="AG7" s="16"/>
    </row>
    <row r="8" s="12" customFormat="1" ht="18" customHeight="1" spans="3:33">
      <c r="C8" s="30" t="s">
        <v>14</v>
      </c>
      <c r="D8" s="31"/>
      <c r="E8" s="31"/>
      <c r="F8" s="31"/>
      <c r="G8" s="31"/>
      <c r="H8" s="31"/>
      <c r="I8" s="31"/>
      <c r="J8" s="31"/>
      <c r="K8" s="31"/>
      <c r="L8" s="31"/>
      <c r="M8" s="55"/>
      <c r="N8" s="135" t="s">
        <v>15</v>
      </c>
      <c r="O8" s="57"/>
      <c r="P8" s="31"/>
      <c r="Q8" s="31"/>
      <c r="R8" s="31"/>
      <c r="S8" s="31"/>
      <c r="T8" s="31"/>
      <c r="U8" s="31"/>
      <c r="V8" s="31"/>
      <c r="W8" s="31"/>
      <c r="X8" s="31"/>
      <c r="Y8" s="31"/>
      <c r="Z8" s="55"/>
      <c r="AA8" s="30" t="s">
        <v>16</v>
      </c>
      <c r="AB8" s="31"/>
      <c r="AC8" s="31"/>
      <c r="AD8" s="31"/>
      <c r="AE8" s="55"/>
      <c r="AF8" s="121" t="s">
        <v>17</v>
      </c>
      <c r="AG8" s="122"/>
    </row>
    <row r="9" s="12" customFormat="1" ht="29.1" customHeight="1" spans="3:33">
      <c r="C9" s="32"/>
      <c r="D9" s="33"/>
      <c r="E9" s="34"/>
      <c r="F9" s="35"/>
      <c r="G9" s="35"/>
      <c r="H9" s="34"/>
      <c r="I9" s="34"/>
      <c r="J9" s="37" t="s">
        <v>18</v>
      </c>
      <c r="K9" s="37" t="s">
        <v>19</v>
      </c>
      <c r="L9" s="59" t="s">
        <v>20</v>
      </c>
      <c r="M9" s="59" t="s">
        <v>21</v>
      </c>
      <c r="N9" s="136" t="s">
        <v>22</v>
      </c>
      <c r="O9" s="137"/>
      <c r="P9" s="88"/>
      <c r="Q9" s="88"/>
      <c r="R9" s="88"/>
      <c r="S9" s="106"/>
      <c r="T9" s="32"/>
      <c r="U9" s="87" t="s">
        <v>23</v>
      </c>
      <c r="V9" s="88"/>
      <c r="W9" s="88"/>
      <c r="X9" s="88"/>
      <c r="Y9" s="88"/>
      <c r="Z9" s="106"/>
      <c r="AA9" s="107" t="s">
        <v>24</v>
      </c>
      <c r="AB9" s="108" t="s">
        <v>25</v>
      </c>
      <c r="AC9" s="109"/>
      <c r="AD9" s="110" t="s">
        <v>26</v>
      </c>
      <c r="AE9" s="109"/>
      <c r="AF9" s="107"/>
      <c r="AG9" s="32"/>
    </row>
    <row r="10" s="12" customFormat="1" ht="81.75" spans="3:34">
      <c r="C10" s="36"/>
      <c r="D10" s="112" t="s">
        <v>27</v>
      </c>
      <c r="E10" s="112" t="s">
        <v>28</v>
      </c>
      <c r="F10" s="130" t="s">
        <v>29</v>
      </c>
      <c r="G10" s="130" t="s">
        <v>30</v>
      </c>
      <c r="H10" s="142" t="s">
        <v>31</v>
      </c>
      <c r="I10" s="142" t="s">
        <v>32</v>
      </c>
      <c r="J10" s="123"/>
      <c r="K10" s="123"/>
      <c r="L10" s="65"/>
      <c r="M10" s="65"/>
      <c r="N10" s="138" t="s">
        <v>33</v>
      </c>
      <c r="O10" s="139" t="s">
        <v>34</v>
      </c>
      <c r="P10" s="90">
        <v>3</v>
      </c>
      <c r="Q10" s="90">
        <v>4</v>
      </c>
      <c r="R10" s="90">
        <v>5</v>
      </c>
      <c r="S10" s="90">
        <v>6</v>
      </c>
      <c r="T10" s="36"/>
      <c r="U10" s="91">
        <v>1</v>
      </c>
      <c r="V10" s="91">
        <v>2</v>
      </c>
      <c r="W10" s="91">
        <v>3</v>
      </c>
      <c r="X10" s="91">
        <v>4</v>
      </c>
      <c r="Y10" s="91">
        <v>5</v>
      </c>
      <c r="Z10" s="91">
        <v>6</v>
      </c>
      <c r="AA10" s="111"/>
      <c r="AB10" s="112" t="s">
        <v>35</v>
      </c>
      <c r="AC10" s="113" t="s">
        <v>36</v>
      </c>
      <c r="AD10" s="112" t="s">
        <v>37</v>
      </c>
      <c r="AE10" s="113" t="s">
        <v>38</v>
      </c>
      <c r="AF10" s="123" t="s">
        <v>39</v>
      </c>
      <c r="AG10" s="36"/>
      <c r="AH10" s="124"/>
    </row>
    <row r="11" s="12" customFormat="1" ht="18" customHeight="1" spans="3:34">
      <c r="C11" s="39"/>
      <c r="D11" s="42">
        <v>1</v>
      </c>
      <c r="E11" s="43" t="s">
        <v>40</v>
      </c>
      <c r="F11" s="44" t="s">
        <v>41</v>
      </c>
      <c r="G11" s="45">
        <v>30</v>
      </c>
      <c r="H11" s="45">
        <v>1</v>
      </c>
      <c r="I11" s="45">
        <v>-1</v>
      </c>
      <c r="J11" s="71" t="s">
        <v>42</v>
      </c>
      <c r="K11" s="71"/>
      <c r="L11" s="72">
        <f>SUM(G11)+H11</f>
        <v>31</v>
      </c>
      <c r="M11" s="72">
        <f>SUM(G11+I11)</f>
        <v>29</v>
      </c>
      <c r="N11" s="140">
        <v>30</v>
      </c>
      <c r="O11" s="74">
        <v>30</v>
      </c>
      <c r="P11" s="95"/>
      <c r="Q11" s="95"/>
      <c r="R11" s="95"/>
      <c r="S11" s="97"/>
      <c r="T11" s="39"/>
      <c r="U11" s="98">
        <f>IF(ISERR(N11/N11)=TRUE," ",N11-$G11)</f>
        <v>0</v>
      </c>
      <c r="V11" s="98">
        <f>IF(ISERR(O11/O11)=TRUE," ",O11-$G11)</f>
        <v>0</v>
      </c>
      <c r="W11" s="98" t="str">
        <f>IF(ISERR(P11/P11)=TRUE," ",P11-$G11)</f>
        <v> </v>
      </c>
      <c r="X11" s="98" t="str">
        <f>IF(ISERR(Q11/Q11)=TRUE," ",Q11-$G11)</f>
        <v> </v>
      </c>
      <c r="Y11" s="98" t="str">
        <f>IF(ISERR(R11/R11)=TRUE," ",R11-$G11)</f>
        <v> </v>
      </c>
      <c r="Z11" s="98"/>
      <c r="AA11" s="114">
        <f>IF(ISERR(N11/N11)=TRUE," ",AVERAGE(N11:S11))</f>
        <v>30</v>
      </c>
      <c r="AB11" s="119">
        <f>IF(ISERR(H11/H11)=TRUE," ",IF(ISERR(N11/N11)=TRUE," ",IF(ISNUMBER($N11)=FALSE," ",IF(MAX($N11:$S11)&lt;$G11,0,(MAX($N11:$S11)-$G11)/$H11))))</f>
        <v>0</v>
      </c>
      <c r="AC11" s="119">
        <f>IF(ISERR(I11/G11)=TRUE," ",IF(ISERR(I11/I11)=TRUE," ",IF(ISERR(N11/N11)=TRUE," ",IF(ISNUMBER(N11)=FALSE," ",IF(MIN(N11:S11)&gt;$G11,0,($G11-MIN(N11:S11))/-I11)))))</f>
        <v>0</v>
      </c>
      <c r="AD11" s="120" t="str">
        <f>IF(ISNUMBER($AB11)=TRUE,IF($AB11&gt;0.651,IF($AB11&gt;1.001,"Reject","Alert"),""),"")</f>
        <v/>
      </c>
      <c r="AE11" s="120" t="str">
        <f>IF(N11="","",IF(ISERR(I11/I11)=TRUE,"",IF(ISERR(I11/G11)=TRUE,IF((I11-MIN(N11:S11))&gt;0.001,"Reject",""),IF(ISNUMBER($AC11)=TRUE,IF($AC11&gt;0.651,IF($AC11&gt;1.001,"Reject","Alert"),""),""))))</f>
        <v/>
      </c>
      <c r="AF11" s="125"/>
      <c r="AG11" s="39"/>
      <c r="AH11" s="124"/>
    </row>
    <row r="12" s="12" customFormat="1" ht="18" customHeight="1" spans="3:34">
      <c r="C12" s="39"/>
      <c r="D12" s="42">
        <v>2</v>
      </c>
      <c r="E12" s="43" t="s">
        <v>40</v>
      </c>
      <c r="F12" s="44" t="s">
        <v>41</v>
      </c>
      <c r="G12" s="45">
        <v>42.84</v>
      </c>
      <c r="H12" s="45">
        <v>1</v>
      </c>
      <c r="I12" s="45">
        <v>-1</v>
      </c>
      <c r="J12" s="71" t="s">
        <v>42</v>
      </c>
      <c r="K12" s="71"/>
      <c r="L12" s="72">
        <f t="shared" ref="L12:L29" si="0">SUM(G12)+H12</f>
        <v>43.84</v>
      </c>
      <c r="M12" s="72">
        <f t="shared" ref="M12:M29" si="1">SUM(G12+I12)</f>
        <v>41.84</v>
      </c>
      <c r="N12" s="140">
        <v>43.037</v>
      </c>
      <c r="O12" s="74">
        <v>43.037</v>
      </c>
      <c r="P12" s="95"/>
      <c r="Q12" s="95"/>
      <c r="R12" s="95"/>
      <c r="S12" s="97"/>
      <c r="T12" s="39"/>
      <c r="U12" s="98">
        <f t="shared" ref="U12:U29" si="2">IF(ISERR(N12/N12)=TRUE," ",N12-$G12)</f>
        <v>0.196999999999996</v>
      </c>
      <c r="V12" s="98">
        <f t="shared" ref="V12:V29" si="3">IF(ISERR(O12/O12)=TRUE," ",O12-$G12)</f>
        <v>0.196999999999996</v>
      </c>
      <c r="W12" s="98" t="str">
        <f t="shared" ref="W12:W29" si="4">IF(ISERR(P12/P12)=TRUE," ",P12-$G12)</f>
        <v> </v>
      </c>
      <c r="X12" s="98" t="str">
        <f t="shared" ref="X12:X29" si="5">IF(ISERR(Q12/Q12)=TRUE," ",Q12-$G12)</f>
        <v> </v>
      </c>
      <c r="Y12" s="98" t="str">
        <f t="shared" ref="Y12:Y29" si="6">IF(ISERR(R12/R12)=TRUE," ",R12-$G12)</f>
        <v> </v>
      </c>
      <c r="Z12" s="98"/>
      <c r="AA12" s="114">
        <f t="shared" ref="AA12:AA29" si="7">IF(ISERR(N12/N12)=TRUE," ",AVERAGE(N12:S12))</f>
        <v>43.037</v>
      </c>
      <c r="AB12" s="119">
        <f t="shared" ref="AB12:AB29" si="8">IF(ISERR(H12/H12)=TRUE," ",IF(ISERR(N12/N12)=TRUE," ",IF(ISNUMBER($N12)=FALSE," ",IF(MAX($N12:$S12)&lt;$G12,0,(MAX($N12:$S12)-$G12)/$H12))))</f>
        <v>0.196999999999996</v>
      </c>
      <c r="AC12" s="119">
        <f t="shared" ref="AC12:AC29" si="9">IF(ISERR(I12/G12)=TRUE," ",IF(ISERR(I12/I12)=TRUE," ",IF(ISERR(N12/N12)=TRUE," ",IF(ISNUMBER(N12)=FALSE," ",IF(MIN(N12:S12)&gt;$G12,0,($G12-MIN(N12:S12))/-I12)))))</f>
        <v>0</v>
      </c>
      <c r="AD12" s="120" t="str">
        <f t="shared" ref="AD12:AD29" si="10">IF(ISNUMBER($AB12)=TRUE,IF($AB12&gt;0.651,IF($AB12&gt;1.001,"Reject","Alert"),""),"")</f>
        <v/>
      </c>
      <c r="AE12" s="120" t="str">
        <f t="shared" ref="AE12:AE29" si="11">IF(N12="","",IF(ISERR(I12/I12)=TRUE,"",IF(ISERR(I12/G12)=TRUE,IF((I12-MIN(N12:S12))&gt;0.001,"Reject",""),IF(ISNUMBER($AC12)=TRUE,IF($AC12&gt;0.651,IF($AC12&gt;1.001,"Reject","Alert"),""),""))))</f>
        <v/>
      </c>
      <c r="AF12" s="125"/>
      <c r="AG12" s="39"/>
      <c r="AH12" s="124"/>
    </row>
    <row r="13" s="12" customFormat="1" ht="18" customHeight="1" spans="3:33">
      <c r="C13" s="39"/>
      <c r="D13" s="42">
        <v>3</v>
      </c>
      <c r="E13" s="43" t="s">
        <v>43</v>
      </c>
      <c r="F13" s="44" t="s">
        <v>41</v>
      </c>
      <c r="G13" s="45">
        <v>61.5</v>
      </c>
      <c r="H13" s="45">
        <v>0.5</v>
      </c>
      <c r="I13" s="45">
        <v>0</v>
      </c>
      <c r="J13" s="71" t="s">
        <v>42</v>
      </c>
      <c r="K13" s="71"/>
      <c r="L13" s="72">
        <f t="shared" si="0"/>
        <v>62</v>
      </c>
      <c r="M13" s="72">
        <f t="shared" si="1"/>
        <v>61.5</v>
      </c>
      <c r="N13" s="140">
        <v>62.807</v>
      </c>
      <c r="O13" s="74">
        <v>62.853</v>
      </c>
      <c r="P13" s="95"/>
      <c r="Q13" s="95"/>
      <c r="R13" s="95"/>
      <c r="S13" s="97"/>
      <c r="T13" s="39"/>
      <c r="U13" s="98">
        <f t="shared" si="2"/>
        <v>1.307</v>
      </c>
      <c r="V13" s="98">
        <f t="shared" si="3"/>
        <v>1.353</v>
      </c>
      <c r="W13" s="98" t="str">
        <f t="shared" si="4"/>
        <v> </v>
      </c>
      <c r="X13" s="98" t="str">
        <f t="shared" si="5"/>
        <v> </v>
      </c>
      <c r="Y13" s="98" t="str">
        <f t="shared" si="6"/>
        <v> </v>
      </c>
      <c r="Z13" s="98" t="str">
        <f t="shared" ref="Z13:Z29" si="12">IF(ISERR(S13/S13)=TRUE," ",S13-$G13)</f>
        <v> </v>
      </c>
      <c r="AA13" s="114">
        <f t="shared" si="7"/>
        <v>62.83</v>
      </c>
      <c r="AB13" s="119">
        <f t="shared" si="8"/>
        <v>2.706</v>
      </c>
      <c r="AC13" s="119" t="str">
        <f t="shared" si="9"/>
        <v> </v>
      </c>
      <c r="AD13" s="120" t="str">
        <f t="shared" si="10"/>
        <v>Reject</v>
      </c>
      <c r="AE13" s="120" t="str">
        <f t="shared" si="11"/>
        <v/>
      </c>
      <c r="AF13" s="125"/>
      <c r="AG13" s="39"/>
    </row>
    <row r="14" s="12" customFormat="1" ht="18" customHeight="1" spans="3:33">
      <c r="C14" s="39"/>
      <c r="D14" s="42">
        <v>4</v>
      </c>
      <c r="E14" s="43" t="s">
        <v>44</v>
      </c>
      <c r="F14" s="44" t="s">
        <v>41</v>
      </c>
      <c r="G14" s="45">
        <v>71</v>
      </c>
      <c r="H14" s="45">
        <v>0.5</v>
      </c>
      <c r="I14" s="45">
        <v>-0.5</v>
      </c>
      <c r="J14" s="71" t="s">
        <v>42</v>
      </c>
      <c r="K14" s="71"/>
      <c r="L14" s="72">
        <f t="shared" si="0"/>
        <v>71.5</v>
      </c>
      <c r="M14" s="72">
        <f t="shared" si="1"/>
        <v>70.5</v>
      </c>
      <c r="N14" s="140">
        <v>69.81</v>
      </c>
      <c r="O14" s="74">
        <v>68.91</v>
      </c>
      <c r="P14" s="95"/>
      <c r="Q14" s="95"/>
      <c r="R14" s="95"/>
      <c r="S14" s="97"/>
      <c r="T14" s="39"/>
      <c r="U14" s="98">
        <f t="shared" si="2"/>
        <v>-1.19</v>
      </c>
      <c r="V14" s="98">
        <f t="shared" si="3"/>
        <v>-2.09</v>
      </c>
      <c r="W14" s="98" t="str">
        <f t="shared" si="4"/>
        <v> </v>
      </c>
      <c r="X14" s="98" t="str">
        <f t="shared" si="5"/>
        <v> </v>
      </c>
      <c r="Y14" s="98" t="str">
        <f t="shared" si="6"/>
        <v> </v>
      </c>
      <c r="Z14" s="98" t="str">
        <f t="shared" si="12"/>
        <v> </v>
      </c>
      <c r="AA14" s="114">
        <f t="shared" si="7"/>
        <v>69.36</v>
      </c>
      <c r="AB14" s="119">
        <f t="shared" si="8"/>
        <v>0</v>
      </c>
      <c r="AC14" s="119">
        <f t="shared" si="9"/>
        <v>4.18000000000001</v>
      </c>
      <c r="AD14" s="120" t="str">
        <f t="shared" si="10"/>
        <v/>
      </c>
      <c r="AE14" s="120" t="str">
        <f t="shared" si="11"/>
        <v>Reject</v>
      </c>
      <c r="AF14" s="125"/>
      <c r="AG14" s="39"/>
    </row>
    <row r="15" s="12" customFormat="1" ht="18" customHeight="1" spans="3:33">
      <c r="C15" s="39"/>
      <c r="D15" s="42">
        <v>5</v>
      </c>
      <c r="E15" s="43" t="s">
        <v>45</v>
      </c>
      <c r="F15" s="44" t="s">
        <v>41</v>
      </c>
      <c r="G15" s="45">
        <v>690.73</v>
      </c>
      <c r="H15" s="45">
        <v>1</v>
      </c>
      <c r="I15" s="45">
        <v>-1</v>
      </c>
      <c r="J15" s="71" t="s">
        <v>42</v>
      </c>
      <c r="K15" s="71"/>
      <c r="L15" s="72">
        <f t="shared" si="0"/>
        <v>691.73</v>
      </c>
      <c r="M15" s="72">
        <f t="shared" si="1"/>
        <v>689.73</v>
      </c>
      <c r="N15" s="140">
        <v>694.15</v>
      </c>
      <c r="O15" s="74">
        <v>694.133</v>
      </c>
      <c r="P15" s="95"/>
      <c r="Q15" s="95"/>
      <c r="R15" s="95"/>
      <c r="S15" s="99"/>
      <c r="T15" s="39"/>
      <c r="U15" s="98">
        <f t="shared" si="2"/>
        <v>3.41999999999996</v>
      </c>
      <c r="V15" s="98">
        <f t="shared" si="3"/>
        <v>3.40300000000002</v>
      </c>
      <c r="W15" s="98" t="str">
        <f t="shared" si="4"/>
        <v> </v>
      </c>
      <c r="X15" s="98" t="str">
        <f t="shared" si="5"/>
        <v> </v>
      </c>
      <c r="Y15" s="98" t="str">
        <f t="shared" si="6"/>
        <v> </v>
      </c>
      <c r="Z15" s="98" t="str">
        <f t="shared" si="12"/>
        <v> </v>
      </c>
      <c r="AA15" s="114">
        <f t="shared" si="7"/>
        <v>694.1415</v>
      </c>
      <c r="AB15" s="119">
        <f t="shared" si="8"/>
        <v>3.41999999999996</v>
      </c>
      <c r="AC15" s="119">
        <f t="shared" si="9"/>
        <v>0</v>
      </c>
      <c r="AD15" s="120" t="str">
        <f t="shared" si="10"/>
        <v>Reject</v>
      </c>
      <c r="AE15" s="120" t="str">
        <f t="shared" si="11"/>
        <v/>
      </c>
      <c r="AF15" s="125"/>
      <c r="AG15" s="39"/>
    </row>
    <row r="16" s="12" customFormat="1" ht="18" customHeight="1" spans="3:33">
      <c r="C16" s="39"/>
      <c r="D16" s="42">
        <v>6</v>
      </c>
      <c r="E16" s="43" t="s">
        <v>46</v>
      </c>
      <c r="F16" s="44" t="s">
        <v>41</v>
      </c>
      <c r="G16" s="45">
        <v>437.69</v>
      </c>
      <c r="H16" s="45">
        <v>1</v>
      </c>
      <c r="I16" s="45">
        <v>-1</v>
      </c>
      <c r="J16" s="71" t="s">
        <v>42</v>
      </c>
      <c r="K16" s="71"/>
      <c r="L16" s="72">
        <f t="shared" si="0"/>
        <v>438.69</v>
      </c>
      <c r="M16" s="72">
        <f t="shared" si="1"/>
        <v>436.69</v>
      </c>
      <c r="N16" s="140">
        <v>431.395</v>
      </c>
      <c r="O16" s="74">
        <v>431.395</v>
      </c>
      <c r="P16" s="95"/>
      <c r="Q16" s="95"/>
      <c r="R16" s="95"/>
      <c r="S16" s="99"/>
      <c r="T16" s="39"/>
      <c r="U16" s="98">
        <f t="shared" si="2"/>
        <v>-6.29500000000002</v>
      </c>
      <c r="V16" s="98">
        <f t="shared" si="3"/>
        <v>-6.29500000000002</v>
      </c>
      <c r="W16" s="98" t="str">
        <f t="shared" si="4"/>
        <v> </v>
      </c>
      <c r="X16" s="98" t="str">
        <f t="shared" si="5"/>
        <v> </v>
      </c>
      <c r="Y16" s="98" t="str">
        <f t="shared" si="6"/>
        <v> </v>
      </c>
      <c r="Z16" s="98" t="str">
        <f t="shared" si="12"/>
        <v> </v>
      </c>
      <c r="AA16" s="114">
        <f t="shared" si="7"/>
        <v>431.395</v>
      </c>
      <c r="AB16" s="119">
        <f t="shared" si="8"/>
        <v>0</v>
      </c>
      <c r="AC16" s="119">
        <f t="shared" si="9"/>
        <v>6.29500000000002</v>
      </c>
      <c r="AD16" s="120" t="str">
        <f t="shared" si="10"/>
        <v/>
      </c>
      <c r="AE16" s="120" t="str">
        <f t="shared" si="11"/>
        <v>Reject</v>
      </c>
      <c r="AF16" s="125"/>
      <c r="AG16" s="39"/>
    </row>
    <row r="17" s="12" customFormat="1" ht="18" customHeight="1" spans="3:33">
      <c r="C17" s="39"/>
      <c r="D17" s="42">
        <v>7</v>
      </c>
      <c r="E17" s="43" t="s">
        <v>46</v>
      </c>
      <c r="F17" s="44" t="s">
        <v>41</v>
      </c>
      <c r="G17" s="45">
        <v>603.82</v>
      </c>
      <c r="H17" s="45">
        <v>1</v>
      </c>
      <c r="I17" s="45">
        <v>-1</v>
      </c>
      <c r="J17" s="71" t="s">
        <v>42</v>
      </c>
      <c r="K17" s="71"/>
      <c r="L17" s="72">
        <f t="shared" si="0"/>
        <v>604.82</v>
      </c>
      <c r="M17" s="72">
        <f t="shared" si="1"/>
        <v>602.82</v>
      </c>
      <c r="N17" s="141">
        <v>612.396</v>
      </c>
      <c r="O17" s="74">
        <v>612.396</v>
      </c>
      <c r="P17" s="95"/>
      <c r="Q17" s="95"/>
      <c r="R17" s="95"/>
      <c r="S17" s="97"/>
      <c r="T17" s="39"/>
      <c r="U17" s="98">
        <f t="shared" si="2"/>
        <v>8.57599999999991</v>
      </c>
      <c r="V17" s="98">
        <f t="shared" si="3"/>
        <v>8.57599999999991</v>
      </c>
      <c r="W17" s="98" t="str">
        <f t="shared" si="4"/>
        <v> </v>
      </c>
      <c r="X17" s="98" t="str">
        <f t="shared" si="5"/>
        <v> </v>
      </c>
      <c r="Y17" s="98" t="str">
        <f t="shared" si="6"/>
        <v> </v>
      </c>
      <c r="Z17" s="98" t="str">
        <f t="shared" si="12"/>
        <v> </v>
      </c>
      <c r="AA17" s="114">
        <f t="shared" si="7"/>
        <v>612.396</v>
      </c>
      <c r="AB17" s="119">
        <f t="shared" si="8"/>
        <v>8.57599999999991</v>
      </c>
      <c r="AC17" s="119">
        <f t="shared" si="9"/>
        <v>0</v>
      </c>
      <c r="AD17" s="120" t="str">
        <f t="shared" si="10"/>
        <v>Reject</v>
      </c>
      <c r="AE17" s="120" t="str">
        <f t="shared" si="11"/>
        <v/>
      </c>
      <c r="AF17" s="125"/>
      <c r="AG17" s="39"/>
    </row>
    <row r="18" s="12" customFormat="1" ht="18" customHeight="1" spans="3:33">
      <c r="C18" s="39"/>
      <c r="D18" s="42">
        <v>8</v>
      </c>
      <c r="E18" s="43" t="s">
        <v>44</v>
      </c>
      <c r="F18" s="44" t="s">
        <v>41</v>
      </c>
      <c r="G18" s="45">
        <v>60.5</v>
      </c>
      <c r="H18" s="45">
        <v>0.5</v>
      </c>
      <c r="I18" s="45">
        <v>-0.5</v>
      </c>
      <c r="J18" s="71" t="s">
        <v>42</v>
      </c>
      <c r="K18" s="71"/>
      <c r="L18" s="72">
        <f t="shared" si="0"/>
        <v>61</v>
      </c>
      <c r="M18" s="72">
        <f t="shared" si="1"/>
        <v>60</v>
      </c>
      <c r="N18" s="140">
        <v>61.193</v>
      </c>
      <c r="O18" s="74">
        <v>61.193</v>
      </c>
      <c r="P18" s="95"/>
      <c r="Q18" s="95"/>
      <c r="R18" s="95"/>
      <c r="S18" s="97"/>
      <c r="T18" s="39"/>
      <c r="U18" s="98">
        <f t="shared" si="2"/>
        <v>0.692999999999998</v>
      </c>
      <c r="V18" s="98">
        <f t="shared" si="3"/>
        <v>0.692999999999998</v>
      </c>
      <c r="W18" s="98" t="str">
        <f t="shared" si="4"/>
        <v> </v>
      </c>
      <c r="X18" s="98" t="str">
        <f t="shared" si="5"/>
        <v> </v>
      </c>
      <c r="Y18" s="98" t="str">
        <f t="shared" si="6"/>
        <v> </v>
      </c>
      <c r="Z18" s="98" t="str">
        <f t="shared" si="12"/>
        <v> </v>
      </c>
      <c r="AA18" s="114">
        <f t="shared" si="7"/>
        <v>61.193</v>
      </c>
      <c r="AB18" s="119">
        <f t="shared" si="8"/>
        <v>1.386</v>
      </c>
      <c r="AC18" s="119">
        <f t="shared" si="9"/>
        <v>0</v>
      </c>
      <c r="AD18" s="120" t="str">
        <f t="shared" si="10"/>
        <v>Reject</v>
      </c>
      <c r="AE18" s="120" t="str">
        <f t="shared" si="11"/>
        <v/>
      </c>
      <c r="AF18" s="125"/>
      <c r="AG18" s="39"/>
    </row>
    <row r="19" s="12" customFormat="1" ht="18" customHeight="1" spans="3:33">
      <c r="C19" s="39"/>
      <c r="D19" s="42">
        <v>9</v>
      </c>
      <c r="E19" s="43" t="s">
        <v>47</v>
      </c>
      <c r="F19" s="44" t="s">
        <v>41</v>
      </c>
      <c r="G19" s="45">
        <v>217.2</v>
      </c>
      <c r="H19" s="45">
        <v>0.4</v>
      </c>
      <c r="I19" s="45">
        <v>-0.4</v>
      </c>
      <c r="J19" s="71" t="s">
        <v>48</v>
      </c>
      <c r="K19" s="71"/>
      <c r="L19" s="72">
        <f t="shared" si="0"/>
        <v>217.6</v>
      </c>
      <c r="M19" s="72">
        <f t="shared" si="1"/>
        <v>216.8</v>
      </c>
      <c r="N19" s="140"/>
      <c r="O19" s="74"/>
      <c r="P19" s="95"/>
      <c r="Q19" s="95"/>
      <c r="R19" s="95"/>
      <c r="S19" s="97"/>
      <c r="T19" s="39"/>
      <c r="U19" s="98" t="str">
        <f t="shared" si="2"/>
        <v> </v>
      </c>
      <c r="V19" s="98" t="str">
        <f t="shared" si="3"/>
        <v> </v>
      </c>
      <c r="W19" s="98" t="str">
        <f t="shared" si="4"/>
        <v> </v>
      </c>
      <c r="X19" s="98" t="str">
        <f t="shared" si="5"/>
        <v> </v>
      </c>
      <c r="Y19" s="98" t="str">
        <f t="shared" si="6"/>
        <v> </v>
      </c>
      <c r="Z19" s="98" t="str">
        <f t="shared" si="12"/>
        <v> </v>
      </c>
      <c r="AA19" s="114" t="str">
        <f t="shared" si="7"/>
        <v> </v>
      </c>
      <c r="AB19" s="119" t="str">
        <f t="shared" si="8"/>
        <v> </v>
      </c>
      <c r="AC19" s="119" t="str">
        <f t="shared" si="9"/>
        <v> </v>
      </c>
      <c r="AD19" s="120" t="str">
        <f t="shared" si="10"/>
        <v/>
      </c>
      <c r="AE19" s="120" t="str">
        <f t="shared" si="11"/>
        <v/>
      </c>
      <c r="AF19" s="125"/>
      <c r="AG19" s="39"/>
    </row>
    <row r="20" s="12" customFormat="1" ht="18" customHeight="1" spans="3:33">
      <c r="C20" s="39"/>
      <c r="D20" s="42">
        <v>10</v>
      </c>
      <c r="E20" s="43" t="s">
        <v>49</v>
      </c>
      <c r="F20" s="44" t="s">
        <v>41</v>
      </c>
      <c r="G20" s="45">
        <v>96</v>
      </c>
      <c r="H20" s="45">
        <v>1</v>
      </c>
      <c r="I20" s="45">
        <v>-1</v>
      </c>
      <c r="J20" s="71" t="s">
        <v>42</v>
      </c>
      <c r="K20" s="71"/>
      <c r="L20" s="75">
        <f t="shared" si="0"/>
        <v>97</v>
      </c>
      <c r="M20" s="75">
        <f t="shared" si="1"/>
        <v>95</v>
      </c>
      <c r="N20" s="140"/>
      <c r="O20" s="74"/>
      <c r="P20" s="95"/>
      <c r="Q20" s="95"/>
      <c r="R20" s="95"/>
      <c r="S20" s="97"/>
      <c r="T20" s="39"/>
      <c r="U20" s="98" t="str">
        <f t="shared" si="2"/>
        <v> </v>
      </c>
      <c r="V20" s="98" t="str">
        <f t="shared" si="3"/>
        <v> </v>
      </c>
      <c r="W20" s="98" t="str">
        <f t="shared" si="4"/>
        <v> </v>
      </c>
      <c r="X20" s="98" t="str">
        <f t="shared" si="5"/>
        <v> </v>
      </c>
      <c r="Y20" s="98" t="str">
        <f t="shared" si="6"/>
        <v> </v>
      </c>
      <c r="Z20" s="98" t="str">
        <f t="shared" si="12"/>
        <v> </v>
      </c>
      <c r="AA20" s="114" t="str">
        <f t="shared" si="7"/>
        <v> </v>
      </c>
      <c r="AB20" s="119" t="str">
        <f t="shared" si="8"/>
        <v> </v>
      </c>
      <c r="AC20" s="119" t="str">
        <f t="shared" si="9"/>
        <v> </v>
      </c>
      <c r="AD20" s="120" t="str">
        <f t="shared" si="10"/>
        <v/>
      </c>
      <c r="AE20" s="120" t="str">
        <f t="shared" si="11"/>
        <v/>
      </c>
      <c r="AF20" s="125"/>
      <c r="AG20" s="39"/>
    </row>
    <row r="21" s="12" customFormat="1" ht="18" customHeight="1" spans="3:33">
      <c r="C21" s="39"/>
      <c r="D21" s="42">
        <v>11</v>
      </c>
      <c r="E21" s="43" t="s">
        <v>46</v>
      </c>
      <c r="F21" s="44" t="s">
        <v>41</v>
      </c>
      <c r="G21" s="45">
        <v>662.58</v>
      </c>
      <c r="H21" s="45">
        <v>2</v>
      </c>
      <c r="I21" s="45">
        <v>-2</v>
      </c>
      <c r="J21" s="71" t="s">
        <v>42</v>
      </c>
      <c r="K21" s="71"/>
      <c r="L21" s="72">
        <f t="shared" si="0"/>
        <v>664.58</v>
      </c>
      <c r="M21" s="72">
        <f t="shared" si="1"/>
        <v>660.58</v>
      </c>
      <c r="N21" s="140">
        <v>672.73</v>
      </c>
      <c r="O21" s="74">
        <v>672.73</v>
      </c>
      <c r="P21" s="95"/>
      <c r="Q21" s="95"/>
      <c r="R21" s="95"/>
      <c r="S21" s="97"/>
      <c r="T21" s="39"/>
      <c r="U21" s="98">
        <f t="shared" si="2"/>
        <v>10.15</v>
      </c>
      <c r="V21" s="98">
        <f t="shared" si="3"/>
        <v>10.15</v>
      </c>
      <c r="W21" s="98" t="str">
        <f t="shared" si="4"/>
        <v> </v>
      </c>
      <c r="X21" s="98" t="str">
        <f t="shared" si="5"/>
        <v> </v>
      </c>
      <c r="Y21" s="98" t="str">
        <f t="shared" si="6"/>
        <v> </v>
      </c>
      <c r="Z21" s="98" t="str">
        <f t="shared" si="12"/>
        <v> </v>
      </c>
      <c r="AA21" s="114">
        <f t="shared" si="7"/>
        <v>672.73</v>
      </c>
      <c r="AB21" s="119">
        <f t="shared" si="8"/>
        <v>5.07499999999999</v>
      </c>
      <c r="AC21" s="119">
        <f t="shared" si="9"/>
        <v>0</v>
      </c>
      <c r="AD21" s="120" t="str">
        <f t="shared" si="10"/>
        <v>Reject</v>
      </c>
      <c r="AE21" s="120" t="str">
        <f t="shared" si="11"/>
        <v/>
      </c>
      <c r="AF21" s="125"/>
      <c r="AG21" s="39"/>
    </row>
    <row r="22" s="12" customFormat="1" ht="18" customHeight="1" spans="3:33">
      <c r="C22" s="39"/>
      <c r="D22" s="42">
        <v>12</v>
      </c>
      <c r="E22" s="43" t="s">
        <v>50</v>
      </c>
      <c r="F22" s="44" t="s">
        <v>41</v>
      </c>
      <c r="G22" s="45">
        <v>493.5</v>
      </c>
      <c r="H22" s="45">
        <v>1</v>
      </c>
      <c r="I22" s="45">
        <v>-1</v>
      </c>
      <c r="J22" s="71" t="s">
        <v>42</v>
      </c>
      <c r="K22" s="71"/>
      <c r="L22" s="72">
        <f t="shared" si="0"/>
        <v>494.5</v>
      </c>
      <c r="M22" s="72">
        <f t="shared" si="1"/>
        <v>492.5</v>
      </c>
      <c r="N22" s="140">
        <v>493.421</v>
      </c>
      <c r="O22" s="74">
        <v>493.421</v>
      </c>
      <c r="P22" s="95"/>
      <c r="Q22" s="95"/>
      <c r="R22" s="95"/>
      <c r="S22" s="97"/>
      <c r="T22" s="39"/>
      <c r="U22" s="98">
        <f t="shared" si="2"/>
        <v>-0.0790000000000077</v>
      </c>
      <c r="V22" s="98">
        <f t="shared" si="3"/>
        <v>-0.0790000000000077</v>
      </c>
      <c r="W22" s="98" t="str">
        <f t="shared" si="4"/>
        <v> </v>
      </c>
      <c r="X22" s="98" t="str">
        <f t="shared" si="5"/>
        <v> </v>
      </c>
      <c r="Y22" s="98" t="str">
        <f t="shared" si="6"/>
        <v> </v>
      </c>
      <c r="Z22" s="98" t="str">
        <f t="shared" si="12"/>
        <v> </v>
      </c>
      <c r="AA22" s="114">
        <f t="shared" si="7"/>
        <v>493.421</v>
      </c>
      <c r="AB22" s="119">
        <f t="shared" si="8"/>
        <v>0</v>
      </c>
      <c r="AC22" s="119">
        <f t="shared" si="9"/>
        <v>0.0790000000000077</v>
      </c>
      <c r="AD22" s="120" t="str">
        <f t="shared" si="10"/>
        <v/>
      </c>
      <c r="AE22" s="120" t="str">
        <f t="shared" si="11"/>
        <v/>
      </c>
      <c r="AF22" s="125"/>
      <c r="AG22" s="39"/>
    </row>
    <row r="23" s="12" customFormat="1" ht="18" customHeight="1" spans="3:33">
      <c r="C23" s="39"/>
      <c r="D23" s="42">
        <v>13</v>
      </c>
      <c r="E23" s="43" t="s">
        <v>46</v>
      </c>
      <c r="F23" s="44" t="s">
        <v>41</v>
      </c>
      <c r="G23" s="45">
        <v>1156.08</v>
      </c>
      <c r="H23" s="45">
        <v>1</v>
      </c>
      <c r="I23" s="45">
        <v>-1</v>
      </c>
      <c r="J23" s="71" t="s">
        <v>42</v>
      </c>
      <c r="K23" s="71"/>
      <c r="L23" s="72">
        <f t="shared" si="0"/>
        <v>1157.08</v>
      </c>
      <c r="M23" s="72">
        <f t="shared" si="1"/>
        <v>1155.08</v>
      </c>
      <c r="N23" s="140">
        <v>1166.152</v>
      </c>
      <c r="O23" s="74">
        <v>1166.152</v>
      </c>
      <c r="P23" s="95"/>
      <c r="Q23" s="95"/>
      <c r="R23" s="95"/>
      <c r="S23" s="97"/>
      <c r="T23" s="39"/>
      <c r="U23" s="98">
        <f t="shared" si="2"/>
        <v>10.0720000000001</v>
      </c>
      <c r="V23" s="98">
        <f t="shared" si="3"/>
        <v>10.0720000000001</v>
      </c>
      <c r="W23" s="98" t="str">
        <f t="shared" si="4"/>
        <v> </v>
      </c>
      <c r="X23" s="98" t="str">
        <f t="shared" si="5"/>
        <v> </v>
      </c>
      <c r="Y23" s="98" t="str">
        <f t="shared" si="6"/>
        <v> </v>
      </c>
      <c r="Z23" s="98" t="str">
        <f t="shared" si="12"/>
        <v> </v>
      </c>
      <c r="AA23" s="114">
        <f t="shared" si="7"/>
        <v>1166.152</v>
      </c>
      <c r="AB23" s="119">
        <f t="shared" si="8"/>
        <v>10.0720000000001</v>
      </c>
      <c r="AC23" s="119">
        <f t="shared" si="9"/>
        <v>0</v>
      </c>
      <c r="AD23" s="120" t="str">
        <f t="shared" si="10"/>
        <v>Reject</v>
      </c>
      <c r="AE23" s="120" t="str">
        <f t="shared" si="11"/>
        <v/>
      </c>
      <c r="AF23" s="125"/>
      <c r="AG23" s="39"/>
    </row>
    <row r="24" s="12" customFormat="1" ht="18" customHeight="1" spans="3:33">
      <c r="C24" s="39"/>
      <c r="D24" s="42">
        <v>14</v>
      </c>
      <c r="E24" s="43" t="s">
        <v>51</v>
      </c>
      <c r="F24" s="44" t="s">
        <v>41</v>
      </c>
      <c r="G24" s="45">
        <v>50</v>
      </c>
      <c r="H24" s="45">
        <v>1</v>
      </c>
      <c r="I24" s="45">
        <v>-1</v>
      </c>
      <c r="J24" s="71" t="s">
        <v>42</v>
      </c>
      <c r="K24" s="71"/>
      <c r="L24" s="75">
        <f t="shared" si="0"/>
        <v>51</v>
      </c>
      <c r="M24" s="75">
        <f t="shared" si="1"/>
        <v>49</v>
      </c>
      <c r="N24" s="140"/>
      <c r="O24" s="74"/>
      <c r="P24" s="95"/>
      <c r="Q24" s="95"/>
      <c r="R24" s="95"/>
      <c r="S24" s="97"/>
      <c r="T24" s="39"/>
      <c r="U24" s="98" t="str">
        <f t="shared" si="2"/>
        <v> </v>
      </c>
      <c r="V24" s="98" t="str">
        <f t="shared" si="3"/>
        <v> </v>
      </c>
      <c r="W24" s="98" t="str">
        <f t="shared" si="4"/>
        <v> </v>
      </c>
      <c r="X24" s="98" t="str">
        <f t="shared" si="5"/>
        <v> </v>
      </c>
      <c r="Y24" s="98" t="str">
        <f t="shared" si="6"/>
        <v> </v>
      </c>
      <c r="Z24" s="98" t="str">
        <f t="shared" si="12"/>
        <v> </v>
      </c>
      <c r="AA24" s="114" t="str">
        <f t="shared" si="7"/>
        <v> </v>
      </c>
      <c r="AB24" s="119" t="str">
        <f t="shared" si="8"/>
        <v> </v>
      </c>
      <c r="AC24" s="119" t="str">
        <f t="shared" si="9"/>
        <v> </v>
      </c>
      <c r="AD24" s="120" t="str">
        <f t="shared" si="10"/>
        <v/>
      </c>
      <c r="AE24" s="120" t="str">
        <f t="shared" si="11"/>
        <v/>
      </c>
      <c r="AF24" s="125"/>
      <c r="AG24" s="39"/>
    </row>
    <row r="25" s="12" customFormat="1" ht="18" customHeight="1" spans="3:33">
      <c r="C25" s="39"/>
      <c r="D25" s="42">
        <v>15</v>
      </c>
      <c r="E25" s="43" t="s">
        <v>52</v>
      </c>
      <c r="F25" s="44" t="s">
        <v>41</v>
      </c>
      <c r="G25" s="45">
        <v>66</v>
      </c>
      <c r="H25" s="45">
        <v>0.5</v>
      </c>
      <c r="I25" s="45">
        <v>-0.5</v>
      </c>
      <c r="J25" s="71" t="s">
        <v>42</v>
      </c>
      <c r="K25" s="71"/>
      <c r="L25" s="75">
        <f t="shared" si="0"/>
        <v>66.5</v>
      </c>
      <c r="M25" s="75">
        <f t="shared" si="1"/>
        <v>65.5</v>
      </c>
      <c r="N25" s="140"/>
      <c r="O25" s="74"/>
      <c r="P25" s="95"/>
      <c r="Q25" s="95"/>
      <c r="R25" s="95"/>
      <c r="S25" s="97"/>
      <c r="T25" s="39"/>
      <c r="U25" s="98" t="str">
        <f t="shared" si="2"/>
        <v> </v>
      </c>
      <c r="V25" s="98" t="str">
        <f t="shared" si="3"/>
        <v> </v>
      </c>
      <c r="W25" s="98" t="str">
        <f t="shared" si="4"/>
        <v> </v>
      </c>
      <c r="X25" s="98" t="str">
        <f t="shared" si="5"/>
        <v> </v>
      </c>
      <c r="Y25" s="98" t="str">
        <f t="shared" si="6"/>
        <v> </v>
      </c>
      <c r="Z25" s="98" t="str">
        <f t="shared" si="12"/>
        <v> </v>
      </c>
      <c r="AA25" s="114" t="str">
        <f t="shared" si="7"/>
        <v> </v>
      </c>
      <c r="AB25" s="119" t="str">
        <f t="shared" si="8"/>
        <v> </v>
      </c>
      <c r="AC25" s="119" t="str">
        <f t="shared" si="9"/>
        <v> </v>
      </c>
      <c r="AD25" s="120" t="str">
        <f t="shared" si="10"/>
        <v/>
      </c>
      <c r="AE25" s="120" t="str">
        <f t="shared" si="11"/>
        <v/>
      </c>
      <c r="AF25" s="125"/>
      <c r="AG25" s="39"/>
    </row>
    <row r="26" s="12" customFormat="1" ht="18" customHeight="1" spans="3:33">
      <c r="C26" s="39"/>
      <c r="D26" s="42">
        <v>16</v>
      </c>
      <c r="E26" s="43" t="s">
        <v>53</v>
      </c>
      <c r="F26" s="44" t="s">
        <v>41</v>
      </c>
      <c r="G26" s="45">
        <v>72</v>
      </c>
      <c r="H26" s="45">
        <v>0.5</v>
      </c>
      <c r="I26" s="45">
        <v>-0.5</v>
      </c>
      <c r="J26" s="71" t="s">
        <v>42</v>
      </c>
      <c r="K26" s="71"/>
      <c r="L26" s="72">
        <f t="shared" si="0"/>
        <v>72.5</v>
      </c>
      <c r="M26" s="72">
        <f t="shared" si="1"/>
        <v>71.5</v>
      </c>
      <c r="N26" s="140">
        <v>71.471</v>
      </c>
      <c r="O26" s="74">
        <v>71.469</v>
      </c>
      <c r="P26" s="95"/>
      <c r="Q26" s="95"/>
      <c r="R26" s="95"/>
      <c r="S26" s="97"/>
      <c r="T26" s="39"/>
      <c r="U26" s="98">
        <f t="shared" si="2"/>
        <v>-0.528999999999996</v>
      </c>
      <c r="V26" s="98">
        <f t="shared" si="3"/>
        <v>-0.531000000000006</v>
      </c>
      <c r="W26" s="98" t="str">
        <f t="shared" si="4"/>
        <v> </v>
      </c>
      <c r="X26" s="98" t="str">
        <f t="shared" si="5"/>
        <v> </v>
      </c>
      <c r="Y26" s="98" t="str">
        <f t="shared" si="6"/>
        <v> </v>
      </c>
      <c r="Z26" s="98" t="str">
        <f t="shared" si="12"/>
        <v> </v>
      </c>
      <c r="AA26" s="114">
        <f t="shared" si="7"/>
        <v>71.47</v>
      </c>
      <c r="AB26" s="119">
        <f t="shared" si="8"/>
        <v>0</v>
      </c>
      <c r="AC26" s="119">
        <f t="shared" si="9"/>
        <v>1.06200000000001</v>
      </c>
      <c r="AD26" s="120" t="str">
        <f t="shared" si="10"/>
        <v/>
      </c>
      <c r="AE26" s="120" t="str">
        <f t="shared" si="11"/>
        <v>Reject</v>
      </c>
      <c r="AF26" s="125"/>
      <c r="AG26" s="39"/>
    </row>
    <row r="27" s="12" customFormat="1" ht="18" customHeight="1" spans="3:33">
      <c r="C27" s="39"/>
      <c r="D27" s="42">
        <v>17</v>
      </c>
      <c r="E27" s="46" t="s">
        <v>44</v>
      </c>
      <c r="F27" s="44" t="s">
        <v>41</v>
      </c>
      <c r="G27" s="45">
        <v>42</v>
      </c>
      <c r="H27" s="45">
        <v>1</v>
      </c>
      <c r="I27" s="45">
        <v>-1</v>
      </c>
      <c r="J27" s="71" t="s">
        <v>42</v>
      </c>
      <c r="K27" s="71"/>
      <c r="L27" s="75">
        <f t="shared" si="0"/>
        <v>43</v>
      </c>
      <c r="M27" s="75">
        <f t="shared" si="1"/>
        <v>41</v>
      </c>
      <c r="N27" s="140"/>
      <c r="O27" s="74"/>
      <c r="P27" s="95"/>
      <c r="Q27" s="95"/>
      <c r="R27" s="95"/>
      <c r="S27" s="97"/>
      <c r="T27" s="39"/>
      <c r="U27" s="98" t="str">
        <f t="shared" si="2"/>
        <v> </v>
      </c>
      <c r="V27" s="98" t="str">
        <f t="shared" si="3"/>
        <v> </v>
      </c>
      <c r="W27" s="98" t="str">
        <f t="shared" si="4"/>
        <v> </v>
      </c>
      <c r="X27" s="98" t="str">
        <f t="shared" si="5"/>
        <v> </v>
      </c>
      <c r="Y27" s="98" t="str">
        <f t="shared" si="6"/>
        <v> </v>
      </c>
      <c r="Z27" s="98" t="str">
        <f t="shared" si="12"/>
        <v> </v>
      </c>
      <c r="AA27" s="114" t="str">
        <f t="shared" si="7"/>
        <v> </v>
      </c>
      <c r="AB27" s="119" t="str">
        <f t="shared" si="8"/>
        <v> </v>
      </c>
      <c r="AC27" s="119" t="str">
        <f t="shared" si="9"/>
        <v> </v>
      </c>
      <c r="AD27" s="120" t="str">
        <f t="shared" si="10"/>
        <v/>
      </c>
      <c r="AE27" s="120" t="str">
        <f t="shared" si="11"/>
        <v/>
      </c>
      <c r="AF27" s="125"/>
      <c r="AG27" s="39"/>
    </row>
    <row r="28" s="12" customFormat="1" ht="18" customHeight="1" spans="3:33">
      <c r="C28" s="39"/>
      <c r="D28" s="42">
        <v>18</v>
      </c>
      <c r="E28" s="43" t="s">
        <v>54</v>
      </c>
      <c r="F28" s="44" t="s">
        <v>41</v>
      </c>
      <c r="G28" s="45">
        <v>49.57</v>
      </c>
      <c r="H28" s="45">
        <v>0.05</v>
      </c>
      <c r="I28" s="45">
        <v>0</v>
      </c>
      <c r="J28" s="71" t="s">
        <v>55</v>
      </c>
      <c r="K28" s="76" t="s">
        <v>56</v>
      </c>
      <c r="L28" s="72">
        <f t="shared" si="0"/>
        <v>49.62</v>
      </c>
      <c r="M28" s="72">
        <f t="shared" si="1"/>
        <v>49.57</v>
      </c>
      <c r="N28" s="140"/>
      <c r="O28" s="74"/>
      <c r="P28" s="95"/>
      <c r="Q28" s="95"/>
      <c r="R28" s="95"/>
      <c r="S28" s="97"/>
      <c r="T28" s="39"/>
      <c r="U28" s="98" t="str">
        <f t="shared" si="2"/>
        <v> </v>
      </c>
      <c r="V28" s="98" t="str">
        <f t="shared" si="3"/>
        <v> </v>
      </c>
      <c r="W28" s="98" t="str">
        <f t="shared" si="4"/>
        <v> </v>
      </c>
      <c r="X28" s="98" t="str">
        <f t="shared" si="5"/>
        <v> </v>
      </c>
      <c r="Y28" s="98" t="str">
        <f t="shared" si="6"/>
        <v> </v>
      </c>
      <c r="Z28" s="98" t="str">
        <f t="shared" si="12"/>
        <v> </v>
      </c>
      <c r="AA28" s="114" t="str">
        <f t="shared" si="7"/>
        <v> </v>
      </c>
      <c r="AB28" s="119" t="str">
        <f t="shared" si="8"/>
        <v> </v>
      </c>
      <c r="AC28" s="119" t="str">
        <f t="shared" si="9"/>
        <v> </v>
      </c>
      <c r="AD28" s="120" t="str">
        <f t="shared" si="10"/>
        <v/>
      </c>
      <c r="AE28" s="120" t="str">
        <f t="shared" si="11"/>
        <v/>
      </c>
      <c r="AF28" s="125"/>
      <c r="AG28" s="39"/>
    </row>
    <row r="29" s="12" customFormat="1" ht="18" customHeight="1" spans="3:33">
      <c r="C29" s="39"/>
      <c r="D29" s="42"/>
      <c r="E29" s="43" t="s">
        <v>57</v>
      </c>
      <c r="F29" s="44" t="s">
        <v>41</v>
      </c>
      <c r="G29" s="45">
        <v>49.57</v>
      </c>
      <c r="H29" s="45">
        <v>0.05</v>
      </c>
      <c r="I29" s="45">
        <v>0</v>
      </c>
      <c r="J29" s="71" t="s">
        <v>55</v>
      </c>
      <c r="K29" s="76" t="s">
        <v>56</v>
      </c>
      <c r="L29" s="72">
        <f t="shared" si="0"/>
        <v>49.62</v>
      </c>
      <c r="M29" s="72">
        <f t="shared" si="1"/>
        <v>49.57</v>
      </c>
      <c r="N29" s="140"/>
      <c r="O29" s="74"/>
      <c r="P29" s="95"/>
      <c r="Q29" s="95"/>
      <c r="R29" s="95"/>
      <c r="S29" s="97"/>
      <c r="T29" s="39"/>
      <c r="U29" s="98" t="str">
        <f t="shared" si="2"/>
        <v> </v>
      </c>
      <c r="V29" s="98" t="str">
        <f t="shared" si="3"/>
        <v> </v>
      </c>
      <c r="W29" s="98" t="str">
        <f t="shared" si="4"/>
        <v> </v>
      </c>
      <c r="X29" s="98" t="str">
        <f t="shared" si="5"/>
        <v> </v>
      </c>
      <c r="Y29" s="98" t="str">
        <f t="shared" si="6"/>
        <v> </v>
      </c>
      <c r="Z29" s="98" t="str">
        <f t="shared" si="12"/>
        <v> </v>
      </c>
      <c r="AA29" s="114" t="str">
        <f t="shared" si="7"/>
        <v> </v>
      </c>
      <c r="AB29" s="119" t="str">
        <f t="shared" si="8"/>
        <v> </v>
      </c>
      <c r="AC29" s="119" t="str">
        <f t="shared" si="9"/>
        <v> </v>
      </c>
      <c r="AD29" s="120" t="str">
        <f t="shared" si="10"/>
        <v/>
      </c>
      <c r="AE29" s="120" t="str">
        <f t="shared" si="11"/>
        <v/>
      </c>
      <c r="AF29" s="125"/>
      <c r="AG29" s="39"/>
    </row>
    <row r="30" s="12" customFormat="1" ht="18" customHeight="1" spans="3:33">
      <c r="C30" s="39"/>
      <c r="D30" s="42">
        <v>19</v>
      </c>
      <c r="E30" s="43" t="s">
        <v>58</v>
      </c>
      <c r="F30" s="44" t="s">
        <v>41</v>
      </c>
      <c r="G30" s="45">
        <v>49.95</v>
      </c>
      <c r="H30" s="45">
        <v>0.05</v>
      </c>
      <c r="I30" s="45">
        <v>0</v>
      </c>
      <c r="J30" s="71" t="s">
        <v>55</v>
      </c>
      <c r="K30" s="76" t="s">
        <v>59</v>
      </c>
      <c r="L30" s="72">
        <f t="shared" ref="L30:L51" si="13">SUM(G30)+H30</f>
        <v>50</v>
      </c>
      <c r="M30" s="72">
        <f t="shared" ref="M30:M51" si="14">SUM(G30+I30)</f>
        <v>49.95</v>
      </c>
      <c r="N30" s="140">
        <v>49.632</v>
      </c>
      <c r="O30" s="74">
        <v>49.627</v>
      </c>
      <c r="P30" s="95"/>
      <c r="Q30" s="95"/>
      <c r="R30" s="95"/>
      <c r="S30" s="97"/>
      <c r="T30" s="39"/>
      <c r="U30" s="98">
        <f t="shared" ref="U30:U51" si="15">IF(ISERR(N30/N30)=TRUE," ",N30-$G30)</f>
        <v>-0.318000000000005</v>
      </c>
      <c r="V30" s="98">
        <f t="shared" ref="V30:V51" si="16">IF(ISERR(O30/O30)=TRUE," ",O30-$G30)</f>
        <v>-0.323</v>
      </c>
      <c r="W30" s="98" t="str">
        <f t="shared" ref="W30:W51" si="17">IF(ISERR(P30/P30)=TRUE," ",P30-$G30)</f>
        <v> </v>
      </c>
      <c r="X30" s="98" t="str">
        <f t="shared" ref="X30:X51" si="18">IF(ISERR(Q30/Q30)=TRUE," ",Q30-$G30)</f>
        <v> </v>
      </c>
      <c r="Y30" s="98" t="str">
        <f t="shared" ref="Y30:Y51" si="19">IF(ISERR(R30/R30)=TRUE," ",R30-$G30)</f>
        <v> </v>
      </c>
      <c r="Z30" s="98" t="str">
        <f t="shared" ref="Z30:Z51" si="20">IF(ISERR(S30/S30)=TRUE," ",S30-$G30)</f>
        <v> </v>
      </c>
      <c r="AA30" s="114">
        <f t="shared" ref="AA30:AA51" si="21">IF(ISERR(N30/N30)=TRUE," ",AVERAGE(N30:S30))</f>
        <v>49.6295</v>
      </c>
      <c r="AB30" s="119">
        <f t="shared" ref="AB30:AB51" si="22">IF(ISERR(H30/H30)=TRUE," ",IF(ISERR(N30/N30)=TRUE," ",IF(ISNUMBER($N30)=FALSE," ",IF(MAX($N30:$S30)&lt;$G30,0,(MAX($N30:$S30)-$G30)/$H30))))</f>
        <v>0</v>
      </c>
      <c r="AC30" s="119" t="str">
        <f t="shared" ref="AC30:AC51" si="23">IF(ISERR(I30/G30)=TRUE," ",IF(ISERR(I30/I30)=TRUE," ",IF(ISERR(N30/N30)=TRUE," ",IF(ISNUMBER(N30)=FALSE," ",IF(MIN(N30:S30)&gt;$G30,0,($G30-MIN(N30:S30))/-I30)))))</f>
        <v> </v>
      </c>
      <c r="AD30" s="120" t="str">
        <f t="shared" ref="AD30:AD51" si="24">IF(ISNUMBER($AB30)=TRUE,IF($AB30&gt;0.651,IF($AB30&gt;1.001,"Reject","Alert"),""),"")</f>
        <v/>
      </c>
      <c r="AE30" s="120" t="str">
        <f t="shared" ref="AE30:AE51" si="25">IF(N30="","",IF(ISERR(I30/I30)=TRUE,"",IF(ISERR(I30/G30)=TRUE,IF((I30-MIN(N30:S30))&gt;0.001,"Reject",""),IF(ISNUMBER($AC30)=TRUE,IF($AC30&gt;0.651,IF($AC30&gt;1.001,"Reject","Alert"),""),""))))</f>
        <v/>
      </c>
      <c r="AF30" s="125"/>
      <c r="AG30" s="39"/>
    </row>
    <row r="31" s="12" customFormat="1" ht="18" customHeight="1" spans="3:33">
      <c r="C31" s="39"/>
      <c r="D31" s="42"/>
      <c r="E31" s="43" t="s">
        <v>60</v>
      </c>
      <c r="F31" s="44" t="s">
        <v>41</v>
      </c>
      <c r="G31" s="45">
        <v>49.95</v>
      </c>
      <c r="H31" s="45">
        <v>0.05</v>
      </c>
      <c r="I31" s="45">
        <v>0</v>
      </c>
      <c r="J31" s="71" t="s">
        <v>55</v>
      </c>
      <c r="K31" s="76" t="s">
        <v>59</v>
      </c>
      <c r="L31" s="72">
        <f t="shared" si="13"/>
        <v>50</v>
      </c>
      <c r="M31" s="72">
        <f t="shared" si="14"/>
        <v>49.95</v>
      </c>
      <c r="N31" s="140"/>
      <c r="O31" s="74"/>
      <c r="P31" s="95"/>
      <c r="Q31" s="95"/>
      <c r="R31" s="95"/>
      <c r="S31" s="97"/>
      <c r="T31" s="39"/>
      <c r="U31" s="98" t="str">
        <f t="shared" si="15"/>
        <v> </v>
      </c>
      <c r="V31" s="98" t="str">
        <f t="shared" si="16"/>
        <v> </v>
      </c>
      <c r="W31" s="98" t="str">
        <f t="shared" si="17"/>
        <v> </v>
      </c>
      <c r="X31" s="98" t="str">
        <f t="shared" si="18"/>
        <v> </v>
      </c>
      <c r="Y31" s="98" t="str">
        <f t="shared" si="19"/>
        <v> </v>
      </c>
      <c r="Z31" s="98" t="str">
        <f t="shared" si="20"/>
        <v> </v>
      </c>
      <c r="AA31" s="114" t="str">
        <f t="shared" si="21"/>
        <v> </v>
      </c>
      <c r="AB31" s="119" t="str">
        <f t="shared" si="22"/>
        <v> </v>
      </c>
      <c r="AC31" s="119" t="str">
        <f t="shared" si="23"/>
        <v> </v>
      </c>
      <c r="AD31" s="120" t="str">
        <f t="shared" si="24"/>
        <v/>
      </c>
      <c r="AE31" s="120" t="str">
        <f t="shared" si="25"/>
        <v/>
      </c>
      <c r="AF31" s="125"/>
      <c r="AG31" s="39"/>
    </row>
    <row r="32" s="12" customFormat="1" ht="18" customHeight="1" spans="3:33">
      <c r="C32" s="39"/>
      <c r="D32" s="42">
        <v>20</v>
      </c>
      <c r="E32" s="46" t="s">
        <v>61</v>
      </c>
      <c r="F32" s="44" t="s">
        <v>41</v>
      </c>
      <c r="G32" s="45">
        <v>55</v>
      </c>
      <c r="H32" s="45">
        <v>0.1</v>
      </c>
      <c r="I32" s="45">
        <v>-0.1</v>
      </c>
      <c r="J32" s="71" t="s">
        <v>48</v>
      </c>
      <c r="K32" s="76" t="s">
        <v>62</v>
      </c>
      <c r="L32" s="72">
        <f t="shared" si="13"/>
        <v>55.1</v>
      </c>
      <c r="M32" s="72">
        <f t="shared" si="14"/>
        <v>54.9</v>
      </c>
      <c r="N32" s="140"/>
      <c r="O32" s="74"/>
      <c r="P32" s="95"/>
      <c r="Q32" s="95"/>
      <c r="R32" s="95"/>
      <c r="S32" s="97"/>
      <c r="T32" s="39"/>
      <c r="U32" s="98" t="str">
        <f t="shared" si="15"/>
        <v> </v>
      </c>
      <c r="V32" s="98" t="str">
        <f t="shared" si="16"/>
        <v> </v>
      </c>
      <c r="W32" s="98" t="str">
        <f t="shared" si="17"/>
        <v> </v>
      </c>
      <c r="X32" s="98" t="str">
        <f t="shared" si="18"/>
        <v> </v>
      </c>
      <c r="Y32" s="98" t="str">
        <f t="shared" si="19"/>
        <v> </v>
      </c>
      <c r="Z32" s="98" t="str">
        <f t="shared" si="20"/>
        <v> </v>
      </c>
      <c r="AA32" s="114" t="str">
        <f t="shared" si="21"/>
        <v> </v>
      </c>
      <c r="AB32" s="119" t="str">
        <f t="shared" si="22"/>
        <v> </v>
      </c>
      <c r="AC32" s="119" t="str">
        <f t="shared" si="23"/>
        <v> </v>
      </c>
      <c r="AD32" s="120" t="str">
        <f t="shared" si="24"/>
        <v/>
      </c>
      <c r="AE32" s="120" t="str">
        <f t="shared" si="25"/>
        <v/>
      </c>
      <c r="AF32" s="125"/>
      <c r="AG32" s="39"/>
    </row>
    <row r="33" s="12" customFormat="1" ht="18" customHeight="1" spans="3:33">
      <c r="C33" s="39"/>
      <c r="D33" s="42"/>
      <c r="E33" s="46" t="s">
        <v>63</v>
      </c>
      <c r="F33" s="44" t="s">
        <v>41</v>
      </c>
      <c r="G33" s="45">
        <v>55</v>
      </c>
      <c r="H33" s="45">
        <v>0.1</v>
      </c>
      <c r="I33" s="45">
        <v>-0.1</v>
      </c>
      <c r="J33" s="71" t="s">
        <v>48</v>
      </c>
      <c r="K33" s="76" t="s">
        <v>62</v>
      </c>
      <c r="L33" s="72">
        <f t="shared" si="13"/>
        <v>55.1</v>
      </c>
      <c r="M33" s="72">
        <f t="shared" si="14"/>
        <v>54.9</v>
      </c>
      <c r="N33" s="140"/>
      <c r="O33" s="74"/>
      <c r="P33" s="95"/>
      <c r="Q33" s="95"/>
      <c r="R33" s="95"/>
      <c r="S33" s="97"/>
      <c r="T33" s="39"/>
      <c r="U33" s="98" t="str">
        <f t="shared" si="15"/>
        <v> </v>
      </c>
      <c r="V33" s="98" t="str">
        <f t="shared" si="16"/>
        <v> </v>
      </c>
      <c r="W33" s="98" t="str">
        <f t="shared" si="17"/>
        <v> </v>
      </c>
      <c r="X33" s="98" t="str">
        <f t="shared" si="18"/>
        <v> </v>
      </c>
      <c r="Y33" s="98" t="str">
        <f t="shared" si="19"/>
        <v> </v>
      </c>
      <c r="Z33" s="98" t="str">
        <f t="shared" si="20"/>
        <v> </v>
      </c>
      <c r="AA33" s="114" t="str">
        <f t="shared" si="21"/>
        <v> </v>
      </c>
      <c r="AB33" s="119" t="str">
        <f t="shared" si="22"/>
        <v> </v>
      </c>
      <c r="AC33" s="119" t="str">
        <f t="shared" si="23"/>
        <v> </v>
      </c>
      <c r="AD33" s="120" t="str">
        <f t="shared" si="24"/>
        <v/>
      </c>
      <c r="AE33" s="120" t="str">
        <f t="shared" si="25"/>
        <v/>
      </c>
      <c r="AF33" s="125"/>
      <c r="AG33" s="39"/>
    </row>
    <row r="34" s="12" customFormat="1" ht="18" customHeight="1" spans="3:33">
      <c r="C34" s="39"/>
      <c r="D34" s="42">
        <v>21</v>
      </c>
      <c r="E34" s="46" t="s">
        <v>64</v>
      </c>
      <c r="F34" s="44" t="s">
        <v>41</v>
      </c>
      <c r="G34" s="45">
        <v>87</v>
      </c>
      <c r="H34" s="45">
        <v>1</v>
      </c>
      <c r="I34" s="45">
        <v>-0.5</v>
      </c>
      <c r="J34" s="71" t="s">
        <v>48</v>
      </c>
      <c r="K34" s="76" t="s">
        <v>65</v>
      </c>
      <c r="L34" s="72">
        <f t="shared" si="13"/>
        <v>88</v>
      </c>
      <c r="M34" s="72">
        <f t="shared" si="14"/>
        <v>86.5</v>
      </c>
      <c r="N34" s="140">
        <v>88.131</v>
      </c>
      <c r="O34" s="74">
        <v>88.124</v>
      </c>
      <c r="P34" s="95"/>
      <c r="Q34" s="95"/>
      <c r="R34" s="95"/>
      <c r="S34" s="97"/>
      <c r="T34" s="39"/>
      <c r="U34" s="98">
        <f t="shared" si="15"/>
        <v>1.131</v>
      </c>
      <c r="V34" s="98">
        <f t="shared" si="16"/>
        <v>1.124</v>
      </c>
      <c r="W34" s="98" t="str">
        <f t="shared" si="17"/>
        <v> </v>
      </c>
      <c r="X34" s="98" t="str">
        <f t="shared" si="18"/>
        <v> </v>
      </c>
      <c r="Y34" s="98" t="str">
        <f t="shared" si="19"/>
        <v> </v>
      </c>
      <c r="Z34" s="98" t="str">
        <f t="shared" si="20"/>
        <v> </v>
      </c>
      <c r="AA34" s="114">
        <f t="shared" si="21"/>
        <v>88.1275</v>
      </c>
      <c r="AB34" s="119">
        <f t="shared" si="22"/>
        <v>1.131</v>
      </c>
      <c r="AC34" s="119">
        <f t="shared" si="23"/>
        <v>0</v>
      </c>
      <c r="AD34" s="120" t="str">
        <f t="shared" si="24"/>
        <v>Reject</v>
      </c>
      <c r="AE34" s="120" t="str">
        <f t="shared" si="25"/>
        <v/>
      </c>
      <c r="AF34" s="125"/>
      <c r="AG34" s="39"/>
    </row>
    <row r="35" s="12" customFormat="1" ht="18" customHeight="1" spans="3:33">
      <c r="C35" s="39"/>
      <c r="D35" s="42"/>
      <c r="E35" s="46" t="s">
        <v>66</v>
      </c>
      <c r="F35" s="44" t="s">
        <v>41</v>
      </c>
      <c r="G35" s="45">
        <v>87</v>
      </c>
      <c r="H35" s="45">
        <v>1</v>
      </c>
      <c r="I35" s="45">
        <v>-0.5</v>
      </c>
      <c r="J35" s="71" t="s">
        <v>48</v>
      </c>
      <c r="K35" s="76" t="s">
        <v>65</v>
      </c>
      <c r="L35" s="72">
        <f t="shared" si="13"/>
        <v>88</v>
      </c>
      <c r="M35" s="72">
        <f t="shared" si="14"/>
        <v>86.5</v>
      </c>
      <c r="N35" s="140">
        <v>88.722</v>
      </c>
      <c r="O35" s="74">
        <v>88.176</v>
      </c>
      <c r="P35" s="95"/>
      <c r="Q35" s="95"/>
      <c r="R35" s="95"/>
      <c r="S35" s="97"/>
      <c r="T35" s="39"/>
      <c r="U35" s="98">
        <f t="shared" si="15"/>
        <v>1.72199999999999</v>
      </c>
      <c r="V35" s="98">
        <f t="shared" si="16"/>
        <v>1.176</v>
      </c>
      <c r="W35" s="98" t="str">
        <f t="shared" si="17"/>
        <v> </v>
      </c>
      <c r="X35" s="98" t="str">
        <f t="shared" si="18"/>
        <v> </v>
      </c>
      <c r="Y35" s="98" t="str">
        <f t="shared" si="19"/>
        <v> </v>
      </c>
      <c r="Z35" s="98" t="str">
        <f t="shared" si="20"/>
        <v> </v>
      </c>
      <c r="AA35" s="114">
        <f t="shared" si="21"/>
        <v>88.449</v>
      </c>
      <c r="AB35" s="119">
        <f t="shared" si="22"/>
        <v>1.72199999999999</v>
      </c>
      <c r="AC35" s="119">
        <f t="shared" si="23"/>
        <v>0</v>
      </c>
      <c r="AD35" s="120" t="str">
        <f t="shared" si="24"/>
        <v>Reject</v>
      </c>
      <c r="AE35" s="120" t="str">
        <f t="shared" si="25"/>
        <v/>
      </c>
      <c r="AF35" s="125"/>
      <c r="AG35" s="39"/>
    </row>
    <row r="36" s="12" customFormat="1" ht="18" customHeight="1" spans="3:33">
      <c r="C36" s="39"/>
      <c r="D36" s="42"/>
      <c r="E36" s="46" t="s">
        <v>67</v>
      </c>
      <c r="F36" s="44" t="s">
        <v>41</v>
      </c>
      <c r="G36" s="45">
        <v>87</v>
      </c>
      <c r="H36" s="45">
        <v>1</v>
      </c>
      <c r="I36" s="45">
        <v>-0.5</v>
      </c>
      <c r="J36" s="71" t="s">
        <v>48</v>
      </c>
      <c r="K36" s="76" t="s">
        <v>65</v>
      </c>
      <c r="L36" s="72">
        <f t="shared" si="13"/>
        <v>88</v>
      </c>
      <c r="M36" s="72">
        <f t="shared" si="14"/>
        <v>86.5</v>
      </c>
      <c r="N36" s="140">
        <v>88.405</v>
      </c>
      <c r="O36" s="74">
        <v>88.4</v>
      </c>
      <c r="P36" s="95"/>
      <c r="Q36" s="95"/>
      <c r="R36" s="95"/>
      <c r="S36" s="97"/>
      <c r="T36" s="39"/>
      <c r="U36" s="98">
        <f t="shared" si="15"/>
        <v>1.405</v>
      </c>
      <c r="V36" s="98">
        <f t="shared" si="16"/>
        <v>1.40000000000001</v>
      </c>
      <c r="W36" s="98" t="str">
        <f t="shared" si="17"/>
        <v> </v>
      </c>
      <c r="X36" s="98" t="str">
        <f t="shared" si="18"/>
        <v> </v>
      </c>
      <c r="Y36" s="98" t="str">
        <f t="shared" si="19"/>
        <v> </v>
      </c>
      <c r="Z36" s="98" t="str">
        <f t="shared" si="20"/>
        <v> </v>
      </c>
      <c r="AA36" s="114">
        <f t="shared" si="21"/>
        <v>88.4025</v>
      </c>
      <c r="AB36" s="119">
        <f t="shared" si="22"/>
        <v>1.405</v>
      </c>
      <c r="AC36" s="119">
        <f t="shared" si="23"/>
        <v>0</v>
      </c>
      <c r="AD36" s="120" t="str">
        <f t="shared" si="24"/>
        <v>Reject</v>
      </c>
      <c r="AE36" s="120" t="str">
        <f t="shared" si="25"/>
        <v/>
      </c>
      <c r="AF36" s="125"/>
      <c r="AG36" s="39"/>
    </row>
    <row r="37" s="12" customFormat="1" ht="18" customHeight="1" spans="3:33">
      <c r="C37" s="39"/>
      <c r="D37" s="42">
        <v>22</v>
      </c>
      <c r="E37" s="43" t="s">
        <v>68</v>
      </c>
      <c r="F37" s="44" t="s">
        <v>41</v>
      </c>
      <c r="G37" s="45">
        <v>62</v>
      </c>
      <c r="H37" s="45">
        <v>2</v>
      </c>
      <c r="I37" s="45">
        <v>0</v>
      </c>
      <c r="J37" s="71" t="s">
        <v>48</v>
      </c>
      <c r="K37" s="77"/>
      <c r="L37" s="72">
        <f t="shared" si="13"/>
        <v>64</v>
      </c>
      <c r="M37" s="72">
        <f t="shared" si="14"/>
        <v>62</v>
      </c>
      <c r="N37" s="140"/>
      <c r="O37" s="74"/>
      <c r="P37" s="95"/>
      <c r="Q37" s="95"/>
      <c r="R37" s="95"/>
      <c r="S37" s="97"/>
      <c r="T37" s="39"/>
      <c r="U37" s="98" t="str">
        <f t="shared" si="15"/>
        <v> </v>
      </c>
      <c r="V37" s="98" t="str">
        <f t="shared" si="16"/>
        <v> </v>
      </c>
      <c r="W37" s="98" t="str">
        <f t="shared" si="17"/>
        <v> </v>
      </c>
      <c r="X37" s="98" t="str">
        <f t="shared" si="18"/>
        <v> </v>
      </c>
      <c r="Y37" s="98" t="str">
        <f t="shared" si="19"/>
        <v> </v>
      </c>
      <c r="Z37" s="98" t="str">
        <f t="shared" si="20"/>
        <v> </v>
      </c>
      <c r="AA37" s="114" t="str">
        <f t="shared" si="21"/>
        <v> </v>
      </c>
      <c r="AB37" s="119" t="str">
        <f t="shared" si="22"/>
        <v> </v>
      </c>
      <c r="AC37" s="119" t="str">
        <f t="shared" si="23"/>
        <v> </v>
      </c>
      <c r="AD37" s="120" t="str">
        <f t="shared" si="24"/>
        <v/>
      </c>
      <c r="AE37" s="120" t="str">
        <f t="shared" si="25"/>
        <v/>
      </c>
      <c r="AF37" s="125"/>
      <c r="AG37" s="39"/>
    </row>
    <row r="38" s="12" customFormat="1" ht="18" customHeight="1" spans="3:33">
      <c r="C38" s="39"/>
      <c r="D38" s="42">
        <v>23</v>
      </c>
      <c r="E38" s="43" t="s">
        <v>69</v>
      </c>
      <c r="F38" s="44" t="s">
        <v>41</v>
      </c>
      <c r="G38" s="45">
        <v>78</v>
      </c>
      <c r="H38" s="45">
        <v>1</v>
      </c>
      <c r="I38" s="45">
        <v>0</v>
      </c>
      <c r="J38" s="71" t="s">
        <v>48</v>
      </c>
      <c r="K38" s="76" t="s">
        <v>70</v>
      </c>
      <c r="L38" s="72">
        <f t="shared" si="13"/>
        <v>79</v>
      </c>
      <c r="M38" s="72">
        <f t="shared" si="14"/>
        <v>78</v>
      </c>
      <c r="N38" s="140"/>
      <c r="O38" s="74"/>
      <c r="P38" s="95"/>
      <c r="Q38" s="95"/>
      <c r="R38" s="95"/>
      <c r="S38" s="97"/>
      <c r="T38" s="39"/>
      <c r="U38" s="98" t="str">
        <f t="shared" si="15"/>
        <v> </v>
      </c>
      <c r="V38" s="98" t="str">
        <f t="shared" si="16"/>
        <v> </v>
      </c>
      <c r="W38" s="98" t="str">
        <f t="shared" si="17"/>
        <v> </v>
      </c>
      <c r="X38" s="98" t="str">
        <f t="shared" si="18"/>
        <v> </v>
      </c>
      <c r="Y38" s="98" t="str">
        <f t="shared" si="19"/>
        <v> </v>
      </c>
      <c r="Z38" s="98" t="str">
        <f t="shared" si="20"/>
        <v> </v>
      </c>
      <c r="AA38" s="114" t="str">
        <f t="shared" si="21"/>
        <v> </v>
      </c>
      <c r="AB38" s="119" t="str">
        <f t="shared" si="22"/>
        <v> </v>
      </c>
      <c r="AC38" s="119" t="str">
        <f t="shared" si="23"/>
        <v> </v>
      </c>
      <c r="AD38" s="120" t="str">
        <f t="shared" si="24"/>
        <v/>
      </c>
      <c r="AE38" s="120" t="str">
        <f t="shared" si="25"/>
        <v/>
      </c>
      <c r="AF38" s="125"/>
      <c r="AG38" s="39"/>
    </row>
    <row r="39" s="12" customFormat="1" ht="18" customHeight="1" spans="3:33">
      <c r="C39" s="39"/>
      <c r="D39" s="42">
        <v>24</v>
      </c>
      <c r="E39" s="43" t="s">
        <v>71</v>
      </c>
      <c r="F39" s="44" t="s">
        <v>41</v>
      </c>
      <c r="G39" s="45">
        <v>81</v>
      </c>
      <c r="H39" s="45">
        <v>1</v>
      </c>
      <c r="I39" s="45">
        <v>0</v>
      </c>
      <c r="J39" s="71" t="s">
        <v>48</v>
      </c>
      <c r="K39" s="76" t="s">
        <v>72</v>
      </c>
      <c r="L39" s="72">
        <f t="shared" si="13"/>
        <v>82</v>
      </c>
      <c r="M39" s="72">
        <f t="shared" si="14"/>
        <v>81</v>
      </c>
      <c r="N39" s="140"/>
      <c r="O39" s="74"/>
      <c r="P39" s="95"/>
      <c r="Q39" s="95"/>
      <c r="R39" s="95"/>
      <c r="S39" s="97"/>
      <c r="T39" s="39"/>
      <c r="U39" s="98" t="str">
        <f t="shared" si="15"/>
        <v> </v>
      </c>
      <c r="V39" s="98" t="str">
        <f t="shared" si="16"/>
        <v> </v>
      </c>
      <c r="W39" s="98" t="str">
        <f t="shared" si="17"/>
        <v> </v>
      </c>
      <c r="X39" s="98" t="str">
        <f t="shared" si="18"/>
        <v> </v>
      </c>
      <c r="Y39" s="98" t="str">
        <f t="shared" si="19"/>
        <v> </v>
      </c>
      <c r="Z39" s="98" t="str">
        <f t="shared" si="20"/>
        <v> </v>
      </c>
      <c r="AA39" s="114" t="str">
        <f t="shared" si="21"/>
        <v> </v>
      </c>
      <c r="AB39" s="119" t="str">
        <f t="shared" si="22"/>
        <v> </v>
      </c>
      <c r="AC39" s="119" t="str">
        <f t="shared" si="23"/>
        <v> </v>
      </c>
      <c r="AD39" s="120" t="str">
        <f t="shared" si="24"/>
        <v/>
      </c>
      <c r="AE39" s="120" t="str">
        <f t="shared" si="25"/>
        <v/>
      </c>
      <c r="AF39" s="125"/>
      <c r="AG39" s="39"/>
    </row>
    <row r="40" s="12" customFormat="1" ht="18" customHeight="1" spans="3:33">
      <c r="C40" s="39"/>
      <c r="D40" s="42">
        <v>25</v>
      </c>
      <c r="E40" s="43" t="s">
        <v>40</v>
      </c>
      <c r="F40" s="44" t="s">
        <v>41</v>
      </c>
      <c r="G40" s="45">
        <v>12.4</v>
      </c>
      <c r="H40" s="45">
        <v>0.5</v>
      </c>
      <c r="I40" s="45">
        <v>-0.5</v>
      </c>
      <c r="J40" s="71" t="s">
        <v>48</v>
      </c>
      <c r="K40" s="76" t="s">
        <v>73</v>
      </c>
      <c r="L40" s="72">
        <f t="shared" si="13"/>
        <v>12.9</v>
      </c>
      <c r="M40" s="72">
        <f t="shared" si="14"/>
        <v>11.9</v>
      </c>
      <c r="N40" s="140">
        <v>12.825</v>
      </c>
      <c r="O40" s="74">
        <v>12.825</v>
      </c>
      <c r="P40" s="95"/>
      <c r="Q40" s="95"/>
      <c r="R40" s="95"/>
      <c r="S40" s="97"/>
      <c r="T40" s="39"/>
      <c r="U40" s="98">
        <f t="shared" si="15"/>
        <v>0.424999999999999</v>
      </c>
      <c r="V40" s="98">
        <f t="shared" si="16"/>
        <v>0.424999999999999</v>
      </c>
      <c r="W40" s="98" t="str">
        <f t="shared" si="17"/>
        <v> </v>
      </c>
      <c r="X40" s="98" t="str">
        <f t="shared" si="18"/>
        <v> </v>
      </c>
      <c r="Y40" s="98" t="str">
        <f t="shared" si="19"/>
        <v> </v>
      </c>
      <c r="Z40" s="98" t="str">
        <f t="shared" si="20"/>
        <v> </v>
      </c>
      <c r="AA40" s="114">
        <f t="shared" si="21"/>
        <v>12.825</v>
      </c>
      <c r="AB40" s="119">
        <f t="shared" si="22"/>
        <v>0.849999999999998</v>
      </c>
      <c r="AC40" s="119">
        <f t="shared" si="23"/>
        <v>0</v>
      </c>
      <c r="AD40" s="120" t="str">
        <f t="shared" si="24"/>
        <v>Alert</v>
      </c>
      <c r="AE40" s="120" t="str">
        <f t="shared" si="25"/>
        <v/>
      </c>
      <c r="AF40" s="125"/>
      <c r="AG40" s="39"/>
    </row>
    <row r="41" s="12" customFormat="1" ht="18" customHeight="1" spans="3:33">
      <c r="C41" s="39"/>
      <c r="D41" s="42"/>
      <c r="E41" s="46" t="s">
        <v>74</v>
      </c>
      <c r="F41" s="44" t="s">
        <v>41</v>
      </c>
      <c r="G41" s="45">
        <v>0.2</v>
      </c>
      <c r="H41" s="45">
        <v>0</v>
      </c>
      <c r="I41" s="45">
        <v>-0.2</v>
      </c>
      <c r="J41" s="71" t="s">
        <v>48</v>
      </c>
      <c r="K41" s="76" t="s">
        <v>73</v>
      </c>
      <c r="L41" s="72">
        <f t="shared" si="13"/>
        <v>0.2</v>
      </c>
      <c r="M41" s="72">
        <f t="shared" si="14"/>
        <v>0</v>
      </c>
      <c r="N41" s="140">
        <v>1.128</v>
      </c>
      <c r="O41" s="74">
        <v>1.128</v>
      </c>
      <c r="P41" s="95"/>
      <c r="Q41" s="95"/>
      <c r="R41" s="95"/>
      <c r="S41" s="97"/>
      <c r="T41" s="39"/>
      <c r="U41" s="98">
        <f t="shared" si="15"/>
        <v>0.928</v>
      </c>
      <c r="V41" s="98">
        <f t="shared" si="16"/>
        <v>0.928</v>
      </c>
      <c r="W41" s="98" t="str">
        <f t="shared" si="17"/>
        <v> </v>
      </c>
      <c r="X41" s="98" t="str">
        <f t="shared" si="18"/>
        <v> </v>
      </c>
      <c r="Y41" s="98" t="str">
        <f t="shared" si="19"/>
        <v> </v>
      </c>
      <c r="Z41" s="98" t="str">
        <f t="shared" si="20"/>
        <v> </v>
      </c>
      <c r="AA41" s="114">
        <f t="shared" si="21"/>
        <v>1.128</v>
      </c>
      <c r="AB41" s="119" t="str">
        <f t="shared" si="22"/>
        <v> </v>
      </c>
      <c r="AC41" s="119">
        <f t="shared" si="23"/>
        <v>0</v>
      </c>
      <c r="AD41" s="120" t="str">
        <f t="shared" si="24"/>
        <v/>
      </c>
      <c r="AE41" s="120" t="str">
        <f t="shared" si="25"/>
        <v/>
      </c>
      <c r="AF41" s="125"/>
      <c r="AG41" s="39"/>
    </row>
    <row r="42" s="12" customFormat="1" ht="18" customHeight="1" spans="3:33">
      <c r="C42" s="39"/>
      <c r="D42" s="42">
        <v>26</v>
      </c>
      <c r="E42" s="43" t="s">
        <v>40</v>
      </c>
      <c r="F42" s="44" t="s">
        <v>41</v>
      </c>
      <c r="G42" s="45">
        <v>7.6</v>
      </c>
      <c r="H42" s="45">
        <v>0.3</v>
      </c>
      <c r="I42" s="45">
        <v>-0.3</v>
      </c>
      <c r="J42" s="71" t="s">
        <v>48</v>
      </c>
      <c r="K42" s="76" t="s">
        <v>73</v>
      </c>
      <c r="L42" s="72">
        <f t="shared" si="13"/>
        <v>7.9</v>
      </c>
      <c r="M42" s="72">
        <f t="shared" si="14"/>
        <v>7.3</v>
      </c>
      <c r="N42" s="140">
        <v>7.293</v>
      </c>
      <c r="O42" s="74">
        <v>7.293</v>
      </c>
      <c r="P42" s="95"/>
      <c r="Q42" s="95"/>
      <c r="R42" s="95"/>
      <c r="S42" s="97"/>
      <c r="T42" s="39"/>
      <c r="U42" s="98">
        <f t="shared" si="15"/>
        <v>-0.306999999999999</v>
      </c>
      <c r="V42" s="98">
        <f t="shared" si="16"/>
        <v>-0.306999999999999</v>
      </c>
      <c r="W42" s="98" t="str">
        <f t="shared" si="17"/>
        <v> </v>
      </c>
      <c r="X42" s="98" t="str">
        <f t="shared" si="18"/>
        <v> </v>
      </c>
      <c r="Y42" s="98" t="str">
        <f t="shared" si="19"/>
        <v> </v>
      </c>
      <c r="Z42" s="98" t="str">
        <f t="shared" si="20"/>
        <v> </v>
      </c>
      <c r="AA42" s="114">
        <f t="shared" si="21"/>
        <v>7.293</v>
      </c>
      <c r="AB42" s="119">
        <f t="shared" si="22"/>
        <v>0</v>
      </c>
      <c r="AC42" s="119">
        <f t="shared" si="23"/>
        <v>1.02333333333333</v>
      </c>
      <c r="AD42" s="120" t="str">
        <f t="shared" si="24"/>
        <v/>
      </c>
      <c r="AE42" s="120" t="str">
        <f t="shared" si="25"/>
        <v>Reject</v>
      </c>
      <c r="AF42" s="125"/>
      <c r="AG42" s="39"/>
    </row>
    <row r="43" s="12" customFormat="1" ht="18" customHeight="1" spans="3:33">
      <c r="C43" s="39"/>
      <c r="D43" s="42">
        <v>27</v>
      </c>
      <c r="E43" s="43" t="s">
        <v>75</v>
      </c>
      <c r="F43" s="44" t="s">
        <v>41</v>
      </c>
      <c r="G43" s="45">
        <v>93</v>
      </c>
      <c r="H43" s="45">
        <v>0</v>
      </c>
      <c r="I43" s="45">
        <v>-1</v>
      </c>
      <c r="J43" s="71" t="s">
        <v>42</v>
      </c>
      <c r="K43" s="71"/>
      <c r="L43" s="72">
        <f t="shared" si="13"/>
        <v>93</v>
      </c>
      <c r="M43" s="72">
        <f t="shared" si="14"/>
        <v>92</v>
      </c>
      <c r="N43" s="140">
        <v>93.732</v>
      </c>
      <c r="O43" s="74">
        <v>93.742</v>
      </c>
      <c r="P43" s="95"/>
      <c r="Q43" s="95"/>
      <c r="R43" s="95"/>
      <c r="S43" s="97"/>
      <c r="T43" s="39"/>
      <c r="U43" s="98">
        <f t="shared" si="15"/>
        <v>0.731999999999999</v>
      </c>
      <c r="V43" s="98">
        <f t="shared" si="16"/>
        <v>0.742000000000004</v>
      </c>
      <c r="W43" s="98" t="str">
        <f t="shared" si="17"/>
        <v> </v>
      </c>
      <c r="X43" s="98" t="str">
        <f t="shared" si="18"/>
        <v> </v>
      </c>
      <c r="Y43" s="98" t="str">
        <f t="shared" si="19"/>
        <v> </v>
      </c>
      <c r="Z43" s="98" t="str">
        <f t="shared" si="20"/>
        <v> </v>
      </c>
      <c r="AA43" s="114">
        <f t="shared" si="21"/>
        <v>93.737</v>
      </c>
      <c r="AB43" s="119" t="str">
        <f t="shared" si="22"/>
        <v> </v>
      </c>
      <c r="AC43" s="119">
        <f t="shared" si="23"/>
        <v>0</v>
      </c>
      <c r="AD43" s="120" t="str">
        <f t="shared" si="24"/>
        <v/>
      </c>
      <c r="AE43" s="120" t="str">
        <f t="shared" si="25"/>
        <v/>
      </c>
      <c r="AF43" s="125"/>
      <c r="AG43" s="39"/>
    </row>
    <row r="44" s="12" customFormat="1" ht="18" customHeight="1" spans="3:33">
      <c r="C44" s="39"/>
      <c r="D44" s="42"/>
      <c r="E44" s="46" t="s">
        <v>76</v>
      </c>
      <c r="F44" s="44" t="s">
        <v>41</v>
      </c>
      <c r="G44" s="45">
        <v>0.5</v>
      </c>
      <c r="H44" s="45">
        <v>0</v>
      </c>
      <c r="I44" s="45">
        <v>-0.5</v>
      </c>
      <c r="J44" s="71" t="s">
        <v>42</v>
      </c>
      <c r="K44" s="71"/>
      <c r="L44" s="72">
        <v>0</v>
      </c>
      <c r="M44" s="72">
        <v>-0.5</v>
      </c>
      <c r="N44" s="140">
        <v>0.186</v>
      </c>
      <c r="O44" s="74">
        <v>0.191</v>
      </c>
      <c r="P44" s="95"/>
      <c r="Q44" s="95"/>
      <c r="R44" s="95"/>
      <c r="S44" s="97"/>
      <c r="T44" s="39"/>
      <c r="U44" s="98">
        <f t="shared" si="15"/>
        <v>-0.314</v>
      </c>
      <c r="V44" s="98">
        <f t="shared" si="16"/>
        <v>-0.309</v>
      </c>
      <c r="W44" s="98" t="str">
        <f t="shared" si="17"/>
        <v> </v>
      </c>
      <c r="X44" s="98" t="str">
        <f t="shared" si="18"/>
        <v> </v>
      </c>
      <c r="Y44" s="98" t="str">
        <f t="shared" si="19"/>
        <v> </v>
      </c>
      <c r="Z44" s="98" t="str">
        <f t="shared" si="20"/>
        <v> </v>
      </c>
      <c r="AA44" s="114">
        <f t="shared" si="21"/>
        <v>0.1885</v>
      </c>
      <c r="AB44" s="119" t="str">
        <f t="shared" si="22"/>
        <v> </v>
      </c>
      <c r="AC44" s="119">
        <f t="shared" si="23"/>
        <v>0.628</v>
      </c>
      <c r="AD44" s="120" t="str">
        <f t="shared" si="24"/>
        <v/>
      </c>
      <c r="AE44" s="120" t="str">
        <f t="shared" si="25"/>
        <v/>
      </c>
      <c r="AF44" s="125"/>
      <c r="AG44" s="39"/>
    </row>
    <row r="45" s="12" customFormat="1" ht="18" customHeight="1" spans="3:33">
      <c r="C45" s="39"/>
      <c r="D45" s="42">
        <v>28</v>
      </c>
      <c r="E45" s="43" t="s">
        <v>77</v>
      </c>
      <c r="F45" s="44" t="s">
        <v>41</v>
      </c>
      <c r="G45" s="45">
        <v>28</v>
      </c>
      <c r="H45" s="45">
        <v>1</v>
      </c>
      <c r="I45" s="45">
        <v>0</v>
      </c>
      <c r="J45" s="71" t="s">
        <v>48</v>
      </c>
      <c r="K45" s="71"/>
      <c r="L45" s="72">
        <f t="shared" ref="L45:L48" si="26">SUM(G45)+H45</f>
        <v>29</v>
      </c>
      <c r="M45" s="72">
        <f t="shared" ref="M45:M48" si="27">SUM(G45+I45)</f>
        <v>28</v>
      </c>
      <c r="N45" s="140">
        <v>28.172</v>
      </c>
      <c r="O45" s="74">
        <v>28.176</v>
      </c>
      <c r="P45" s="95"/>
      <c r="Q45" s="95"/>
      <c r="R45" s="95"/>
      <c r="S45" s="97"/>
      <c r="T45" s="39"/>
      <c r="U45" s="98">
        <f t="shared" ref="U45:U48" si="28">IF(ISERR(N45/N45)=TRUE," ",N45-$G45)</f>
        <v>0.172000000000001</v>
      </c>
      <c r="V45" s="98">
        <f t="shared" ref="V45:V48" si="29">IF(ISERR(O45/O45)=TRUE," ",O45-$G45)</f>
        <v>0.175999999999998</v>
      </c>
      <c r="W45" s="98" t="str">
        <f t="shared" ref="W45:W48" si="30">IF(ISERR(P45/P45)=TRUE," ",P45-$G45)</f>
        <v> </v>
      </c>
      <c r="X45" s="98" t="str">
        <f t="shared" ref="X45:X48" si="31">IF(ISERR(Q45/Q45)=TRUE," ",Q45-$G45)</f>
        <v> </v>
      </c>
      <c r="Y45" s="98" t="str">
        <f t="shared" ref="Y45:Y48" si="32">IF(ISERR(R45/R45)=TRUE," ",R45-$G45)</f>
        <v> </v>
      </c>
      <c r="Z45" s="98" t="str">
        <f t="shared" ref="Z45:Z48" si="33">IF(ISERR(S45/S45)=TRUE," ",S45-$G45)</f>
        <v> </v>
      </c>
      <c r="AA45" s="114">
        <f t="shared" ref="AA45:AA48" si="34">IF(ISERR(N45/N45)=TRUE," ",AVERAGE(N45:S45))</f>
        <v>28.174</v>
      </c>
      <c r="AB45" s="119">
        <f t="shared" ref="AB45:AB48" si="35">IF(ISERR(H45/H45)=TRUE," ",IF(ISERR(N45/N45)=TRUE," ",IF(ISNUMBER($N45)=FALSE," ",IF(MAX($N45:$S45)&lt;$G45,0,(MAX($N45:$S45)-$G45)/$H45))))</f>
        <v>0.175999999999998</v>
      </c>
      <c r="AC45" s="119" t="str">
        <f t="shared" ref="AC45:AC48" si="36">IF(ISERR(I45/G45)=TRUE," ",IF(ISERR(I45/I45)=TRUE," ",IF(ISERR(N45/N45)=TRUE," ",IF(ISNUMBER(N45)=FALSE," ",IF(MIN(N45:S45)&gt;$G45,0,($G45-MIN(N45:S45))/-I45)))))</f>
        <v> </v>
      </c>
      <c r="AD45" s="120" t="str">
        <f t="shared" ref="AD45:AD48" si="37">IF(ISNUMBER($AB45)=TRUE,IF($AB45&gt;0.651,IF($AB45&gt;1.001,"Reject","Alert"),""),"")</f>
        <v/>
      </c>
      <c r="AE45" s="120" t="str">
        <f t="shared" ref="AE45:AE48" si="38">IF(N45="","",IF(ISERR(I45/I45)=TRUE,"",IF(ISERR(I45/G45)=TRUE,IF((I45-MIN(N45:S45))&gt;0.001,"Reject",""),IF(ISNUMBER($AC45)=TRUE,IF($AC45&gt;0.651,IF($AC45&gt;1.001,"Reject","Alert"),""),""))))</f>
        <v/>
      </c>
      <c r="AF45" s="125"/>
      <c r="AG45" s="39"/>
    </row>
    <row r="46" s="12" customFormat="1" ht="18" customHeight="1" spans="3:33">
      <c r="C46" s="39"/>
      <c r="D46" s="42"/>
      <c r="E46" s="43" t="s">
        <v>78</v>
      </c>
      <c r="F46" s="44" t="s">
        <v>41</v>
      </c>
      <c r="G46" s="45">
        <v>28</v>
      </c>
      <c r="H46" s="45">
        <v>1</v>
      </c>
      <c r="I46" s="45">
        <v>0</v>
      </c>
      <c r="J46" s="71" t="s">
        <v>48</v>
      </c>
      <c r="K46" s="71"/>
      <c r="L46" s="72">
        <f t="shared" si="26"/>
        <v>29</v>
      </c>
      <c r="M46" s="72">
        <f t="shared" si="27"/>
        <v>28</v>
      </c>
      <c r="N46" s="140"/>
      <c r="O46" s="74"/>
      <c r="P46" s="95"/>
      <c r="Q46" s="95"/>
      <c r="R46" s="95"/>
      <c r="S46" s="97"/>
      <c r="T46" s="39"/>
      <c r="U46" s="98" t="str">
        <f t="shared" si="28"/>
        <v> </v>
      </c>
      <c r="V46" s="98" t="str">
        <f t="shared" si="29"/>
        <v> </v>
      </c>
      <c r="W46" s="98" t="str">
        <f t="shared" si="30"/>
        <v> </v>
      </c>
      <c r="X46" s="98" t="str">
        <f t="shared" si="31"/>
        <v> </v>
      </c>
      <c r="Y46" s="98" t="str">
        <f t="shared" si="32"/>
        <v> </v>
      </c>
      <c r="Z46" s="98" t="str">
        <f t="shared" si="33"/>
        <v> </v>
      </c>
      <c r="AA46" s="114" t="str">
        <f t="shared" si="34"/>
        <v> </v>
      </c>
      <c r="AB46" s="119" t="str">
        <f t="shared" si="35"/>
        <v> </v>
      </c>
      <c r="AC46" s="119" t="str">
        <f t="shared" si="36"/>
        <v> </v>
      </c>
      <c r="AD46" s="120" t="str">
        <f t="shared" si="37"/>
        <v/>
      </c>
      <c r="AE46" s="120" t="str">
        <f t="shared" si="38"/>
        <v/>
      </c>
      <c r="AF46" s="125"/>
      <c r="AG46" s="39"/>
    </row>
    <row r="47" s="12" customFormat="1" ht="18" customHeight="1" spans="3:33">
      <c r="C47" s="39"/>
      <c r="D47" s="42">
        <v>29</v>
      </c>
      <c r="E47" s="46" t="s">
        <v>79</v>
      </c>
      <c r="F47" s="44" t="s">
        <v>41</v>
      </c>
      <c r="G47" s="45">
        <v>55</v>
      </c>
      <c r="H47" s="45">
        <v>1</v>
      </c>
      <c r="I47" s="45">
        <v>0</v>
      </c>
      <c r="J47" s="71" t="s">
        <v>48</v>
      </c>
      <c r="K47" s="71"/>
      <c r="L47" s="72">
        <f t="shared" si="26"/>
        <v>56</v>
      </c>
      <c r="M47" s="72">
        <f t="shared" si="27"/>
        <v>55</v>
      </c>
      <c r="N47" s="140">
        <v>56.371</v>
      </c>
      <c r="O47" s="74">
        <v>56.373</v>
      </c>
      <c r="P47" s="95"/>
      <c r="Q47" s="95"/>
      <c r="R47" s="95"/>
      <c r="S47" s="97"/>
      <c r="T47" s="39"/>
      <c r="U47" s="98">
        <f t="shared" si="28"/>
        <v>1.371</v>
      </c>
      <c r="V47" s="98">
        <f t="shared" si="29"/>
        <v>1.373</v>
      </c>
      <c r="W47" s="98" t="str">
        <f t="shared" si="30"/>
        <v> </v>
      </c>
      <c r="X47" s="98" t="str">
        <f t="shared" si="31"/>
        <v> </v>
      </c>
      <c r="Y47" s="98" t="str">
        <f t="shared" si="32"/>
        <v> </v>
      </c>
      <c r="Z47" s="98" t="str">
        <f t="shared" si="33"/>
        <v> </v>
      </c>
      <c r="AA47" s="114">
        <f t="shared" si="34"/>
        <v>56.372</v>
      </c>
      <c r="AB47" s="119">
        <f t="shared" si="35"/>
        <v>1.373</v>
      </c>
      <c r="AC47" s="119" t="str">
        <f t="shared" si="36"/>
        <v> </v>
      </c>
      <c r="AD47" s="120" t="str">
        <f t="shared" si="37"/>
        <v>Reject</v>
      </c>
      <c r="AE47" s="120" t="str">
        <f t="shared" si="38"/>
        <v/>
      </c>
      <c r="AF47" s="125"/>
      <c r="AG47" s="39"/>
    </row>
    <row r="48" s="12" customFormat="1" ht="18" customHeight="1" spans="3:33">
      <c r="C48" s="39"/>
      <c r="D48" s="42"/>
      <c r="E48" s="46" t="s">
        <v>80</v>
      </c>
      <c r="F48" s="44" t="s">
        <v>41</v>
      </c>
      <c r="G48" s="45">
        <v>0.5</v>
      </c>
      <c r="H48" s="45">
        <v>0</v>
      </c>
      <c r="I48" s="45">
        <v>-0.5</v>
      </c>
      <c r="J48" s="71" t="s">
        <v>48</v>
      </c>
      <c r="K48" s="71"/>
      <c r="L48" s="72">
        <f t="shared" si="26"/>
        <v>0.5</v>
      </c>
      <c r="M48" s="72">
        <f t="shared" si="27"/>
        <v>0</v>
      </c>
      <c r="N48" s="140">
        <v>0.081</v>
      </c>
      <c r="O48" s="74">
        <v>0.081</v>
      </c>
      <c r="P48" s="95"/>
      <c r="Q48" s="95"/>
      <c r="R48" s="95"/>
      <c r="S48" s="97"/>
      <c r="T48" s="39"/>
      <c r="U48" s="98">
        <f t="shared" si="28"/>
        <v>-0.419</v>
      </c>
      <c r="V48" s="98">
        <f t="shared" si="29"/>
        <v>-0.419</v>
      </c>
      <c r="W48" s="98" t="str">
        <f t="shared" si="30"/>
        <v> </v>
      </c>
      <c r="X48" s="98" t="str">
        <f t="shared" si="31"/>
        <v> </v>
      </c>
      <c r="Y48" s="98" t="str">
        <f t="shared" si="32"/>
        <v> </v>
      </c>
      <c r="Z48" s="98" t="str">
        <f t="shared" si="33"/>
        <v> </v>
      </c>
      <c r="AA48" s="114">
        <f t="shared" si="34"/>
        <v>0.081</v>
      </c>
      <c r="AB48" s="119" t="str">
        <f t="shared" si="35"/>
        <v> </v>
      </c>
      <c r="AC48" s="119">
        <f t="shared" si="36"/>
        <v>0.838</v>
      </c>
      <c r="AD48" s="120" t="str">
        <f t="shared" si="37"/>
        <v/>
      </c>
      <c r="AE48" s="120" t="str">
        <f t="shared" si="38"/>
        <v>Alert</v>
      </c>
      <c r="AF48" s="125"/>
      <c r="AG48" s="39"/>
    </row>
    <row r="49" s="12" customFormat="1" ht="18" customHeight="1" spans="3:33">
      <c r="C49" s="39"/>
      <c r="D49" s="42"/>
      <c r="E49" s="46" t="s">
        <v>81</v>
      </c>
      <c r="F49" s="44" t="s">
        <v>41</v>
      </c>
      <c r="G49" s="45">
        <v>55</v>
      </c>
      <c r="H49" s="45">
        <v>1</v>
      </c>
      <c r="I49" s="45">
        <v>0</v>
      </c>
      <c r="J49" s="71" t="s">
        <v>48</v>
      </c>
      <c r="K49" s="71"/>
      <c r="L49" s="72">
        <f t="shared" ref="L49:L56" si="39">SUM(G49)+H49</f>
        <v>56</v>
      </c>
      <c r="M49" s="72">
        <f t="shared" ref="M49:M56" si="40">SUM(G49+I49)</f>
        <v>55</v>
      </c>
      <c r="N49" s="140"/>
      <c r="O49" s="74"/>
      <c r="P49" s="95"/>
      <c r="Q49" s="95"/>
      <c r="R49" s="95"/>
      <c r="S49" s="97"/>
      <c r="T49" s="39"/>
      <c r="U49" s="98" t="str">
        <f t="shared" ref="U49:U56" si="41">IF(ISERR(N49/N49)=TRUE," ",N49-$G49)</f>
        <v> </v>
      </c>
      <c r="V49" s="98" t="str">
        <f t="shared" ref="V49:V56" si="42">IF(ISERR(O49/O49)=TRUE," ",O49-$G49)</f>
        <v> </v>
      </c>
      <c r="W49" s="98" t="str">
        <f t="shared" ref="W49:W56" si="43">IF(ISERR(P49/P49)=TRUE," ",P49-$G49)</f>
        <v> </v>
      </c>
      <c r="X49" s="98" t="str">
        <f t="shared" ref="X49:X56" si="44">IF(ISERR(Q49/Q49)=TRUE," ",Q49-$G49)</f>
        <v> </v>
      </c>
      <c r="Y49" s="98" t="str">
        <f t="shared" ref="Y49:Y56" si="45">IF(ISERR(R49/R49)=TRUE," ",R49-$G49)</f>
        <v> </v>
      </c>
      <c r="Z49" s="98" t="str">
        <f t="shared" ref="Z49:Z56" si="46">IF(ISERR(S49/S49)=TRUE," ",S49-$G49)</f>
        <v> </v>
      </c>
      <c r="AA49" s="114" t="str">
        <f t="shared" ref="AA49:AA56" si="47">IF(ISERR(N49/N49)=TRUE," ",AVERAGE(N49:S49))</f>
        <v> </v>
      </c>
      <c r="AB49" s="119" t="str">
        <f t="shared" ref="AB49:AB56" si="48">IF(ISERR(H49/H49)=TRUE," ",IF(ISERR(N49/N49)=TRUE," ",IF(ISNUMBER($N49)=FALSE," ",IF(MAX($N49:$S49)&lt;$G49,0,(MAX($N49:$S49)-$G49)/$H49))))</f>
        <v> </v>
      </c>
      <c r="AC49" s="119" t="str">
        <f t="shared" ref="AC49:AC56" si="49">IF(ISERR(I49/G49)=TRUE," ",IF(ISERR(I49/I49)=TRUE," ",IF(ISERR(N49/N49)=TRUE," ",IF(ISNUMBER(N49)=FALSE," ",IF(MIN(N49:S49)&gt;$G49,0,($G49-MIN(N49:S49))/-I49)))))</f>
        <v> </v>
      </c>
      <c r="AD49" s="120" t="str">
        <f t="shared" ref="AD49:AD56" si="50">IF(ISNUMBER($AB49)=TRUE,IF($AB49&gt;0.651,IF($AB49&gt;1.001,"Reject","Alert"),""),"")</f>
        <v/>
      </c>
      <c r="AE49" s="120" t="str">
        <f t="shared" ref="AE49:AE56" si="51">IF(N49="","",IF(ISERR(I49/I49)=TRUE,"",IF(ISERR(I49/G49)=TRUE,IF((I49-MIN(N49:S49))&gt;0.001,"Reject",""),IF(ISNUMBER($AC49)=TRUE,IF($AC49&gt;0.651,IF($AC49&gt;1.001,"Reject","Alert"),""),""))))</f>
        <v/>
      </c>
      <c r="AF49" s="125"/>
      <c r="AG49" s="39"/>
    </row>
    <row r="50" s="12" customFormat="1" ht="18" customHeight="1" spans="3:33">
      <c r="C50" s="39"/>
      <c r="D50" s="42"/>
      <c r="E50" s="46" t="s">
        <v>82</v>
      </c>
      <c r="F50" s="44" t="s">
        <v>41</v>
      </c>
      <c r="G50" s="45">
        <v>0.5</v>
      </c>
      <c r="H50" s="45">
        <v>0</v>
      </c>
      <c r="I50" s="45">
        <v>-0.5</v>
      </c>
      <c r="J50" s="71" t="s">
        <v>48</v>
      </c>
      <c r="K50" s="71"/>
      <c r="L50" s="72">
        <f t="shared" si="39"/>
        <v>0.5</v>
      </c>
      <c r="M50" s="72">
        <f t="shared" si="40"/>
        <v>0</v>
      </c>
      <c r="N50" s="140">
        <v>0.081</v>
      </c>
      <c r="O50" s="74"/>
      <c r="P50" s="95"/>
      <c r="Q50" s="95"/>
      <c r="R50" s="95"/>
      <c r="S50" s="97"/>
      <c r="T50" s="39"/>
      <c r="U50" s="98">
        <f t="shared" si="41"/>
        <v>-0.419</v>
      </c>
      <c r="V50" s="98" t="str">
        <f t="shared" si="42"/>
        <v> </v>
      </c>
      <c r="W50" s="98" t="str">
        <f t="shared" si="43"/>
        <v> </v>
      </c>
      <c r="X50" s="98" t="str">
        <f t="shared" si="44"/>
        <v> </v>
      </c>
      <c r="Y50" s="98" t="str">
        <f t="shared" si="45"/>
        <v> </v>
      </c>
      <c r="Z50" s="98" t="str">
        <f t="shared" si="46"/>
        <v> </v>
      </c>
      <c r="AA50" s="114">
        <f t="shared" si="47"/>
        <v>0.081</v>
      </c>
      <c r="AB50" s="119" t="str">
        <f t="shared" si="48"/>
        <v> </v>
      </c>
      <c r="AC50" s="119">
        <f t="shared" si="49"/>
        <v>0.838</v>
      </c>
      <c r="AD50" s="120" t="str">
        <f t="shared" si="50"/>
        <v/>
      </c>
      <c r="AE50" s="120" t="str">
        <f t="shared" si="51"/>
        <v>Alert</v>
      </c>
      <c r="AF50" s="125"/>
      <c r="AG50" s="39"/>
    </row>
    <row r="51" s="12" customFormat="1" ht="18" customHeight="1" spans="3:33">
      <c r="C51" s="39"/>
      <c r="D51" s="42">
        <v>30</v>
      </c>
      <c r="E51" s="43" t="s">
        <v>83</v>
      </c>
      <c r="F51" s="44" t="s">
        <v>41</v>
      </c>
      <c r="G51" s="45">
        <v>80.5</v>
      </c>
      <c r="H51" s="45">
        <v>1.5</v>
      </c>
      <c r="I51" s="45">
        <v>0</v>
      </c>
      <c r="J51" s="71" t="s">
        <v>48</v>
      </c>
      <c r="K51" s="71"/>
      <c r="L51" s="72">
        <f t="shared" si="39"/>
        <v>82</v>
      </c>
      <c r="M51" s="72">
        <f t="shared" si="40"/>
        <v>80.5</v>
      </c>
      <c r="N51" s="140">
        <v>83.231</v>
      </c>
      <c r="O51" s="74">
        <v>83.231</v>
      </c>
      <c r="P51" s="95"/>
      <c r="Q51" s="95"/>
      <c r="R51" s="95"/>
      <c r="S51" s="97"/>
      <c r="T51" s="39"/>
      <c r="U51" s="98">
        <f t="shared" si="41"/>
        <v>2.73099999999999</v>
      </c>
      <c r="V51" s="98">
        <f t="shared" si="42"/>
        <v>2.73099999999999</v>
      </c>
      <c r="W51" s="98" t="str">
        <f t="shared" si="43"/>
        <v> </v>
      </c>
      <c r="X51" s="98" t="str">
        <f t="shared" si="44"/>
        <v> </v>
      </c>
      <c r="Y51" s="98" t="str">
        <f t="shared" si="45"/>
        <v> </v>
      </c>
      <c r="Z51" s="98" t="str">
        <f t="shared" si="46"/>
        <v> </v>
      </c>
      <c r="AA51" s="114">
        <f t="shared" si="47"/>
        <v>83.231</v>
      </c>
      <c r="AB51" s="119">
        <f t="shared" si="48"/>
        <v>1.82066666666666</v>
      </c>
      <c r="AC51" s="119" t="str">
        <f t="shared" si="49"/>
        <v> </v>
      </c>
      <c r="AD51" s="120" t="str">
        <f t="shared" si="50"/>
        <v>Reject</v>
      </c>
      <c r="AE51" s="120" t="str">
        <f t="shared" si="51"/>
        <v/>
      </c>
      <c r="AF51" s="125"/>
      <c r="AG51" s="39"/>
    </row>
    <row r="52" s="12" customFormat="1" ht="18" customHeight="1" spans="3:33">
      <c r="C52" s="39"/>
      <c r="D52" s="42"/>
      <c r="E52" s="46" t="s">
        <v>80</v>
      </c>
      <c r="F52" s="44" t="s">
        <v>41</v>
      </c>
      <c r="G52" s="45">
        <v>0.5</v>
      </c>
      <c r="H52" s="45">
        <v>0</v>
      </c>
      <c r="I52" s="45">
        <v>-0.5</v>
      </c>
      <c r="J52" s="71" t="s">
        <v>48</v>
      </c>
      <c r="K52" s="71"/>
      <c r="L52" s="72">
        <f t="shared" si="39"/>
        <v>0.5</v>
      </c>
      <c r="M52" s="72">
        <f t="shared" si="40"/>
        <v>0</v>
      </c>
      <c r="N52" s="140">
        <v>0.156</v>
      </c>
      <c r="O52" s="74">
        <v>0.156</v>
      </c>
      <c r="P52" s="95"/>
      <c r="Q52" s="95"/>
      <c r="R52" s="95"/>
      <c r="S52" s="97"/>
      <c r="T52" s="39"/>
      <c r="U52" s="98">
        <f t="shared" si="41"/>
        <v>-0.344</v>
      </c>
      <c r="V52" s="98">
        <f t="shared" si="42"/>
        <v>-0.344</v>
      </c>
      <c r="W52" s="98" t="str">
        <f t="shared" si="43"/>
        <v> </v>
      </c>
      <c r="X52" s="98" t="str">
        <f t="shared" si="44"/>
        <v> </v>
      </c>
      <c r="Y52" s="98" t="str">
        <f t="shared" si="45"/>
        <v> </v>
      </c>
      <c r="Z52" s="98" t="str">
        <f t="shared" si="46"/>
        <v> </v>
      </c>
      <c r="AA52" s="114">
        <f t="shared" si="47"/>
        <v>0.156</v>
      </c>
      <c r="AB52" s="119" t="str">
        <f t="shared" si="48"/>
        <v> </v>
      </c>
      <c r="AC52" s="119">
        <f t="shared" si="49"/>
        <v>0.688</v>
      </c>
      <c r="AD52" s="120" t="str">
        <f t="shared" si="50"/>
        <v/>
      </c>
      <c r="AE52" s="120" t="str">
        <f t="shared" si="51"/>
        <v>Alert</v>
      </c>
      <c r="AF52" s="125"/>
      <c r="AG52" s="39"/>
    </row>
    <row r="53" s="12" customFormat="1" ht="18" customHeight="1" spans="3:33">
      <c r="C53" s="39"/>
      <c r="D53" s="42"/>
      <c r="E53" s="43" t="s">
        <v>84</v>
      </c>
      <c r="F53" s="44" t="s">
        <v>41</v>
      </c>
      <c r="G53" s="45">
        <v>80.5</v>
      </c>
      <c r="H53" s="45">
        <v>1.5</v>
      </c>
      <c r="I53" s="45">
        <v>0</v>
      </c>
      <c r="J53" s="71" t="s">
        <v>48</v>
      </c>
      <c r="K53" s="71"/>
      <c r="L53" s="72">
        <f t="shared" si="39"/>
        <v>82</v>
      </c>
      <c r="M53" s="72">
        <f t="shared" si="40"/>
        <v>80.5</v>
      </c>
      <c r="N53" s="140"/>
      <c r="O53" s="74"/>
      <c r="P53" s="95"/>
      <c r="Q53" s="95"/>
      <c r="R53" s="95"/>
      <c r="S53" s="97"/>
      <c r="T53" s="39"/>
      <c r="U53" s="98" t="str">
        <f t="shared" si="41"/>
        <v> </v>
      </c>
      <c r="V53" s="98" t="str">
        <f t="shared" si="42"/>
        <v> </v>
      </c>
      <c r="W53" s="98" t="str">
        <f t="shared" si="43"/>
        <v> </v>
      </c>
      <c r="X53" s="98" t="str">
        <f t="shared" si="44"/>
        <v> </v>
      </c>
      <c r="Y53" s="98" t="str">
        <f t="shared" si="45"/>
        <v> </v>
      </c>
      <c r="Z53" s="98" t="str">
        <f t="shared" si="46"/>
        <v> </v>
      </c>
      <c r="AA53" s="114" t="str">
        <f t="shared" si="47"/>
        <v> </v>
      </c>
      <c r="AB53" s="119" t="str">
        <f t="shared" si="48"/>
        <v> </v>
      </c>
      <c r="AC53" s="119" t="str">
        <f t="shared" si="49"/>
        <v> </v>
      </c>
      <c r="AD53" s="120" t="str">
        <f t="shared" si="50"/>
        <v/>
      </c>
      <c r="AE53" s="120" t="str">
        <f t="shared" si="51"/>
        <v/>
      </c>
      <c r="AF53" s="125"/>
      <c r="AG53" s="39"/>
    </row>
    <row r="54" s="12" customFormat="1" ht="18" customHeight="1" spans="3:33">
      <c r="C54" s="39"/>
      <c r="D54" s="42"/>
      <c r="E54" s="46" t="s">
        <v>82</v>
      </c>
      <c r="F54" s="44" t="s">
        <v>41</v>
      </c>
      <c r="G54" s="45">
        <v>0.5</v>
      </c>
      <c r="H54" s="45">
        <v>0</v>
      </c>
      <c r="I54" s="45">
        <v>-0.5</v>
      </c>
      <c r="J54" s="71" t="s">
        <v>48</v>
      </c>
      <c r="K54" s="71"/>
      <c r="L54" s="72">
        <f t="shared" si="39"/>
        <v>0.5</v>
      </c>
      <c r="M54" s="72">
        <f t="shared" si="40"/>
        <v>0</v>
      </c>
      <c r="N54" s="140"/>
      <c r="O54" s="74"/>
      <c r="P54" s="95"/>
      <c r="Q54" s="95"/>
      <c r="R54" s="95"/>
      <c r="S54" s="97"/>
      <c r="T54" s="39"/>
      <c r="U54" s="98" t="str">
        <f t="shared" si="41"/>
        <v> </v>
      </c>
      <c r="V54" s="98" t="str">
        <f t="shared" si="42"/>
        <v> </v>
      </c>
      <c r="W54" s="98" t="str">
        <f t="shared" si="43"/>
        <v> </v>
      </c>
      <c r="X54" s="98" t="str">
        <f t="shared" si="44"/>
        <v> </v>
      </c>
      <c r="Y54" s="98" t="str">
        <f t="shared" si="45"/>
        <v> </v>
      </c>
      <c r="Z54" s="98" t="str">
        <f t="shared" si="46"/>
        <v> </v>
      </c>
      <c r="AA54" s="114" t="str">
        <f t="shared" si="47"/>
        <v> </v>
      </c>
      <c r="AB54" s="119" t="str">
        <f t="shared" si="48"/>
        <v> </v>
      </c>
      <c r="AC54" s="119" t="str">
        <f t="shared" si="49"/>
        <v> </v>
      </c>
      <c r="AD54" s="120" t="str">
        <f t="shared" si="50"/>
        <v/>
      </c>
      <c r="AE54" s="120" t="str">
        <f t="shared" si="51"/>
        <v/>
      </c>
      <c r="AF54" s="125"/>
      <c r="AG54" s="39"/>
    </row>
    <row r="55" s="12" customFormat="1" ht="18" customHeight="1" spans="3:33">
      <c r="C55" s="39"/>
      <c r="D55" s="42">
        <v>31</v>
      </c>
      <c r="E55" s="43" t="s">
        <v>40</v>
      </c>
      <c r="F55" s="44" t="s">
        <v>41</v>
      </c>
      <c r="G55" s="45">
        <v>109.3</v>
      </c>
      <c r="H55" s="45">
        <v>1</v>
      </c>
      <c r="I55" s="45">
        <v>-1</v>
      </c>
      <c r="J55" s="71" t="s">
        <v>48</v>
      </c>
      <c r="K55" s="76" t="s">
        <v>85</v>
      </c>
      <c r="L55" s="72">
        <f t="shared" si="39"/>
        <v>110.3</v>
      </c>
      <c r="M55" s="72">
        <f t="shared" si="40"/>
        <v>108.3</v>
      </c>
      <c r="N55" s="140">
        <v>108.123</v>
      </c>
      <c r="O55" s="74">
        <v>108.123</v>
      </c>
      <c r="P55" s="95"/>
      <c r="Q55" s="95"/>
      <c r="R55" s="95"/>
      <c r="S55" s="97"/>
      <c r="T55" s="39"/>
      <c r="U55" s="98">
        <f t="shared" si="41"/>
        <v>-1.17699999999999</v>
      </c>
      <c r="V55" s="98">
        <f t="shared" si="42"/>
        <v>-1.17699999999999</v>
      </c>
      <c r="W55" s="98" t="str">
        <f t="shared" si="43"/>
        <v> </v>
      </c>
      <c r="X55" s="98" t="str">
        <f t="shared" si="44"/>
        <v> </v>
      </c>
      <c r="Y55" s="98" t="str">
        <f t="shared" si="45"/>
        <v> </v>
      </c>
      <c r="Z55" s="98" t="str">
        <f t="shared" si="46"/>
        <v> </v>
      </c>
      <c r="AA55" s="114">
        <f t="shared" si="47"/>
        <v>108.123</v>
      </c>
      <c r="AB55" s="119">
        <f t="shared" si="48"/>
        <v>0</v>
      </c>
      <c r="AC55" s="119">
        <f t="shared" si="49"/>
        <v>1.17699999999999</v>
      </c>
      <c r="AD55" s="120" t="str">
        <f t="shared" si="50"/>
        <v/>
      </c>
      <c r="AE55" s="120" t="str">
        <f t="shared" si="51"/>
        <v>Reject</v>
      </c>
      <c r="AF55" s="125"/>
      <c r="AG55" s="39"/>
    </row>
    <row r="56" s="12" customFormat="1" ht="18" customHeight="1" spans="3:33">
      <c r="C56" s="39"/>
      <c r="D56" s="42">
        <v>32</v>
      </c>
      <c r="E56" s="43" t="s">
        <v>40</v>
      </c>
      <c r="F56" s="44" t="s">
        <v>41</v>
      </c>
      <c r="G56" s="45">
        <v>44</v>
      </c>
      <c r="H56" s="45">
        <v>0.2</v>
      </c>
      <c r="I56" s="45">
        <v>-0.2</v>
      </c>
      <c r="J56" s="71" t="s">
        <v>48</v>
      </c>
      <c r="K56" s="76" t="s">
        <v>85</v>
      </c>
      <c r="L56" s="72">
        <f t="shared" si="39"/>
        <v>44.2</v>
      </c>
      <c r="M56" s="72">
        <f t="shared" si="40"/>
        <v>43.8</v>
      </c>
      <c r="N56" s="140">
        <v>42.469</v>
      </c>
      <c r="O56" s="74">
        <v>42.469</v>
      </c>
      <c r="P56" s="95"/>
      <c r="Q56" s="95"/>
      <c r="R56" s="95"/>
      <c r="S56" s="97"/>
      <c r="T56" s="39"/>
      <c r="U56" s="98">
        <f t="shared" si="41"/>
        <v>-1.531</v>
      </c>
      <c r="V56" s="98">
        <f t="shared" si="42"/>
        <v>-1.531</v>
      </c>
      <c r="W56" s="98" t="str">
        <f t="shared" si="43"/>
        <v> </v>
      </c>
      <c r="X56" s="98" t="str">
        <f t="shared" si="44"/>
        <v> </v>
      </c>
      <c r="Y56" s="98" t="str">
        <f t="shared" si="45"/>
        <v> </v>
      </c>
      <c r="Z56" s="98" t="str">
        <f t="shared" si="46"/>
        <v> </v>
      </c>
      <c r="AA56" s="114">
        <f t="shared" si="47"/>
        <v>42.469</v>
      </c>
      <c r="AB56" s="119">
        <f t="shared" si="48"/>
        <v>0</v>
      </c>
      <c r="AC56" s="119">
        <f t="shared" si="49"/>
        <v>7.65499999999999</v>
      </c>
      <c r="AD56" s="120" t="str">
        <f t="shared" si="50"/>
        <v/>
      </c>
      <c r="AE56" s="120" t="str">
        <f t="shared" si="51"/>
        <v>Reject</v>
      </c>
      <c r="AF56" s="125"/>
      <c r="AG56" s="39"/>
    </row>
    <row r="57" s="12" customFormat="1" ht="18" customHeight="1" spans="3:33">
      <c r="C57" s="39"/>
      <c r="D57" s="42">
        <v>33</v>
      </c>
      <c r="E57" s="43" t="s">
        <v>40</v>
      </c>
      <c r="F57" s="44" t="s">
        <v>41</v>
      </c>
      <c r="G57" s="45">
        <v>44</v>
      </c>
      <c r="H57" s="45">
        <v>0.2</v>
      </c>
      <c r="I57" s="45">
        <v>-0.2</v>
      </c>
      <c r="J57" s="71" t="s">
        <v>48</v>
      </c>
      <c r="K57" s="76" t="s">
        <v>85</v>
      </c>
      <c r="L57" s="72">
        <f t="shared" ref="L57:L69" si="52">SUM(G57)+H57</f>
        <v>44.2</v>
      </c>
      <c r="M57" s="72">
        <f t="shared" ref="M57:M69" si="53">SUM(G57+I57)</f>
        <v>43.8</v>
      </c>
      <c r="N57" s="140">
        <v>42.432</v>
      </c>
      <c r="O57" s="74">
        <v>42.432</v>
      </c>
      <c r="P57" s="95"/>
      <c r="Q57" s="95"/>
      <c r="R57" s="95"/>
      <c r="S57" s="97"/>
      <c r="T57" s="39"/>
      <c r="U57" s="98">
        <f t="shared" ref="U57:U69" si="54">IF(ISERR(N57/N57)=TRUE," ",N57-$G57)</f>
        <v>-1.568</v>
      </c>
      <c r="V57" s="98">
        <f t="shared" ref="V57:V69" si="55">IF(ISERR(O57/O57)=TRUE," ",O57-$G57)</f>
        <v>-1.568</v>
      </c>
      <c r="W57" s="98" t="str">
        <f t="shared" ref="W57:W69" si="56">IF(ISERR(P57/P57)=TRUE," ",P57-$G57)</f>
        <v> </v>
      </c>
      <c r="X57" s="98" t="str">
        <f t="shared" ref="X57:X69" si="57">IF(ISERR(Q57/Q57)=TRUE," ",Q57-$G57)</f>
        <v> </v>
      </c>
      <c r="Y57" s="98" t="str">
        <f t="shared" ref="Y57:Y69" si="58">IF(ISERR(R57/R57)=TRUE," ",R57-$G57)</f>
        <v> </v>
      </c>
      <c r="Z57" s="98" t="str">
        <f t="shared" ref="Z57:Z69" si="59">IF(ISERR(S57/S57)=TRUE," ",S57-$G57)</f>
        <v> </v>
      </c>
      <c r="AA57" s="114">
        <f t="shared" ref="AA57:AA69" si="60">IF(ISERR(N57/N57)=TRUE," ",AVERAGE(N57:S57))</f>
        <v>42.432</v>
      </c>
      <c r="AB57" s="119">
        <f t="shared" ref="AB57:AB69" si="61">IF(ISERR(H57/H57)=TRUE," ",IF(ISERR(N57/N57)=TRUE," ",IF(ISNUMBER($N57)=FALSE," ",IF(MAX($N57:$S57)&lt;$G57,0,(MAX($N57:$S57)-$G57)/$H57))))</f>
        <v>0</v>
      </c>
      <c r="AC57" s="119">
        <f t="shared" ref="AC57:AC69" si="62">IF(ISERR(I57/G57)=TRUE," ",IF(ISERR(I57/I57)=TRUE," ",IF(ISERR(N57/N57)=TRUE," ",IF(ISNUMBER(N57)=FALSE," ",IF(MIN(N57:S57)&gt;$G57,0,($G57-MIN(N57:S57))/-I57)))))</f>
        <v>7.83999999999999</v>
      </c>
      <c r="AD57" s="120" t="str">
        <f t="shared" ref="AD57:AD69" si="63">IF(ISNUMBER($AB57)=TRUE,IF($AB57&gt;0.651,IF($AB57&gt;1.001,"Reject","Alert"),""),"")</f>
        <v/>
      </c>
      <c r="AE57" s="120" t="str">
        <f t="shared" ref="AE57:AE69" si="64">IF(N57="","",IF(ISERR(I57/I57)=TRUE,"",IF(ISERR(I57/G57)=TRUE,IF((I57-MIN(N57:S57))&gt;0.001,"Reject",""),IF(ISNUMBER($AC57)=TRUE,IF($AC57&gt;0.651,IF($AC57&gt;1.001,"Reject","Alert"),""),""))))</f>
        <v>Reject</v>
      </c>
      <c r="AF57" s="125"/>
      <c r="AG57" s="39"/>
    </row>
    <row r="58" s="12" customFormat="1" ht="18" customHeight="1" spans="3:33">
      <c r="C58" s="39"/>
      <c r="D58" s="42">
        <v>34</v>
      </c>
      <c r="E58" s="43" t="s">
        <v>40</v>
      </c>
      <c r="F58" s="44" t="s">
        <v>41</v>
      </c>
      <c r="G58" s="45">
        <v>193.94</v>
      </c>
      <c r="H58" s="45">
        <v>1</v>
      </c>
      <c r="I58" s="45">
        <v>-1</v>
      </c>
      <c r="J58" s="71" t="s">
        <v>48</v>
      </c>
      <c r="K58" s="76" t="s">
        <v>85</v>
      </c>
      <c r="L58" s="72">
        <f t="shared" si="52"/>
        <v>194.94</v>
      </c>
      <c r="M58" s="72">
        <f t="shared" si="53"/>
        <v>192.94</v>
      </c>
      <c r="N58" s="140"/>
      <c r="O58" s="74"/>
      <c r="P58" s="95"/>
      <c r="Q58" s="95"/>
      <c r="R58" s="95"/>
      <c r="S58" s="97"/>
      <c r="T58" s="39"/>
      <c r="U58" s="98" t="str">
        <f t="shared" si="54"/>
        <v> </v>
      </c>
      <c r="V58" s="98" t="str">
        <f t="shared" si="55"/>
        <v> </v>
      </c>
      <c r="W58" s="98" t="str">
        <f t="shared" si="56"/>
        <v> </v>
      </c>
      <c r="X58" s="98" t="str">
        <f t="shared" si="57"/>
        <v> </v>
      </c>
      <c r="Y58" s="98" t="str">
        <f t="shared" si="58"/>
        <v> </v>
      </c>
      <c r="Z58" s="98" t="str">
        <f t="shared" si="59"/>
        <v> </v>
      </c>
      <c r="AA58" s="114" t="str">
        <f t="shared" si="60"/>
        <v> </v>
      </c>
      <c r="AB58" s="119" t="str">
        <f t="shared" si="61"/>
        <v> </v>
      </c>
      <c r="AC58" s="119" t="str">
        <f t="shared" si="62"/>
        <v> </v>
      </c>
      <c r="AD58" s="120" t="str">
        <f t="shared" si="63"/>
        <v/>
      </c>
      <c r="AE58" s="120" t="str">
        <f t="shared" si="64"/>
        <v/>
      </c>
      <c r="AF58" s="125"/>
      <c r="AG58" s="39"/>
    </row>
    <row r="59" s="12" customFormat="1" ht="18" customHeight="1" spans="3:33">
      <c r="C59" s="39"/>
      <c r="D59" s="42">
        <v>35</v>
      </c>
      <c r="E59" s="43" t="s">
        <v>40</v>
      </c>
      <c r="F59" s="44" t="s">
        <v>41</v>
      </c>
      <c r="G59" s="45">
        <v>151.64</v>
      </c>
      <c r="H59" s="45">
        <v>1</v>
      </c>
      <c r="I59" s="45">
        <v>-1</v>
      </c>
      <c r="J59" s="71" t="s">
        <v>48</v>
      </c>
      <c r="K59" s="76" t="s">
        <v>85</v>
      </c>
      <c r="L59" s="72">
        <f t="shared" si="52"/>
        <v>152.64</v>
      </c>
      <c r="M59" s="72">
        <f t="shared" si="53"/>
        <v>150.64</v>
      </c>
      <c r="N59" s="140"/>
      <c r="O59" s="74"/>
      <c r="P59" s="95"/>
      <c r="Q59" s="95"/>
      <c r="R59" s="95"/>
      <c r="S59" s="97"/>
      <c r="T59" s="39"/>
      <c r="U59" s="98" t="str">
        <f t="shared" si="54"/>
        <v> </v>
      </c>
      <c r="V59" s="98" t="str">
        <f t="shared" si="55"/>
        <v> </v>
      </c>
      <c r="W59" s="98" t="str">
        <f t="shared" si="56"/>
        <v> </v>
      </c>
      <c r="X59" s="98" t="str">
        <f t="shared" si="57"/>
        <v> </v>
      </c>
      <c r="Y59" s="98" t="str">
        <f t="shared" si="58"/>
        <v> </v>
      </c>
      <c r="Z59" s="98" t="str">
        <f t="shared" si="59"/>
        <v> </v>
      </c>
      <c r="AA59" s="114" t="str">
        <f t="shared" si="60"/>
        <v> </v>
      </c>
      <c r="AB59" s="119" t="str">
        <f t="shared" si="61"/>
        <v> </v>
      </c>
      <c r="AC59" s="119" t="str">
        <f t="shared" si="62"/>
        <v> </v>
      </c>
      <c r="AD59" s="120" t="str">
        <f t="shared" si="63"/>
        <v/>
      </c>
      <c r="AE59" s="120" t="str">
        <f t="shared" si="64"/>
        <v/>
      </c>
      <c r="AF59" s="125"/>
      <c r="AG59" s="39"/>
    </row>
    <row r="60" s="12" customFormat="1" ht="18" customHeight="1" spans="3:33">
      <c r="C60" s="39"/>
      <c r="D60" s="42">
        <v>36</v>
      </c>
      <c r="E60" s="43" t="s">
        <v>40</v>
      </c>
      <c r="F60" s="44" t="s">
        <v>41</v>
      </c>
      <c r="G60" s="45">
        <v>109.35</v>
      </c>
      <c r="H60" s="45">
        <v>1</v>
      </c>
      <c r="I60" s="45">
        <v>-1</v>
      </c>
      <c r="J60" s="71" t="s">
        <v>48</v>
      </c>
      <c r="K60" s="76" t="s">
        <v>85</v>
      </c>
      <c r="L60" s="72">
        <f t="shared" si="52"/>
        <v>110.35</v>
      </c>
      <c r="M60" s="72">
        <f t="shared" si="53"/>
        <v>108.35</v>
      </c>
      <c r="N60" s="140"/>
      <c r="O60" s="74"/>
      <c r="P60" s="95"/>
      <c r="Q60" s="95"/>
      <c r="R60" s="95"/>
      <c r="S60" s="97"/>
      <c r="T60" s="39"/>
      <c r="U60" s="98" t="str">
        <f t="shared" si="54"/>
        <v> </v>
      </c>
      <c r="V60" s="98" t="str">
        <f t="shared" si="55"/>
        <v> </v>
      </c>
      <c r="W60" s="98" t="str">
        <f t="shared" si="56"/>
        <v> </v>
      </c>
      <c r="X60" s="98" t="str">
        <f t="shared" si="57"/>
        <v> </v>
      </c>
      <c r="Y60" s="98" t="str">
        <f t="shared" si="58"/>
        <v> </v>
      </c>
      <c r="Z60" s="98" t="str">
        <f t="shared" si="59"/>
        <v> </v>
      </c>
      <c r="AA60" s="114" t="str">
        <f t="shared" si="60"/>
        <v> </v>
      </c>
      <c r="AB60" s="119" t="str">
        <f t="shared" si="61"/>
        <v> </v>
      </c>
      <c r="AC60" s="119" t="str">
        <f t="shared" si="62"/>
        <v> </v>
      </c>
      <c r="AD60" s="120" t="str">
        <f t="shared" si="63"/>
        <v/>
      </c>
      <c r="AE60" s="120" t="str">
        <f t="shared" si="64"/>
        <v/>
      </c>
      <c r="AF60" s="125"/>
      <c r="AG60" s="39"/>
    </row>
    <row r="61" s="12" customFormat="1" ht="18" customHeight="1" spans="3:33">
      <c r="C61" s="39"/>
      <c r="D61" s="42">
        <v>37</v>
      </c>
      <c r="E61" s="43" t="s">
        <v>86</v>
      </c>
      <c r="F61" s="44" t="s">
        <v>41</v>
      </c>
      <c r="G61" s="45">
        <v>65</v>
      </c>
      <c r="H61" s="45">
        <v>0</v>
      </c>
      <c r="I61" s="45">
        <v>-1</v>
      </c>
      <c r="J61" s="71" t="s">
        <v>48</v>
      </c>
      <c r="K61" s="71"/>
      <c r="L61" s="72">
        <f t="shared" si="52"/>
        <v>65</v>
      </c>
      <c r="M61" s="72">
        <f t="shared" si="53"/>
        <v>64</v>
      </c>
      <c r="N61" s="140">
        <v>66.202</v>
      </c>
      <c r="O61" s="74">
        <v>66.202</v>
      </c>
      <c r="P61" s="95"/>
      <c r="Q61" s="95"/>
      <c r="R61" s="95"/>
      <c r="S61" s="97"/>
      <c r="T61" s="39"/>
      <c r="U61" s="98">
        <f t="shared" si="54"/>
        <v>1.202</v>
      </c>
      <c r="V61" s="98">
        <f t="shared" si="55"/>
        <v>1.202</v>
      </c>
      <c r="W61" s="98" t="str">
        <f t="shared" si="56"/>
        <v> </v>
      </c>
      <c r="X61" s="98" t="str">
        <f t="shared" si="57"/>
        <v> </v>
      </c>
      <c r="Y61" s="98" t="str">
        <f t="shared" si="58"/>
        <v> </v>
      </c>
      <c r="Z61" s="98" t="str">
        <f t="shared" si="59"/>
        <v> </v>
      </c>
      <c r="AA61" s="114">
        <f t="shared" si="60"/>
        <v>66.202</v>
      </c>
      <c r="AB61" s="119" t="str">
        <f t="shared" si="61"/>
        <v> </v>
      </c>
      <c r="AC61" s="119">
        <f t="shared" si="62"/>
        <v>0</v>
      </c>
      <c r="AD61" s="120" t="str">
        <f t="shared" si="63"/>
        <v/>
      </c>
      <c r="AE61" s="120" t="str">
        <f t="shared" si="64"/>
        <v/>
      </c>
      <c r="AF61" s="125"/>
      <c r="AG61" s="39"/>
    </row>
    <row r="62" s="12" customFormat="1" ht="18" customHeight="1" spans="3:33">
      <c r="C62" s="39"/>
      <c r="D62" s="42"/>
      <c r="E62" s="46" t="s">
        <v>87</v>
      </c>
      <c r="F62" s="44" t="s">
        <v>41</v>
      </c>
      <c r="G62" s="45">
        <v>0.5</v>
      </c>
      <c r="H62" s="45">
        <v>0</v>
      </c>
      <c r="I62" s="45">
        <v>-0.5</v>
      </c>
      <c r="J62" s="71" t="s">
        <v>42</v>
      </c>
      <c r="K62" s="71"/>
      <c r="L62" s="72">
        <f t="shared" si="52"/>
        <v>0.5</v>
      </c>
      <c r="M62" s="72">
        <f t="shared" si="53"/>
        <v>0</v>
      </c>
      <c r="N62" s="140">
        <v>0.087</v>
      </c>
      <c r="O62" s="74">
        <v>0.087</v>
      </c>
      <c r="P62" s="95"/>
      <c r="Q62" s="95"/>
      <c r="R62" s="95"/>
      <c r="S62" s="97"/>
      <c r="T62" s="39"/>
      <c r="U62" s="98">
        <f t="shared" si="54"/>
        <v>-0.413</v>
      </c>
      <c r="V62" s="98">
        <f t="shared" si="55"/>
        <v>-0.413</v>
      </c>
      <c r="W62" s="98" t="str">
        <f t="shared" si="56"/>
        <v> </v>
      </c>
      <c r="X62" s="98" t="str">
        <f t="shared" si="57"/>
        <v> </v>
      </c>
      <c r="Y62" s="98" t="str">
        <f t="shared" si="58"/>
        <v> </v>
      </c>
      <c r="Z62" s="98" t="str">
        <f t="shared" si="59"/>
        <v> </v>
      </c>
      <c r="AA62" s="114">
        <f t="shared" si="60"/>
        <v>0.087</v>
      </c>
      <c r="AB62" s="119" t="str">
        <f t="shared" si="61"/>
        <v> </v>
      </c>
      <c r="AC62" s="119">
        <f t="shared" si="62"/>
        <v>0.826</v>
      </c>
      <c r="AD62" s="120" t="str">
        <f t="shared" si="63"/>
        <v/>
      </c>
      <c r="AE62" s="120" t="str">
        <f t="shared" si="64"/>
        <v>Alert</v>
      </c>
      <c r="AF62" s="125"/>
      <c r="AG62" s="39"/>
    </row>
    <row r="63" s="12" customFormat="1" ht="18" customHeight="1" spans="3:33">
      <c r="C63" s="39"/>
      <c r="D63" s="42">
        <v>38</v>
      </c>
      <c r="E63" s="43" t="s">
        <v>40</v>
      </c>
      <c r="F63" s="44" t="s">
        <v>41</v>
      </c>
      <c r="G63" s="45">
        <v>103.8</v>
      </c>
      <c r="H63" s="45">
        <v>1</v>
      </c>
      <c r="I63" s="45">
        <v>-1</v>
      </c>
      <c r="J63" s="71" t="s">
        <v>48</v>
      </c>
      <c r="K63" s="76" t="s">
        <v>88</v>
      </c>
      <c r="L63" s="72">
        <f t="shared" si="52"/>
        <v>104.8</v>
      </c>
      <c r="M63" s="72">
        <f t="shared" si="53"/>
        <v>102.8</v>
      </c>
      <c r="N63" s="140">
        <v>101.861</v>
      </c>
      <c r="O63" s="74">
        <v>101.881</v>
      </c>
      <c r="P63" s="95"/>
      <c r="Q63" s="95"/>
      <c r="R63" s="95"/>
      <c r="S63" s="97"/>
      <c r="T63" s="39"/>
      <c r="U63" s="98">
        <f t="shared" si="54"/>
        <v>-1.93899999999999</v>
      </c>
      <c r="V63" s="98">
        <f t="shared" si="55"/>
        <v>-1.919</v>
      </c>
      <c r="W63" s="98" t="str">
        <f t="shared" si="56"/>
        <v> </v>
      </c>
      <c r="X63" s="98" t="str">
        <f t="shared" si="57"/>
        <v> </v>
      </c>
      <c r="Y63" s="98" t="str">
        <f t="shared" si="58"/>
        <v> </v>
      </c>
      <c r="Z63" s="98" t="str">
        <f t="shared" si="59"/>
        <v> </v>
      </c>
      <c r="AA63" s="114">
        <f t="shared" si="60"/>
        <v>101.871</v>
      </c>
      <c r="AB63" s="119">
        <f t="shared" si="61"/>
        <v>0</v>
      </c>
      <c r="AC63" s="119">
        <f t="shared" si="62"/>
        <v>1.93899999999999</v>
      </c>
      <c r="AD63" s="120" t="str">
        <f t="shared" si="63"/>
        <v/>
      </c>
      <c r="AE63" s="120" t="str">
        <f t="shared" si="64"/>
        <v>Reject</v>
      </c>
      <c r="AF63" s="125"/>
      <c r="AG63" s="39"/>
    </row>
    <row r="64" s="12" customFormat="1" ht="18" customHeight="1" spans="3:33">
      <c r="C64" s="39"/>
      <c r="D64" s="42">
        <v>39</v>
      </c>
      <c r="E64" s="43" t="s">
        <v>40</v>
      </c>
      <c r="F64" s="44" t="s">
        <v>41</v>
      </c>
      <c r="G64" s="45">
        <v>80</v>
      </c>
      <c r="H64" s="45">
        <v>0.2</v>
      </c>
      <c r="I64" s="45">
        <v>-0.2</v>
      </c>
      <c r="J64" s="71" t="s">
        <v>48</v>
      </c>
      <c r="K64" s="76" t="s">
        <v>88</v>
      </c>
      <c r="L64" s="72">
        <f t="shared" si="52"/>
        <v>80.2</v>
      </c>
      <c r="M64" s="72">
        <f t="shared" si="53"/>
        <v>79.8</v>
      </c>
      <c r="N64" s="140">
        <v>77.39</v>
      </c>
      <c r="O64" s="74">
        <v>77.39</v>
      </c>
      <c r="P64" s="95"/>
      <c r="Q64" s="95"/>
      <c r="R64" s="95"/>
      <c r="S64" s="97"/>
      <c r="T64" s="39"/>
      <c r="U64" s="98">
        <f t="shared" si="54"/>
        <v>-2.61</v>
      </c>
      <c r="V64" s="98">
        <f t="shared" si="55"/>
        <v>-2.61</v>
      </c>
      <c r="W64" s="98" t="str">
        <f t="shared" si="56"/>
        <v> </v>
      </c>
      <c r="X64" s="98" t="str">
        <f t="shared" si="57"/>
        <v> </v>
      </c>
      <c r="Y64" s="98" t="str">
        <f t="shared" si="58"/>
        <v> </v>
      </c>
      <c r="Z64" s="98" t="str">
        <f t="shared" si="59"/>
        <v> </v>
      </c>
      <c r="AA64" s="114">
        <f t="shared" si="60"/>
        <v>77.39</v>
      </c>
      <c r="AB64" s="119">
        <f t="shared" si="61"/>
        <v>0</v>
      </c>
      <c r="AC64" s="119">
        <f t="shared" si="62"/>
        <v>13.05</v>
      </c>
      <c r="AD64" s="120" t="str">
        <f t="shared" si="63"/>
        <v/>
      </c>
      <c r="AE64" s="120" t="str">
        <f t="shared" si="64"/>
        <v>Reject</v>
      </c>
      <c r="AF64" s="125"/>
      <c r="AG64" s="39"/>
    </row>
    <row r="65" s="12" customFormat="1" ht="18" customHeight="1" spans="3:33">
      <c r="C65" s="39"/>
      <c r="D65" s="42">
        <v>40</v>
      </c>
      <c r="E65" s="43" t="s">
        <v>40</v>
      </c>
      <c r="F65" s="44" t="s">
        <v>41</v>
      </c>
      <c r="G65" s="45">
        <v>101.3</v>
      </c>
      <c r="H65" s="45">
        <v>2.4</v>
      </c>
      <c r="I65" s="45">
        <v>-0.6</v>
      </c>
      <c r="J65" s="71" t="s">
        <v>42</v>
      </c>
      <c r="K65" s="71"/>
      <c r="L65" s="75">
        <f t="shared" si="52"/>
        <v>103.7</v>
      </c>
      <c r="M65" s="75">
        <f t="shared" si="53"/>
        <v>100.7</v>
      </c>
      <c r="N65" s="140"/>
      <c r="O65" s="74"/>
      <c r="P65" s="95"/>
      <c r="Q65" s="95"/>
      <c r="R65" s="95"/>
      <c r="S65" s="97"/>
      <c r="T65" s="39"/>
      <c r="U65" s="98" t="str">
        <f t="shared" si="54"/>
        <v> </v>
      </c>
      <c r="V65" s="98" t="str">
        <f t="shared" si="55"/>
        <v> </v>
      </c>
      <c r="W65" s="98" t="str">
        <f t="shared" si="56"/>
        <v> </v>
      </c>
      <c r="X65" s="98" t="str">
        <f t="shared" si="57"/>
        <v> </v>
      </c>
      <c r="Y65" s="98" t="str">
        <f t="shared" si="58"/>
        <v> </v>
      </c>
      <c r="Z65" s="98" t="str">
        <f t="shared" si="59"/>
        <v> </v>
      </c>
      <c r="AA65" s="114" t="str">
        <f t="shared" si="60"/>
        <v> </v>
      </c>
      <c r="AB65" s="119" t="str">
        <f t="shared" si="61"/>
        <v> </v>
      </c>
      <c r="AC65" s="119" t="str">
        <f t="shared" si="62"/>
        <v> </v>
      </c>
      <c r="AD65" s="120" t="str">
        <f t="shared" si="63"/>
        <v/>
      </c>
      <c r="AE65" s="120" t="str">
        <f t="shared" si="64"/>
        <v/>
      </c>
      <c r="AF65" s="125"/>
      <c r="AG65" s="39"/>
    </row>
    <row r="66" s="12" customFormat="1" ht="18" customHeight="1" spans="3:33">
      <c r="C66" s="39"/>
      <c r="D66" s="42">
        <v>41</v>
      </c>
      <c r="E66" s="43" t="s">
        <v>40</v>
      </c>
      <c r="F66" s="44" t="s">
        <v>41</v>
      </c>
      <c r="G66" s="45">
        <v>28</v>
      </c>
      <c r="H66" s="45">
        <v>0.5</v>
      </c>
      <c r="I66" s="45">
        <v>-0.5</v>
      </c>
      <c r="J66" s="71" t="s">
        <v>42</v>
      </c>
      <c r="K66" s="76" t="s">
        <v>73</v>
      </c>
      <c r="L66" s="72">
        <f t="shared" si="52"/>
        <v>28.5</v>
      </c>
      <c r="M66" s="72">
        <f t="shared" si="53"/>
        <v>27.5</v>
      </c>
      <c r="N66" s="140">
        <v>29.49</v>
      </c>
      <c r="O66" s="74"/>
      <c r="P66" s="95"/>
      <c r="Q66" s="95"/>
      <c r="R66" s="95"/>
      <c r="S66" s="97"/>
      <c r="T66" s="39"/>
      <c r="U66" s="98">
        <f t="shared" si="54"/>
        <v>1.49</v>
      </c>
      <c r="V66" s="98" t="str">
        <f t="shared" si="55"/>
        <v> </v>
      </c>
      <c r="W66" s="98" t="str">
        <f t="shared" si="56"/>
        <v> </v>
      </c>
      <c r="X66" s="98" t="str">
        <f t="shared" si="57"/>
        <v> </v>
      </c>
      <c r="Y66" s="98" t="str">
        <f t="shared" si="58"/>
        <v> </v>
      </c>
      <c r="Z66" s="98" t="str">
        <f t="shared" si="59"/>
        <v> </v>
      </c>
      <c r="AA66" s="114">
        <f t="shared" si="60"/>
        <v>29.49</v>
      </c>
      <c r="AB66" s="119">
        <f t="shared" si="61"/>
        <v>2.98</v>
      </c>
      <c r="AC66" s="119">
        <f t="shared" si="62"/>
        <v>0</v>
      </c>
      <c r="AD66" s="120" t="str">
        <f t="shared" si="63"/>
        <v>Reject</v>
      </c>
      <c r="AE66" s="120" t="str">
        <f t="shared" si="64"/>
        <v/>
      </c>
      <c r="AF66" s="125"/>
      <c r="AG66" s="39"/>
    </row>
    <row r="67" s="12" customFormat="1" ht="18" customHeight="1" spans="3:33">
      <c r="C67" s="39"/>
      <c r="D67" s="42">
        <v>42</v>
      </c>
      <c r="E67" s="43" t="s">
        <v>40</v>
      </c>
      <c r="F67" s="44" t="s">
        <v>41</v>
      </c>
      <c r="G67" s="45">
        <v>17.7</v>
      </c>
      <c r="H67" s="45">
        <v>0.5</v>
      </c>
      <c r="I67" s="45">
        <v>-0.5</v>
      </c>
      <c r="J67" s="71" t="s">
        <v>42</v>
      </c>
      <c r="K67" s="76" t="s">
        <v>73</v>
      </c>
      <c r="L67" s="72">
        <f t="shared" si="52"/>
        <v>18.2</v>
      </c>
      <c r="M67" s="72">
        <f t="shared" si="53"/>
        <v>17.2</v>
      </c>
      <c r="N67" s="140">
        <v>12.776</v>
      </c>
      <c r="O67" s="74">
        <v>12.776</v>
      </c>
      <c r="P67" s="95"/>
      <c r="Q67" s="95"/>
      <c r="R67" s="95"/>
      <c r="S67" s="97"/>
      <c r="T67" s="39"/>
      <c r="U67" s="98">
        <f t="shared" si="54"/>
        <v>-4.924</v>
      </c>
      <c r="V67" s="98">
        <f t="shared" si="55"/>
        <v>-4.924</v>
      </c>
      <c r="W67" s="98" t="str">
        <f t="shared" si="56"/>
        <v> </v>
      </c>
      <c r="X67" s="98" t="str">
        <f t="shared" si="57"/>
        <v> </v>
      </c>
      <c r="Y67" s="98" t="str">
        <f t="shared" si="58"/>
        <v> </v>
      </c>
      <c r="Z67" s="98" t="str">
        <f t="shared" si="59"/>
        <v> </v>
      </c>
      <c r="AA67" s="114">
        <f t="shared" si="60"/>
        <v>12.776</v>
      </c>
      <c r="AB67" s="119">
        <f t="shared" si="61"/>
        <v>0</v>
      </c>
      <c r="AC67" s="119">
        <f t="shared" si="62"/>
        <v>9.848</v>
      </c>
      <c r="AD67" s="120" t="str">
        <f t="shared" si="63"/>
        <v/>
      </c>
      <c r="AE67" s="120" t="str">
        <f t="shared" si="64"/>
        <v>Reject</v>
      </c>
      <c r="AF67" s="125"/>
      <c r="AG67" s="39"/>
    </row>
    <row r="68" s="12" customFormat="1" ht="18" customHeight="1" spans="3:33">
      <c r="C68" s="39"/>
      <c r="D68" s="42">
        <v>43</v>
      </c>
      <c r="E68" s="43" t="s">
        <v>89</v>
      </c>
      <c r="F68" s="44" t="s">
        <v>41</v>
      </c>
      <c r="G68" s="45">
        <v>101.8</v>
      </c>
      <c r="H68" s="45">
        <v>0.2</v>
      </c>
      <c r="I68" s="45">
        <v>-0.2</v>
      </c>
      <c r="J68" s="71" t="s">
        <v>42</v>
      </c>
      <c r="K68" s="76" t="s">
        <v>73</v>
      </c>
      <c r="L68" s="72">
        <f t="shared" si="52"/>
        <v>102</v>
      </c>
      <c r="M68" s="72">
        <f t="shared" si="53"/>
        <v>101.6</v>
      </c>
      <c r="N68" s="140">
        <v>100.947</v>
      </c>
      <c r="O68" s="74">
        <v>100.947</v>
      </c>
      <c r="P68" s="95"/>
      <c r="Q68" s="95"/>
      <c r="R68" s="95"/>
      <c r="S68" s="97"/>
      <c r="T68" s="39"/>
      <c r="U68" s="98">
        <f t="shared" si="54"/>
        <v>-0.852999999999994</v>
      </c>
      <c r="V68" s="98">
        <f t="shared" si="55"/>
        <v>-0.852999999999994</v>
      </c>
      <c r="W68" s="98" t="str">
        <f t="shared" si="56"/>
        <v> </v>
      </c>
      <c r="X68" s="98" t="str">
        <f t="shared" si="57"/>
        <v> </v>
      </c>
      <c r="Y68" s="98" t="str">
        <f t="shared" si="58"/>
        <v> </v>
      </c>
      <c r="Z68" s="98" t="str">
        <f t="shared" si="59"/>
        <v> </v>
      </c>
      <c r="AA68" s="114">
        <f t="shared" si="60"/>
        <v>100.947</v>
      </c>
      <c r="AB68" s="119">
        <f t="shared" si="61"/>
        <v>0</v>
      </c>
      <c r="AC68" s="119">
        <f t="shared" si="62"/>
        <v>4.26499999999997</v>
      </c>
      <c r="AD68" s="120" t="str">
        <f t="shared" si="63"/>
        <v/>
      </c>
      <c r="AE68" s="120" t="str">
        <f t="shared" si="64"/>
        <v>Reject</v>
      </c>
      <c r="AF68" s="125"/>
      <c r="AG68" s="39"/>
    </row>
    <row r="69" s="12" customFormat="1" ht="18" customHeight="1" spans="3:33">
      <c r="C69" s="39"/>
      <c r="D69" s="42">
        <v>44</v>
      </c>
      <c r="E69" s="43" t="s">
        <v>40</v>
      </c>
      <c r="F69" s="44" t="s">
        <v>41</v>
      </c>
      <c r="G69" s="45">
        <v>94.84</v>
      </c>
      <c r="H69" s="45">
        <v>0.2</v>
      </c>
      <c r="I69" s="45">
        <v>-0.2</v>
      </c>
      <c r="J69" s="71" t="s">
        <v>42</v>
      </c>
      <c r="K69" s="76" t="s">
        <v>73</v>
      </c>
      <c r="L69" s="75">
        <f t="shared" si="52"/>
        <v>95.04</v>
      </c>
      <c r="M69" s="75">
        <f t="shared" si="53"/>
        <v>94.64</v>
      </c>
      <c r="N69" s="140"/>
      <c r="O69" s="74"/>
      <c r="P69" s="95"/>
      <c r="Q69" s="95"/>
      <c r="R69" s="95"/>
      <c r="S69" s="97"/>
      <c r="T69" s="39"/>
      <c r="U69" s="98" t="str">
        <f t="shared" si="54"/>
        <v> </v>
      </c>
      <c r="V69" s="98" t="str">
        <f t="shared" si="55"/>
        <v> </v>
      </c>
      <c r="W69" s="98" t="str">
        <f t="shared" si="56"/>
        <v> </v>
      </c>
      <c r="X69" s="98" t="str">
        <f t="shared" si="57"/>
        <v> </v>
      </c>
      <c r="Y69" s="98" t="str">
        <f t="shared" si="58"/>
        <v> </v>
      </c>
      <c r="Z69" s="98" t="str">
        <f t="shared" si="59"/>
        <v> </v>
      </c>
      <c r="AA69" s="114" t="str">
        <f t="shared" si="60"/>
        <v> </v>
      </c>
      <c r="AB69" s="119" t="str">
        <f t="shared" si="61"/>
        <v> </v>
      </c>
      <c r="AC69" s="119" t="str">
        <f t="shared" si="62"/>
        <v> </v>
      </c>
      <c r="AD69" s="120" t="str">
        <f t="shared" si="63"/>
        <v/>
      </c>
      <c r="AE69" s="120" t="str">
        <f t="shared" si="64"/>
        <v/>
      </c>
      <c r="AF69" s="125"/>
      <c r="AG69" s="39"/>
    </row>
    <row r="70" s="12" customFormat="1" ht="18" customHeight="1" spans="3:33">
      <c r="C70" s="39"/>
      <c r="D70" s="42">
        <v>45</v>
      </c>
      <c r="E70" s="43" t="s">
        <v>40</v>
      </c>
      <c r="F70" s="44" t="s">
        <v>41</v>
      </c>
      <c r="G70" s="45">
        <v>60.2</v>
      </c>
      <c r="H70" s="45">
        <v>1</v>
      </c>
      <c r="I70" s="45">
        <v>-1</v>
      </c>
      <c r="J70" s="71" t="s">
        <v>42</v>
      </c>
      <c r="K70" s="71"/>
      <c r="L70" s="72">
        <f t="shared" ref="L70:L77" si="65">SUM(G70)+H70</f>
        <v>61.2</v>
      </c>
      <c r="M70" s="72">
        <f t="shared" ref="M70:M77" si="66">SUM(G70+I70)</f>
        <v>59.2</v>
      </c>
      <c r="N70" s="140">
        <v>59.776</v>
      </c>
      <c r="O70" s="74">
        <v>59.776</v>
      </c>
      <c r="P70" s="95"/>
      <c r="Q70" s="95"/>
      <c r="R70" s="95"/>
      <c r="S70" s="97"/>
      <c r="T70" s="39"/>
      <c r="U70" s="98">
        <f t="shared" ref="U70:U77" si="67">IF(ISERR(N70/N70)=TRUE," ",N70-$G70)</f>
        <v>-0.423999999999999</v>
      </c>
      <c r="V70" s="98">
        <f t="shared" ref="V70:V77" si="68">IF(ISERR(O70/O70)=TRUE," ",O70-$G70)</f>
        <v>-0.423999999999999</v>
      </c>
      <c r="W70" s="98" t="str">
        <f t="shared" ref="W70:W77" si="69">IF(ISERR(P70/P70)=TRUE," ",P70-$G70)</f>
        <v> </v>
      </c>
      <c r="X70" s="98" t="str">
        <f t="shared" ref="X70:X77" si="70">IF(ISERR(Q70/Q70)=TRUE," ",Q70-$G70)</f>
        <v> </v>
      </c>
      <c r="Y70" s="98" t="str">
        <f t="shared" ref="Y70:Y77" si="71">IF(ISERR(R70/R70)=TRUE," ",R70-$G70)</f>
        <v> </v>
      </c>
      <c r="Z70" s="98" t="str">
        <f t="shared" ref="Z70:Z77" si="72">IF(ISERR(S70/S70)=TRUE," ",S70-$G70)</f>
        <v> </v>
      </c>
      <c r="AA70" s="114">
        <f t="shared" ref="AA70:AA77" si="73">IF(ISERR(N70/N70)=TRUE," ",AVERAGE(N70:S70))</f>
        <v>59.776</v>
      </c>
      <c r="AB70" s="119">
        <f t="shared" ref="AB70:AB77" si="74">IF(ISERR(H70/H70)=TRUE," ",IF(ISERR(N70/N70)=TRUE," ",IF(ISNUMBER($N70)=FALSE," ",IF(MAX($N70:$S70)&lt;$G70,0,(MAX($N70:$S70)-$G70)/$H70))))</f>
        <v>0</v>
      </c>
      <c r="AC70" s="119">
        <f t="shared" ref="AC70:AC77" si="75">IF(ISERR(I70/G70)=TRUE," ",IF(ISERR(I70/I70)=TRUE," ",IF(ISERR(N70/N70)=TRUE," ",IF(ISNUMBER(N70)=FALSE," ",IF(MIN(N70:S70)&gt;$G70,0,($G70-MIN(N70:S70))/-I70)))))</f>
        <v>0.423999999999999</v>
      </c>
      <c r="AD70" s="120" t="str">
        <f t="shared" ref="AD70:AD77" si="76">IF(ISNUMBER($AB70)=TRUE,IF($AB70&gt;0.651,IF($AB70&gt;1.001,"Reject","Alert"),""),"")</f>
        <v/>
      </c>
      <c r="AE70" s="120" t="str">
        <f t="shared" ref="AE70:AE77" si="77">IF(N70="","",IF(ISERR(I70/I70)=TRUE,"",IF(ISERR(I70/G70)=TRUE,IF((I70-MIN(N70:S70))&gt;0.001,"Reject",""),IF(ISNUMBER($AC70)=TRUE,IF($AC70&gt;0.651,IF($AC70&gt;1.001,"Reject","Alert"),""),""))))</f>
        <v/>
      </c>
      <c r="AF70" s="125"/>
      <c r="AG70" s="39"/>
    </row>
    <row r="71" s="12" customFormat="1" ht="18" customHeight="1" spans="3:33">
      <c r="C71" s="39"/>
      <c r="D71" s="42">
        <v>46</v>
      </c>
      <c r="E71" s="43" t="s">
        <v>40</v>
      </c>
      <c r="F71" s="44" t="s">
        <v>41</v>
      </c>
      <c r="G71" s="45">
        <v>81.5</v>
      </c>
      <c r="H71" s="45">
        <v>1</v>
      </c>
      <c r="I71" s="45">
        <v>-1</v>
      </c>
      <c r="J71" s="71" t="s">
        <v>42</v>
      </c>
      <c r="K71" s="71"/>
      <c r="L71" s="72">
        <f t="shared" si="65"/>
        <v>82.5</v>
      </c>
      <c r="M71" s="72">
        <f t="shared" si="66"/>
        <v>80.5</v>
      </c>
      <c r="N71" s="140">
        <v>81.104</v>
      </c>
      <c r="O71" s="74">
        <v>81.104</v>
      </c>
      <c r="P71" s="95"/>
      <c r="Q71" s="95"/>
      <c r="R71" s="95"/>
      <c r="S71" s="97"/>
      <c r="T71" s="39"/>
      <c r="U71" s="98">
        <f t="shared" si="67"/>
        <v>-0.396000000000001</v>
      </c>
      <c r="V71" s="98">
        <f t="shared" si="68"/>
        <v>-0.396000000000001</v>
      </c>
      <c r="W71" s="98" t="str">
        <f t="shared" si="69"/>
        <v> </v>
      </c>
      <c r="X71" s="98" t="str">
        <f t="shared" si="70"/>
        <v> </v>
      </c>
      <c r="Y71" s="98" t="str">
        <f t="shared" si="71"/>
        <v> </v>
      </c>
      <c r="Z71" s="98" t="str">
        <f t="shared" si="72"/>
        <v> </v>
      </c>
      <c r="AA71" s="114">
        <f t="shared" si="73"/>
        <v>81.104</v>
      </c>
      <c r="AB71" s="119">
        <f t="shared" si="74"/>
        <v>0</v>
      </c>
      <c r="AC71" s="119">
        <f t="shared" si="75"/>
        <v>0.396000000000001</v>
      </c>
      <c r="AD71" s="120" t="str">
        <f t="shared" si="76"/>
        <v/>
      </c>
      <c r="AE71" s="120" t="str">
        <f t="shared" si="77"/>
        <v/>
      </c>
      <c r="AF71" s="125"/>
      <c r="AG71" s="39"/>
    </row>
    <row r="72" s="12" customFormat="1" ht="18" customHeight="1" spans="3:33">
      <c r="C72" s="39"/>
      <c r="D72" s="42">
        <v>47</v>
      </c>
      <c r="E72" s="43" t="s">
        <v>40</v>
      </c>
      <c r="F72" s="44" t="s">
        <v>41</v>
      </c>
      <c r="G72" s="45">
        <v>75</v>
      </c>
      <c r="H72" s="45">
        <v>1</v>
      </c>
      <c r="I72" s="45">
        <v>-1</v>
      </c>
      <c r="J72" s="71" t="s">
        <v>42</v>
      </c>
      <c r="K72" s="71"/>
      <c r="L72" s="72">
        <f t="shared" si="65"/>
        <v>76</v>
      </c>
      <c r="M72" s="72">
        <f t="shared" si="66"/>
        <v>74</v>
      </c>
      <c r="N72" s="140">
        <v>74.483</v>
      </c>
      <c r="O72" s="74">
        <v>74.483</v>
      </c>
      <c r="P72" s="95"/>
      <c r="Q72" s="95"/>
      <c r="R72" s="95"/>
      <c r="S72" s="97"/>
      <c r="T72" s="39"/>
      <c r="U72" s="98">
        <f t="shared" si="67"/>
        <v>-0.516999999999996</v>
      </c>
      <c r="V72" s="98">
        <f t="shared" si="68"/>
        <v>-0.516999999999996</v>
      </c>
      <c r="W72" s="98" t="str">
        <f t="shared" si="69"/>
        <v> </v>
      </c>
      <c r="X72" s="98" t="str">
        <f t="shared" si="70"/>
        <v> </v>
      </c>
      <c r="Y72" s="98" t="str">
        <f t="shared" si="71"/>
        <v> </v>
      </c>
      <c r="Z72" s="98" t="str">
        <f t="shared" si="72"/>
        <v> </v>
      </c>
      <c r="AA72" s="114">
        <f t="shared" si="73"/>
        <v>74.483</v>
      </c>
      <c r="AB72" s="119">
        <f t="shared" si="74"/>
        <v>0</v>
      </c>
      <c r="AC72" s="119">
        <f t="shared" si="75"/>
        <v>0.516999999999996</v>
      </c>
      <c r="AD72" s="120" t="str">
        <f t="shared" si="76"/>
        <v/>
      </c>
      <c r="AE72" s="120" t="str">
        <f t="shared" si="77"/>
        <v/>
      </c>
      <c r="AF72" s="125"/>
      <c r="AG72" s="39"/>
    </row>
    <row r="73" s="12" customFormat="1" ht="18" customHeight="1" spans="3:33">
      <c r="C73" s="39"/>
      <c r="D73" s="42">
        <v>48</v>
      </c>
      <c r="E73" s="43" t="s">
        <v>40</v>
      </c>
      <c r="F73" s="44" t="s">
        <v>41</v>
      </c>
      <c r="G73" s="45">
        <v>83.8</v>
      </c>
      <c r="H73" s="45">
        <v>1</v>
      </c>
      <c r="I73" s="45">
        <v>-1</v>
      </c>
      <c r="J73" s="71" t="s">
        <v>42</v>
      </c>
      <c r="K73" s="71"/>
      <c r="L73" s="72">
        <f t="shared" si="65"/>
        <v>84.8</v>
      </c>
      <c r="M73" s="72">
        <f t="shared" si="66"/>
        <v>82.8</v>
      </c>
      <c r="N73" s="140">
        <v>83.488</v>
      </c>
      <c r="O73" s="74">
        <v>83.488</v>
      </c>
      <c r="P73" s="95"/>
      <c r="Q73" s="95"/>
      <c r="R73" s="95"/>
      <c r="S73" s="97"/>
      <c r="T73" s="39"/>
      <c r="U73" s="98">
        <f t="shared" si="67"/>
        <v>-0.311999999999998</v>
      </c>
      <c r="V73" s="98">
        <f t="shared" si="68"/>
        <v>-0.311999999999998</v>
      </c>
      <c r="W73" s="98" t="str">
        <f t="shared" si="69"/>
        <v> </v>
      </c>
      <c r="X73" s="98" t="str">
        <f t="shared" si="70"/>
        <v> </v>
      </c>
      <c r="Y73" s="98" t="str">
        <f t="shared" si="71"/>
        <v> </v>
      </c>
      <c r="Z73" s="98" t="str">
        <f t="shared" si="72"/>
        <v> </v>
      </c>
      <c r="AA73" s="114">
        <f t="shared" si="73"/>
        <v>83.488</v>
      </c>
      <c r="AB73" s="119">
        <f t="shared" si="74"/>
        <v>0</v>
      </c>
      <c r="AC73" s="119">
        <f t="shared" si="75"/>
        <v>0.311999999999998</v>
      </c>
      <c r="AD73" s="120" t="str">
        <f t="shared" si="76"/>
        <v/>
      </c>
      <c r="AE73" s="120" t="str">
        <f t="shared" si="77"/>
        <v/>
      </c>
      <c r="AF73" s="125"/>
      <c r="AG73" s="39"/>
    </row>
    <row r="74" s="12" customFormat="1" ht="18" customHeight="1" spans="3:33">
      <c r="C74" s="39"/>
      <c r="D74" s="42">
        <v>49</v>
      </c>
      <c r="E74" s="46" t="s">
        <v>90</v>
      </c>
      <c r="F74" s="44" t="s">
        <v>41</v>
      </c>
      <c r="G74" s="45">
        <v>87.9</v>
      </c>
      <c r="H74" s="45">
        <v>1</v>
      </c>
      <c r="I74" s="45">
        <v>-1</v>
      </c>
      <c r="J74" s="71" t="s">
        <v>42</v>
      </c>
      <c r="K74" s="71"/>
      <c r="L74" s="72">
        <f t="shared" si="65"/>
        <v>88.9</v>
      </c>
      <c r="M74" s="72">
        <f t="shared" si="66"/>
        <v>86.9</v>
      </c>
      <c r="N74" s="140">
        <v>85.558</v>
      </c>
      <c r="O74" s="74">
        <v>85.558</v>
      </c>
      <c r="P74" s="95"/>
      <c r="Q74" s="95"/>
      <c r="R74" s="95"/>
      <c r="S74" s="97"/>
      <c r="T74" s="39"/>
      <c r="U74" s="98">
        <f t="shared" si="67"/>
        <v>-2.342</v>
      </c>
      <c r="V74" s="98">
        <f t="shared" si="68"/>
        <v>-2.342</v>
      </c>
      <c r="W74" s="98" t="str">
        <f t="shared" si="69"/>
        <v> </v>
      </c>
      <c r="X74" s="98" t="str">
        <f t="shared" si="70"/>
        <v> </v>
      </c>
      <c r="Y74" s="98" t="str">
        <f t="shared" si="71"/>
        <v> </v>
      </c>
      <c r="Z74" s="98" t="str">
        <f t="shared" si="72"/>
        <v> </v>
      </c>
      <c r="AA74" s="114">
        <f t="shared" si="73"/>
        <v>85.558</v>
      </c>
      <c r="AB74" s="119">
        <f t="shared" si="74"/>
        <v>0</v>
      </c>
      <c r="AC74" s="119">
        <f t="shared" si="75"/>
        <v>2.342</v>
      </c>
      <c r="AD74" s="120" t="str">
        <f t="shared" si="76"/>
        <v/>
      </c>
      <c r="AE74" s="120" t="str">
        <f t="shared" si="77"/>
        <v>Reject</v>
      </c>
      <c r="AF74" s="125"/>
      <c r="AG74" s="39"/>
    </row>
    <row r="75" s="12" customFormat="1" ht="18" customHeight="1" spans="3:33">
      <c r="C75" s="39"/>
      <c r="D75" s="42"/>
      <c r="E75" s="46" t="s">
        <v>91</v>
      </c>
      <c r="F75" s="44" t="s">
        <v>41</v>
      </c>
      <c r="G75" s="45">
        <v>87.9</v>
      </c>
      <c r="H75" s="45">
        <v>1</v>
      </c>
      <c r="I75" s="45">
        <v>-1</v>
      </c>
      <c r="J75" s="71" t="s">
        <v>42</v>
      </c>
      <c r="K75" s="71"/>
      <c r="L75" s="72">
        <f t="shared" si="65"/>
        <v>88.9</v>
      </c>
      <c r="M75" s="72">
        <f t="shared" si="66"/>
        <v>86.9</v>
      </c>
      <c r="N75" s="74">
        <v>86.154</v>
      </c>
      <c r="O75" s="74">
        <v>86.154</v>
      </c>
      <c r="P75" s="95"/>
      <c r="Q75" s="95"/>
      <c r="R75" s="95"/>
      <c r="S75" s="97"/>
      <c r="T75" s="39"/>
      <c r="U75" s="98">
        <f t="shared" si="67"/>
        <v>-1.74600000000001</v>
      </c>
      <c r="V75" s="98">
        <f t="shared" si="68"/>
        <v>-1.74600000000001</v>
      </c>
      <c r="W75" s="98" t="str">
        <f t="shared" si="69"/>
        <v> </v>
      </c>
      <c r="X75" s="98" t="str">
        <f t="shared" si="70"/>
        <v> </v>
      </c>
      <c r="Y75" s="98" t="str">
        <f t="shared" si="71"/>
        <v> </v>
      </c>
      <c r="Z75" s="98" t="str">
        <f t="shared" si="72"/>
        <v> </v>
      </c>
      <c r="AA75" s="114">
        <f t="shared" si="73"/>
        <v>86.154</v>
      </c>
      <c r="AB75" s="119">
        <f t="shared" si="74"/>
        <v>0</v>
      </c>
      <c r="AC75" s="119">
        <f t="shared" si="75"/>
        <v>1.74600000000001</v>
      </c>
      <c r="AD75" s="120" t="str">
        <f t="shared" si="76"/>
        <v/>
      </c>
      <c r="AE75" s="120" t="str">
        <f t="shared" si="77"/>
        <v>Reject</v>
      </c>
      <c r="AF75" s="125"/>
      <c r="AG75" s="39"/>
    </row>
    <row r="76" s="12" customFormat="1" ht="18" customHeight="1" spans="3:33">
      <c r="C76" s="39"/>
      <c r="D76" s="42">
        <v>50</v>
      </c>
      <c r="E76" s="46" t="s">
        <v>90</v>
      </c>
      <c r="F76" s="44" t="s">
        <v>41</v>
      </c>
      <c r="G76" s="45">
        <v>28.3</v>
      </c>
      <c r="H76" s="45">
        <v>1</v>
      </c>
      <c r="I76" s="45">
        <v>-1</v>
      </c>
      <c r="J76" s="71" t="s">
        <v>42</v>
      </c>
      <c r="K76" s="71"/>
      <c r="L76" s="72">
        <f t="shared" si="65"/>
        <v>29.3</v>
      </c>
      <c r="M76" s="72">
        <f t="shared" si="66"/>
        <v>27.3</v>
      </c>
      <c r="N76" s="140">
        <v>27.829</v>
      </c>
      <c r="O76" s="74">
        <v>27.829</v>
      </c>
      <c r="P76" s="95"/>
      <c r="Q76" s="95"/>
      <c r="R76" s="95"/>
      <c r="S76" s="97"/>
      <c r="T76" s="39"/>
      <c r="U76" s="98">
        <f t="shared" si="67"/>
        <v>-0.471</v>
      </c>
      <c r="V76" s="98">
        <f t="shared" si="68"/>
        <v>-0.471</v>
      </c>
      <c r="W76" s="98" t="str">
        <f t="shared" si="69"/>
        <v> </v>
      </c>
      <c r="X76" s="98" t="str">
        <f t="shared" si="70"/>
        <v> </v>
      </c>
      <c r="Y76" s="98" t="str">
        <f t="shared" si="71"/>
        <v> </v>
      </c>
      <c r="Z76" s="98" t="str">
        <f t="shared" si="72"/>
        <v> </v>
      </c>
      <c r="AA76" s="114">
        <f t="shared" si="73"/>
        <v>27.829</v>
      </c>
      <c r="AB76" s="119">
        <f t="shared" si="74"/>
        <v>0</v>
      </c>
      <c r="AC76" s="119">
        <f t="shared" si="75"/>
        <v>0.471</v>
      </c>
      <c r="AD76" s="120" t="str">
        <f t="shared" si="76"/>
        <v/>
      </c>
      <c r="AE76" s="120" t="str">
        <f t="shared" si="77"/>
        <v/>
      </c>
      <c r="AF76" s="125"/>
      <c r="AG76" s="39"/>
    </row>
    <row r="77" s="12" customFormat="1" ht="18" customHeight="1" spans="3:33">
      <c r="C77" s="39"/>
      <c r="D77" s="42"/>
      <c r="E77" s="46" t="s">
        <v>91</v>
      </c>
      <c r="F77" s="44" t="s">
        <v>41</v>
      </c>
      <c r="G77" s="45">
        <v>28.3</v>
      </c>
      <c r="H77" s="45">
        <v>1</v>
      </c>
      <c r="I77" s="45">
        <v>-1</v>
      </c>
      <c r="J77" s="71" t="s">
        <v>42</v>
      </c>
      <c r="K77" s="71"/>
      <c r="L77" s="72">
        <f t="shared" si="65"/>
        <v>29.3</v>
      </c>
      <c r="M77" s="72">
        <f t="shared" si="66"/>
        <v>27.3</v>
      </c>
      <c r="N77" s="74">
        <v>28.871</v>
      </c>
      <c r="O77" s="74">
        <v>28.871</v>
      </c>
      <c r="P77" s="95"/>
      <c r="Q77" s="95"/>
      <c r="R77" s="95"/>
      <c r="S77" s="97"/>
      <c r="T77" s="39"/>
      <c r="U77" s="98">
        <f t="shared" si="67"/>
        <v>0.570999999999998</v>
      </c>
      <c r="V77" s="98">
        <f t="shared" si="68"/>
        <v>0.570999999999998</v>
      </c>
      <c r="W77" s="98" t="str">
        <f t="shared" si="69"/>
        <v> </v>
      </c>
      <c r="X77" s="98" t="str">
        <f t="shared" si="70"/>
        <v> </v>
      </c>
      <c r="Y77" s="98" t="str">
        <f t="shared" si="71"/>
        <v> </v>
      </c>
      <c r="Z77" s="98" t="str">
        <f t="shared" si="72"/>
        <v> </v>
      </c>
      <c r="AA77" s="114">
        <f t="shared" si="73"/>
        <v>28.871</v>
      </c>
      <c r="AB77" s="119">
        <f t="shared" si="74"/>
        <v>0.570999999999998</v>
      </c>
      <c r="AC77" s="119">
        <f t="shared" si="75"/>
        <v>0</v>
      </c>
      <c r="AD77" s="120" t="str">
        <f t="shared" si="76"/>
        <v/>
      </c>
      <c r="AE77" s="120" t="str">
        <f t="shared" si="77"/>
        <v/>
      </c>
      <c r="AF77" s="125"/>
      <c r="AG77" s="39"/>
    </row>
    <row r="78" s="12" customFormat="1" ht="18" customHeight="1" spans="3:33">
      <c r="C78" s="39"/>
      <c r="D78" s="42">
        <v>51</v>
      </c>
      <c r="E78" s="43" t="s">
        <v>92</v>
      </c>
      <c r="F78" s="44" t="s">
        <v>41</v>
      </c>
      <c r="G78" s="45">
        <v>171.5</v>
      </c>
      <c r="H78" s="45">
        <v>0.5</v>
      </c>
      <c r="I78" s="45">
        <v>-0.5</v>
      </c>
      <c r="J78" s="71" t="s">
        <v>42</v>
      </c>
      <c r="K78" s="76" t="s">
        <v>88</v>
      </c>
      <c r="L78" s="72">
        <f t="shared" ref="L78:L109" si="78">SUM(G78)+H78</f>
        <v>172</v>
      </c>
      <c r="M78" s="72">
        <f t="shared" ref="M78:M109" si="79">SUM(G78+I78)</f>
        <v>171</v>
      </c>
      <c r="N78" s="140">
        <v>170.135</v>
      </c>
      <c r="O78" s="74">
        <v>170.122</v>
      </c>
      <c r="P78" s="95"/>
      <c r="Q78" s="95"/>
      <c r="R78" s="95"/>
      <c r="S78" s="97"/>
      <c r="T78" s="39"/>
      <c r="U78" s="98">
        <f t="shared" ref="U78:U109" si="80">IF(ISERR(N78/N78)=TRUE," ",N78-$G78)</f>
        <v>-1.36500000000001</v>
      </c>
      <c r="V78" s="98">
        <f t="shared" ref="V78:V109" si="81">IF(ISERR(O78/O78)=TRUE," ",O78-$G78)</f>
        <v>-1.37799999999999</v>
      </c>
      <c r="W78" s="98" t="str">
        <f t="shared" ref="W78:W109" si="82">IF(ISERR(P78/P78)=TRUE," ",P78-$G78)</f>
        <v> </v>
      </c>
      <c r="X78" s="98" t="str">
        <f t="shared" ref="X78:X109" si="83">IF(ISERR(Q78/Q78)=TRUE," ",Q78-$G78)</f>
        <v> </v>
      </c>
      <c r="Y78" s="98" t="str">
        <f t="shared" ref="Y78:Y109" si="84">IF(ISERR(R78/R78)=TRUE," ",R78-$G78)</f>
        <v> </v>
      </c>
      <c r="Z78" s="98" t="str">
        <f t="shared" ref="Z78:Z109" si="85">IF(ISERR(S78/S78)=TRUE," ",S78-$G78)</f>
        <v> </v>
      </c>
      <c r="AA78" s="114">
        <f t="shared" ref="AA78:AA109" si="86">IF(ISERR(N78/N78)=TRUE," ",AVERAGE(N78:S78))</f>
        <v>170.1285</v>
      </c>
      <c r="AB78" s="119">
        <f t="shared" ref="AB78:AB109" si="87">IF(ISERR(H78/H78)=TRUE," ",IF(ISERR(N78/N78)=TRUE," ",IF(ISNUMBER($N78)=FALSE," ",IF(MAX($N78:$S78)&lt;$G78,0,(MAX($N78:$S78)-$G78)/$H78))))</f>
        <v>0</v>
      </c>
      <c r="AC78" s="119">
        <f t="shared" ref="AC78:AC109" si="88">IF(ISERR(I78/G78)=TRUE," ",IF(ISERR(I78/I78)=TRUE," ",IF(ISERR(N78/N78)=TRUE," ",IF(ISNUMBER(N78)=FALSE," ",IF(MIN(N78:S78)&gt;$G78,0,($G78-MIN(N78:S78))/-I78)))))</f>
        <v>2.75599999999997</v>
      </c>
      <c r="AD78" s="120" t="str">
        <f t="shared" ref="AD78:AD109" si="89">IF(ISNUMBER($AB78)=TRUE,IF($AB78&gt;0.651,IF($AB78&gt;1.001,"Reject","Alert"),""),"")</f>
        <v/>
      </c>
      <c r="AE78" s="120" t="str">
        <f t="shared" ref="AE78:AE109" si="90">IF(N78="","",IF(ISERR(I78/I78)=TRUE,"",IF(ISERR(I78/G78)=TRUE,IF((I78-MIN(N78:S78))&gt;0.001,"Reject",""),IF(ISNUMBER($AC78)=TRUE,IF($AC78&gt;0.651,IF($AC78&gt;1.001,"Reject","Alert"),""),""))))</f>
        <v>Reject</v>
      </c>
      <c r="AF78" s="125"/>
      <c r="AG78" s="39"/>
    </row>
    <row r="79" s="12" customFormat="1" ht="18" customHeight="1" spans="3:33">
      <c r="C79" s="39"/>
      <c r="D79" s="42"/>
      <c r="E79" s="43" t="s">
        <v>93</v>
      </c>
      <c r="F79" s="44" t="s">
        <v>41</v>
      </c>
      <c r="G79" s="45">
        <v>171.5</v>
      </c>
      <c r="H79" s="45">
        <v>0.5</v>
      </c>
      <c r="I79" s="45">
        <v>-0.5</v>
      </c>
      <c r="J79" s="71" t="s">
        <v>42</v>
      </c>
      <c r="K79" s="76" t="s">
        <v>88</v>
      </c>
      <c r="L79" s="72">
        <f t="shared" si="78"/>
        <v>172</v>
      </c>
      <c r="M79" s="72">
        <f t="shared" si="79"/>
        <v>171</v>
      </c>
      <c r="N79" s="140">
        <v>170.77</v>
      </c>
      <c r="O79" s="74">
        <v>170.762</v>
      </c>
      <c r="P79" s="95"/>
      <c r="Q79" s="95"/>
      <c r="R79" s="95"/>
      <c r="S79" s="97"/>
      <c r="T79" s="39"/>
      <c r="U79" s="98">
        <f t="shared" si="80"/>
        <v>-0.72999999999999</v>
      </c>
      <c r="V79" s="98">
        <f t="shared" si="81"/>
        <v>-0.738</v>
      </c>
      <c r="W79" s="98" t="str">
        <f t="shared" si="82"/>
        <v> </v>
      </c>
      <c r="X79" s="98" t="str">
        <f t="shared" si="83"/>
        <v> </v>
      </c>
      <c r="Y79" s="98" t="str">
        <f t="shared" si="84"/>
        <v> </v>
      </c>
      <c r="Z79" s="98" t="str">
        <f t="shared" si="85"/>
        <v> </v>
      </c>
      <c r="AA79" s="114">
        <f t="shared" si="86"/>
        <v>170.766</v>
      </c>
      <c r="AB79" s="119">
        <f t="shared" si="87"/>
        <v>0</v>
      </c>
      <c r="AC79" s="119">
        <f t="shared" si="88"/>
        <v>1.476</v>
      </c>
      <c r="AD79" s="120" t="str">
        <f t="shared" si="89"/>
        <v/>
      </c>
      <c r="AE79" s="120" t="str">
        <f t="shared" si="90"/>
        <v>Reject</v>
      </c>
      <c r="AF79" s="125"/>
      <c r="AG79" s="39"/>
    </row>
    <row r="80" s="12" customFormat="1" ht="18" customHeight="1" spans="3:33">
      <c r="C80" s="39"/>
      <c r="D80" s="42">
        <v>52</v>
      </c>
      <c r="E80" s="43" t="s">
        <v>92</v>
      </c>
      <c r="F80" s="44" t="s">
        <v>41</v>
      </c>
      <c r="G80" s="45">
        <v>190</v>
      </c>
      <c r="H80" s="45">
        <v>0.5</v>
      </c>
      <c r="I80" s="45">
        <v>-0.5</v>
      </c>
      <c r="J80" s="71" t="s">
        <v>42</v>
      </c>
      <c r="K80" s="76" t="s">
        <v>88</v>
      </c>
      <c r="L80" s="72">
        <f t="shared" si="78"/>
        <v>190.5</v>
      </c>
      <c r="M80" s="72">
        <f t="shared" si="79"/>
        <v>189.5</v>
      </c>
      <c r="N80" s="140">
        <v>188.772</v>
      </c>
      <c r="O80" s="74">
        <v>188.758</v>
      </c>
      <c r="P80" s="95"/>
      <c r="Q80" s="95"/>
      <c r="R80" s="95"/>
      <c r="S80" s="97"/>
      <c r="T80" s="39"/>
      <c r="U80" s="98">
        <f t="shared" si="80"/>
        <v>-1.22800000000001</v>
      </c>
      <c r="V80" s="98">
        <f t="shared" si="81"/>
        <v>-1.24199999999999</v>
      </c>
      <c r="W80" s="98" t="str">
        <f t="shared" si="82"/>
        <v> </v>
      </c>
      <c r="X80" s="98" t="str">
        <f t="shared" si="83"/>
        <v> </v>
      </c>
      <c r="Y80" s="98" t="str">
        <f t="shared" si="84"/>
        <v> </v>
      </c>
      <c r="Z80" s="98" t="str">
        <f t="shared" si="85"/>
        <v> </v>
      </c>
      <c r="AA80" s="114">
        <f t="shared" si="86"/>
        <v>188.765</v>
      </c>
      <c r="AB80" s="119">
        <f t="shared" si="87"/>
        <v>0</v>
      </c>
      <c r="AC80" s="119">
        <f t="shared" si="88"/>
        <v>2.48399999999998</v>
      </c>
      <c r="AD80" s="120" t="str">
        <f t="shared" si="89"/>
        <v/>
      </c>
      <c r="AE80" s="120" t="str">
        <f t="shared" si="90"/>
        <v>Reject</v>
      </c>
      <c r="AF80" s="125"/>
      <c r="AG80" s="39"/>
    </row>
    <row r="81" s="12" customFormat="1" ht="18" customHeight="1" spans="3:33">
      <c r="C81" s="39"/>
      <c r="D81" s="42"/>
      <c r="E81" s="43" t="s">
        <v>93</v>
      </c>
      <c r="F81" s="44" t="s">
        <v>41</v>
      </c>
      <c r="G81" s="45">
        <v>190</v>
      </c>
      <c r="H81" s="45">
        <v>0.5</v>
      </c>
      <c r="I81" s="45">
        <v>-0.5</v>
      </c>
      <c r="J81" s="71" t="s">
        <v>42</v>
      </c>
      <c r="K81" s="76" t="s">
        <v>88</v>
      </c>
      <c r="L81" s="72">
        <f t="shared" si="78"/>
        <v>190.5</v>
      </c>
      <c r="M81" s="72">
        <f t="shared" si="79"/>
        <v>189.5</v>
      </c>
      <c r="N81" s="140">
        <v>188.487</v>
      </c>
      <c r="O81" s="74">
        <v>188.485</v>
      </c>
      <c r="P81" s="95"/>
      <c r="Q81" s="95"/>
      <c r="R81" s="95"/>
      <c r="S81" s="97"/>
      <c r="T81" s="39"/>
      <c r="U81" s="98">
        <f t="shared" si="80"/>
        <v>-1.51300000000001</v>
      </c>
      <c r="V81" s="98">
        <f t="shared" si="81"/>
        <v>-1.51499999999999</v>
      </c>
      <c r="W81" s="98" t="str">
        <f t="shared" si="82"/>
        <v> </v>
      </c>
      <c r="X81" s="98" t="str">
        <f t="shared" si="83"/>
        <v> </v>
      </c>
      <c r="Y81" s="98" t="str">
        <f t="shared" si="84"/>
        <v> </v>
      </c>
      <c r="Z81" s="98" t="str">
        <f t="shared" si="85"/>
        <v> </v>
      </c>
      <c r="AA81" s="114">
        <f t="shared" si="86"/>
        <v>188.486</v>
      </c>
      <c r="AB81" s="119">
        <f t="shared" si="87"/>
        <v>0</v>
      </c>
      <c r="AC81" s="119">
        <f t="shared" si="88"/>
        <v>3.02999999999997</v>
      </c>
      <c r="AD81" s="120" t="str">
        <f t="shared" si="89"/>
        <v/>
      </c>
      <c r="AE81" s="120" t="str">
        <f t="shared" si="90"/>
        <v>Reject</v>
      </c>
      <c r="AF81" s="125"/>
      <c r="AG81" s="39"/>
    </row>
    <row r="82" s="12" customFormat="1" ht="18" customHeight="1" spans="3:33">
      <c r="C82" s="39"/>
      <c r="D82" s="42">
        <v>53</v>
      </c>
      <c r="E82" s="43" t="s">
        <v>94</v>
      </c>
      <c r="F82" s="44" t="s">
        <v>41</v>
      </c>
      <c r="G82" s="45">
        <v>255.95</v>
      </c>
      <c r="H82" s="45">
        <v>1</v>
      </c>
      <c r="I82" s="45">
        <v>-1</v>
      </c>
      <c r="J82" s="71" t="s">
        <v>48</v>
      </c>
      <c r="K82" s="76" t="s">
        <v>88</v>
      </c>
      <c r="L82" s="72">
        <f t="shared" si="78"/>
        <v>256.95</v>
      </c>
      <c r="M82" s="72">
        <f t="shared" si="79"/>
        <v>254.95</v>
      </c>
      <c r="N82" s="140"/>
      <c r="O82" s="74"/>
      <c r="P82" s="95"/>
      <c r="Q82" s="95"/>
      <c r="R82" s="95"/>
      <c r="S82" s="97"/>
      <c r="T82" s="39"/>
      <c r="U82" s="98" t="str">
        <f t="shared" si="80"/>
        <v> </v>
      </c>
      <c r="V82" s="98" t="str">
        <f t="shared" si="81"/>
        <v> </v>
      </c>
      <c r="W82" s="98" t="str">
        <f t="shared" si="82"/>
        <v> </v>
      </c>
      <c r="X82" s="98" t="str">
        <f t="shared" si="83"/>
        <v> </v>
      </c>
      <c r="Y82" s="98" t="str">
        <f t="shared" si="84"/>
        <v> </v>
      </c>
      <c r="Z82" s="98" t="str">
        <f t="shared" si="85"/>
        <v> </v>
      </c>
      <c r="AA82" s="114" t="str">
        <f t="shared" si="86"/>
        <v> </v>
      </c>
      <c r="AB82" s="119" t="str">
        <f t="shared" si="87"/>
        <v> </v>
      </c>
      <c r="AC82" s="119" t="str">
        <f t="shared" si="88"/>
        <v> </v>
      </c>
      <c r="AD82" s="120" t="str">
        <f t="shared" si="89"/>
        <v/>
      </c>
      <c r="AE82" s="120" t="str">
        <f t="shared" si="90"/>
        <v/>
      </c>
      <c r="AF82" s="125"/>
      <c r="AG82" s="39"/>
    </row>
    <row r="83" s="12" customFormat="1" ht="18" customHeight="1" spans="3:33">
      <c r="C83" s="39"/>
      <c r="D83" s="42"/>
      <c r="E83" s="43" t="s">
        <v>93</v>
      </c>
      <c r="F83" s="44" t="s">
        <v>41</v>
      </c>
      <c r="G83" s="45">
        <v>255.95</v>
      </c>
      <c r="H83" s="45">
        <v>1</v>
      </c>
      <c r="I83" s="45">
        <v>-1</v>
      </c>
      <c r="J83" s="71" t="s">
        <v>48</v>
      </c>
      <c r="K83" s="76" t="s">
        <v>88</v>
      </c>
      <c r="L83" s="72">
        <f t="shared" si="78"/>
        <v>256.95</v>
      </c>
      <c r="M83" s="72">
        <f t="shared" si="79"/>
        <v>254.95</v>
      </c>
      <c r="N83" s="140"/>
      <c r="O83" s="74"/>
      <c r="P83" s="95"/>
      <c r="Q83" s="95"/>
      <c r="R83" s="95"/>
      <c r="S83" s="97"/>
      <c r="T83" s="39"/>
      <c r="U83" s="98" t="str">
        <f t="shared" si="80"/>
        <v> </v>
      </c>
      <c r="V83" s="98" t="str">
        <f t="shared" si="81"/>
        <v> </v>
      </c>
      <c r="W83" s="98" t="str">
        <f t="shared" si="82"/>
        <v> </v>
      </c>
      <c r="X83" s="98" t="str">
        <f t="shared" si="83"/>
        <v> </v>
      </c>
      <c r="Y83" s="98" t="str">
        <f t="shared" si="84"/>
        <v> </v>
      </c>
      <c r="Z83" s="98" t="str">
        <f t="shared" si="85"/>
        <v> </v>
      </c>
      <c r="AA83" s="114" t="str">
        <f t="shared" si="86"/>
        <v> </v>
      </c>
      <c r="AB83" s="119" t="str">
        <f t="shared" si="87"/>
        <v> </v>
      </c>
      <c r="AC83" s="119" t="str">
        <f t="shared" si="88"/>
        <v> </v>
      </c>
      <c r="AD83" s="120" t="str">
        <f t="shared" si="89"/>
        <v/>
      </c>
      <c r="AE83" s="120" t="str">
        <f t="shared" si="90"/>
        <v/>
      </c>
      <c r="AF83" s="125"/>
      <c r="AG83" s="39"/>
    </row>
    <row r="84" s="12" customFormat="1" ht="18" customHeight="1" spans="3:33">
      <c r="C84" s="39"/>
      <c r="D84" s="42">
        <v>54</v>
      </c>
      <c r="E84" s="43" t="s">
        <v>92</v>
      </c>
      <c r="F84" s="44" t="s">
        <v>41</v>
      </c>
      <c r="G84" s="45">
        <v>86.5</v>
      </c>
      <c r="H84" s="45">
        <v>0.5</v>
      </c>
      <c r="I84" s="45">
        <v>-0.5</v>
      </c>
      <c r="J84" s="71" t="s">
        <v>42</v>
      </c>
      <c r="K84" s="76" t="s">
        <v>88</v>
      </c>
      <c r="L84" s="72">
        <f t="shared" si="78"/>
        <v>87</v>
      </c>
      <c r="M84" s="72">
        <f t="shared" si="79"/>
        <v>86</v>
      </c>
      <c r="N84" s="140">
        <v>84.192</v>
      </c>
      <c r="O84" s="74">
        <v>84.192</v>
      </c>
      <c r="P84" s="95"/>
      <c r="Q84" s="95"/>
      <c r="R84" s="95"/>
      <c r="S84" s="97"/>
      <c r="T84" s="39"/>
      <c r="U84" s="98">
        <f t="shared" si="80"/>
        <v>-2.30800000000001</v>
      </c>
      <c r="V84" s="98">
        <f t="shared" si="81"/>
        <v>-2.30800000000001</v>
      </c>
      <c r="W84" s="98" t="str">
        <f t="shared" si="82"/>
        <v> </v>
      </c>
      <c r="X84" s="98" t="str">
        <f t="shared" si="83"/>
        <v> </v>
      </c>
      <c r="Y84" s="98" t="str">
        <f t="shared" si="84"/>
        <v> </v>
      </c>
      <c r="Z84" s="98" t="str">
        <f t="shared" si="85"/>
        <v> </v>
      </c>
      <c r="AA84" s="114">
        <f t="shared" si="86"/>
        <v>84.192</v>
      </c>
      <c r="AB84" s="119">
        <f t="shared" si="87"/>
        <v>0</v>
      </c>
      <c r="AC84" s="119">
        <f t="shared" si="88"/>
        <v>4.61600000000001</v>
      </c>
      <c r="AD84" s="120" t="str">
        <f t="shared" si="89"/>
        <v/>
      </c>
      <c r="AE84" s="120" t="str">
        <f t="shared" si="90"/>
        <v>Reject</v>
      </c>
      <c r="AF84" s="125"/>
      <c r="AG84" s="39"/>
    </row>
    <row r="85" s="12" customFormat="1" ht="18" customHeight="1" spans="3:33">
      <c r="C85" s="39"/>
      <c r="D85" s="42"/>
      <c r="E85" s="43" t="s">
        <v>93</v>
      </c>
      <c r="F85" s="44" t="s">
        <v>41</v>
      </c>
      <c r="G85" s="45">
        <v>86.5</v>
      </c>
      <c r="H85" s="45">
        <v>0.5</v>
      </c>
      <c r="I85" s="45">
        <v>-0.5</v>
      </c>
      <c r="J85" s="71" t="s">
        <v>42</v>
      </c>
      <c r="K85" s="76" t="s">
        <v>88</v>
      </c>
      <c r="L85" s="72">
        <f t="shared" si="78"/>
        <v>87</v>
      </c>
      <c r="M85" s="72">
        <f t="shared" si="79"/>
        <v>86</v>
      </c>
      <c r="N85" s="140">
        <v>83.753</v>
      </c>
      <c r="O85" s="74">
        <v>83.752</v>
      </c>
      <c r="P85" s="95"/>
      <c r="Q85" s="95"/>
      <c r="R85" s="95"/>
      <c r="S85" s="97"/>
      <c r="T85" s="39"/>
      <c r="U85" s="98">
        <f t="shared" si="80"/>
        <v>-2.747</v>
      </c>
      <c r="V85" s="98">
        <f t="shared" si="81"/>
        <v>-2.748</v>
      </c>
      <c r="W85" s="98" t="str">
        <f t="shared" si="82"/>
        <v> </v>
      </c>
      <c r="X85" s="98" t="str">
        <f t="shared" si="83"/>
        <v> </v>
      </c>
      <c r="Y85" s="98" t="str">
        <f t="shared" si="84"/>
        <v> </v>
      </c>
      <c r="Z85" s="98" t="str">
        <f t="shared" si="85"/>
        <v> </v>
      </c>
      <c r="AA85" s="114">
        <f t="shared" si="86"/>
        <v>83.7525</v>
      </c>
      <c r="AB85" s="119">
        <f t="shared" si="87"/>
        <v>0</v>
      </c>
      <c r="AC85" s="119">
        <f t="shared" si="88"/>
        <v>5.49600000000001</v>
      </c>
      <c r="AD85" s="120" t="str">
        <f t="shared" si="89"/>
        <v/>
      </c>
      <c r="AE85" s="120" t="str">
        <f t="shared" si="90"/>
        <v>Reject</v>
      </c>
      <c r="AF85" s="125"/>
      <c r="AG85" s="39"/>
    </row>
    <row r="86" s="12" customFormat="1" ht="18" customHeight="1" spans="3:33">
      <c r="C86" s="39"/>
      <c r="D86" s="42">
        <v>55</v>
      </c>
      <c r="E86" s="43" t="s">
        <v>92</v>
      </c>
      <c r="F86" s="44" t="s">
        <v>41</v>
      </c>
      <c r="G86" s="45">
        <v>96</v>
      </c>
      <c r="H86" s="45">
        <v>0.5</v>
      </c>
      <c r="I86" s="45">
        <v>-0.5</v>
      </c>
      <c r="J86" s="71" t="s">
        <v>42</v>
      </c>
      <c r="K86" s="76" t="s">
        <v>88</v>
      </c>
      <c r="L86" s="72">
        <f t="shared" si="78"/>
        <v>96.5</v>
      </c>
      <c r="M86" s="72">
        <f t="shared" si="79"/>
        <v>95.5</v>
      </c>
      <c r="N86" s="140">
        <v>94.445</v>
      </c>
      <c r="O86" s="74">
        <v>94.44</v>
      </c>
      <c r="P86" s="95"/>
      <c r="Q86" s="95"/>
      <c r="R86" s="95"/>
      <c r="S86" s="97"/>
      <c r="T86" s="39"/>
      <c r="U86" s="98">
        <f t="shared" si="80"/>
        <v>-1.55500000000001</v>
      </c>
      <c r="V86" s="98">
        <f t="shared" si="81"/>
        <v>-1.56</v>
      </c>
      <c r="W86" s="98" t="str">
        <f t="shared" si="82"/>
        <v> </v>
      </c>
      <c r="X86" s="98" t="str">
        <f t="shared" si="83"/>
        <v> </v>
      </c>
      <c r="Y86" s="98" t="str">
        <f t="shared" si="84"/>
        <v> </v>
      </c>
      <c r="Z86" s="98" t="str">
        <f t="shared" si="85"/>
        <v> </v>
      </c>
      <c r="AA86" s="114">
        <f t="shared" si="86"/>
        <v>94.4425</v>
      </c>
      <c r="AB86" s="119">
        <f t="shared" si="87"/>
        <v>0</v>
      </c>
      <c r="AC86" s="119">
        <f t="shared" si="88"/>
        <v>3.12</v>
      </c>
      <c r="AD86" s="120" t="str">
        <f t="shared" si="89"/>
        <v/>
      </c>
      <c r="AE86" s="120" t="str">
        <f t="shared" si="90"/>
        <v>Reject</v>
      </c>
      <c r="AF86" s="125"/>
      <c r="AG86" s="39"/>
    </row>
    <row r="87" s="12" customFormat="1" ht="18" customHeight="1" spans="3:33">
      <c r="C87" s="39"/>
      <c r="D87" s="42"/>
      <c r="E87" s="43" t="s">
        <v>93</v>
      </c>
      <c r="F87" s="44" t="s">
        <v>41</v>
      </c>
      <c r="G87" s="45">
        <v>96</v>
      </c>
      <c r="H87" s="45">
        <v>0.5</v>
      </c>
      <c r="I87" s="45">
        <v>-0.5</v>
      </c>
      <c r="J87" s="71" t="s">
        <v>42</v>
      </c>
      <c r="K87" s="76" t="s">
        <v>88</v>
      </c>
      <c r="L87" s="72">
        <f t="shared" si="78"/>
        <v>96.5</v>
      </c>
      <c r="M87" s="72">
        <f t="shared" si="79"/>
        <v>95.5</v>
      </c>
      <c r="N87" s="140">
        <v>93.547</v>
      </c>
      <c r="O87" s="74">
        <v>93.54</v>
      </c>
      <c r="P87" s="95"/>
      <c r="Q87" s="95"/>
      <c r="R87" s="95"/>
      <c r="S87" s="97"/>
      <c r="T87" s="39"/>
      <c r="U87" s="98">
        <f t="shared" si="80"/>
        <v>-2.453</v>
      </c>
      <c r="V87" s="98">
        <f t="shared" si="81"/>
        <v>-2.45999999999999</v>
      </c>
      <c r="W87" s="98" t="str">
        <f t="shared" si="82"/>
        <v> </v>
      </c>
      <c r="X87" s="98" t="str">
        <f t="shared" si="83"/>
        <v> </v>
      </c>
      <c r="Y87" s="98" t="str">
        <f t="shared" si="84"/>
        <v> </v>
      </c>
      <c r="Z87" s="98" t="str">
        <f t="shared" si="85"/>
        <v> </v>
      </c>
      <c r="AA87" s="114">
        <f t="shared" si="86"/>
        <v>93.5435</v>
      </c>
      <c r="AB87" s="119">
        <f t="shared" si="87"/>
        <v>0</v>
      </c>
      <c r="AC87" s="119">
        <f t="shared" si="88"/>
        <v>4.91999999999999</v>
      </c>
      <c r="AD87" s="120" t="str">
        <f t="shared" si="89"/>
        <v/>
      </c>
      <c r="AE87" s="120" t="str">
        <f t="shared" si="90"/>
        <v>Reject</v>
      </c>
      <c r="AF87" s="125"/>
      <c r="AG87" s="39"/>
    </row>
    <row r="88" s="12" customFormat="1" ht="18" customHeight="1" spans="3:33">
      <c r="C88" s="39"/>
      <c r="D88" s="42">
        <v>56</v>
      </c>
      <c r="E88" s="43" t="s">
        <v>94</v>
      </c>
      <c r="F88" s="44" t="s">
        <v>41</v>
      </c>
      <c r="G88" s="45">
        <v>129.22</v>
      </c>
      <c r="H88" s="45">
        <v>1</v>
      </c>
      <c r="I88" s="45">
        <v>-1</v>
      </c>
      <c r="J88" s="71" t="s">
        <v>48</v>
      </c>
      <c r="K88" s="76" t="s">
        <v>88</v>
      </c>
      <c r="L88" s="72">
        <f t="shared" si="78"/>
        <v>130.22</v>
      </c>
      <c r="M88" s="72">
        <f t="shared" si="79"/>
        <v>128.22</v>
      </c>
      <c r="N88" s="140"/>
      <c r="O88" s="74"/>
      <c r="P88" s="95"/>
      <c r="Q88" s="95"/>
      <c r="R88" s="95"/>
      <c r="S88" s="97"/>
      <c r="T88" s="39"/>
      <c r="U88" s="98" t="str">
        <f t="shared" si="80"/>
        <v> </v>
      </c>
      <c r="V88" s="98" t="str">
        <f t="shared" si="81"/>
        <v> </v>
      </c>
      <c r="W88" s="98" t="str">
        <f t="shared" si="82"/>
        <v> </v>
      </c>
      <c r="X88" s="98" t="str">
        <f t="shared" si="83"/>
        <v> </v>
      </c>
      <c r="Y88" s="98" t="str">
        <f t="shared" si="84"/>
        <v> </v>
      </c>
      <c r="Z88" s="98" t="str">
        <f t="shared" si="85"/>
        <v> </v>
      </c>
      <c r="AA88" s="114" t="str">
        <f t="shared" si="86"/>
        <v> </v>
      </c>
      <c r="AB88" s="119" t="str">
        <f t="shared" si="87"/>
        <v> </v>
      </c>
      <c r="AC88" s="119" t="str">
        <f t="shared" si="88"/>
        <v> </v>
      </c>
      <c r="AD88" s="120" t="str">
        <f t="shared" si="89"/>
        <v/>
      </c>
      <c r="AE88" s="120" t="str">
        <f t="shared" si="90"/>
        <v/>
      </c>
      <c r="AF88" s="125"/>
      <c r="AG88" s="39"/>
    </row>
    <row r="89" s="12" customFormat="1" ht="18" customHeight="1" spans="3:33">
      <c r="C89" s="39"/>
      <c r="D89" s="42"/>
      <c r="E89" s="43" t="s">
        <v>93</v>
      </c>
      <c r="F89" s="44" t="s">
        <v>41</v>
      </c>
      <c r="G89" s="45">
        <v>129.22</v>
      </c>
      <c r="H89" s="45">
        <v>1</v>
      </c>
      <c r="I89" s="45">
        <v>-1</v>
      </c>
      <c r="J89" s="71" t="s">
        <v>48</v>
      </c>
      <c r="K89" s="76" t="s">
        <v>88</v>
      </c>
      <c r="L89" s="72">
        <f t="shared" si="78"/>
        <v>130.22</v>
      </c>
      <c r="M89" s="72">
        <f t="shared" si="79"/>
        <v>128.22</v>
      </c>
      <c r="N89" s="140"/>
      <c r="O89" s="74"/>
      <c r="P89" s="95"/>
      <c r="Q89" s="95"/>
      <c r="R89" s="95"/>
      <c r="S89" s="97"/>
      <c r="T89" s="39"/>
      <c r="U89" s="98" t="str">
        <f t="shared" si="80"/>
        <v> </v>
      </c>
      <c r="V89" s="98" t="str">
        <f t="shared" si="81"/>
        <v> </v>
      </c>
      <c r="W89" s="98" t="str">
        <f t="shared" si="82"/>
        <v> </v>
      </c>
      <c r="X89" s="98" t="str">
        <f t="shared" si="83"/>
        <v> </v>
      </c>
      <c r="Y89" s="98" t="str">
        <f t="shared" si="84"/>
        <v> </v>
      </c>
      <c r="Z89" s="98" t="str">
        <f t="shared" si="85"/>
        <v> </v>
      </c>
      <c r="AA89" s="114" t="str">
        <f t="shared" si="86"/>
        <v> </v>
      </c>
      <c r="AB89" s="119" t="str">
        <f t="shared" si="87"/>
        <v> </v>
      </c>
      <c r="AC89" s="119" t="str">
        <f t="shared" si="88"/>
        <v> </v>
      </c>
      <c r="AD89" s="120" t="str">
        <f t="shared" si="89"/>
        <v/>
      </c>
      <c r="AE89" s="120" t="str">
        <f t="shared" si="90"/>
        <v/>
      </c>
      <c r="AF89" s="125"/>
      <c r="AG89" s="39"/>
    </row>
    <row r="90" s="12" customFormat="1" ht="18" customHeight="1" spans="3:33">
      <c r="C90" s="39"/>
      <c r="D90" s="42">
        <v>57</v>
      </c>
      <c r="E90" s="46" t="s">
        <v>40</v>
      </c>
      <c r="F90" s="44" t="s">
        <v>41</v>
      </c>
      <c r="G90" s="45">
        <v>190.2</v>
      </c>
      <c r="H90" s="45">
        <v>0.5</v>
      </c>
      <c r="I90" s="45">
        <v>-0.5</v>
      </c>
      <c r="J90" s="71" t="s">
        <v>42</v>
      </c>
      <c r="K90" s="76" t="s">
        <v>95</v>
      </c>
      <c r="L90" s="72">
        <f t="shared" si="78"/>
        <v>190.7</v>
      </c>
      <c r="M90" s="72">
        <f t="shared" si="79"/>
        <v>189.7</v>
      </c>
      <c r="N90" s="140">
        <v>189.517</v>
      </c>
      <c r="O90" s="74">
        <v>189.52</v>
      </c>
      <c r="P90" s="95"/>
      <c r="Q90" s="95"/>
      <c r="R90" s="95"/>
      <c r="S90" s="97"/>
      <c r="T90" s="39"/>
      <c r="U90" s="98">
        <f t="shared" si="80"/>
        <v>-0.682999999999993</v>
      </c>
      <c r="V90" s="98">
        <f t="shared" si="81"/>
        <v>-0.679999999999978</v>
      </c>
      <c r="W90" s="98" t="str">
        <f t="shared" si="82"/>
        <v> </v>
      </c>
      <c r="X90" s="98" t="str">
        <f t="shared" si="83"/>
        <v> </v>
      </c>
      <c r="Y90" s="98" t="str">
        <f t="shared" si="84"/>
        <v> </v>
      </c>
      <c r="Z90" s="98" t="str">
        <f t="shared" si="85"/>
        <v> </v>
      </c>
      <c r="AA90" s="114">
        <f t="shared" si="86"/>
        <v>189.5185</v>
      </c>
      <c r="AB90" s="119">
        <f t="shared" si="87"/>
        <v>0</v>
      </c>
      <c r="AC90" s="119">
        <f t="shared" si="88"/>
        <v>1.36599999999999</v>
      </c>
      <c r="AD90" s="120" t="str">
        <f t="shared" si="89"/>
        <v/>
      </c>
      <c r="AE90" s="120" t="str">
        <f t="shared" si="90"/>
        <v>Reject</v>
      </c>
      <c r="AF90" s="125"/>
      <c r="AG90" s="39"/>
    </row>
    <row r="91" s="12" customFormat="1" ht="18" customHeight="1" spans="3:33">
      <c r="C91" s="39"/>
      <c r="D91" s="42">
        <v>58</v>
      </c>
      <c r="E91" s="46" t="s">
        <v>40</v>
      </c>
      <c r="F91" s="44" t="s">
        <v>41</v>
      </c>
      <c r="G91" s="45">
        <v>156</v>
      </c>
      <c r="H91" s="45">
        <v>0.5</v>
      </c>
      <c r="I91" s="45">
        <v>-0.5</v>
      </c>
      <c r="J91" s="71" t="s">
        <v>42</v>
      </c>
      <c r="K91" s="76" t="s">
        <v>95</v>
      </c>
      <c r="L91" s="72">
        <f t="shared" si="78"/>
        <v>156.5</v>
      </c>
      <c r="M91" s="72">
        <f t="shared" si="79"/>
        <v>155.5</v>
      </c>
      <c r="N91" s="140">
        <v>153.99</v>
      </c>
      <c r="O91" s="74">
        <v>153.978</v>
      </c>
      <c r="P91" s="95"/>
      <c r="Q91" s="95"/>
      <c r="R91" s="95"/>
      <c r="S91" s="97"/>
      <c r="T91" s="39"/>
      <c r="U91" s="98">
        <f t="shared" si="80"/>
        <v>-2.00999999999999</v>
      </c>
      <c r="V91" s="98">
        <f t="shared" si="81"/>
        <v>-2.02199999999999</v>
      </c>
      <c r="W91" s="98" t="str">
        <f t="shared" si="82"/>
        <v> </v>
      </c>
      <c r="X91" s="98" t="str">
        <f t="shared" si="83"/>
        <v> </v>
      </c>
      <c r="Y91" s="98" t="str">
        <f t="shared" si="84"/>
        <v> </v>
      </c>
      <c r="Z91" s="98" t="str">
        <f t="shared" si="85"/>
        <v> </v>
      </c>
      <c r="AA91" s="114">
        <f t="shared" si="86"/>
        <v>153.984</v>
      </c>
      <c r="AB91" s="119">
        <f t="shared" si="87"/>
        <v>0</v>
      </c>
      <c r="AC91" s="119">
        <f t="shared" si="88"/>
        <v>4.04399999999998</v>
      </c>
      <c r="AD91" s="120" t="str">
        <f t="shared" si="89"/>
        <v/>
      </c>
      <c r="AE91" s="120" t="str">
        <f t="shared" si="90"/>
        <v>Reject</v>
      </c>
      <c r="AF91" s="125"/>
      <c r="AG91" s="39"/>
    </row>
    <row r="92" s="12" customFormat="1" ht="18" customHeight="1" spans="3:33">
      <c r="C92" s="39"/>
      <c r="D92" s="42"/>
      <c r="E92" s="43" t="s">
        <v>96</v>
      </c>
      <c r="F92" s="44" t="s">
        <v>41</v>
      </c>
      <c r="G92" s="45">
        <v>1</v>
      </c>
      <c r="H92" s="45">
        <v>0</v>
      </c>
      <c r="I92" s="45">
        <v>-1</v>
      </c>
      <c r="J92" s="71" t="s">
        <v>42</v>
      </c>
      <c r="K92" s="76" t="s">
        <v>95</v>
      </c>
      <c r="L92" s="75">
        <f t="shared" si="78"/>
        <v>1</v>
      </c>
      <c r="M92" s="75">
        <f t="shared" si="79"/>
        <v>0</v>
      </c>
      <c r="N92" s="140"/>
      <c r="O92" s="74"/>
      <c r="P92" s="95"/>
      <c r="Q92" s="95"/>
      <c r="R92" s="95"/>
      <c r="S92" s="97"/>
      <c r="T92" s="39"/>
      <c r="U92" s="98" t="str">
        <f t="shared" si="80"/>
        <v> </v>
      </c>
      <c r="V92" s="98" t="str">
        <f t="shared" si="81"/>
        <v> </v>
      </c>
      <c r="W92" s="98" t="str">
        <f t="shared" si="82"/>
        <v> </v>
      </c>
      <c r="X92" s="98" t="str">
        <f t="shared" si="83"/>
        <v> </v>
      </c>
      <c r="Y92" s="98" t="str">
        <f t="shared" si="84"/>
        <v> </v>
      </c>
      <c r="Z92" s="98" t="str">
        <f t="shared" si="85"/>
        <v> </v>
      </c>
      <c r="AA92" s="114" t="str">
        <f t="shared" si="86"/>
        <v> </v>
      </c>
      <c r="AB92" s="119" t="str">
        <f t="shared" si="87"/>
        <v> </v>
      </c>
      <c r="AC92" s="119" t="str">
        <f t="shared" si="88"/>
        <v> </v>
      </c>
      <c r="AD92" s="120" t="str">
        <f t="shared" si="89"/>
        <v/>
      </c>
      <c r="AE92" s="120" t="str">
        <f t="shared" si="90"/>
        <v/>
      </c>
      <c r="AF92" s="125"/>
      <c r="AG92" s="39"/>
    </row>
    <row r="93" s="12" customFormat="1" ht="18" customHeight="1" spans="3:33">
      <c r="C93" s="39"/>
      <c r="D93" s="42">
        <v>59</v>
      </c>
      <c r="E93" s="43" t="s">
        <v>40</v>
      </c>
      <c r="F93" s="44" t="s">
        <v>41</v>
      </c>
      <c r="G93" s="45">
        <v>244.8</v>
      </c>
      <c r="H93" s="45">
        <v>1</v>
      </c>
      <c r="I93" s="45">
        <v>-1</v>
      </c>
      <c r="J93" s="71" t="s">
        <v>48</v>
      </c>
      <c r="K93" s="76" t="s">
        <v>95</v>
      </c>
      <c r="L93" s="72">
        <f t="shared" si="78"/>
        <v>245.8</v>
      </c>
      <c r="M93" s="72">
        <f t="shared" si="79"/>
        <v>243.8</v>
      </c>
      <c r="N93" s="140"/>
      <c r="O93" s="74"/>
      <c r="P93" s="95"/>
      <c r="Q93" s="95"/>
      <c r="R93" s="95"/>
      <c r="S93" s="97"/>
      <c r="T93" s="39"/>
      <c r="U93" s="98" t="str">
        <f t="shared" si="80"/>
        <v> </v>
      </c>
      <c r="V93" s="98" t="str">
        <f t="shared" si="81"/>
        <v> </v>
      </c>
      <c r="W93" s="98" t="str">
        <f t="shared" si="82"/>
        <v> </v>
      </c>
      <c r="X93" s="98" t="str">
        <f t="shared" si="83"/>
        <v> </v>
      </c>
      <c r="Y93" s="98" t="str">
        <f t="shared" si="84"/>
        <v> </v>
      </c>
      <c r="Z93" s="98" t="str">
        <f t="shared" si="85"/>
        <v> </v>
      </c>
      <c r="AA93" s="114" t="str">
        <f t="shared" si="86"/>
        <v> </v>
      </c>
      <c r="AB93" s="119" t="str">
        <f t="shared" si="87"/>
        <v> </v>
      </c>
      <c r="AC93" s="119" t="str">
        <f t="shared" si="88"/>
        <v> </v>
      </c>
      <c r="AD93" s="120" t="str">
        <f t="shared" si="89"/>
        <v/>
      </c>
      <c r="AE93" s="120" t="str">
        <f t="shared" si="90"/>
        <v/>
      </c>
      <c r="AF93" s="125"/>
      <c r="AG93" s="39"/>
    </row>
    <row r="94" s="12" customFormat="1" ht="18" customHeight="1" spans="3:33">
      <c r="C94" s="39"/>
      <c r="D94" s="42">
        <v>60</v>
      </c>
      <c r="E94" s="43" t="s">
        <v>40</v>
      </c>
      <c r="F94" s="44" t="s">
        <v>41</v>
      </c>
      <c r="G94" s="45">
        <v>66.8</v>
      </c>
      <c r="H94" s="45">
        <v>0.5</v>
      </c>
      <c r="I94" s="45">
        <v>-0.5</v>
      </c>
      <c r="J94" s="71" t="s">
        <v>42</v>
      </c>
      <c r="K94" s="76" t="s">
        <v>95</v>
      </c>
      <c r="L94" s="72">
        <f t="shared" si="78"/>
        <v>67.3</v>
      </c>
      <c r="M94" s="72">
        <f t="shared" si="79"/>
        <v>66.3</v>
      </c>
      <c r="N94" s="140">
        <v>65.09</v>
      </c>
      <c r="O94" s="74">
        <v>65.088</v>
      </c>
      <c r="P94" s="95"/>
      <c r="Q94" s="95"/>
      <c r="R94" s="95"/>
      <c r="S94" s="97"/>
      <c r="T94" s="39"/>
      <c r="U94" s="98">
        <f t="shared" si="80"/>
        <v>-1.70999999999999</v>
      </c>
      <c r="V94" s="98">
        <f t="shared" si="81"/>
        <v>-1.712</v>
      </c>
      <c r="W94" s="98" t="str">
        <f t="shared" si="82"/>
        <v> </v>
      </c>
      <c r="X94" s="98" t="str">
        <f t="shared" si="83"/>
        <v> </v>
      </c>
      <c r="Y94" s="98" t="str">
        <f t="shared" si="84"/>
        <v> </v>
      </c>
      <c r="Z94" s="98" t="str">
        <f t="shared" si="85"/>
        <v> </v>
      </c>
      <c r="AA94" s="114">
        <f t="shared" si="86"/>
        <v>65.089</v>
      </c>
      <c r="AB94" s="119">
        <f t="shared" si="87"/>
        <v>0</v>
      </c>
      <c r="AC94" s="119">
        <f t="shared" si="88"/>
        <v>3.42400000000001</v>
      </c>
      <c r="AD94" s="120" t="str">
        <f t="shared" si="89"/>
        <v/>
      </c>
      <c r="AE94" s="120" t="str">
        <f t="shared" si="90"/>
        <v>Reject</v>
      </c>
      <c r="AF94" s="125"/>
      <c r="AG94" s="39"/>
    </row>
    <row r="95" s="12" customFormat="1" ht="18" customHeight="1" spans="3:33">
      <c r="C95" s="39"/>
      <c r="D95" s="42">
        <v>61</v>
      </c>
      <c r="E95" s="43" t="s">
        <v>40</v>
      </c>
      <c r="F95" s="44" t="s">
        <v>41</v>
      </c>
      <c r="G95" s="45">
        <v>37.3</v>
      </c>
      <c r="H95" s="45">
        <v>0.5</v>
      </c>
      <c r="I95" s="45">
        <v>-0.5</v>
      </c>
      <c r="J95" s="71" t="s">
        <v>42</v>
      </c>
      <c r="K95" s="76" t="s">
        <v>95</v>
      </c>
      <c r="L95" s="72">
        <f t="shared" si="78"/>
        <v>37.8</v>
      </c>
      <c r="M95" s="72">
        <f t="shared" si="79"/>
        <v>36.8</v>
      </c>
      <c r="N95" s="140">
        <v>36.566</v>
      </c>
      <c r="O95" s="74">
        <v>36.563</v>
      </c>
      <c r="P95" s="95"/>
      <c r="Q95" s="95"/>
      <c r="R95" s="95"/>
      <c r="S95" s="97"/>
      <c r="T95" s="39"/>
      <c r="U95" s="98">
        <f t="shared" si="80"/>
        <v>-0.733999999999995</v>
      </c>
      <c r="V95" s="98">
        <f t="shared" si="81"/>
        <v>-0.736999999999995</v>
      </c>
      <c r="W95" s="98" t="str">
        <f t="shared" si="82"/>
        <v> </v>
      </c>
      <c r="X95" s="98" t="str">
        <f t="shared" si="83"/>
        <v> </v>
      </c>
      <c r="Y95" s="98" t="str">
        <f t="shared" si="84"/>
        <v> </v>
      </c>
      <c r="Z95" s="98" t="str">
        <f t="shared" si="85"/>
        <v> </v>
      </c>
      <c r="AA95" s="114">
        <f t="shared" si="86"/>
        <v>36.5645</v>
      </c>
      <c r="AB95" s="119">
        <f t="shared" si="87"/>
        <v>0</v>
      </c>
      <c r="AC95" s="119">
        <f t="shared" si="88"/>
        <v>1.47399999999999</v>
      </c>
      <c r="AD95" s="120" t="str">
        <f t="shared" si="89"/>
        <v/>
      </c>
      <c r="AE95" s="120" t="str">
        <f t="shared" si="90"/>
        <v>Reject</v>
      </c>
      <c r="AF95" s="125"/>
      <c r="AG95" s="39"/>
    </row>
    <row r="96" s="12" customFormat="1" ht="18" customHeight="1" spans="3:33">
      <c r="C96" s="39"/>
      <c r="D96" s="42"/>
      <c r="E96" s="43" t="s">
        <v>96</v>
      </c>
      <c r="F96" s="44" t="s">
        <v>41</v>
      </c>
      <c r="G96" s="45">
        <v>1</v>
      </c>
      <c r="H96" s="45">
        <v>0.5</v>
      </c>
      <c r="I96" s="45">
        <v>-0.5</v>
      </c>
      <c r="J96" s="71" t="s">
        <v>42</v>
      </c>
      <c r="K96" s="76" t="s">
        <v>95</v>
      </c>
      <c r="L96" s="75">
        <f t="shared" si="78"/>
        <v>1.5</v>
      </c>
      <c r="M96" s="75">
        <f t="shared" si="79"/>
        <v>0.5</v>
      </c>
      <c r="N96" s="140"/>
      <c r="O96" s="74"/>
      <c r="P96" s="95"/>
      <c r="Q96" s="95"/>
      <c r="R96" s="95"/>
      <c r="S96" s="97"/>
      <c r="T96" s="39"/>
      <c r="U96" s="98" t="str">
        <f t="shared" si="80"/>
        <v> </v>
      </c>
      <c r="V96" s="98" t="str">
        <f t="shared" si="81"/>
        <v> </v>
      </c>
      <c r="W96" s="98" t="str">
        <f t="shared" si="82"/>
        <v> </v>
      </c>
      <c r="X96" s="98" t="str">
        <f t="shared" si="83"/>
        <v> </v>
      </c>
      <c r="Y96" s="98" t="str">
        <f t="shared" si="84"/>
        <v> </v>
      </c>
      <c r="Z96" s="98" t="str">
        <f t="shared" si="85"/>
        <v> </v>
      </c>
      <c r="AA96" s="114" t="str">
        <f t="shared" si="86"/>
        <v> </v>
      </c>
      <c r="AB96" s="119" t="str">
        <f t="shared" si="87"/>
        <v> </v>
      </c>
      <c r="AC96" s="119" t="str">
        <f t="shared" si="88"/>
        <v> </v>
      </c>
      <c r="AD96" s="120" t="str">
        <f t="shared" si="89"/>
        <v/>
      </c>
      <c r="AE96" s="120" t="str">
        <f t="shared" si="90"/>
        <v/>
      </c>
      <c r="AF96" s="125"/>
      <c r="AG96" s="39"/>
    </row>
    <row r="97" s="12" customFormat="1" ht="18" customHeight="1" spans="3:33">
      <c r="C97" s="39"/>
      <c r="D97" s="42">
        <v>62</v>
      </c>
      <c r="E97" s="43" t="s">
        <v>40</v>
      </c>
      <c r="F97" s="44" t="s">
        <v>41</v>
      </c>
      <c r="G97" s="45">
        <v>75.31</v>
      </c>
      <c r="H97" s="45">
        <v>1</v>
      </c>
      <c r="I97" s="45">
        <v>-1</v>
      </c>
      <c r="J97" s="71" t="s">
        <v>48</v>
      </c>
      <c r="K97" s="76" t="s">
        <v>95</v>
      </c>
      <c r="L97" s="72">
        <f t="shared" si="78"/>
        <v>76.31</v>
      </c>
      <c r="M97" s="72">
        <f t="shared" si="79"/>
        <v>74.31</v>
      </c>
      <c r="N97" s="140"/>
      <c r="O97" s="74"/>
      <c r="P97" s="95"/>
      <c r="Q97" s="95"/>
      <c r="R97" s="95"/>
      <c r="S97" s="97"/>
      <c r="T97" s="39"/>
      <c r="U97" s="98" t="str">
        <f t="shared" si="80"/>
        <v> </v>
      </c>
      <c r="V97" s="98" t="str">
        <f t="shared" si="81"/>
        <v> </v>
      </c>
      <c r="W97" s="98" t="str">
        <f t="shared" si="82"/>
        <v> </v>
      </c>
      <c r="X97" s="98" t="str">
        <f t="shared" si="83"/>
        <v> </v>
      </c>
      <c r="Y97" s="98" t="str">
        <f t="shared" si="84"/>
        <v> </v>
      </c>
      <c r="Z97" s="98" t="str">
        <f t="shared" si="85"/>
        <v> </v>
      </c>
      <c r="AA97" s="114" t="str">
        <f t="shared" si="86"/>
        <v> </v>
      </c>
      <c r="AB97" s="119" t="str">
        <f t="shared" si="87"/>
        <v> </v>
      </c>
      <c r="AC97" s="119" t="str">
        <f t="shared" si="88"/>
        <v> </v>
      </c>
      <c r="AD97" s="120" t="str">
        <f t="shared" si="89"/>
        <v/>
      </c>
      <c r="AE97" s="120" t="str">
        <f t="shared" si="90"/>
        <v/>
      </c>
      <c r="AF97" s="125"/>
      <c r="AG97" s="39"/>
    </row>
    <row r="98" s="12" customFormat="1" ht="18" customHeight="1" spans="3:33">
      <c r="C98" s="39"/>
      <c r="D98" s="42">
        <v>63</v>
      </c>
      <c r="E98" s="43" t="s">
        <v>40</v>
      </c>
      <c r="F98" s="44" t="s">
        <v>41</v>
      </c>
      <c r="G98" s="45">
        <v>60.6</v>
      </c>
      <c r="H98" s="45">
        <v>0.5</v>
      </c>
      <c r="I98" s="45">
        <v>-0.5</v>
      </c>
      <c r="J98" s="71" t="s">
        <v>42</v>
      </c>
      <c r="K98" s="76" t="s">
        <v>88</v>
      </c>
      <c r="L98" s="72">
        <f t="shared" si="78"/>
        <v>61.1</v>
      </c>
      <c r="M98" s="72">
        <f t="shared" si="79"/>
        <v>60.1</v>
      </c>
      <c r="N98" s="140">
        <v>59.869</v>
      </c>
      <c r="O98" s="74">
        <v>59.868</v>
      </c>
      <c r="P98" s="95"/>
      <c r="Q98" s="95"/>
      <c r="R98" s="95"/>
      <c r="S98" s="97"/>
      <c r="T98" s="39"/>
      <c r="U98" s="98">
        <f t="shared" si="80"/>
        <v>-0.731000000000002</v>
      </c>
      <c r="V98" s="98">
        <f t="shared" si="81"/>
        <v>-0.731999999999999</v>
      </c>
      <c r="W98" s="98" t="str">
        <f t="shared" si="82"/>
        <v> </v>
      </c>
      <c r="X98" s="98" t="str">
        <f t="shared" si="83"/>
        <v> </v>
      </c>
      <c r="Y98" s="98" t="str">
        <f t="shared" si="84"/>
        <v> </v>
      </c>
      <c r="Z98" s="98" t="str">
        <f t="shared" si="85"/>
        <v> </v>
      </c>
      <c r="AA98" s="114">
        <f t="shared" si="86"/>
        <v>59.8685</v>
      </c>
      <c r="AB98" s="119">
        <f t="shared" si="87"/>
        <v>0</v>
      </c>
      <c r="AC98" s="119">
        <f t="shared" si="88"/>
        <v>1.464</v>
      </c>
      <c r="AD98" s="120" t="str">
        <f t="shared" si="89"/>
        <v/>
      </c>
      <c r="AE98" s="120" t="str">
        <f t="shared" si="90"/>
        <v>Reject</v>
      </c>
      <c r="AF98" s="125"/>
      <c r="AG98" s="39"/>
    </row>
    <row r="99" s="12" customFormat="1" ht="18" customHeight="1" spans="3:33">
      <c r="C99" s="39"/>
      <c r="D99" s="42">
        <v>64</v>
      </c>
      <c r="E99" s="43" t="s">
        <v>40</v>
      </c>
      <c r="F99" s="44" t="s">
        <v>41</v>
      </c>
      <c r="G99" s="45">
        <v>311.6</v>
      </c>
      <c r="H99" s="45">
        <v>0.5</v>
      </c>
      <c r="I99" s="45">
        <v>-0.5</v>
      </c>
      <c r="J99" s="71" t="s">
        <v>42</v>
      </c>
      <c r="K99" s="76" t="s">
        <v>88</v>
      </c>
      <c r="L99" s="72">
        <f t="shared" si="78"/>
        <v>312.1</v>
      </c>
      <c r="M99" s="72">
        <f t="shared" si="79"/>
        <v>311.1</v>
      </c>
      <c r="N99" s="140">
        <v>310.603</v>
      </c>
      <c r="O99" s="74">
        <v>310.597</v>
      </c>
      <c r="P99" s="95"/>
      <c r="Q99" s="95"/>
      <c r="R99" s="95"/>
      <c r="S99" s="97"/>
      <c r="T99" s="39"/>
      <c r="U99" s="98">
        <f t="shared" si="80"/>
        <v>-0.997000000000014</v>
      </c>
      <c r="V99" s="98">
        <f t="shared" si="81"/>
        <v>-1.00300000000004</v>
      </c>
      <c r="W99" s="98" t="str">
        <f t="shared" si="82"/>
        <v> </v>
      </c>
      <c r="X99" s="98" t="str">
        <f t="shared" si="83"/>
        <v> </v>
      </c>
      <c r="Y99" s="98" t="str">
        <f t="shared" si="84"/>
        <v> </v>
      </c>
      <c r="Z99" s="98" t="str">
        <f t="shared" si="85"/>
        <v> </v>
      </c>
      <c r="AA99" s="114">
        <f t="shared" si="86"/>
        <v>310.6</v>
      </c>
      <c r="AB99" s="119">
        <f t="shared" si="87"/>
        <v>0</v>
      </c>
      <c r="AC99" s="119">
        <f t="shared" si="88"/>
        <v>2.00600000000009</v>
      </c>
      <c r="AD99" s="120" t="str">
        <f t="shared" si="89"/>
        <v/>
      </c>
      <c r="AE99" s="120" t="str">
        <f t="shared" si="90"/>
        <v>Reject</v>
      </c>
      <c r="AF99" s="125"/>
      <c r="AG99" s="39"/>
    </row>
    <row r="100" s="12" customFormat="1" ht="18" customHeight="1" spans="3:33">
      <c r="C100" s="39"/>
      <c r="D100" s="42">
        <v>65</v>
      </c>
      <c r="E100" s="43" t="s">
        <v>40</v>
      </c>
      <c r="F100" s="44" t="s">
        <v>41</v>
      </c>
      <c r="G100" s="45">
        <v>317.42</v>
      </c>
      <c r="H100" s="45">
        <v>1</v>
      </c>
      <c r="I100" s="45">
        <v>-1</v>
      </c>
      <c r="J100" s="71" t="s">
        <v>48</v>
      </c>
      <c r="K100" s="76" t="s">
        <v>88</v>
      </c>
      <c r="L100" s="72">
        <f t="shared" si="78"/>
        <v>318.42</v>
      </c>
      <c r="M100" s="72">
        <f t="shared" si="79"/>
        <v>316.42</v>
      </c>
      <c r="N100" s="140"/>
      <c r="O100" s="74"/>
      <c r="P100" s="95"/>
      <c r="Q100" s="95"/>
      <c r="R100" s="95"/>
      <c r="S100" s="97"/>
      <c r="T100" s="39"/>
      <c r="U100" s="98" t="str">
        <f t="shared" si="80"/>
        <v> </v>
      </c>
      <c r="V100" s="98" t="str">
        <f t="shared" si="81"/>
        <v> </v>
      </c>
      <c r="W100" s="98" t="str">
        <f t="shared" si="82"/>
        <v> </v>
      </c>
      <c r="X100" s="98" t="str">
        <f t="shared" si="83"/>
        <v> </v>
      </c>
      <c r="Y100" s="98" t="str">
        <f t="shared" si="84"/>
        <v> </v>
      </c>
      <c r="Z100" s="98" t="str">
        <f t="shared" si="85"/>
        <v> </v>
      </c>
      <c r="AA100" s="114" t="str">
        <f t="shared" si="86"/>
        <v> </v>
      </c>
      <c r="AB100" s="119" t="str">
        <f t="shared" si="87"/>
        <v> </v>
      </c>
      <c r="AC100" s="119" t="str">
        <f t="shared" si="88"/>
        <v> </v>
      </c>
      <c r="AD100" s="120" t="str">
        <f t="shared" si="89"/>
        <v/>
      </c>
      <c r="AE100" s="120" t="str">
        <f t="shared" si="90"/>
        <v/>
      </c>
      <c r="AF100" s="125"/>
      <c r="AG100" s="39"/>
    </row>
    <row r="101" s="12" customFormat="1" ht="18" customHeight="1" spans="3:33">
      <c r="C101" s="39"/>
      <c r="D101" s="42">
        <v>66</v>
      </c>
      <c r="E101" s="43" t="s">
        <v>40</v>
      </c>
      <c r="F101" s="44" t="s">
        <v>41</v>
      </c>
      <c r="G101" s="45">
        <v>58.8</v>
      </c>
      <c r="H101" s="45">
        <v>0.5</v>
      </c>
      <c r="I101" s="45">
        <v>-0.5</v>
      </c>
      <c r="J101" s="71" t="s">
        <v>42</v>
      </c>
      <c r="K101" s="76" t="s">
        <v>88</v>
      </c>
      <c r="L101" s="72">
        <f t="shared" si="78"/>
        <v>59.3</v>
      </c>
      <c r="M101" s="72">
        <f t="shared" si="79"/>
        <v>58.3</v>
      </c>
      <c r="N101" s="140">
        <v>60.039</v>
      </c>
      <c r="O101" s="74">
        <v>60.04</v>
      </c>
      <c r="P101" s="95"/>
      <c r="Q101" s="95"/>
      <c r="R101" s="95"/>
      <c r="S101" s="97"/>
      <c r="T101" s="39"/>
      <c r="U101" s="98">
        <f t="shared" si="80"/>
        <v>1.239</v>
      </c>
      <c r="V101" s="98">
        <f t="shared" si="81"/>
        <v>1.24</v>
      </c>
      <c r="W101" s="98" t="str">
        <f t="shared" si="82"/>
        <v> </v>
      </c>
      <c r="X101" s="98" t="str">
        <f t="shared" si="83"/>
        <v> </v>
      </c>
      <c r="Y101" s="98" t="str">
        <f t="shared" si="84"/>
        <v> </v>
      </c>
      <c r="Z101" s="98" t="str">
        <f t="shared" si="85"/>
        <v> </v>
      </c>
      <c r="AA101" s="114">
        <f t="shared" si="86"/>
        <v>60.0395</v>
      </c>
      <c r="AB101" s="119">
        <f t="shared" si="87"/>
        <v>2.48</v>
      </c>
      <c r="AC101" s="119">
        <f t="shared" si="88"/>
        <v>0</v>
      </c>
      <c r="AD101" s="120" t="str">
        <f t="shared" si="89"/>
        <v>Reject</v>
      </c>
      <c r="AE101" s="120" t="str">
        <f t="shared" si="90"/>
        <v/>
      </c>
      <c r="AF101" s="125"/>
      <c r="AG101" s="39"/>
    </row>
    <row r="102" s="12" customFormat="1" ht="18" customHeight="1" spans="3:33">
      <c r="C102" s="39"/>
      <c r="D102" s="42">
        <v>67</v>
      </c>
      <c r="E102" s="43" t="s">
        <v>40</v>
      </c>
      <c r="F102" s="44" t="s">
        <v>41</v>
      </c>
      <c r="G102" s="45">
        <v>134.7</v>
      </c>
      <c r="H102" s="45">
        <v>0.5</v>
      </c>
      <c r="I102" s="45">
        <v>-0.5</v>
      </c>
      <c r="J102" s="71" t="s">
        <v>42</v>
      </c>
      <c r="K102" s="76" t="s">
        <v>88</v>
      </c>
      <c r="L102" s="72">
        <f t="shared" si="78"/>
        <v>135.2</v>
      </c>
      <c r="M102" s="72">
        <f t="shared" si="79"/>
        <v>134.2</v>
      </c>
      <c r="N102" s="140">
        <v>134.212</v>
      </c>
      <c r="O102" s="74">
        <v>134.21</v>
      </c>
      <c r="P102" s="95"/>
      <c r="Q102" s="95"/>
      <c r="R102" s="95"/>
      <c r="S102" s="97"/>
      <c r="T102" s="39"/>
      <c r="U102" s="98">
        <f t="shared" si="80"/>
        <v>-0.488</v>
      </c>
      <c r="V102" s="98">
        <f t="shared" si="81"/>
        <v>-0.489999999999981</v>
      </c>
      <c r="W102" s="98" t="str">
        <f t="shared" si="82"/>
        <v> </v>
      </c>
      <c r="X102" s="98" t="str">
        <f t="shared" si="83"/>
        <v> </v>
      </c>
      <c r="Y102" s="98" t="str">
        <f t="shared" si="84"/>
        <v> </v>
      </c>
      <c r="Z102" s="98" t="str">
        <f t="shared" si="85"/>
        <v> </v>
      </c>
      <c r="AA102" s="114">
        <f t="shared" si="86"/>
        <v>134.211</v>
      </c>
      <c r="AB102" s="119">
        <f t="shared" si="87"/>
        <v>0</v>
      </c>
      <c r="AC102" s="119">
        <f t="shared" si="88"/>
        <v>0.979999999999961</v>
      </c>
      <c r="AD102" s="120" t="str">
        <f t="shared" si="89"/>
        <v/>
      </c>
      <c r="AE102" s="120" t="str">
        <f t="shared" si="90"/>
        <v>Alert</v>
      </c>
      <c r="AF102" s="125"/>
      <c r="AG102" s="39"/>
    </row>
    <row r="103" s="12" customFormat="1" ht="18" customHeight="1" spans="3:33">
      <c r="C103" s="39"/>
      <c r="D103" s="42">
        <v>68</v>
      </c>
      <c r="E103" s="43" t="s">
        <v>40</v>
      </c>
      <c r="F103" s="44" t="s">
        <v>41</v>
      </c>
      <c r="G103" s="45">
        <v>146.95</v>
      </c>
      <c r="H103" s="45">
        <v>1</v>
      </c>
      <c r="I103" s="45">
        <v>-1</v>
      </c>
      <c r="J103" s="71" t="s">
        <v>48</v>
      </c>
      <c r="K103" s="76" t="s">
        <v>88</v>
      </c>
      <c r="L103" s="75">
        <f t="shared" si="78"/>
        <v>147.95</v>
      </c>
      <c r="M103" s="75">
        <f t="shared" si="79"/>
        <v>145.95</v>
      </c>
      <c r="N103" s="140"/>
      <c r="O103" s="74"/>
      <c r="P103" s="95"/>
      <c r="Q103" s="95"/>
      <c r="R103" s="95"/>
      <c r="S103" s="97"/>
      <c r="T103" s="39"/>
      <c r="U103" s="98" t="str">
        <f t="shared" si="80"/>
        <v> </v>
      </c>
      <c r="V103" s="98" t="str">
        <f t="shared" si="81"/>
        <v> </v>
      </c>
      <c r="W103" s="98" t="str">
        <f t="shared" si="82"/>
        <v> </v>
      </c>
      <c r="X103" s="98" t="str">
        <f t="shared" si="83"/>
        <v> </v>
      </c>
      <c r="Y103" s="98" t="str">
        <f t="shared" si="84"/>
        <v> </v>
      </c>
      <c r="Z103" s="98" t="str">
        <f t="shared" si="85"/>
        <v> </v>
      </c>
      <c r="AA103" s="114" t="str">
        <f t="shared" si="86"/>
        <v> </v>
      </c>
      <c r="AB103" s="119" t="str">
        <f t="shared" si="87"/>
        <v> </v>
      </c>
      <c r="AC103" s="119" t="str">
        <f t="shared" si="88"/>
        <v> </v>
      </c>
      <c r="AD103" s="120" t="str">
        <f t="shared" si="89"/>
        <v/>
      </c>
      <c r="AE103" s="120" t="str">
        <f t="shared" si="90"/>
        <v/>
      </c>
      <c r="AF103" s="125"/>
      <c r="AG103" s="39"/>
    </row>
    <row r="104" s="12" customFormat="1" ht="18" customHeight="1" spans="3:33">
      <c r="C104" s="39"/>
      <c r="D104" s="42">
        <v>69</v>
      </c>
      <c r="E104" s="43" t="s">
        <v>97</v>
      </c>
      <c r="F104" s="44" t="s">
        <v>41</v>
      </c>
      <c r="G104" s="45">
        <v>61.6</v>
      </c>
      <c r="H104" s="45">
        <v>0.5</v>
      </c>
      <c r="I104" s="45">
        <v>-0.5</v>
      </c>
      <c r="J104" s="71" t="s">
        <v>42</v>
      </c>
      <c r="K104" s="71"/>
      <c r="L104" s="75">
        <f t="shared" si="78"/>
        <v>62.1</v>
      </c>
      <c r="M104" s="75">
        <f t="shared" si="79"/>
        <v>61.1</v>
      </c>
      <c r="N104" s="140"/>
      <c r="O104" s="74"/>
      <c r="P104" s="95"/>
      <c r="Q104" s="95"/>
      <c r="R104" s="95"/>
      <c r="S104" s="97"/>
      <c r="T104" s="39"/>
      <c r="U104" s="98" t="str">
        <f t="shared" si="80"/>
        <v> </v>
      </c>
      <c r="V104" s="98" t="str">
        <f t="shared" si="81"/>
        <v> </v>
      </c>
      <c r="W104" s="98" t="str">
        <f t="shared" si="82"/>
        <v> </v>
      </c>
      <c r="X104" s="98" t="str">
        <f t="shared" si="83"/>
        <v> </v>
      </c>
      <c r="Y104" s="98" t="str">
        <f t="shared" si="84"/>
        <v> </v>
      </c>
      <c r="Z104" s="98" t="str">
        <f t="shared" si="85"/>
        <v> </v>
      </c>
      <c r="AA104" s="114" t="str">
        <f t="shared" si="86"/>
        <v> </v>
      </c>
      <c r="AB104" s="119" t="str">
        <f t="shared" si="87"/>
        <v> </v>
      </c>
      <c r="AC104" s="119" t="str">
        <f t="shared" si="88"/>
        <v> </v>
      </c>
      <c r="AD104" s="120" t="str">
        <f t="shared" si="89"/>
        <v/>
      </c>
      <c r="AE104" s="120" t="str">
        <f t="shared" si="90"/>
        <v/>
      </c>
      <c r="AF104" s="125"/>
      <c r="AG104" s="39"/>
    </row>
    <row r="105" s="12" customFormat="1" ht="18" customHeight="1" spans="3:33">
      <c r="C105" s="39"/>
      <c r="D105" s="42"/>
      <c r="E105" s="43" t="s">
        <v>98</v>
      </c>
      <c r="F105" s="44" t="s">
        <v>41</v>
      </c>
      <c r="G105" s="45">
        <v>61.6</v>
      </c>
      <c r="H105" s="45">
        <v>0.5</v>
      </c>
      <c r="I105" s="45">
        <v>-0.5</v>
      </c>
      <c r="J105" s="71" t="s">
        <v>42</v>
      </c>
      <c r="K105" s="71"/>
      <c r="L105" s="75">
        <f t="shared" si="78"/>
        <v>62.1</v>
      </c>
      <c r="M105" s="75">
        <f t="shared" si="79"/>
        <v>61.1</v>
      </c>
      <c r="N105" s="140"/>
      <c r="O105" s="74"/>
      <c r="P105" s="95"/>
      <c r="Q105" s="95"/>
      <c r="R105" s="95"/>
      <c r="S105" s="97"/>
      <c r="T105" s="39"/>
      <c r="U105" s="98" t="str">
        <f t="shared" si="80"/>
        <v> </v>
      </c>
      <c r="V105" s="98" t="str">
        <f t="shared" si="81"/>
        <v> </v>
      </c>
      <c r="W105" s="98" t="str">
        <f t="shared" si="82"/>
        <v> </v>
      </c>
      <c r="X105" s="98" t="str">
        <f t="shared" si="83"/>
        <v> </v>
      </c>
      <c r="Y105" s="98" t="str">
        <f t="shared" si="84"/>
        <v> </v>
      </c>
      <c r="Z105" s="98" t="str">
        <f t="shared" si="85"/>
        <v> </v>
      </c>
      <c r="AA105" s="114" t="str">
        <f t="shared" si="86"/>
        <v> </v>
      </c>
      <c r="AB105" s="119" t="str">
        <f t="shared" si="87"/>
        <v> </v>
      </c>
      <c r="AC105" s="119" t="str">
        <f t="shared" si="88"/>
        <v> </v>
      </c>
      <c r="AD105" s="120" t="str">
        <f t="shared" si="89"/>
        <v/>
      </c>
      <c r="AE105" s="120" t="str">
        <f t="shared" si="90"/>
        <v/>
      </c>
      <c r="AF105" s="125"/>
      <c r="AG105" s="39"/>
    </row>
    <row r="106" s="12" customFormat="1" ht="18" customHeight="1" spans="3:33">
      <c r="C106" s="39"/>
      <c r="D106" s="42"/>
      <c r="E106" s="43" t="s">
        <v>99</v>
      </c>
      <c r="F106" s="44" t="s">
        <v>41</v>
      </c>
      <c r="G106" s="45">
        <v>61.6</v>
      </c>
      <c r="H106" s="45">
        <v>0.5</v>
      </c>
      <c r="I106" s="45">
        <v>-0.5</v>
      </c>
      <c r="J106" s="71" t="s">
        <v>42</v>
      </c>
      <c r="K106" s="71"/>
      <c r="L106" s="75">
        <f t="shared" si="78"/>
        <v>62.1</v>
      </c>
      <c r="M106" s="75">
        <f t="shared" si="79"/>
        <v>61.1</v>
      </c>
      <c r="N106" s="140"/>
      <c r="O106" s="74"/>
      <c r="P106" s="95"/>
      <c r="Q106" s="95"/>
      <c r="R106" s="95"/>
      <c r="S106" s="97"/>
      <c r="T106" s="39"/>
      <c r="U106" s="98" t="str">
        <f t="shared" si="80"/>
        <v> </v>
      </c>
      <c r="V106" s="98" t="str">
        <f t="shared" si="81"/>
        <v> </v>
      </c>
      <c r="W106" s="98" t="str">
        <f t="shared" si="82"/>
        <v> </v>
      </c>
      <c r="X106" s="98" t="str">
        <f t="shared" si="83"/>
        <v> </v>
      </c>
      <c r="Y106" s="98" t="str">
        <f t="shared" si="84"/>
        <v> </v>
      </c>
      <c r="Z106" s="98" t="str">
        <f t="shared" si="85"/>
        <v> </v>
      </c>
      <c r="AA106" s="114" t="str">
        <f t="shared" si="86"/>
        <v> </v>
      </c>
      <c r="AB106" s="119" t="str">
        <f t="shared" si="87"/>
        <v> </v>
      </c>
      <c r="AC106" s="119" t="str">
        <f t="shared" si="88"/>
        <v> </v>
      </c>
      <c r="AD106" s="120" t="str">
        <f t="shared" si="89"/>
        <v/>
      </c>
      <c r="AE106" s="120" t="str">
        <f t="shared" si="90"/>
        <v/>
      </c>
      <c r="AF106" s="125"/>
      <c r="AG106" s="39"/>
    </row>
    <row r="107" s="12" customFormat="1" ht="18" customHeight="1" spans="3:33">
      <c r="C107" s="39"/>
      <c r="D107" s="42">
        <v>70</v>
      </c>
      <c r="E107" s="43" t="s">
        <v>40</v>
      </c>
      <c r="F107" s="44" t="s">
        <v>41</v>
      </c>
      <c r="G107" s="45">
        <v>369.5</v>
      </c>
      <c r="H107" s="45">
        <v>0.5</v>
      </c>
      <c r="I107" s="45">
        <v>-0.5</v>
      </c>
      <c r="J107" s="71" t="s">
        <v>42</v>
      </c>
      <c r="K107" s="71"/>
      <c r="L107" s="75">
        <f t="shared" si="78"/>
        <v>370</v>
      </c>
      <c r="M107" s="75">
        <f t="shared" si="79"/>
        <v>369</v>
      </c>
      <c r="N107" s="140"/>
      <c r="O107" s="74"/>
      <c r="P107" s="95"/>
      <c r="Q107" s="95"/>
      <c r="R107" s="95"/>
      <c r="S107" s="97"/>
      <c r="T107" s="39"/>
      <c r="U107" s="98" t="str">
        <f t="shared" si="80"/>
        <v> </v>
      </c>
      <c r="V107" s="98" t="str">
        <f t="shared" si="81"/>
        <v> </v>
      </c>
      <c r="W107" s="98" t="str">
        <f t="shared" si="82"/>
        <v> </v>
      </c>
      <c r="X107" s="98" t="str">
        <f t="shared" si="83"/>
        <v> </v>
      </c>
      <c r="Y107" s="98" t="str">
        <f t="shared" si="84"/>
        <v> </v>
      </c>
      <c r="Z107" s="98" t="str">
        <f t="shared" si="85"/>
        <v> </v>
      </c>
      <c r="AA107" s="114" t="str">
        <f t="shared" si="86"/>
        <v> </v>
      </c>
      <c r="AB107" s="119" t="str">
        <f t="shared" si="87"/>
        <v> </v>
      </c>
      <c r="AC107" s="119" t="str">
        <f t="shared" si="88"/>
        <v> </v>
      </c>
      <c r="AD107" s="120" t="str">
        <f t="shared" si="89"/>
        <v/>
      </c>
      <c r="AE107" s="120" t="str">
        <f t="shared" si="90"/>
        <v/>
      </c>
      <c r="AF107" s="125"/>
      <c r="AG107" s="39"/>
    </row>
    <row r="108" s="12" customFormat="1" ht="18" customHeight="1" spans="3:33">
      <c r="C108" s="39"/>
      <c r="D108" s="42">
        <v>71</v>
      </c>
      <c r="E108" s="43" t="s">
        <v>40</v>
      </c>
      <c r="F108" s="44" t="s">
        <v>41</v>
      </c>
      <c r="G108" s="45">
        <v>262</v>
      </c>
      <c r="H108" s="45">
        <v>0.5</v>
      </c>
      <c r="I108" s="45">
        <v>-0.5</v>
      </c>
      <c r="J108" s="71" t="s">
        <v>42</v>
      </c>
      <c r="K108" s="71"/>
      <c r="L108" s="75">
        <f t="shared" si="78"/>
        <v>262.5</v>
      </c>
      <c r="M108" s="75">
        <f t="shared" si="79"/>
        <v>261.5</v>
      </c>
      <c r="N108" s="140"/>
      <c r="O108" s="74"/>
      <c r="P108" s="95"/>
      <c r="Q108" s="95"/>
      <c r="R108" s="95"/>
      <c r="S108" s="97"/>
      <c r="T108" s="39"/>
      <c r="U108" s="98" t="str">
        <f t="shared" si="80"/>
        <v> </v>
      </c>
      <c r="V108" s="98" t="str">
        <f t="shared" si="81"/>
        <v> </v>
      </c>
      <c r="W108" s="98" t="str">
        <f t="shared" si="82"/>
        <v> </v>
      </c>
      <c r="X108" s="98" t="str">
        <f t="shared" si="83"/>
        <v> </v>
      </c>
      <c r="Y108" s="98" t="str">
        <f t="shared" si="84"/>
        <v> </v>
      </c>
      <c r="Z108" s="98" t="str">
        <f t="shared" si="85"/>
        <v> </v>
      </c>
      <c r="AA108" s="114" t="str">
        <f t="shared" si="86"/>
        <v> </v>
      </c>
      <c r="AB108" s="119" t="str">
        <f t="shared" si="87"/>
        <v> </v>
      </c>
      <c r="AC108" s="119" t="str">
        <f t="shared" si="88"/>
        <v> </v>
      </c>
      <c r="AD108" s="120" t="str">
        <f t="shared" si="89"/>
        <v/>
      </c>
      <c r="AE108" s="120" t="str">
        <f t="shared" si="90"/>
        <v/>
      </c>
      <c r="AF108" s="125"/>
      <c r="AG108" s="39"/>
    </row>
    <row r="109" s="12" customFormat="1" ht="18" customHeight="1" spans="3:33">
      <c r="C109" s="39"/>
      <c r="D109" s="42">
        <v>72</v>
      </c>
      <c r="E109" s="43" t="s">
        <v>40</v>
      </c>
      <c r="F109" s="44" t="s">
        <v>41</v>
      </c>
      <c r="G109" s="45">
        <v>163.2</v>
      </c>
      <c r="H109" s="45">
        <v>0.5</v>
      </c>
      <c r="I109" s="45">
        <v>-0.5</v>
      </c>
      <c r="J109" s="71" t="s">
        <v>42</v>
      </c>
      <c r="K109" s="71"/>
      <c r="L109" s="75">
        <f t="shared" si="78"/>
        <v>163.7</v>
      </c>
      <c r="M109" s="75">
        <f t="shared" si="79"/>
        <v>162.7</v>
      </c>
      <c r="N109" s="140"/>
      <c r="O109" s="74"/>
      <c r="P109" s="95"/>
      <c r="Q109" s="95"/>
      <c r="R109" s="95"/>
      <c r="S109" s="97"/>
      <c r="T109" s="39"/>
      <c r="U109" s="98" t="str">
        <f t="shared" si="80"/>
        <v> </v>
      </c>
      <c r="V109" s="98" t="str">
        <f t="shared" si="81"/>
        <v> </v>
      </c>
      <c r="W109" s="98" t="str">
        <f t="shared" si="82"/>
        <v> </v>
      </c>
      <c r="X109" s="98" t="str">
        <f t="shared" si="83"/>
        <v> </v>
      </c>
      <c r="Y109" s="98" t="str">
        <f t="shared" si="84"/>
        <v> </v>
      </c>
      <c r="Z109" s="98" t="str">
        <f t="shared" si="85"/>
        <v> </v>
      </c>
      <c r="AA109" s="114" t="str">
        <f t="shared" si="86"/>
        <v> </v>
      </c>
      <c r="AB109" s="119" t="str">
        <f t="shared" si="87"/>
        <v> </v>
      </c>
      <c r="AC109" s="119" t="str">
        <f t="shared" si="88"/>
        <v> </v>
      </c>
      <c r="AD109" s="120" t="str">
        <f t="shared" si="89"/>
        <v/>
      </c>
      <c r="AE109" s="120" t="str">
        <f t="shared" si="90"/>
        <v/>
      </c>
      <c r="AF109" s="125"/>
      <c r="AG109" s="39"/>
    </row>
    <row r="110" s="12" customFormat="1" ht="18" customHeight="1" spans="3:33">
      <c r="C110" s="39"/>
      <c r="D110" s="42">
        <v>73</v>
      </c>
      <c r="E110" s="46" t="s">
        <v>100</v>
      </c>
      <c r="F110" s="44" t="s">
        <v>41</v>
      </c>
      <c r="G110" s="45">
        <v>42.5</v>
      </c>
      <c r="H110" s="45">
        <v>0.5</v>
      </c>
      <c r="I110" s="45">
        <v>-0.5</v>
      </c>
      <c r="J110" s="71" t="s">
        <v>42</v>
      </c>
      <c r="K110" s="71"/>
      <c r="L110" s="75">
        <f t="shared" ref="L110:L136" si="91">SUM(G110)+H110</f>
        <v>43</v>
      </c>
      <c r="M110" s="75">
        <f t="shared" ref="M110:M135" si="92">SUM(G110+I110)</f>
        <v>42</v>
      </c>
      <c r="N110" s="140"/>
      <c r="O110" s="74"/>
      <c r="P110" s="95"/>
      <c r="Q110" s="95"/>
      <c r="R110" s="95"/>
      <c r="S110" s="97"/>
      <c r="T110" s="39"/>
      <c r="U110" s="98" t="str">
        <f t="shared" ref="U110:U134" si="93">IF(ISERR(N110/N110)=TRUE," ",N110-$G110)</f>
        <v> </v>
      </c>
      <c r="V110" s="98" t="str">
        <f t="shared" ref="V110:V134" si="94">IF(ISERR(O110/O110)=TRUE," ",O110-$G110)</f>
        <v> </v>
      </c>
      <c r="W110" s="98" t="str">
        <f t="shared" ref="W110:W134" si="95">IF(ISERR(P110/P110)=TRUE," ",P110-$G110)</f>
        <v> </v>
      </c>
      <c r="X110" s="98" t="str">
        <f t="shared" ref="X110:X134" si="96">IF(ISERR(Q110/Q110)=TRUE," ",Q110-$G110)</f>
        <v> </v>
      </c>
      <c r="Y110" s="98" t="str">
        <f t="shared" ref="Y110:Y134" si="97">IF(ISERR(R110/R110)=TRUE," ",R110-$G110)</f>
        <v> </v>
      </c>
      <c r="Z110" s="98" t="str">
        <f t="shared" ref="Z110:Z137" si="98">IF(ISERR(S110/S110)=TRUE," ",S110-$G110)</f>
        <v> </v>
      </c>
      <c r="AA110" s="114" t="str">
        <f t="shared" ref="AA110:AA134" si="99">IF(ISERR(N110/N110)=TRUE," ",AVERAGE(N110:S110))</f>
        <v> </v>
      </c>
      <c r="AB110" s="119" t="str">
        <f t="shared" ref="AB110:AB134" si="100">IF(ISERR(H110/H110)=TRUE," ",IF(ISERR(N110/N110)=TRUE," ",IF(ISNUMBER($N110)=FALSE," ",IF(MAX($N110:$S110)&lt;$G110,0,(MAX($N110:$S110)-$G110)/$H110))))</f>
        <v> </v>
      </c>
      <c r="AC110" s="119" t="str">
        <f t="shared" ref="AC110:AC134" si="101">IF(ISERR(I110/G110)=TRUE," ",IF(ISERR(I110/I110)=TRUE," ",IF(ISERR(N110/N110)=TRUE," ",IF(ISNUMBER(N110)=FALSE," ",IF(MIN(N110:S110)&gt;$G110,0,($G110-MIN(N110:S110))/-I110)))))</f>
        <v> </v>
      </c>
      <c r="AD110" s="120" t="str">
        <f t="shared" ref="AD110:AD134" si="102">IF(ISNUMBER($AB110)=TRUE,IF($AB110&gt;0.651,IF($AB110&gt;1.001,"Reject","Alert"),""),"")</f>
        <v/>
      </c>
      <c r="AE110" s="120" t="str">
        <f t="shared" ref="AE110:AE134" si="103">IF(N110="","",IF(ISERR(I110/I110)=TRUE,"",IF(ISERR(I110/G110)=TRUE,IF((I110-MIN(N110:S110))&gt;0.001,"Reject",""),IF(ISNUMBER($AC110)=TRUE,IF($AC110&gt;0.651,IF($AC110&gt;1.001,"Reject","Alert"),""),""))))</f>
        <v/>
      </c>
      <c r="AF110" s="125"/>
      <c r="AG110" s="39"/>
    </row>
    <row r="111" s="12" customFormat="1" ht="18" customHeight="1" spans="3:33">
      <c r="C111" s="39"/>
      <c r="D111" s="42">
        <v>74</v>
      </c>
      <c r="E111" s="43" t="s">
        <v>40</v>
      </c>
      <c r="F111" s="44" t="s">
        <v>41</v>
      </c>
      <c r="G111" s="45">
        <v>8.5</v>
      </c>
      <c r="H111" s="45">
        <v>1</v>
      </c>
      <c r="I111" s="45">
        <v>-1</v>
      </c>
      <c r="J111" s="71" t="s">
        <v>48</v>
      </c>
      <c r="K111" s="71"/>
      <c r="L111" s="72">
        <f t="shared" si="91"/>
        <v>9.5</v>
      </c>
      <c r="M111" s="72">
        <f t="shared" si="92"/>
        <v>7.5</v>
      </c>
      <c r="N111" s="140">
        <v>8.373</v>
      </c>
      <c r="O111" s="74">
        <v>8.376</v>
      </c>
      <c r="P111" s="95"/>
      <c r="Q111" s="95"/>
      <c r="R111" s="95"/>
      <c r="S111" s="97"/>
      <c r="T111" s="39"/>
      <c r="U111" s="98">
        <f t="shared" si="93"/>
        <v>-0.127000000000001</v>
      </c>
      <c r="V111" s="98">
        <f t="shared" si="94"/>
        <v>-0.124000000000001</v>
      </c>
      <c r="W111" s="98" t="str">
        <f t="shared" si="95"/>
        <v> </v>
      </c>
      <c r="X111" s="98" t="str">
        <f t="shared" si="96"/>
        <v> </v>
      </c>
      <c r="Y111" s="98" t="str">
        <f t="shared" si="97"/>
        <v> </v>
      </c>
      <c r="Z111" s="98" t="str">
        <f t="shared" si="98"/>
        <v> </v>
      </c>
      <c r="AA111" s="114">
        <f t="shared" si="99"/>
        <v>8.3745</v>
      </c>
      <c r="AB111" s="119">
        <f t="shared" si="100"/>
        <v>0</v>
      </c>
      <c r="AC111" s="119">
        <f t="shared" si="101"/>
        <v>0.127000000000001</v>
      </c>
      <c r="AD111" s="120" t="str">
        <f t="shared" si="102"/>
        <v/>
      </c>
      <c r="AE111" s="120" t="str">
        <f t="shared" si="103"/>
        <v/>
      </c>
      <c r="AF111" s="125"/>
      <c r="AG111" s="39"/>
    </row>
    <row r="112" s="12" customFormat="1" ht="18" customHeight="1" spans="3:33">
      <c r="C112" s="39"/>
      <c r="D112" s="42">
        <v>75</v>
      </c>
      <c r="E112" s="43" t="s">
        <v>40</v>
      </c>
      <c r="F112" s="44" t="s">
        <v>41</v>
      </c>
      <c r="G112" s="45">
        <v>6</v>
      </c>
      <c r="H112" s="45">
        <v>0.5</v>
      </c>
      <c r="I112" s="45">
        <v>-0.5</v>
      </c>
      <c r="J112" s="71" t="s">
        <v>48</v>
      </c>
      <c r="K112" s="71"/>
      <c r="L112" s="72">
        <f t="shared" si="91"/>
        <v>6.5</v>
      </c>
      <c r="M112" s="72">
        <f t="shared" si="92"/>
        <v>5.5</v>
      </c>
      <c r="N112" s="140">
        <v>5.804</v>
      </c>
      <c r="O112" s="74">
        <v>5.958</v>
      </c>
      <c r="P112" s="95"/>
      <c r="Q112" s="95"/>
      <c r="R112" s="95"/>
      <c r="S112" s="97"/>
      <c r="T112" s="39"/>
      <c r="U112" s="98">
        <f t="shared" si="93"/>
        <v>-0.196</v>
      </c>
      <c r="V112" s="98">
        <f t="shared" si="94"/>
        <v>-0.0419999999999998</v>
      </c>
      <c r="W112" s="98" t="str">
        <f t="shared" si="95"/>
        <v> </v>
      </c>
      <c r="X112" s="98" t="str">
        <f t="shared" si="96"/>
        <v> </v>
      </c>
      <c r="Y112" s="98" t="str">
        <f t="shared" si="97"/>
        <v> </v>
      </c>
      <c r="Z112" s="98" t="str">
        <f t="shared" si="98"/>
        <v> </v>
      </c>
      <c r="AA112" s="114">
        <f t="shared" si="99"/>
        <v>5.881</v>
      </c>
      <c r="AB112" s="119">
        <f t="shared" si="100"/>
        <v>0</v>
      </c>
      <c r="AC112" s="119">
        <f t="shared" si="101"/>
        <v>0.391999999999999</v>
      </c>
      <c r="AD112" s="120" t="str">
        <f t="shared" si="102"/>
        <v/>
      </c>
      <c r="AE112" s="120" t="str">
        <f t="shared" si="103"/>
        <v/>
      </c>
      <c r="AF112" s="125"/>
      <c r="AG112" s="39"/>
    </row>
    <row r="113" s="12" customFormat="1" ht="18" customHeight="1" spans="3:33">
      <c r="C113" s="39"/>
      <c r="D113" s="42"/>
      <c r="E113" s="46" t="s">
        <v>101</v>
      </c>
      <c r="F113" s="44" t="s">
        <v>41</v>
      </c>
      <c r="G113" s="45">
        <v>1.4</v>
      </c>
      <c r="H113" s="45">
        <v>0</v>
      </c>
      <c r="I113" s="45">
        <v>-1.4</v>
      </c>
      <c r="J113" s="71" t="s">
        <v>48</v>
      </c>
      <c r="K113" s="71"/>
      <c r="L113" s="72">
        <f t="shared" si="91"/>
        <v>1.4</v>
      </c>
      <c r="M113" s="72">
        <f t="shared" si="92"/>
        <v>0</v>
      </c>
      <c r="N113" s="140"/>
      <c r="O113" s="74"/>
      <c r="P113" s="95"/>
      <c r="Q113" s="95"/>
      <c r="R113" s="95"/>
      <c r="S113" s="97"/>
      <c r="T113" s="39"/>
      <c r="U113" s="98" t="str">
        <f t="shared" si="93"/>
        <v> </v>
      </c>
      <c r="V113" s="98" t="str">
        <f t="shared" si="94"/>
        <v> </v>
      </c>
      <c r="W113" s="98" t="str">
        <f t="shared" si="95"/>
        <v> </v>
      </c>
      <c r="X113" s="98" t="str">
        <f t="shared" si="96"/>
        <v> </v>
      </c>
      <c r="Y113" s="98" t="str">
        <f t="shared" si="97"/>
        <v> </v>
      </c>
      <c r="Z113" s="98" t="str">
        <f t="shared" si="98"/>
        <v> </v>
      </c>
      <c r="AA113" s="114" t="str">
        <f t="shared" si="99"/>
        <v> </v>
      </c>
      <c r="AB113" s="119" t="str">
        <f t="shared" si="100"/>
        <v> </v>
      </c>
      <c r="AC113" s="119" t="str">
        <f t="shared" si="101"/>
        <v> </v>
      </c>
      <c r="AD113" s="120" t="str">
        <f t="shared" si="102"/>
        <v/>
      </c>
      <c r="AE113" s="120" t="str">
        <f t="shared" si="103"/>
        <v/>
      </c>
      <c r="AF113" s="125"/>
      <c r="AG113" s="39"/>
    </row>
    <row r="114" s="12" customFormat="1" ht="18" customHeight="1" spans="3:33">
      <c r="C114" s="39"/>
      <c r="D114" s="42">
        <v>76</v>
      </c>
      <c r="E114" s="43" t="s">
        <v>40</v>
      </c>
      <c r="F114" s="44" t="s">
        <v>41</v>
      </c>
      <c r="G114" s="45">
        <v>55</v>
      </c>
      <c r="H114" s="45">
        <v>0.5</v>
      </c>
      <c r="I114" s="45">
        <v>-0.5</v>
      </c>
      <c r="J114" s="71" t="s">
        <v>48</v>
      </c>
      <c r="K114" s="71"/>
      <c r="L114" s="72">
        <f t="shared" ref="L114:L119" si="104">SUM(G114)+H114</f>
        <v>55.5</v>
      </c>
      <c r="M114" s="72">
        <f t="shared" ref="M114:M119" si="105">SUM(G114+I114)</f>
        <v>54.5</v>
      </c>
      <c r="N114" s="140"/>
      <c r="O114" s="74"/>
      <c r="P114" s="95"/>
      <c r="Q114" s="95"/>
      <c r="R114" s="95"/>
      <c r="S114" s="97"/>
      <c r="T114" s="39"/>
      <c r="U114" s="98" t="str">
        <f t="shared" ref="U114:U119" si="106">IF(ISERR(N114/N114)=TRUE," ",N114-$G114)</f>
        <v> </v>
      </c>
      <c r="V114" s="98" t="str">
        <f t="shared" ref="V114:V119" si="107">IF(ISERR(O114/O114)=TRUE," ",O114-$G114)</f>
        <v> </v>
      </c>
      <c r="W114" s="98" t="str">
        <f t="shared" ref="W114:W119" si="108">IF(ISERR(P114/P114)=TRUE," ",P114-$G114)</f>
        <v> </v>
      </c>
      <c r="X114" s="98" t="str">
        <f t="shared" ref="X114:X119" si="109">IF(ISERR(Q114/Q114)=TRUE," ",Q114-$G114)</f>
        <v> </v>
      </c>
      <c r="Y114" s="98" t="str">
        <f t="shared" ref="Y114:Y119" si="110">IF(ISERR(R114/R114)=TRUE," ",R114-$G114)</f>
        <v> </v>
      </c>
      <c r="Z114" s="98" t="str">
        <f t="shared" ref="Z114:Z119" si="111">IF(ISERR(S114/S114)=TRUE," ",S114-$G114)</f>
        <v> </v>
      </c>
      <c r="AA114" s="114" t="str">
        <f t="shared" ref="AA114:AA119" si="112">IF(ISERR(N114/N114)=TRUE," ",AVERAGE(N114:S114))</f>
        <v> </v>
      </c>
      <c r="AB114" s="119" t="str">
        <f t="shared" ref="AB114:AB119" si="113">IF(ISERR(H114/H114)=TRUE," ",IF(ISERR(N114/N114)=TRUE," ",IF(ISNUMBER($N114)=FALSE," ",IF(MAX($N114:$S114)&lt;$G114,0,(MAX($N114:$S114)-$G114)/$H114))))</f>
        <v> </v>
      </c>
      <c r="AC114" s="119" t="str">
        <f t="shared" ref="AC114:AC119" si="114">IF(ISERR(I114/G114)=TRUE," ",IF(ISERR(I114/I114)=TRUE," ",IF(ISERR(N114/N114)=TRUE," ",IF(ISNUMBER(N114)=FALSE," ",IF(MIN(N114:S114)&gt;$G114,0,($G114-MIN(N114:S114))/-I114)))))</f>
        <v> </v>
      </c>
      <c r="AD114" s="120" t="str">
        <f t="shared" ref="AD114:AD119" si="115">IF(ISNUMBER($AB114)=TRUE,IF($AB114&gt;0.651,IF($AB114&gt;1.001,"Reject","Alert"),""),"")</f>
        <v/>
      </c>
      <c r="AE114" s="120" t="str">
        <f t="shared" ref="AE114:AE119" si="116">IF(N114="","",IF(ISERR(I114/I114)=TRUE,"",IF(ISERR(I114/G114)=TRUE,IF((I114-MIN(N114:S114))&gt;0.001,"Reject",""),IF(ISNUMBER($AC114)=TRUE,IF($AC114&gt;0.651,IF($AC114&gt;1.001,"Reject","Alert"),""),""))))</f>
        <v/>
      </c>
      <c r="AF114" s="125"/>
      <c r="AG114" s="39"/>
    </row>
    <row r="115" s="12" customFormat="1" ht="18" customHeight="1" spans="3:33">
      <c r="C115" s="39"/>
      <c r="D115" s="143" t="s">
        <v>102</v>
      </c>
      <c r="E115" s="43" t="s">
        <v>40</v>
      </c>
      <c r="F115" s="44" t="s">
        <v>41</v>
      </c>
      <c r="G115" s="45">
        <v>512.5</v>
      </c>
      <c r="H115" s="45">
        <v>1</v>
      </c>
      <c r="I115" s="45">
        <v>-1</v>
      </c>
      <c r="J115" s="71" t="s">
        <v>48</v>
      </c>
      <c r="K115" s="71"/>
      <c r="L115" s="72">
        <f t="shared" si="104"/>
        <v>513.5</v>
      </c>
      <c r="M115" s="72">
        <f t="shared" si="105"/>
        <v>511.5</v>
      </c>
      <c r="N115" s="140"/>
      <c r="O115" s="74"/>
      <c r="P115" s="95"/>
      <c r="Q115" s="95"/>
      <c r="R115" s="95"/>
      <c r="S115" s="97"/>
      <c r="T115" s="39"/>
      <c r="U115" s="98" t="str">
        <f t="shared" si="106"/>
        <v> </v>
      </c>
      <c r="V115" s="98" t="str">
        <f t="shared" si="107"/>
        <v> </v>
      </c>
      <c r="W115" s="98" t="str">
        <f t="shared" si="108"/>
        <v> </v>
      </c>
      <c r="X115" s="98" t="str">
        <f t="shared" si="109"/>
        <v> </v>
      </c>
      <c r="Y115" s="98" t="str">
        <f t="shared" si="110"/>
        <v> </v>
      </c>
      <c r="Z115" s="98" t="str">
        <f t="shared" si="111"/>
        <v> </v>
      </c>
      <c r="AA115" s="114" t="str">
        <f t="shared" si="112"/>
        <v> </v>
      </c>
      <c r="AB115" s="119" t="str">
        <f t="shared" si="113"/>
        <v> </v>
      </c>
      <c r="AC115" s="119" t="str">
        <f t="shared" si="114"/>
        <v> </v>
      </c>
      <c r="AD115" s="120" t="str">
        <f t="shared" si="115"/>
        <v/>
      </c>
      <c r="AE115" s="120" t="str">
        <f t="shared" si="116"/>
        <v/>
      </c>
      <c r="AF115" s="125"/>
      <c r="AG115" s="39"/>
    </row>
    <row r="116" s="12" customFormat="1" ht="18" customHeight="1" spans="3:33">
      <c r="C116" s="39"/>
      <c r="D116" s="42">
        <v>77</v>
      </c>
      <c r="E116" s="43" t="s">
        <v>40</v>
      </c>
      <c r="F116" s="44" t="s">
        <v>41</v>
      </c>
      <c r="G116" s="45">
        <v>75</v>
      </c>
      <c r="H116" s="45">
        <v>1</v>
      </c>
      <c r="I116" s="45">
        <v>-1</v>
      </c>
      <c r="J116" s="71" t="s">
        <v>48</v>
      </c>
      <c r="K116" s="76" t="s">
        <v>70</v>
      </c>
      <c r="L116" s="72">
        <f t="shared" si="104"/>
        <v>76</v>
      </c>
      <c r="M116" s="72">
        <f t="shared" si="105"/>
        <v>74</v>
      </c>
      <c r="N116" s="140"/>
      <c r="O116" s="74"/>
      <c r="P116" s="95"/>
      <c r="Q116" s="95"/>
      <c r="R116" s="95"/>
      <c r="S116" s="97"/>
      <c r="T116" s="39"/>
      <c r="U116" s="98" t="str">
        <f t="shared" si="106"/>
        <v> </v>
      </c>
      <c r="V116" s="98" t="str">
        <f t="shared" si="107"/>
        <v> </v>
      </c>
      <c r="W116" s="98" t="str">
        <f t="shared" si="108"/>
        <v> </v>
      </c>
      <c r="X116" s="98" t="str">
        <f t="shared" si="109"/>
        <v> </v>
      </c>
      <c r="Y116" s="98" t="str">
        <f t="shared" si="110"/>
        <v> </v>
      </c>
      <c r="Z116" s="98" t="str">
        <f t="shared" si="111"/>
        <v> </v>
      </c>
      <c r="AA116" s="114" t="str">
        <f t="shared" si="112"/>
        <v> </v>
      </c>
      <c r="AB116" s="119" t="str">
        <f t="shared" si="113"/>
        <v> </v>
      </c>
      <c r="AC116" s="119" t="str">
        <f t="shared" si="114"/>
        <v> </v>
      </c>
      <c r="AD116" s="120" t="str">
        <f t="shared" si="115"/>
        <v/>
      </c>
      <c r="AE116" s="120" t="str">
        <f t="shared" si="116"/>
        <v/>
      </c>
      <c r="AF116" s="125"/>
      <c r="AG116" s="39"/>
    </row>
    <row r="117" s="12" customFormat="1" ht="18" customHeight="1" spans="3:33">
      <c r="C117" s="39"/>
      <c r="D117" s="42">
        <v>78</v>
      </c>
      <c r="E117" s="43" t="s">
        <v>40</v>
      </c>
      <c r="F117" s="44" t="s">
        <v>41</v>
      </c>
      <c r="G117" s="45">
        <v>70</v>
      </c>
      <c r="H117" s="45">
        <v>1</v>
      </c>
      <c r="I117" s="45">
        <v>-1</v>
      </c>
      <c r="J117" s="71" t="s">
        <v>48</v>
      </c>
      <c r="K117" s="76" t="s">
        <v>72</v>
      </c>
      <c r="L117" s="72">
        <f t="shared" si="104"/>
        <v>71</v>
      </c>
      <c r="M117" s="72">
        <f t="shared" si="105"/>
        <v>69</v>
      </c>
      <c r="N117" s="140"/>
      <c r="O117" s="74"/>
      <c r="P117" s="95"/>
      <c r="Q117" s="95"/>
      <c r="R117" s="95"/>
      <c r="S117" s="97"/>
      <c r="T117" s="39"/>
      <c r="U117" s="98" t="str">
        <f t="shared" si="106"/>
        <v> </v>
      </c>
      <c r="V117" s="98" t="str">
        <f t="shared" si="107"/>
        <v> </v>
      </c>
      <c r="W117" s="98" t="str">
        <f t="shared" si="108"/>
        <v> </v>
      </c>
      <c r="X117" s="98" t="str">
        <f t="shared" si="109"/>
        <v> </v>
      </c>
      <c r="Y117" s="98" t="str">
        <f t="shared" si="110"/>
        <v> </v>
      </c>
      <c r="Z117" s="98" t="str">
        <f t="shared" si="111"/>
        <v> </v>
      </c>
      <c r="AA117" s="114" t="str">
        <f t="shared" si="112"/>
        <v> </v>
      </c>
      <c r="AB117" s="119" t="str">
        <f t="shared" si="113"/>
        <v> </v>
      </c>
      <c r="AC117" s="119" t="str">
        <f t="shared" si="114"/>
        <v> </v>
      </c>
      <c r="AD117" s="120" t="str">
        <f t="shared" si="115"/>
        <v/>
      </c>
      <c r="AE117" s="120" t="str">
        <f t="shared" si="116"/>
        <v/>
      </c>
      <c r="AF117" s="125"/>
      <c r="AG117" s="39"/>
    </row>
    <row r="118" s="12" customFormat="1" ht="18" customHeight="1" spans="3:33">
      <c r="C118" s="39"/>
      <c r="D118" s="42">
        <v>79</v>
      </c>
      <c r="E118" s="43" t="s">
        <v>40</v>
      </c>
      <c r="F118" s="44" t="s">
        <v>41</v>
      </c>
      <c r="G118" s="45">
        <v>10</v>
      </c>
      <c r="H118" s="45">
        <v>0</v>
      </c>
      <c r="I118" s="45">
        <v>-5</v>
      </c>
      <c r="J118" s="71" t="s">
        <v>48</v>
      </c>
      <c r="K118" s="71"/>
      <c r="L118" s="72">
        <f t="shared" si="104"/>
        <v>10</v>
      </c>
      <c r="M118" s="72">
        <f t="shared" si="105"/>
        <v>5</v>
      </c>
      <c r="N118" s="140"/>
      <c r="O118" s="74"/>
      <c r="P118" s="95"/>
      <c r="Q118" s="95"/>
      <c r="R118" s="95"/>
      <c r="S118" s="97"/>
      <c r="T118" s="39"/>
      <c r="U118" s="98" t="str">
        <f t="shared" si="106"/>
        <v> </v>
      </c>
      <c r="V118" s="98" t="str">
        <f t="shared" si="107"/>
        <v> </v>
      </c>
      <c r="W118" s="98" t="str">
        <f t="shared" si="108"/>
        <v> </v>
      </c>
      <c r="X118" s="98" t="str">
        <f t="shared" si="109"/>
        <v> </v>
      </c>
      <c r="Y118" s="98" t="str">
        <f t="shared" si="110"/>
        <v> </v>
      </c>
      <c r="Z118" s="98" t="str">
        <f t="shared" si="111"/>
        <v> </v>
      </c>
      <c r="AA118" s="114" t="str">
        <f t="shared" si="112"/>
        <v> </v>
      </c>
      <c r="AB118" s="119" t="str">
        <f t="shared" si="113"/>
        <v> </v>
      </c>
      <c r="AC118" s="119" t="str">
        <f t="shared" si="114"/>
        <v> </v>
      </c>
      <c r="AD118" s="120" t="str">
        <f t="shared" si="115"/>
        <v/>
      </c>
      <c r="AE118" s="120" t="str">
        <f t="shared" si="116"/>
        <v/>
      </c>
      <c r="AF118" s="125"/>
      <c r="AG118" s="39"/>
    </row>
    <row r="119" s="12" customFormat="1" ht="18" customHeight="1" spans="3:33">
      <c r="C119" s="39"/>
      <c r="D119" s="42"/>
      <c r="E119" s="46" t="s">
        <v>76</v>
      </c>
      <c r="F119" s="44" t="s">
        <v>41</v>
      </c>
      <c r="G119" s="45">
        <v>0.3</v>
      </c>
      <c r="H119" s="45">
        <v>0</v>
      </c>
      <c r="I119" s="45">
        <v>-0.3</v>
      </c>
      <c r="J119" s="71" t="s">
        <v>48</v>
      </c>
      <c r="K119" s="71"/>
      <c r="L119" s="72">
        <f t="shared" si="104"/>
        <v>0.3</v>
      </c>
      <c r="M119" s="72">
        <f t="shared" si="105"/>
        <v>0</v>
      </c>
      <c r="N119" s="140"/>
      <c r="O119" s="74"/>
      <c r="P119" s="95"/>
      <c r="Q119" s="95"/>
      <c r="R119" s="95"/>
      <c r="S119" s="97"/>
      <c r="T119" s="39"/>
      <c r="U119" s="98" t="str">
        <f t="shared" si="106"/>
        <v> </v>
      </c>
      <c r="V119" s="98" t="str">
        <f t="shared" si="107"/>
        <v> </v>
      </c>
      <c r="W119" s="98" t="str">
        <f t="shared" si="108"/>
        <v> </v>
      </c>
      <c r="X119" s="98" t="str">
        <f t="shared" si="109"/>
        <v> </v>
      </c>
      <c r="Y119" s="98" t="str">
        <f t="shared" si="110"/>
        <v> </v>
      </c>
      <c r="Z119" s="98" t="str">
        <f t="shared" si="111"/>
        <v> </v>
      </c>
      <c r="AA119" s="114" t="str">
        <f t="shared" si="112"/>
        <v> </v>
      </c>
      <c r="AB119" s="119" t="str">
        <f t="shared" si="113"/>
        <v> </v>
      </c>
      <c r="AC119" s="119" t="str">
        <f t="shared" si="114"/>
        <v> </v>
      </c>
      <c r="AD119" s="120" t="str">
        <f t="shared" si="115"/>
        <v/>
      </c>
      <c r="AE119" s="120" t="str">
        <f t="shared" si="116"/>
        <v/>
      </c>
      <c r="AF119" s="125"/>
      <c r="AG119" s="39"/>
    </row>
    <row r="120" s="12" customFormat="1" ht="18" customHeight="1" spans="3:33">
      <c r="C120" s="39"/>
      <c r="D120" s="42">
        <v>80</v>
      </c>
      <c r="E120" s="43" t="s">
        <v>40</v>
      </c>
      <c r="F120" s="44" t="s">
        <v>41</v>
      </c>
      <c r="G120" s="45">
        <v>42.1</v>
      </c>
      <c r="H120" s="45">
        <v>0.65</v>
      </c>
      <c r="I120" s="45">
        <v>-0.5</v>
      </c>
      <c r="J120" s="71" t="s">
        <v>48</v>
      </c>
      <c r="K120" s="71"/>
      <c r="L120" s="72">
        <f t="shared" ref="L120:L123" si="117">SUM(G120)+H120</f>
        <v>42.75</v>
      </c>
      <c r="M120" s="72">
        <f t="shared" ref="M120:M123" si="118">SUM(G120+I120)</f>
        <v>41.6</v>
      </c>
      <c r="N120" s="140"/>
      <c r="O120" s="74"/>
      <c r="P120" s="95"/>
      <c r="Q120" s="95"/>
      <c r="R120" s="95"/>
      <c r="S120" s="97"/>
      <c r="T120" s="39"/>
      <c r="U120" s="98" t="str">
        <f t="shared" ref="U120:U125" si="119">IF(ISERR(N120/N120)=TRUE," ",N120-$G120)</f>
        <v> </v>
      </c>
      <c r="V120" s="98" t="str">
        <f t="shared" ref="V120:V125" si="120">IF(ISERR(O120/O120)=TRUE," ",O120-$G120)</f>
        <v> </v>
      </c>
      <c r="W120" s="98" t="str">
        <f t="shared" ref="W120:W125" si="121">IF(ISERR(P120/P120)=TRUE," ",P120-$G120)</f>
        <v> </v>
      </c>
      <c r="X120" s="98" t="str">
        <f t="shared" ref="X120:X125" si="122">IF(ISERR(Q120/Q120)=TRUE," ",Q120-$G120)</f>
        <v> </v>
      </c>
      <c r="Y120" s="98" t="str">
        <f t="shared" ref="Y120:Y125" si="123">IF(ISERR(R120/R120)=TRUE," ",R120-$G120)</f>
        <v> </v>
      </c>
      <c r="Z120" s="98" t="str">
        <f t="shared" ref="Z120:Z125" si="124">IF(ISERR(S120/S120)=TRUE," ",S120-$G120)</f>
        <v> </v>
      </c>
      <c r="AA120" s="114" t="str">
        <f t="shared" ref="AA120:AA125" si="125">IF(ISERR(N120/N120)=TRUE," ",AVERAGE(N120:S120))</f>
        <v> </v>
      </c>
      <c r="AB120" s="119" t="str">
        <f t="shared" ref="AB120:AB125" si="126">IF(ISERR(H120/H120)=TRUE," ",IF(ISERR(N120/N120)=TRUE," ",IF(ISNUMBER($N120)=FALSE," ",IF(MAX($N120:$S120)&lt;$G120,0,(MAX($N120:$S120)-$G120)/$H120))))</f>
        <v> </v>
      </c>
      <c r="AC120" s="119" t="str">
        <f t="shared" ref="AC120:AC125" si="127">IF(ISERR(I120/G120)=TRUE," ",IF(ISERR(I120/I120)=TRUE," ",IF(ISERR(N120/N120)=TRUE," ",IF(ISNUMBER(N120)=FALSE," ",IF(MIN(N120:S120)&gt;$G120,0,($G120-MIN(N120:S120))/-I120)))))</f>
        <v> </v>
      </c>
      <c r="AD120" s="120" t="str">
        <f t="shared" ref="AD120:AD125" si="128">IF(ISNUMBER($AB120)=TRUE,IF($AB120&gt;0.651,IF($AB120&gt;1.001,"Reject","Alert"),""),"")</f>
        <v/>
      </c>
      <c r="AE120" s="120" t="str">
        <f t="shared" ref="AE120:AE125" si="129">IF(N120="","",IF(ISERR(I120/I120)=TRUE,"",IF(ISERR(I120/G120)=TRUE,IF((I120-MIN(N120:S120))&gt;0.001,"Reject",""),IF(ISNUMBER($AC120)=TRUE,IF($AC120&gt;0.651,IF($AC120&gt;1.001,"Reject","Alert"),""),""))))</f>
        <v/>
      </c>
      <c r="AF120" s="125"/>
      <c r="AG120" s="39"/>
    </row>
    <row r="121" s="12" customFormat="1" ht="18" customHeight="1" spans="3:33">
      <c r="C121" s="39"/>
      <c r="D121" s="42">
        <v>81</v>
      </c>
      <c r="E121" s="43" t="s">
        <v>40</v>
      </c>
      <c r="F121" s="44" t="s">
        <v>41</v>
      </c>
      <c r="G121" s="45">
        <v>32.4</v>
      </c>
      <c r="H121" s="45">
        <v>0.5</v>
      </c>
      <c r="I121" s="45">
        <v>-0.5</v>
      </c>
      <c r="J121" s="71" t="s">
        <v>48</v>
      </c>
      <c r="K121" s="71"/>
      <c r="L121" s="72">
        <f t="shared" si="117"/>
        <v>32.9</v>
      </c>
      <c r="M121" s="72">
        <f t="shared" si="118"/>
        <v>31.9</v>
      </c>
      <c r="N121" s="140"/>
      <c r="O121" s="74"/>
      <c r="P121" s="95"/>
      <c r="Q121" s="95"/>
      <c r="R121" s="95"/>
      <c r="S121" s="97"/>
      <c r="T121" s="39"/>
      <c r="U121" s="98" t="str">
        <f t="shared" si="119"/>
        <v> </v>
      </c>
      <c r="V121" s="98" t="str">
        <f t="shared" si="120"/>
        <v> </v>
      </c>
      <c r="W121" s="98" t="str">
        <f t="shared" si="121"/>
        <v> </v>
      </c>
      <c r="X121" s="98" t="str">
        <f t="shared" si="122"/>
        <v> </v>
      </c>
      <c r="Y121" s="98" t="str">
        <f t="shared" si="123"/>
        <v> </v>
      </c>
      <c r="Z121" s="98" t="str">
        <f t="shared" si="124"/>
        <v> </v>
      </c>
      <c r="AA121" s="114" t="str">
        <f t="shared" si="125"/>
        <v> </v>
      </c>
      <c r="AB121" s="119" t="str">
        <f t="shared" si="126"/>
        <v> </v>
      </c>
      <c r="AC121" s="119" t="str">
        <f t="shared" si="127"/>
        <v> </v>
      </c>
      <c r="AD121" s="120" t="str">
        <f t="shared" si="128"/>
        <v/>
      </c>
      <c r="AE121" s="120" t="str">
        <f t="shared" si="129"/>
        <v/>
      </c>
      <c r="AF121" s="125"/>
      <c r="AG121" s="39"/>
    </row>
    <row r="122" s="12" customFormat="1" ht="18" customHeight="1" spans="3:33">
      <c r="C122" s="39"/>
      <c r="D122" s="42">
        <v>82</v>
      </c>
      <c r="E122" s="46" t="s">
        <v>103</v>
      </c>
      <c r="F122" s="44" t="s">
        <v>41</v>
      </c>
      <c r="G122" s="45" t="s">
        <v>104</v>
      </c>
      <c r="H122" s="45"/>
      <c r="I122" s="45"/>
      <c r="J122" s="71" t="s">
        <v>105</v>
      </c>
      <c r="K122" s="71"/>
      <c r="L122" s="72"/>
      <c r="M122" s="72"/>
      <c r="N122" s="140"/>
      <c r="O122" s="74"/>
      <c r="P122" s="95"/>
      <c r="Q122" s="95"/>
      <c r="R122" s="95"/>
      <c r="S122" s="97"/>
      <c r="T122" s="39"/>
      <c r="U122" s="98" t="str">
        <f t="shared" si="119"/>
        <v> </v>
      </c>
      <c r="V122" s="98" t="str">
        <f t="shared" si="120"/>
        <v> </v>
      </c>
      <c r="W122" s="98" t="str">
        <f t="shared" si="121"/>
        <v> </v>
      </c>
      <c r="X122" s="98" t="str">
        <f t="shared" si="122"/>
        <v> </v>
      </c>
      <c r="Y122" s="98" t="str">
        <f t="shared" si="123"/>
        <v> </v>
      </c>
      <c r="Z122" s="98" t="str">
        <f t="shared" si="124"/>
        <v> </v>
      </c>
      <c r="AA122" s="114" t="str">
        <f t="shared" si="125"/>
        <v> </v>
      </c>
      <c r="AB122" s="119" t="str">
        <f t="shared" si="126"/>
        <v> </v>
      </c>
      <c r="AC122" s="119" t="str">
        <f t="shared" si="127"/>
        <v> </v>
      </c>
      <c r="AD122" s="120" t="str">
        <f t="shared" si="128"/>
        <v/>
      </c>
      <c r="AE122" s="120" t="str">
        <f t="shared" si="129"/>
        <v/>
      </c>
      <c r="AF122" s="125"/>
      <c r="AG122" s="39"/>
    </row>
    <row r="123" s="12" customFormat="1" ht="18" customHeight="1" spans="3:33">
      <c r="C123" s="39"/>
      <c r="D123" s="42"/>
      <c r="E123" s="46" t="s">
        <v>106</v>
      </c>
      <c r="F123" s="44" t="s">
        <v>41</v>
      </c>
      <c r="G123" s="45">
        <v>0.4</v>
      </c>
      <c r="H123" s="45">
        <v>0</v>
      </c>
      <c r="I123" s="45">
        <v>-0.4</v>
      </c>
      <c r="J123" s="71" t="s">
        <v>48</v>
      </c>
      <c r="K123" s="71"/>
      <c r="L123" s="72">
        <f t="shared" si="117"/>
        <v>0.4</v>
      </c>
      <c r="M123" s="72">
        <f t="shared" si="118"/>
        <v>0</v>
      </c>
      <c r="N123" s="140"/>
      <c r="O123" s="74"/>
      <c r="P123" s="95"/>
      <c r="Q123" s="95"/>
      <c r="R123" s="95"/>
      <c r="S123" s="97"/>
      <c r="T123" s="39"/>
      <c r="U123" s="98" t="str">
        <f t="shared" si="119"/>
        <v> </v>
      </c>
      <c r="V123" s="98" t="str">
        <f t="shared" si="120"/>
        <v> </v>
      </c>
      <c r="W123" s="98" t="str">
        <f t="shared" si="121"/>
        <v> </v>
      </c>
      <c r="X123" s="98" t="str">
        <f t="shared" si="122"/>
        <v> </v>
      </c>
      <c r="Y123" s="98" t="str">
        <f t="shared" si="123"/>
        <v> </v>
      </c>
      <c r="Z123" s="98" t="str">
        <f t="shared" si="124"/>
        <v> </v>
      </c>
      <c r="AA123" s="114" t="str">
        <f t="shared" si="125"/>
        <v> </v>
      </c>
      <c r="AB123" s="119" t="str">
        <f t="shared" si="126"/>
        <v> </v>
      </c>
      <c r="AC123" s="119" t="str">
        <f t="shared" si="127"/>
        <v> </v>
      </c>
      <c r="AD123" s="120" t="str">
        <f t="shared" si="128"/>
        <v/>
      </c>
      <c r="AE123" s="120" t="str">
        <f t="shared" si="129"/>
        <v/>
      </c>
      <c r="AF123" s="125"/>
      <c r="AG123" s="39"/>
    </row>
    <row r="124" s="12" customFormat="1" ht="18" customHeight="1" spans="3:33">
      <c r="C124" s="39"/>
      <c r="D124" s="42"/>
      <c r="E124" s="46" t="s">
        <v>107</v>
      </c>
      <c r="F124" s="44" t="s">
        <v>41</v>
      </c>
      <c r="G124" s="45" t="s">
        <v>104</v>
      </c>
      <c r="H124" s="45"/>
      <c r="I124" s="45"/>
      <c r="J124" s="71" t="s">
        <v>105</v>
      </c>
      <c r="K124" s="71"/>
      <c r="L124" s="72"/>
      <c r="M124" s="72"/>
      <c r="N124" s="140"/>
      <c r="O124" s="74"/>
      <c r="P124" s="95"/>
      <c r="Q124" s="95"/>
      <c r="R124" s="95"/>
      <c r="S124" s="97"/>
      <c r="T124" s="39"/>
      <c r="U124" s="98" t="str">
        <f t="shared" si="119"/>
        <v> </v>
      </c>
      <c r="V124" s="98" t="str">
        <f t="shared" si="120"/>
        <v> </v>
      </c>
      <c r="W124" s="98" t="str">
        <f t="shared" si="121"/>
        <v> </v>
      </c>
      <c r="X124" s="98" t="str">
        <f t="shared" si="122"/>
        <v> </v>
      </c>
      <c r="Y124" s="98" t="str">
        <f t="shared" si="123"/>
        <v> </v>
      </c>
      <c r="Z124" s="98" t="str">
        <f t="shared" si="124"/>
        <v> </v>
      </c>
      <c r="AA124" s="114" t="str">
        <f t="shared" si="125"/>
        <v> </v>
      </c>
      <c r="AB124" s="119" t="str">
        <f t="shared" si="126"/>
        <v> </v>
      </c>
      <c r="AC124" s="119" t="str">
        <f t="shared" si="127"/>
        <v> </v>
      </c>
      <c r="AD124" s="120" t="str">
        <f t="shared" si="128"/>
        <v/>
      </c>
      <c r="AE124" s="120" t="str">
        <f t="shared" si="129"/>
        <v/>
      </c>
      <c r="AF124" s="125"/>
      <c r="AG124" s="39"/>
    </row>
    <row r="125" s="12" customFormat="1" ht="18" customHeight="1" spans="3:33">
      <c r="C125" s="39"/>
      <c r="D125" s="42"/>
      <c r="E125" s="46" t="s">
        <v>106</v>
      </c>
      <c r="F125" s="44" t="s">
        <v>41</v>
      </c>
      <c r="G125" s="45">
        <v>0.4</v>
      </c>
      <c r="H125" s="45">
        <v>0</v>
      </c>
      <c r="I125" s="45">
        <v>-0.4</v>
      </c>
      <c r="J125" s="71" t="s">
        <v>48</v>
      </c>
      <c r="K125" s="71"/>
      <c r="L125" s="72">
        <f t="shared" ref="L125:L129" si="130">SUM(G125)+H125</f>
        <v>0.4</v>
      </c>
      <c r="M125" s="72">
        <f t="shared" ref="M125:M129" si="131">SUM(G125+I125)</f>
        <v>0</v>
      </c>
      <c r="N125" s="140"/>
      <c r="O125" s="74"/>
      <c r="P125" s="95"/>
      <c r="Q125" s="95"/>
      <c r="R125" s="95"/>
      <c r="S125" s="97"/>
      <c r="T125" s="39"/>
      <c r="U125" s="98" t="str">
        <f t="shared" si="119"/>
        <v> </v>
      </c>
      <c r="V125" s="98" t="str">
        <f t="shared" si="120"/>
        <v> </v>
      </c>
      <c r="W125" s="98" t="str">
        <f t="shared" si="121"/>
        <v> </v>
      </c>
      <c r="X125" s="98" t="str">
        <f t="shared" si="122"/>
        <v> </v>
      </c>
      <c r="Y125" s="98" t="str">
        <f t="shared" si="123"/>
        <v> </v>
      </c>
      <c r="Z125" s="98" t="str">
        <f t="shared" si="124"/>
        <v> </v>
      </c>
      <c r="AA125" s="114" t="str">
        <f t="shared" si="125"/>
        <v> </v>
      </c>
      <c r="AB125" s="119" t="str">
        <f t="shared" si="126"/>
        <v> </v>
      </c>
      <c r="AC125" s="119" t="str">
        <f t="shared" si="127"/>
        <v> </v>
      </c>
      <c r="AD125" s="120" t="str">
        <f t="shared" si="128"/>
        <v/>
      </c>
      <c r="AE125" s="120" t="str">
        <f t="shared" si="129"/>
        <v/>
      </c>
      <c r="AF125" s="125"/>
      <c r="AG125" s="39"/>
    </row>
    <row r="126" s="12" customFormat="1" ht="18" customHeight="1" spans="3:33">
      <c r="C126" s="39"/>
      <c r="D126" s="42">
        <v>83</v>
      </c>
      <c r="E126" s="46" t="s">
        <v>103</v>
      </c>
      <c r="F126" s="44" t="s">
        <v>41</v>
      </c>
      <c r="G126" s="45" t="s">
        <v>108</v>
      </c>
      <c r="H126" s="45"/>
      <c r="I126" s="45"/>
      <c r="J126" s="71" t="s">
        <v>105</v>
      </c>
      <c r="K126" s="71"/>
      <c r="L126" s="72"/>
      <c r="M126" s="72"/>
      <c r="N126" s="140"/>
      <c r="O126" s="74"/>
      <c r="P126" s="95"/>
      <c r="Q126" s="95"/>
      <c r="R126" s="95"/>
      <c r="S126" s="97"/>
      <c r="T126" s="39"/>
      <c r="U126" s="98" t="str">
        <f t="shared" ref="U126:U131" si="132">IF(ISERR(N126/N126)=TRUE," ",N126-$G126)</f>
        <v> </v>
      </c>
      <c r="V126" s="98" t="str">
        <f t="shared" ref="V126:V131" si="133">IF(ISERR(O126/O126)=TRUE," ",O126-$G126)</f>
        <v> </v>
      </c>
      <c r="W126" s="98" t="str">
        <f t="shared" ref="W126:W131" si="134">IF(ISERR(P126/P126)=TRUE," ",P126-$G126)</f>
        <v> </v>
      </c>
      <c r="X126" s="98" t="str">
        <f t="shared" ref="X126:X131" si="135">IF(ISERR(Q126/Q126)=TRUE," ",Q126-$G126)</f>
        <v> </v>
      </c>
      <c r="Y126" s="98" t="str">
        <f t="shared" ref="Y126:Y131" si="136">IF(ISERR(R126/R126)=TRUE," ",R126-$G126)</f>
        <v> </v>
      </c>
      <c r="Z126" s="98" t="str">
        <f t="shared" ref="Z126:Z131" si="137">IF(ISERR(S126/S126)=TRUE," ",S126-$G126)</f>
        <v> </v>
      </c>
      <c r="AA126" s="114" t="str">
        <f t="shared" ref="AA126:AA131" si="138">IF(ISERR(N126/N126)=TRUE," ",AVERAGE(N126:S126))</f>
        <v> </v>
      </c>
      <c r="AB126" s="119" t="str">
        <f t="shared" ref="AB126:AB131" si="139">IF(ISERR(H126/H126)=TRUE," ",IF(ISERR(N126/N126)=TRUE," ",IF(ISNUMBER($N126)=FALSE," ",IF(MAX($N126:$S126)&lt;$G126,0,(MAX($N126:$S126)-$G126)/$H126))))</f>
        <v> </v>
      </c>
      <c r="AC126" s="119" t="str">
        <f t="shared" ref="AC126:AC131" si="140">IF(ISERR(I126/G126)=TRUE," ",IF(ISERR(I126/I126)=TRUE," ",IF(ISERR(N126/N126)=TRUE," ",IF(ISNUMBER(N126)=FALSE," ",IF(MIN(N126:S126)&gt;$G126,0,($G126-MIN(N126:S126))/-I126)))))</f>
        <v> </v>
      </c>
      <c r="AD126" s="120" t="str">
        <f t="shared" ref="AD126:AD131" si="141">IF(ISNUMBER($AB126)=TRUE,IF($AB126&gt;0.651,IF($AB126&gt;1.001,"Reject","Alert"),""),"")</f>
        <v/>
      </c>
      <c r="AE126" s="120" t="str">
        <f t="shared" ref="AE126:AE131" si="142">IF(N126="","",IF(ISERR(I126/I126)=TRUE,"",IF(ISERR(I126/G126)=TRUE,IF((I126-MIN(N126:S126))&gt;0.001,"Reject",""),IF(ISNUMBER($AC126)=TRUE,IF($AC126&gt;0.651,IF($AC126&gt;1.001,"Reject","Alert"),""),""))))</f>
        <v/>
      </c>
      <c r="AF126" s="125"/>
      <c r="AG126" s="39"/>
    </row>
    <row r="127" s="12" customFormat="1" ht="18" customHeight="1" spans="3:33">
      <c r="C127" s="39"/>
      <c r="D127" s="42"/>
      <c r="E127" s="46" t="s">
        <v>109</v>
      </c>
      <c r="F127" s="44" t="s">
        <v>41</v>
      </c>
      <c r="G127" s="45">
        <v>0.4</v>
      </c>
      <c r="H127" s="45">
        <v>0</v>
      </c>
      <c r="I127" s="45">
        <v>-0.4</v>
      </c>
      <c r="J127" s="71" t="s">
        <v>48</v>
      </c>
      <c r="K127" s="76" t="s">
        <v>85</v>
      </c>
      <c r="L127" s="72">
        <f t="shared" si="130"/>
        <v>0.4</v>
      </c>
      <c r="M127" s="72">
        <f t="shared" si="131"/>
        <v>0</v>
      </c>
      <c r="N127" s="140"/>
      <c r="O127" s="74"/>
      <c r="P127" s="95"/>
      <c r="Q127" s="95"/>
      <c r="R127" s="95"/>
      <c r="S127" s="97"/>
      <c r="T127" s="39"/>
      <c r="U127" s="98" t="str">
        <f t="shared" si="132"/>
        <v> </v>
      </c>
      <c r="V127" s="98" t="str">
        <f t="shared" si="133"/>
        <v> </v>
      </c>
      <c r="W127" s="98" t="str">
        <f t="shared" si="134"/>
        <v> </v>
      </c>
      <c r="X127" s="98" t="str">
        <f t="shared" si="135"/>
        <v> </v>
      </c>
      <c r="Y127" s="98" t="str">
        <f t="shared" si="136"/>
        <v> </v>
      </c>
      <c r="Z127" s="98" t="str">
        <f t="shared" si="137"/>
        <v> </v>
      </c>
      <c r="AA127" s="114" t="str">
        <f t="shared" si="138"/>
        <v> </v>
      </c>
      <c r="AB127" s="119" t="str">
        <f t="shared" si="139"/>
        <v> </v>
      </c>
      <c r="AC127" s="119" t="str">
        <f t="shared" si="140"/>
        <v> </v>
      </c>
      <c r="AD127" s="120" t="str">
        <f t="shared" si="141"/>
        <v/>
      </c>
      <c r="AE127" s="120" t="str">
        <f t="shared" si="142"/>
        <v/>
      </c>
      <c r="AF127" s="125"/>
      <c r="AG127" s="39"/>
    </row>
    <row r="128" s="12" customFormat="1" ht="18" customHeight="1" spans="3:33">
      <c r="C128" s="39"/>
      <c r="D128" s="42"/>
      <c r="E128" s="46" t="s">
        <v>107</v>
      </c>
      <c r="F128" s="44" t="s">
        <v>41</v>
      </c>
      <c r="G128" s="45" t="s">
        <v>108</v>
      </c>
      <c r="H128" s="45"/>
      <c r="I128" s="45"/>
      <c r="J128" s="71" t="s">
        <v>105</v>
      </c>
      <c r="K128" s="71" t="s">
        <v>105</v>
      </c>
      <c r="L128" s="72"/>
      <c r="M128" s="72"/>
      <c r="N128" s="140"/>
      <c r="O128" s="74"/>
      <c r="P128" s="95"/>
      <c r="Q128" s="95"/>
      <c r="R128" s="95"/>
      <c r="S128" s="97"/>
      <c r="T128" s="39"/>
      <c r="U128" s="98" t="str">
        <f t="shared" si="132"/>
        <v> </v>
      </c>
      <c r="V128" s="98" t="str">
        <f t="shared" si="133"/>
        <v> </v>
      </c>
      <c r="W128" s="98" t="str">
        <f t="shared" si="134"/>
        <v> </v>
      </c>
      <c r="X128" s="98" t="str">
        <f t="shared" si="135"/>
        <v> </v>
      </c>
      <c r="Y128" s="98" t="str">
        <f t="shared" si="136"/>
        <v> </v>
      </c>
      <c r="Z128" s="98" t="str">
        <f t="shared" si="137"/>
        <v> </v>
      </c>
      <c r="AA128" s="114" t="str">
        <f t="shared" si="138"/>
        <v> </v>
      </c>
      <c r="AB128" s="119" t="str">
        <f t="shared" si="139"/>
        <v> </v>
      </c>
      <c r="AC128" s="119" t="str">
        <f t="shared" si="140"/>
        <v> </v>
      </c>
      <c r="AD128" s="120" t="str">
        <f t="shared" si="141"/>
        <v/>
      </c>
      <c r="AE128" s="120" t="str">
        <f t="shared" si="142"/>
        <v/>
      </c>
      <c r="AF128" s="125"/>
      <c r="AG128" s="39"/>
    </row>
    <row r="129" s="12" customFormat="1" ht="18" customHeight="1" spans="3:33">
      <c r="C129" s="39"/>
      <c r="D129" s="42"/>
      <c r="E129" s="46" t="s">
        <v>109</v>
      </c>
      <c r="F129" s="44" t="s">
        <v>41</v>
      </c>
      <c r="G129" s="45">
        <v>0.4</v>
      </c>
      <c r="H129" s="45">
        <v>0</v>
      </c>
      <c r="I129" s="45">
        <v>-0.4</v>
      </c>
      <c r="J129" s="71" t="s">
        <v>48</v>
      </c>
      <c r="K129" s="76" t="s">
        <v>85</v>
      </c>
      <c r="L129" s="72">
        <f t="shared" si="130"/>
        <v>0.4</v>
      </c>
      <c r="M129" s="72">
        <f t="shared" si="131"/>
        <v>0</v>
      </c>
      <c r="N129" s="140"/>
      <c r="O129" s="74"/>
      <c r="P129" s="95"/>
      <c r="Q129" s="95"/>
      <c r="R129" s="95"/>
      <c r="S129" s="97"/>
      <c r="T129" s="39"/>
      <c r="U129" s="98" t="str">
        <f t="shared" si="132"/>
        <v> </v>
      </c>
      <c r="V129" s="98" t="str">
        <f t="shared" si="133"/>
        <v> </v>
      </c>
      <c r="W129" s="98" t="str">
        <f t="shared" si="134"/>
        <v> </v>
      </c>
      <c r="X129" s="98" t="str">
        <f t="shared" si="135"/>
        <v> </v>
      </c>
      <c r="Y129" s="98" t="str">
        <f t="shared" si="136"/>
        <v> </v>
      </c>
      <c r="Z129" s="98" t="str">
        <f t="shared" si="137"/>
        <v> </v>
      </c>
      <c r="AA129" s="114" t="str">
        <f t="shared" si="138"/>
        <v> </v>
      </c>
      <c r="AB129" s="119" t="str">
        <f t="shared" si="139"/>
        <v> </v>
      </c>
      <c r="AC129" s="119" t="str">
        <f t="shared" si="140"/>
        <v> </v>
      </c>
      <c r="AD129" s="120" t="str">
        <f t="shared" si="141"/>
        <v/>
      </c>
      <c r="AE129" s="120" t="str">
        <f t="shared" si="142"/>
        <v/>
      </c>
      <c r="AF129" s="125"/>
      <c r="AG129" s="39"/>
    </row>
    <row r="130" s="12" customFormat="1" ht="18" customHeight="1" spans="3:33">
      <c r="C130" s="39"/>
      <c r="D130" s="42"/>
      <c r="E130" s="46" t="s">
        <v>110</v>
      </c>
      <c r="F130" s="44" t="s">
        <v>41</v>
      </c>
      <c r="G130" s="45" t="s">
        <v>108</v>
      </c>
      <c r="H130" s="45"/>
      <c r="I130" s="45"/>
      <c r="J130" s="71" t="s">
        <v>105</v>
      </c>
      <c r="K130" s="71" t="s">
        <v>105</v>
      </c>
      <c r="L130" s="72"/>
      <c r="M130" s="72"/>
      <c r="N130" s="140"/>
      <c r="O130" s="74"/>
      <c r="P130" s="95"/>
      <c r="Q130" s="95"/>
      <c r="R130" s="95"/>
      <c r="S130" s="97"/>
      <c r="T130" s="39"/>
      <c r="U130" s="98" t="str">
        <f t="shared" si="132"/>
        <v> </v>
      </c>
      <c r="V130" s="98" t="str">
        <f t="shared" si="133"/>
        <v> </v>
      </c>
      <c r="W130" s="98" t="str">
        <f t="shared" si="134"/>
        <v> </v>
      </c>
      <c r="X130" s="98" t="str">
        <f t="shared" si="135"/>
        <v> </v>
      </c>
      <c r="Y130" s="98" t="str">
        <f t="shared" si="136"/>
        <v> </v>
      </c>
      <c r="Z130" s="98" t="str">
        <f t="shared" si="137"/>
        <v> </v>
      </c>
      <c r="AA130" s="114" t="str">
        <f t="shared" si="138"/>
        <v> </v>
      </c>
      <c r="AB130" s="119" t="str">
        <f t="shared" si="139"/>
        <v> </v>
      </c>
      <c r="AC130" s="119" t="str">
        <f t="shared" si="140"/>
        <v> </v>
      </c>
      <c r="AD130" s="120" t="str">
        <f t="shared" si="141"/>
        <v/>
      </c>
      <c r="AE130" s="120" t="str">
        <f t="shared" si="142"/>
        <v/>
      </c>
      <c r="AF130" s="125"/>
      <c r="AG130" s="39"/>
    </row>
    <row r="131" s="12" customFormat="1" ht="18" customHeight="1" spans="3:33">
      <c r="C131" s="39"/>
      <c r="D131" s="42"/>
      <c r="E131" s="46" t="s">
        <v>109</v>
      </c>
      <c r="F131" s="44" t="s">
        <v>41</v>
      </c>
      <c r="G131" s="45">
        <v>0.4</v>
      </c>
      <c r="H131" s="45">
        <v>0</v>
      </c>
      <c r="I131" s="45">
        <v>-0.4</v>
      </c>
      <c r="J131" s="71" t="s">
        <v>48</v>
      </c>
      <c r="K131" s="76" t="s">
        <v>85</v>
      </c>
      <c r="L131" s="72">
        <f t="shared" ref="L131:L135" si="143">SUM(G131)+H131</f>
        <v>0.4</v>
      </c>
      <c r="M131" s="72">
        <f t="shared" ref="M131:M135" si="144">SUM(G131+I131)</f>
        <v>0</v>
      </c>
      <c r="N131" s="140"/>
      <c r="O131" s="74"/>
      <c r="P131" s="95"/>
      <c r="Q131" s="95"/>
      <c r="R131" s="95"/>
      <c r="S131" s="97"/>
      <c r="T131" s="39"/>
      <c r="U131" s="98" t="str">
        <f t="shared" si="132"/>
        <v> </v>
      </c>
      <c r="V131" s="98" t="str">
        <f t="shared" si="133"/>
        <v> </v>
      </c>
      <c r="W131" s="98" t="str">
        <f t="shared" si="134"/>
        <v> </v>
      </c>
      <c r="X131" s="98" t="str">
        <f t="shared" si="135"/>
        <v> </v>
      </c>
      <c r="Y131" s="98" t="str">
        <f t="shared" si="136"/>
        <v> </v>
      </c>
      <c r="Z131" s="98" t="str">
        <f t="shared" si="137"/>
        <v> </v>
      </c>
      <c r="AA131" s="114" t="str">
        <f t="shared" si="138"/>
        <v> </v>
      </c>
      <c r="AB131" s="119" t="str">
        <f t="shared" si="139"/>
        <v> </v>
      </c>
      <c r="AC131" s="119" t="str">
        <f t="shared" si="140"/>
        <v> </v>
      </c>
      <c r="AD131" s="120" t="str">
        <f t="shared" si="141"/>
        <v/>
      </c>
      <c r="AE131" s="120" t="str">
        <f t="shared" si="142"/>
        <v/>
      </c>
      <c r="AF131" s="125"/>
      <c r="AG131" s="39"/>
    </row>
    <row r="132" s="12" customFormat="1" ht="18" customHeight="1" spans="3:33">
      <c r="C132" s="39"/>
      <c r="D132" s="42">
        <v>84</v>
      </c>
      <c r="E132" s="43" t="s">
        <v>40</v>
      </c>
      <c r="F132" s="44" t="s">
        <v>41</v>
      </c>
      <c r="G132" s="45">
        <v>107.4</v>
      </c>
      <c r="H132" s="45">
        <v>1</v>
      </c>
      <c r="I132" s="45">
        <v>-1</v>
      </c>
      <c r="J132" s="71" t="s">
        <v>48</v>
      </c>
      <c r="K132" s="71"/>
      <c r="L132" s="72">
        <f t="shared" si="143"/>
        <v>108.4</v>
      </c>
      <c r="M132" s="72">
        <f t="shared" si="144"/>
        <v>106.4</v>
      </c>
      <c r="N132" s="140"/>
      <c r="O132" s="74"/>
      <c r="P132" s="95"/>
      <c r="Q132" s="95"/>
      <c r="R132" s="95"/>
      <c r="S132" s="97"/>
      <c r="T132" s="39"/>
      <c r="U132" s="98" t="str">
        <f t="shared" ref="U132:U135" si="145">IF(ISERR(N132/N132)=TRUE," ",N132-$G132)</f>
        <v> </v>
      </c>
      <c r="V132" s="98" t="str">
        <f t="shared" ref="V132:V135" si="146">IF(ISERR(O132/O132)=TRUE," ",O132-$G132)</f>
        <v> </v>
      </c>
      <c r="W132" s="98" t="str">
        <f t="shared" ref="W132:W135" si="147">IF(ISERR(P132/P132)=TRUE," ",P132-$G132)</f>
        <v> </v>
      </c>
      <c r="X132" s="98" t="str">
        <f t="shared" ref="X132:X135" si="148">IF(ISERR(Q132/Q132)=TRUE," ",Q132-$G132)</f>
        <v> </v>
      </c>
      <c r="Y132" s="98" t="str">
        <f t="shared" ref="Y132:Y135" si="149">IF(ISERR(R132/R132)=TRUE," ",R132-$G132)</f>
        <v> </v>
      </c>
      <c r="Z132" s="98" t="str">
        <f t="shared" ref="Z132:Z135" si="150">IF(ISERR(S132/S132)=TRUE," ",S132-$G132)</f>
        <v> </v>
      </c>
      <c r="AA132" s="114" t="str">
        <f t="shared" ref="AA132:AA135" si="151">IF(ISERR(N132/N132)=TRUE," ",AVERAGE(N132:S132))</f>
        <v> </v>
      </c>
      <c r="AB132" s="119" t="str">
        <f t="shared" ref="AB132:AB135" si="152">IF(ISERR(H132/H132)=TRUE," ",IF(ISERR(N132/N132)=TRUE," ",IF(ISNUMBER($N132)=FALSE," ",IF(MAX($N132:$S132)&lt;$G132,0,(MAX($N132:$S132)-$G132)/$H132))))</f>
        <v> </v>
      </c>
      <c r="AC132" s="119" t="str">
        <f t="shared" ref="AC132:AC135" si="153">IF(ISERR(I132/G132)=TRUE," ",IF(ISERR(I132/I132)=TRUE," ",IF(ISERR(N132/N132)=TRUE," ",IF(ISNUMBER(N132)=FALSE," ",IF(MIN(N132:S132)&gt;$G132,0,($G132-MIN(N132:S132))/-I132)))))</f>
        <v> </v>
      </c>
      <c r="AD132" s="120" t="str">
        <f t="shared" ref="AD132:AD135" si="154">IF(ISNUMBER($AB132)=TRUE,IF($AB132&gt;0.651,IF($AB132&gt;1.001,"Reject","Alert"),""),"")</f>
        <v/>
      </c>
      <c r="AE132" s="120" t="str">
        <f t="shared" ref="AE132:AE135" si="155">IF(N132="","",IF(ISERR(I132/I132)=TRUE,"",IF(ISERR(I132/G132)=TRUE,IF((I132-MIN(N132:S132))&gt;0.001,"Reject",""),IF(ISNUMBER($AC132)=TRUE,IF($AC132&gt;0.651,IF($AC132&gt;1.001,"Reject","Alert"),""),""))))</f>
        <v/>
      </c>
      <c r="AF132" s="125"/>
      <c r="AG132" s="39"/>
    </row>
    <row r="133" s="12" customFormat="1" ht="18" customHeight="1" spans="3:33">
      <c r="C133" s="39"/>
      <c r="D133" s="143" t="s">
        <v>111</v>
      </c>
      <c r="E133" s="43" t="s">
        <v>40</v>
      </c>
      <c r="F133" s="44" t="s">
        <v>41</v>
      </c>
      <c r="G133" s="45">
        <v>67.9</v>
      </c>
      <c r="H133" s="45">
        <v>1</v>
      </c>
      <c r="I133" s="45">
        <v>-1</v>
      </c>
      <c r="J133" s="71" t="s">
        <v>48</v>
      </c>
      <c r="K133" s="71"/>
      <c r="L133" s="72">
        <f t="shared" si="143"/>
        <v>68.9</v>
      </c>
      <c r="M133" s="72">
        <f t="shared" si="144"/>
        <v>66.9</v>
      </c>
      <c r="N133" s="140"/>
      <c r="O133" s="74"/>
      <c r="P133" s="95"/>
      <c r="Q133" s="95"/>
      <c r="R133" s="95"/>
      <c r="S133" s="97"/>
      <c r="T133" s="39"/>
      <c r="U133" s="98" t="str">
        <f t="shared" si="145"/>
        <v> </v>
      </c>
      <c r="V133" s="98" t="str">
        <f t="shared" si="146"/>
        <v> </v>
      </c>
      <c r="W133" s="98" t="str">
        <f t="shared" si="147"/>
        <v> </v>
      </c>
      <c r="X133" s="98" t="str">
        <f t="shared" si="148"/>
        <v> </v>
      </c>
      <c r="Y133" s="98" t="str">
        <f t="shared" si="149"/>
        <v> </v>
      </c>
      <c r="Z133" s="98" t="str">
        <f t="shared" si="150"/>
        <v> </v>
      </c>
      <c r="AA133" s="114" t="str">
        <f t="shared" si="151"/>
        <v> </v>
      </c>
      <c r="AB133" s="119" t="str">
        <f t="shared" si="152"/>
        <v> </v>
      </c>
      <c r="AC133" s="119" t="str">
        <f t="shared" si="153"/>
        <v> </v>
      </c>
      <c r="AD133" s="120" t="str">
        <f t="shared" si="154"/>
        <v/>
      </c>
      <c r="AE133" s="120" t="str">
        <f t="shared" si="155"/>
        <v/>
      </c>
      <c r="AF133" s="125"/>
      <c r="AG133" s="39"/>
    </row>
    <row r="134" s="12" customFormat="1" ht="18" customHeight="1" spans="3:33">
      <c r="C134" s="39"/>
      <c r="D134" s="42">
        <v>85</v>
      </c>
      <c r="E134" s="46" t="s">
        <v>112</v>
      </c>
      <c r="F134" s="44" t="s">
        <v>41</v>
      </c>
      <c r="G134" s="45" t="s">
        <v>113</v>
      </c>
      <c r="H134" s="45"/>
      <c r="I134" s="45"/>
      <c r="J134" s="71" t="s">
        <v>105</v>
      </c>
      <c r="K134" s="71" t="s">
        <v>105</v>
      </c>
      <c r="L134" s="72">
        <f t="shared" si="143"/>
        <v>0</v>
      </c>
      <c r="M134" s="72" t="e">
        <f t="shared" si="144"/>
        <v>#VALUE!</v>
      </c>
      <c r="N134" s="140"/>
      <c r="O134" s="74"/>
      <c r="P134" s="95"/>
      <c r="Q134" s="95"/>
      <c r="R134" s="95"/>
      <c r="S134" s="97"/>
      <c r="T134" s="39"/>
      <c r="U134" s="98" t="str">
        <f t="shared" si="145"/>
        <v> </v>
      </c>
      <c r="V134" s="98" t="str">
        <f t="shared" si="146"/>
        <v> </v>
      </c>
      <c r="W134" s="98" t="str">
        <f t="shared" si="147"/>
        <v> </v>
      </c>
      <c r="X134" s="98" t="str">
        <f t="shared" si="148"/>
        <v> </v>
      </c>
      <c r="Y134" s="98" t="str">
        <f t="shared" si="149"/>
        <v> </v>
      </c>
      <c r="Z134" s="98" t="str">
        <f t="shared" si="150"/>
        <v> </v>
      </c>
      <c r="AA134" s="114" t="str">
        <f t="shared" si="151"/>
        <v> </v>
      </c>
      <c r="AB134" s="119" t="str">
        <f t="shared" si="152"/>
        <v> </v>
      </c>
      <c r="AC134" s="119" t="str">
        <f t="shared" si="153"/>
        <v> </v>
      </c>
      <c r="AD134" s="120" t="str">
        <f t="shared" si="154"/>
        <v/>
      </c>
      <c r="AE134" s="120" t="str">
        <f t="shared" si="155"/>
        <v/>
      </c>
      <c r="AF134" s="125"/>
      <c r="AG134" s="39"/>
    </row>
    <row r="135" s="12" customFormat="1" ht="18" customHeight="1" spans="3:33">
      <c r="C135" s="39"/>
      <c r="D135" s="42"/>
      <c r="E135" s="46" t="s">
        <v>114</v>
      </c>
      <c r="F135" s="44" t="s">
        <v>41</v>
      </c>
      <c r="G135" s="45">
        <v>0.6</v>
      </c>
      <c r="H135" s="45">
        <v>0</v>
      </c>
      <c r="I135" s="45">
        <v>-0.6</v>
      </c>
      <c r="J135" s="71" t="s">
        <v>48</v>
      </c>
      <c r="K135" s="76" t="s">
        <v>73</v>
      </c>
      <c r="L135" s="72">
        <f t="shared" si="143"/>
        <v>0.6</v>
      </c>
      <c r="M135" s="72">
        <f t="shared" si="144"/>
        <v>0</v>
      </c>
      <c r="N135" s="140"/>
      <c r="O135" s="74"/>
      <c r="P135" s="95"/>
      <c r="Q135" s="95"/>
      <c r="R135" s="95"/>
      <c r="S135" s="97"/>
      <c r="T135" s="39"/>
      <c r="U135" s="98" t="str">
        <f t="shared" si="145"/>
        <v> </v>
      </c>
      <c r="V135" s="98" t="str">
        <f t="shared" si="146"/>
        <v> </v>
      </c>
      <c r="W135" s="98" t="str">
        <f t="shared" si="147"/>
        <v> </v>
      </c>
      <c r="X135" s="98" t="str">
        <f t="shared" si="148"/>
        <v> </v>
      </c>
      <c r="Y135" s="98" t="str">
        <f t="shared" si="149"/>
        <v> </v>
      </c>
      <c r="Z135" s="98" t="str">
        <f t="shared" si="150"/>
        <v> </v>
      </c>
      <c r="AA135" s="114" t="str">
        <f t="shared" si="151"/>
        <v> </v>
      </c>
      <c r="AB135" s="119" t="str">
        <f t="shared" si="152"/>
        <v> </v>
      </c>
      <c r="AC135" s="119" t="str">
        <f t="shared" si="153"/>
        <v> </v>
      </c>
      <c r="AD135" s="120" t="str">
        <f t="shared" si="154"/>
        <v/>
      </c>
      <c r="AE135" s="120" t="str">
        <f t="shared" si="155"/>
        <v/>
      </c>
      <c r="AF135" s="125"/>
      <c r="AG135" s="39"/>
    </row>
    <row r="136" s="12" customFormat="1" ht="18" customHeight="1" spans="3:33">
      <c r="C136" s="39"/>
      <c r="D136" s="42">
        <v>86</v>
      </c>
      <c r="E136" s="43" t="s">
        <v>40</v>
      </c>
      <c r="F136" s="44" t="s">
        <v>41</v>
      </c>
      <c r="G136" s="45">
        <v>28</v>
      </c>
      <c r="H136" s="45">
        <v>0.5</v>
      </c>
      <c r="I136" s="45">
        <v>-0.5</v>
      </c>
      <c r="J136" s="71" t="s">
        <v>42</v>
      </c>
      <c r="K136" s="76" t="s">
        <v>73</v>
      </c>
      <c r="L136" s="72">
        <f t="shared" ref="L136:L144" si="156">SUM(G136)+H136</f>
        <v>28.5</v>
      </c>
      <c r="M136" s="72">
        <f t="shared" ref="M136:M144" si="157">SUM(G136+I136)</f>
        <v>27.5</v>
      </c>
      <c r="N136" s="140">
        <v>29.49</v>
      </c>
      <c r="O136" s="74">
        <v>29.49</v>
      </c>
      <c r="P136" s="95"/>
      <c r="Q136" s="95"/>
      <c r="R136" s="95"/>
      <c r="S136" s="97"/>
      <c r="T136" s="39"/>
      <c r="U136" s="98">
        <f t="shared" ref="U136:U144" si="158">IF(ISERR(N136/N136)=TRUE," ",N136-$G136)</f>
        <v>1.49</v>
      </c>
      <c r="V136" s="98">
        <f t="shared" ref="V136:V144" si="159">IF(ISERR(O136/O136)=TRUE," ",O136-$G136)</f>
        <v>1.49</v>
      </c>
      <c r="W136" s="98" t="str">
        <f t="shared" ref="W136:W144" si="160">IF(ISERR(P136/P136)=TRUE," ",P136-$G136)</f>
        <v> </v>
      </c>
      <c r="X136" s="98" t="str">
        <f t="shared" ref="X136:X144" si="161">IF(ISERR(Q136/Q136)=TRUE," ",Q136-$G136)</f>
        <v> </v>
      </c>
      <c r="Y136" s="98" t="str">
        <f t="shared" ref="Y136:Y144" si="162">IF(ISERR(R136/R136)=TRUE," ",R136-$G136)</f>
        <v> </v>
      </c>
      <c r="Z136" s="98" t="str">
        <f t="shared" ref="Z136:Z144" si="163">IF(ISERR(S136/S136)=TRUE," ",S136-$G136)</f>
        <v> </v>
      </c>
      <c r="AA136" s="114">
        <f t="shared" ref="AA136:AA144" si="164">IF(ISERR(N136/N136)=TRUE," ",AVERAGE(N136:S136))</f>
        <v>29.49</v>
      </c>
      <c r="AB136" s="119">
        <f t="shared" ref="AB136:AB144" si="165">IF(ISERR(H136/H136)=TRUE," ",IF(ISERR(N136/N136)=TRUE," ",IF(ISNUMBER($N136)=FALSE," ",IF(MAX($N136:$S136)&lt;$G136,0,(MAX($N136:$S136)-$G136)/$H136))))</f>
        <v>2.98</v>
      </c>
      <c r="AC136" s="119">
        <f t="shared" ref="AC136:AC144" si="166">IF(ISERR(I136/G136)=TRUE," ",IF(ISERR(I136/I136)=TRUE," ",IF(ISERR(N136/N136)=TRUE," ",IF(ISNUMBER(N136)=FALSE," ",IF(MIN(N136:S136)&gt;$G136,0,($G136-MIN(N136:S136))/-I136)))))</f>
        <v>0</v>
      </c>
      <c r="AD136" s="120" t="str">
        <f t="shared" ref="AD136:AD144" si="167">IF(ISNUMBER($AB136)=TRUE,IF($AB136&gt;0.651,IF($AB136&gt;1.001,"Reject","Alert"),""),"")</f>
        <v>Reject</v>
      </c>
      <c r="AE136" s="120" t="str">
        <f t="shared" ref="AE136:AE144" si="168">IF(N136="","",IF(ISERR(I136/I136)=TRUE,"",IF(ISERR(I136/G136)=TRUE,IF((I136-MIN(N136:S136))&gt;0.001,"Reject",""),IF(ISNUMBER($AC136)=TRUE,IF($AC136&gt;0.651,IF($AC136&gt;1.001,"Reject","Alert"),""),""))))</f>
        <v/>
      </c>
      <c r="AF136" s="125"/>
      <c r="AG136" s="39"/>
    </row>
    <row r="137" s="12" customFormat="1" ht="18" customHeight="1" spans="3:33">
      <c r="C137" s="39"/>
      <c r="D137" s="42">
        <v>87</v>
      </c>
      <c r="E137" s="43" t="s">
        <v>40</v>
      </c>
      <c r="F137" s="44" t="s">
        <v>41</v>
      </c>
      <c r="G137" s="45">
        <v>39.5</v>
      </c>
      <c r="H137" s="45">
        <v>0.5</v>
      </c>
      <c r="I137" s="45">
        <v>-0.5</v>
      </c>
      <c r="J137" s="71" t="s">
        <v>48</v>
      </c>
      <c r="K137" s="71"/>
      <c r="L137" s="72">
        <f t="shared" si="156"/>
        <v>40</v>
      </c>
      <c r="M137" s="72">
        <f t="shared" si="157"/>
        <v>39</v>
      </c>
      <c r="N137" s="140"/>
      <c r="O137" s="74"/>
      <c r="P137" s="95"/>
      <c r="Q137" s="95"/>
      <c r="R137" s="95"/>
      <c r="S137" s="97"/>
      <c r="T137" s="39"/>
      <c r="U137" s="98" t="str">
        <f t="shared" si="158"/>
        <v> </v>
      </c>
      <c r="V137" s="98" t="str">
        <f t="shared" si="159"/>
        <v> </v>
      </c>
      <c r="W137" s="98" t="str">
        <f t="shared" si="160"/>
        <v> </v>
      </c>
      <c r="X137" s="98" t="str">
        <f t="shared" si="161"/>
        <v> </v>
      </c>
      <c r="Y137" s="98" t="str">
        <f t="shared" si="162"/>
        <v> </v>
      </c>
      <c r="Z137" s="98" t="str">
        <f t="shared" si="163"/>
        <v> </v>
      </c>
      <c r="AA137" s="114" t="str">
        <f t="shared" si="164"/>
        <v> </v>
      </c>
      <c r="AB137" s="119" t="str">
        <f t="shared" si="165"/>
        <v> </v>
      </c>
      <c r="AC137" s="119" t="str">
        <f t="shared" si="166"/>
        <v> </v>
      </c>
      <c r="AD137" s="120" t="str">
        <f t="shared" si="167"/>
        <v/>
      </c>
      <c r="AE137" s="120" t="str">
        <f t="shared" si="168"/>
        <v/>
      </c>
      <c r="AF137" s="125"/>
      <c r="AG137" s="39"/>
    </row>
    <row r="138" s="12" customFormat="1" ht="18" customHeight="1" spans="3:33">
      <c r="C138" s="39"/>
      <c r="D138" s="42">
        <v>88</v>
      </c>
      <c r="E138" s="43" t="s">
        <v>40</v>
      </c>
      <c r="F138" s="44" t="s">
        <v>41</v>
      </c>
      <c r="G138" s="45">
        <v>120.2</v>
      </c>
      <c r="H138" s="45">
        <v>1</v>
      </c>
      <c r="I138" s="45">
        <v>-1</v>
      </c>
      <c r="J138" s="71" t="s">
        <v>48</v>
      </c>
      <c r="K138" s="71"/>
      <c r="L138" s="72">
        <f t="shared" si="156"/>
        <v>121.2</v>
      </c>
      <c r="M138" s="72">
        <f t="shared" si="157"/>
        <v>119.2</v>
      </c>
      <c r="N138" s="140"/>
      <c r="O138" s="74"/>
      <c r="P138" s="95"/>
      <c r="Q138" s="95"/>
      <c r="R138" s="95"/>
      <c r="S138" s="97"/>
      <c r="T138" s="39"/>
      <c r="U138" s="98" t="str">
        <f t="shared" si="158"/>
        <v> </v>
      </c>
      <c r="V138" s="98" t="str">
        <f t="shared" si="159"/>
        <v> </v>
      </c>
      <c r="W138" s="98" t="str">
        <f t="shared" si="160"/>
        <v> </v>
      </c>
      <c r="X138" s="98" t="str">
        <f t="shared" si="161"/>
        <v> </v>
      </c>
      <c r="Y138" s="98" t="str">
        <f t="shared" si="162"/>
        <v> </v>
      </c>
      <c r="Z138" s="98" t="str">
        <f t="shared" si="163"/>
        <v> </v>
      </c>
      <c r="AA138" s="114" t="str">
        <f t="shared" si="164"/>
        <v> </v>
      </c>
      <c r="AB138" s="119" t="str">
        <f t="shared" si="165"/>
        <v> </v>
      </c>
      <c r="AC138" s="119" t="str">
        <f t="shared" si="166"/>
        <v> </v>
      </c>
      <c r="AD138" s="120" t="str">
        <f t="shared" si="167"/>
        <v/>
      </c>
      <c r="AE138" s="120" t="str">
        <f t="shared" si="168"/>
        <v/>
      </c>
      <c r="AF138" s="125"/>
      <c r="AG138" s="39"/>
    </row>
    <row r="139" s="12" customFormat="1" ht="18" customHeight="1" spans="3:33">
      <c r="C139" s="39"/>
      <c r="D139" s="42">
        <v>89</v>
      </c>
      <c r="E139" s="43" t="s">
        <v>40</v>
      </c>
      <c r="F139" s="44" t="s">
        <v>41</v>
      </c>
      <c r="G139" s="45">
        <v>90.2</v>
      </c>
      <c r="H139" s="45">
        <v>1</v>
      </c>
      <c r="I139" s="45">
        <v>-1</v>
      </c>
      <c r="J139" s="71" t="s">
        <v>48</v>
      </c>
      <c r="K139" s="71"/>
      <c r="L139" s="72">
        <f t="shared" si="156"/>
        <v>91.2</v>
      </c>
      <c r="M139" s="72">
        <f t="shared" si="157"/>
        <v>89.2</v>
      </c>
      <c r="N139" s="140"/>
      <c r="O139" s="74"/>
      <c r="P139" s="95"/>
      <c r="Q139" s="95"/>
      <c r="R139" s="95"/>
      <c r="S139" s="97"/>
      <c r="T139" s="39"/>
      <c r="U139" s="98" t="str">
        <f t="shared" si="158"/>
        <v> </v>
      </c>
      <c r="V139" s="98" t="str">
        <f t="shared" si="159"/>
        <v> </v>
      </c>
      <c r="W139" s="98" t="str">
        <f t="shared" si="160"/>
        <v> </v>
      </c>
      <c r="X139" s="98" t="str">
        <f t="shared" si="161"/>
        <v> </v>
      </c>
      <c r="Y139" s="98" t="str">
        <f t="shared" si="162"/>
        <v> </v>
      </c>
      <c r="Z139" s="98" t="str">
        <f t="shared" si="163"/>
        <v> </v>
      </c>
      <c r="AA139" s="114" t="str">
        <f t="shared" si="164"/>
        <v> </v>
      </c>
      <c r="AB139" s="119" t="str">
        <f t="shared" si="165"/>
        <v> </v>
      </c>
      <c r="AC139" s="119" t="str">
        <f t="shared" si="166"/>
        <v> </v>
      </c>
      <c r="AD139" s="120" t="str">
        <f t="shared" si="167"/>
        <v/>
      </c>
      <c r="AE139" s="120" t="str">
        <f t="shared" si="168"/>
        <v/>
      </c>
      <c r="AF139" s="125"/>
      <c r="AG139" s="39"/>
    </row>
    <row r="140" s="12" customFormat="1" ht="18" customHeight="1" spans="3:33">
      <c r="C140" s="39"/>
      <c r="D140" s="42">
        <v>90</v>
      </c>
      <c r="E140" s="43" t="s">
        <v>40</v>
      </c>
      <c r="F140" s="44" t="s">
        <v>41</v>
      </c>
      <c r="G140" s="45">
        <v>188.6</v>
      </c>
      <c r="H140" s="45">
        <v>1</v>
      </c>
      <c r="I140" s="45">
        <v>-1</v>
      </c>
      <c r="J140" s="71" t="s">
        <v>48</v>
      </c>
      <c r="K140" s="71"/>
      <c r="L140" s="72">
        <f t="shared" si="156"/>
        <v>189.6</v>
      </c>
      <c r="M140" s="72">
        <f t="shared" si="157"/>
        <v>187.6</v>
      </c>
      <c r="N140" s="140"/>
      <c r="O140" s="74"/>
      <c r="P140" s="95"/>
      <c r="Q140" s="95"/>
      <c r="R140" s="95"/>
      <c r="S140" s="97"/>
      <c r="T140" s="39"/>
      <c r="U140" s="98" t="str">
        <f t="shared" si="158"/>
        <v> </v>
      </c>
      <c r="V140" s="98" t="str">
        <f t="shared" si="159"/>
        <v> </v>
      </c>
      <c r="W140" s="98" t="str">
        <f t="shared" si="160"/>
        <v> </v>
      </c>
      <c r="X140" s="98" t="str">
        <f t="shared" si="161"/>
        <v> </v>
      </c>
      <c r="Y140" s="98" t="str">
        <f t="shared" si="162"/>
        <v> </v>
      </c>
      <c r="Z140" s="98" t="str">
        <f t="shared" si="163"/>
        <v> </v>
      </c>
      <c r="AA140" s="114" t="str">
        <f t="shared" si="164"/>
        <v> </v>
      </c>
      <c r="AB140" s="119" t="str">
        <f t="shared" si="165"/>
        <v> </v>
      </c>
      <c r="AC140" s="119" t="str">
        <f t="shared" si="166"/>
        <v> </v>
      </c>
      <c r="AD140" s="120" t="str">
        <f t="shared" si="167"/>
        <v/>
      </c>
      <c r="AE140" s="120" t="str">
        <f t="shared" si="168"/>
        <v/>
      </c>
      <c r="AF140" s="125"/>
      <c r="AG140" s="39"/>
    </row>
    <row r="141" s="12" customFormat="1" ht="18" customHeight="1" spans="3:33">
      <c r="C141" s="39"/>
      <c r="D141" s="42">
        <v>91</v>
      </c>
      <c r="E141" s="46" t="s">
        <v>103</v>
      </c>
      <c r="F141" s="44" t="s">
        <v>41</v>
      </c>
      <c r="G141" s="45" t="s">
        <v>108</v>
      </c>
      <c r="H141" s="45"/>
      <c r="I141" s="45"/>
      <c r="J141" s="71" t="s">
        <v>105</v>
      </c>
      <c r="K141" s="71" t="s">
        <v>105</v>
      </c>
      <c r="L141" s="72">
        <f t="shared" si="156"/>
        <v>0</v>
      </c>
      <c r="M141" s="72" t="e">
        <f t="shared" si="157"/>
        <v>#VALUE!</v>
      </c>
      <c r="N141" s="140"/>
      <c r="O141" s="74"/>
      <c r="P141" s="95"/>
      <c r="Q141" s="95"/>
      <c r="R141" s="95"/>
      <c r="S141" s="97"/>
      <c r="T141" s="39"/>
      <c r="U141" s="98" t="str">
        <f t="shared" si="158"/>
        <v> </v>
      </c>
      <c r="V141" s="98" t="str">
        <f t="shared" si="159"/>
        <v> </v>
      </c>
      <c r="W141" s="98" t="str">
        <f t="shared" si="160"/>
        <v> </v>
      </c>
      <c r="X141" s="98" t="str">
        <f t="shared" si="161"/>
        <v> </v>
      </c>
      <c r="Y141" s="98" t="str">
        <f t="shared" si="162"/>
        <v> </v>
      </c>
      <c r="Z141" s="98" t="str">
        <f t="shared" si="163"/>
        <v> </v>
      </c>
      <c r="AA141" s="114" t="str">
        <f t="shared" si="164"/>
        <v> </v>
      </c>
      <c r="AB141" s="119" t="str">
        <f t="shared" si="165"/>
        <v> </v>
      </c>
      <c r="AC141" s="119" t="str">
        <f t="shared" si="166"/>
        <v> </v>
      </c>
      <c r="AD141" s="120" t="str">
        <f t="shared" si="167"/>
        <v/>
      </c>
      <c r="AE141" s="120" t="str">
        <f t="shared" si="168"/>
        <v/>
      </c>
      <c r="AF141" s="125"/>
      <c r="AG141" s="39"/>
    </row>
    <row r="142" s="12" customFormat="1" ht="18" customHeight="1" spans="3:33">
      <c r="C142" s="39"/>
      <c r="D142" s="42"/>
      <c r="E142" s="46" t="s">
        <v>115</v>
      </c>
      <c r="F142" s="44" t="s">
        <v>41</v>
      </c>
      <c r="G142" s="45">
        <v>1</v>
      </c>
      <c r="H142" s="45">
        <v>0</v>
      </c>
      <c r="I142" s="45">
        <v>-1</v>
      </c>
      <c r="J142" s="71" t="s">
        <v>42</v>
      </c>
      <c r="K142" s="76" t="s">
        <v>95</v>
      </c>
      <c r="L142" s="72">
        <f t="shared" si="156"/>
        <v>1</v>
      </c>
      <c r="M142" s="72">
        <f t="shared" si="157"/>
        <v>0</v>
      </c>
      <c r="N142" s="140"/>
      <c r="O142" s="74"/>
      <c r="P142" s="95"/>
      <c r="Q142" s="95"/>
      <c r="R142" s="95"/>
      <c r="S142" s="97"/>
      <c r="T142" s="39"/>
      <c r="U142" s="98" t="str">
        <f t="shared" si="158"/>
        <v> </v>
      </c>
      <c r="V142" s="98" t="str">
        <f t="shared" si="159"/>
        <v> </v>
      </c>
      <c r="W142" s="98" t="str">
        <f t="shared" si="160"/>
        <v> </v>
      </c>
      <c r="X142" s="98" t="str">
        <f t="shared" si="161"/>
        <v> </v>
      </c>
      <c r="Y142" s="98" t="str">
        <f t="shared" si="162"/>
        <v> </v>
      </c>
      <c r="Z142" s="98" t="str">
        <f t="shared" si="163"/>
        <v> </v>
      </c>
      <c r="AA142" s="114" t="str">
        <f t="shared" si="164"/>
        <v> </v>
      </c>
      <c r="AB142" s="119" t="str">
        <f t="shared" si="165"/>
        <v> </v>
      </c>
      <c r="AC142" s="119" t="str">
        <f t="shared" si="166"/>
        <v> </v>
      </c>
      <c r="AD142" s="120" t="str">
        <f t="shared" si="167"/>
        <v/>
      </c>
      <c r="AE142" s="120" t="str">
        <f t="shared" si="168"/>
        <v/>
      </c>
      <c r="AF142" s="125"/>
      <c r="AG142" s="39"/>
    </row>
    <row r="143" s="12" customFormat="1" ht="18" customHeight="1" spans="3:33">
      <c r="C143" s="39"/>
      <c r="D143" s="42"/>
      <c r="E143" s="46" t="s">
        <v>107</v>
      </c>
      <c r="F143" s="44" t="s">
        <v>41</v>
      </c>
      <c r="G143" s="45" t="s">
        <v>108</v>
      </c>
      <c r="H143" s="45"/>
      <c r="I143" s="45"/>
      <c r="J143" s="71" t="s">
        <v>105</v>
      </c>
      <c r="K143" s="71" t="s">
        <v>105</v>
      </c>
      <c r="L143" s="72">
        <f t="shared" si="156"/>
        <v>0</v>
      </c>
      <c r="M143" s="72" t="e">
        <f t="shared" si="157"/>
        <v>#VALUE!</v>
      </c>
      <c r="N143" s="140"/>
      <c r="O143" s="74"/>
      <c r="P143" s="95"/>
      <c r="Q143" s="95"/>
      <c r="R143" s="95"/>
      <c r="S143" s="97"/>
      <c r="T143" s="39"/>
      <c r="U143" s="98" t="str">
        <f t="shared" si="158"/>
        <v> </v>
      </c>
      <c r="V143" s="98" t="str">
        <f t="shared" si="159"/>
        <v> </v>
      </c>
      <c r="W143" s="98" t="str">
        <f t="shared" si="160"/>
        <v> </v>
      </c>
      <c r="X143" s="98" t="str">
        <f t="shared" si="161"/>
        <v> </v>
      </c>
      <c r="Y143" s="98" t="str">
        <f t="shared" si="162"/>
        <v> </v>
      </c>
      <c r="Z143" s="98" t="str">
        <f t="shared" si="163"/>
        <v> </v>
      </c>
      <c r="AA143" s="114" t="str">
        <f t="shared" si="164"/>
        <v> </v>
      </c>
      <c r="AB143" s="119" t="str">
        <f t="shared" si="165"/>
        <v> </v>
      </c>
      <c r="AC143" s="119" t="str">
        <f t="shared" si="166"/>
        <v> </v>
      </c>
      <c r="AD143" s="120" t="str">
        <f t="shared" si="167"/>
        <v/>
      </c>
      <c r="AE143" s="120" t="str">
        <f t="shared" si="168"/>
        <v/>
      </c>
      <c r="AF143" s="125"/>
      <c r="AG143" s="39"/>
    </row>
    <row r="144" s="12" customFormat="1" ht="18" customHeight="1" spans="3:33">
      <c r="C144" s="39"/>
      <c r="D144" s="42"/>
      <c r="E144" s="46" t="s">
        <v>115</v>
      </c>
      <c r="F144" s="44" t="s">
        <v>41</v>
      </c>
      <c r="G144" s="45">
        <v>1</v>
      </c>
      <c r="H144" s="45">
        <v>0</v>
      </c>
      <c r="I144" s="45">
        <v>-1</v>
      </c>
      <c r="J144" s="71" t="s">
        <v>42</v>
      </c>
      <c r="K144" s="76" t="s">
        <v>95</v>
      </c>
      <c r="L144" s="72">
        <f t="shared" si="156"/>
        <v>1</v>
      </c>
      <c r="M144" s="72">
        <f t="shared" si="157"/>
        <v>0</v>
      </c>
      <c r="N144" s="140"/>
      <c r="O144" s="74"/>
      <c r="P144" s="95"/>
      <c r="Q144" s="95"/>
      <c r="R144" s="95"/>
      <c r="S144" s="97"/>
      <c r="T144" s="39"/>
      <c r="U144" s="98" t="str">
        <f t="shared" si="158"/>
        <v> </v>
      </c>
      <c r="V144" s="98" t="str">
        <f t="shared" si="159"/>
        <v> </v>
      </c>
      <c r="W144" s="98" t="str">
        <f t="shared" si="160"/>
        <v> </v>
      </c>
      <c r="X144" s="98" t="str">
        <f t="shared" si="161"/>
        <v> </v>
      </c>
      <c r="Y144" s="98" t="str">
        <f t="shared" si="162"/>
        <v> </v>
      </c>
      <c r="Z144" s="98" t="str">
        <f t="shared" si="163"/>
        <v> </v>
      </c>
      <c r="AA144" s="114" t="str">
        <f t="shared" si="164"/>
        <v> </v>
      </c>
      <c r="AB144" s="119" t="str">
        <f t="shared" si="165"/>
        <v> </v>
      </c>
      <c r="AC144" s="119" t="str">
        <f t="shared" si="166"/>
        <v> </v>
      </c>
      <c r="AD144" s="120" t="str">
        <f t="shared" si="167"/>
        <v/>
      </c>
      <c r="AE144" s="120" t="str">
        <f t="shared" si="168"/>
        <v/>
      </c>
      <c r="AF144" s="125"/>
      <c r="AG144" s="39"/>
    </row>
    <row r="145" s="12" customFormat="1" ht="18" customHeight="1" spans="3:33">
      <c r="C145" s="39"/>
      <c r="D145" s="42">
        <v>92</v>
      </c>
      <c r="E145" s="46" t="s">
        <v>116</v>
      </c>
      <c r="F145" s="44" t="s">
        <v>41</v>
      </c>
      <c r="G145" s="45">
        <v>8</v>
      </c>
      <c r="H145" s="45">
        <v>0.5</v>
      </c>
      <c r="I145" s="45">
        <v>-0.5</v>
      </c>
      <c r="J145" s="71" t="s">
        <v>48</v>
      </c>
      <c r="K145" s="71"/>
      <c r="L145" s="72">
        <f t="shared" ref="L145:L151" si="169">SUM(G145)+H145</f>
        <v>8.5</v>
      </c>
      <c r="M145" s="72">
        <f t="shared" ref="M145:M151" si="170">SUM(G145+I145)</f>
        <v>7.5</v>
      </c>
      <c r="N145" s="140">
        <v>7.965</v>
      </c>
      <c r="O145" s="74">
        <v>7.967</v>
      </c>
      <c r="P145" s="95"/>
      <c r="Q145" s="95"/>
      <c r="R145" s="95"/>
      <c r="S145" s="97"/>
      <c r="T145" s="39"/>
      <c r="U145" s="98">
        <f t="shared" ref="U145:U151" si="171">IF(ISERR(N145/N145)=TRUE," ",N145-$G145)</f>
        <v>-0.0350000000000001</v>
      </c>
      <c r="V145" s="98">
        <f t="shared" ref="V145:V151" si="172">IF(ISERR(O145/O145)=TRUE," ",O145-$G145)</f>
        <v>-0.0330000000000004</v>
      </c>
      <c r="W145" s="98" t="str">
        <f t="shared" ref="W145:W151" si="173">IF(ISERR(P145/P145)=TRUE," ",P145-$G145)</f>
        <v> </v>
      </c>
      <c r="X145" s="98" t="str">
        <f t="shared" ref="X145:X151" si="174">IF(ISERR(Q145/Q145)=TRUE," ",Q145-$G145)</f>
        <v> </v>
      </c>
      <c r="Y145" s="98" t="str">
        <f t="shared" ref="Y145:Y151" si="175">IF(ISERR(R145/R145)=TRUE," ",R145-$G145)</f>
        <v> </v>
      </c>
      <c r="Z145" s="98" t="str">
        <f t="shared" ref="Z145:Z151" si="176">IF(ISERR(S145/S145)=TRUE," ",S145-$G145)</f>
        <v> </v>
      </c>
      <c r="AA145" s="114">
        <f t="shared" ref="AA145:AA151" si="177">IF(ISERR(N145/N145)=TRUE," ",AVERAGE(N145:S145))</f>
        <v>7.966</v>
      </c>
      <c r="AB145" s="119">
        <f t="shared" ref="AB145:AB151" si="178">IF(ISERR(H145/H145)=TRUE," ",IF(ISERR(N145/N145)=TRUE," ",IF(ISNUMBER($N145)=FALSE," ",IF(MAX($N145:$S145)&lt;$G145,0,(MAX($N145:$S145)-$G145)/$H145))))</f>
        <v>0</v>
      </c>
      <c r="AC145" s="119">
        <f t="shared" ref="AC145:AC151" si="179">IF(ISERR(I145/G145)=TRUE," ",IF(ISERR(I145/I145)=TRUE," ",IF(ISERR(N145/N145)=TRUE," ",IF(ISNUMBER(N145)=FALSE," ",IF(MIN(N145:S145)&gt;$G145,0,($G145-MIN(N145:S145))/-I145)))))</f>
        <v>0.0700000000000003</v>
      </c>
      <c r="AD145" s="120" t="str">
        <f t="shared" ref="AD145:AD151" si="180">IF(ISNUMBER($AB145)=TRUE,IF($AB145&gt;0.651,IF($AB145&gt;1.001,"Reject","Alert"),""),"")</f>
        <v/>
      </c>
      <c r="AE145" s="120" t="str">
        <f t="shared" ref="AE145:AE151" si="181">IF(N145="","",IF(ISERR(I145/I145)=TRUE,"",IF(ISERR(I145/G145)=TRUE,IF((I145-MIN(N145:S145))&gt;0.001,"Reject",""),IF(ISNUMBER($AC145)=TRUE,IF($AC145&gt;0.651,IF($AC145&gt;1.001,"Reject","Alert"),""),""))))</f>
        <v/>
      </c>
      <c r="AF145" s="125"/>
      <c r="AG145" s="39"/>
    </row>
    <row r="146" s="12" customFormat="1" ht="18" customHeight="1" spans="3:33">
      <c r="C146" s="39"/>
      <c r="D146" s="42"/>
      <c r="E146" s="43"/>
      <c r="F146" s="44" t="s">
        <v>41</v>
      </c>
      <c r="G146" s="45">
        <v>12.2</v>
      </c>
      <c r="H146" s="45">
        <v>0.5</v>
      </c>
      <c r="I146" s="45">
        <v>-0.5</v>
      </c>
      <c r="J146" s="71" t="s">
        <v>48</v>
      </c>
      <c r="K146" s="71"/>
      <c r="L146" s="72">
        <f t="shared" si="169"/>
        <v>12.7</v>
      </c>
      <c r="M146" s="72">
        <f t="shared" si="170"/>
        <v>11.7</v>
      </c>
      <c r="N146" s="140"/>
      <c r="O146" s="74"/>
      <c r="P146" s="95"/>
      <c r="Q146" s="95"/>
      <c r="R146" s="95"/>
      <c r="S146" s="97"/>
      <c r="T146" s="39"/>
      <c r="U146" s="98" t="str">
        <f t="shared" si="171"/>
        <v> </v>
      </c>
      <c r="V146" s="98" t="str">
        <f t="shared" si="172"/>
        <v> </v>
      </c>
      <c r="W146" s="98" t="str">
        <f t="shared" si="173"/>
        <v> </v>
      </c>
      <c r="X146" s="98" t="str">
        <f t="shared" si="174"/>
        <v> </v>
      </c>
      <c r="Y146" s="98" t="str">
        <f t="shared" si="175"/>
        <v> </v>
      </c>
      <c r="Z146" s="98" t="str">
        <f t="shared" si="176"/>
        <v> </v>
      </c>
      <c r="AA146" s="114" t="str">
        <f t="shared" si="177"/>
        <v> </v>
      </c>
      <c r="AB146" s="119" t="str">
        <f t="shared" si="178"/>
        <v> </v>
      </c>
      <c r="AC146" s="119" t="str">
        <f t="shared" si="179"/>
        <v> </v>
      </c>
      <c r="AD146" s="120" t="str">
        <f t="shared" si="180"/>
        <v/>
      </c>
      <c r="AE146" s="120" t="str">
        <f t="shared" si="181"/>
        <v/>
      </c>
      <c r="AF146" s="125"/>
      <c r="AG146" s="39"/>
    </row>
    <row r="147" s="12" customFormat="1" ht="18" customHeight="1" spans="3:33">
      <c r="C147" s="39"/>
      <c r="D147" s="42"/>
      <c r="E147" s="43"/>
      <c r="F147" s="44" t="s">
        <v>41</v>
      </c>
      <c r="G147" s="45">
        <v>5</v>
      </c>
      <c r="H147" s="45">
        <v>0.5</v>
      </c>
      <c r="I147" s="45">
        <v>-0.5</v>
      </c>
      <c r="J147" s="71" t="s">
        <v>48</v>
      </c>
      <c r="K147" s="71"/>
      <c r="L147" s="72">
        <f t="shared" si="169"/>
        <v>5.5</v>
      </c>
      <c r="M147" s="72">
        <f t="shared" si="170"/>
        <v>4.5</v>
      </c>
      <c r="N147" s="140"/>
      <c r="O147" s="74"/>
      <c r="P147" s="95"/>
      <c r="Q147" s="95"/>
      <c r="R147" s="95"/>
      <c r="S147" s="97"/>
      <c r="T147" s="39"/>
      <c r="U147" s="98" t="str">
        <f t="shared" si="171"/>
        <v> </v>
      </c>
      <c r="V147" s="98" t="str">
        <f t="shared" si="172"/>
        <v> </v>
      </c>
      <c r="W147" s="98" t="str">
        <f t="shared" si="173"/>
        <v> </v>
      </c>
      <c r="X147" s="98" t="str">
        <f t="shared" si="174"/>
        <v> </v>
      </c>
      <c r="Y147" s="98" t="str">
        <f t="shared" si="175"/>
        <v> </v>
      </c>
      <c r="Z147" s="98" t="str">
        <f t="shared" si="176"/>
        <v> </v>
      </c>
      <c r="AA147" s="114" t="str">
        <f t="shared" si="177"/>
        <v> </v>
      </c>
      <c r="AB147" s="119" t="str">
        <f t="shared" si="178"/>
        <v> </v>
      </c>
      <c r="AC147" s="119" t="str">
        <f t="shared" si="179"/>
        <v> </v>
      </c>
      <c r="AD147" s="120" t="str">
        <f t="shared" si="180"/>
        <v/>
      </c>
      <c r="AE147" s="120" t="str">
        <f t="shared" si="181"/>
        <v/>
      </c>
      <c r="AF147" s="125"/>
      <c r="AG147" s="39"/>
    </row>
    <row r="148" s="12" customFormat="1" ht="18" customHeight="1" spans="3:33">
      <c r="C148" s="39"/>
      <c r="D148" s="42"/>
      <c r="E148" s="46" t="s">
        <v>117</v>
      </c>
      <c r="F148" s="44" t="s">
        <v>41</v>
      </c>
      <c r="G148" s="45">
        <v>1</v>
      </c>
      <c r="H148" s="45">
        <v>0</v>
      </c>
      <c r="I148" s="45">
        <v>-1</v>
      </c>
      <c r="J148" s="71" t="s">
        <v>42</v>
      </c>
      <c r="K148" s="76" t="s">
        <v>88</v>
      </c>
      <c r="L148" s="72">
        <f t="shared" si="169"/>
        <v>1</v>
      </c>
      <c r="M148" s="72">
        <f t="shared" si="170"/>
        <v>0</v>
      </c>
      <c r="N148" s="140">
        <v>4.643</v>
      </c>
      <c r="O148" s="74">
        <v>4.654</v>
      </c>
      <c r="P148" s="95"/>
      <c r="Q148" s="95"/>
      <c r="R148" s="95"/>
      <c r="S148" s="97"/>
      <c r="T148" s="39"/>
      <c r="U148" s="98">
        <f t="shared" si="171"/>
        <v>3.643</v>
      </c>
      <c r="V148" s="98">
        <f t="shared" si="172"/>
        <v>3.654</v>
      </c>
      <c r="W148" s="98" t="str">
        <f t="shared" si="173"/>
        <v> </v>
      </c>
      <c r="X148" s="98" t="str">
        <f t="shared" si="174"/>
        <v> </v>
      </c>
      <c r="Y148" s="98" t="str">
        <f t="shared" si="175"/>
        <v> </v>
      </c>
      <c r="Z148" s="98" t="str">
        <f t="shared" si="176"/>
        <v> </v>
      </c>
      <c r="AA148" s="114">
        <f t="shared" si="177"/>
        <v>4.6485</v>
      </c>
      <c r="AB148" s="119" t="str">
        <f t="shared" si="178"/>
        <v> </v>
      </c>
      <c r="AC148" s="119">
        <f t="shared" si="179"/>
        <v>0</v>
      </c>
      <c r="AD148" s="120" t="str">
        <f t="shared" si="180"/>
        <v/>
      </c>
      <c r="AE148" s="120" t="str">
        <f t="shared" si="181"/>
        <v/>
      </c>
      <c r="AF148" s="125"/>
      <c r="AG148" s="39"/>
    </row>
    <row r="149" s="12" customFormat="1" ht="18" customHeight="1" spans="3:33">
      <c r="C149" s="39"/>
      <c r="D149" s="42"/>
      <c r="E149" s="46" t="s">
        <v>118</v>
      </c>
      <c r="F149" s="44" t="s">
        <v>41</v>
      </c>
      <c r="G149" s="45">
        <v>8</v>
      </c>
      <c r="H149" s="45">
        <v>0.5</v>
      </c>
      <c r="I149" s="45">
        <v>-0.5</v>
      </c>
      <c r="J149" s="71" t="s">
        <v>48</v>
      </c>
      <c r="K149" s="71"/>
      <c r="L149" s="72">
        <f t="shared" si="169"/>
        <v>8.5</v>
      </c>
      <c r="M149" s="72">
        <f t="shared" si="170"/>
        <v>7.5</v>
      </c>
      <c r="N149" s="140">
        <v>7.993</v>
      </c>
      <c r="O149" s="74">
        <v>7.993</v>
      </c>
      <c r="P149" s="95"/>
      <c r="Q149" s="95"/>
      <c r="R149" s="95"/>
      <c r="S149" s="97"/>
      <c r="T149" s="39"/>
      <c r="U149" s="98">
        <f t="shared" si="171"/>
        <v>-0.00699999999999967</v>
      </c>
      <c r="V149" s="98">
        <f t="shared" si="172"/>
        <v>-0.00699999999999967</v>
      </c>
      <c r="W149" s="98" t="str">
        <f t="shared" si="173"/>
        <v> </v>
      </c>
      <c r="X149" s="98" t="str">
        <f t="shared" si="174"/>
        <v> </v>
      </c>
      <c r="Y149" s="98" t="str">
        <f t="shared" si="175"/>
        <v> </v>
      </c>
      <c r="Z149" s="98" t="str">
        <f t="shared" si="176"/>
        <v> </v>
      </c>
      <c r="AA149" s="114">
        <f t="shared" si="177"/>
        <v>7.993</v>
      </c>
      <c r="AB149" s="119">
        <f t="shared" si="178"/>
        <v>0</v>
      </c>
      <c r="AC149" s="119">
        <f t="shared" si="179"/>
        <v>0.0139999999999993</v>
      </c>
      <c r="AD149" s="120" t="str">
        <f t="shared" si="180"/>
        <v/>
      </c>
      <c r="AE149" s="120" t="str">
        <f t="shared" si="181"/>
        <v/>
      </c>
      <c r="AF149" s="125"/>
      <c r="AG149" s="39"/>
    </row>
    <row r="150" s="12" customFormat="1" ht="18" customHeight="1" spans="3:33">
      <c r="C150" s="39"/>
      <c r="D150" s="42"/>
      <c r="E150" s="43"/>
      <c r="F150" s="44" t="s">
        <v>41</v>
      </c>
      <c r="G150" s="45">
        <v>12.2</v>
      </c>
      <c r="H150" s="45">
        <v>0.5</v>
      </c>
      <c r="I150" s="45">
        <v>-0.5</v>
      </c>
      <c r="J150" s="71" t="s">
        <v>48</v>
      </c>
      <c r="K150" s="71"/>
      <c r="L150" s="72">
        <f t="shared" si="169"/>
        <v>12.7</v>
      </c>
      <c r="M150" s="72">
        <f t="shared" si="170"/>
        <v>11.7</v>
      </c>
      <c r="N150" s="140"/>
      <c r="O150" s="74"/>
      <c r="P150" s="95"/>
      <c r="Q150" s="95"/>
      <c r="R150" s="95"/>
      <c r="S150" s="97"/>
      <c r="T150" s="39"/>
      <c r="U150" s="98" t="str">
        <f t="shared" si="171"/>
        <v> </v>
      </c>
      <c r="V150" s="98" t="str">
        <f t="shared" si="172"/>
        <v> </v>
      </c>
      <c r="W150" s="98" t="str">
        <f t="shared" si="173"/>
        <v> </v>
      </c>
      <c r="X150" s="98" t="str">
        <f t="shared" si="174"/>
        <v> </v>
      </c>
      <c r="Y150" s="98" t="str">
        <f t="shared" si="175"/>
        <v> </v>
      </c>
      <c r="Z150" s="98" t="str">
        <f t="shared" si="176"/>
        <v> </v>
      </c>
      <c r="AA150" s="114" t="str">
        <f t="shared" si="177"/>
        <v> </v>
      </c>
      <c r="AB150" s="119" t="str">
        <f t="shared" si="178"/>
        <v> </v>
      </c>
      <c r="AC150" s="119" t="str">
        <f t="shared" si="179"/>
        <v> </v>
      </c>
      <c r="AD150" s="120" t="str">
        <f t="shared" si="180"/>
        <v/>
      </c>
      <c r="AE150" s="120" t="str">
        <f t="shared" si="181"/>
        <v/>
      </c>
      <c r="AF150" s="125"/>
      <c r="AG150" s="39"/>
    </row>
    <row r="151" s="12" customFormat="1" ht="18" customHeight="1" spans="3:33">
      <c r="C151" s="39"/>
      <c r="D151" s="42"/>
      <c r="E151" s="43"/>
      <c r="F151" s="44" t="s">
        <v>41</v>
      </c>
      <c r="G151" s="45">
        <v>5</v>
      </c>
      <c r="H151" s="45">
        <v>0.5</v>
      </c>
      <c r="I151" s="45">
        <v>-0.5</v>
      </c>
      <c r="J151" s="71" t="s">
        <v>48</v>
      </c>
      <c r="K151" s="71"/>
      <c r="L151" s="72">
        <f t="shared" si="169"/>
        <v>5.5</v>
      </c>
      <c r="M151" s="72">
        <f t="shared" si="170"/>
        <v>4.5</v>
      </c>
      <c r="N151" s="140"/>
      <c r="O151" s="74"/>
      <c r="P151" s="95"/>
      <c r="Q151" s="95"/>
      <c r="R151" s="95"/>
      <c r="S151" s="97"/>
      <c r="T151" s="39"/>
      <c r="U151" s="98" t="str">
        <f t="shared" si="171"/>
        <v> </v>
      </c>
      <c r="V151" s="98" t="str">
        <f t="shared" si="172"/>
        <v> </v>
      </c>
      <c r="W151" s="98" t="str">
        <f t="shared" si="173"/>
        <v> </v>
      </c>
      <c r="X151" s="98" t="str">
        <f t="shared" si="174"/>
        <v> </v>
      </c>
      <c r="Y151" s="98" t="str">
        <f t="shared" si="175"/>
        <v> </v>
      </c>
      <c r="Z151" s="98" t="str">
        <f t="shared" si="176"/>
        <v> </v>
      </c>
      <c r="AA151" s="114" t="str">
        <f t="shared" si="177"/>
        <v> </v>
      </c>
      <c r="AB151" s="119" t="str">
        <f t="shared" si="178"/>
        <v> </v>
      </c>
      <c r="AC151" s="119" t="str">
        <f t="shared" si="179"/>
        <v> </v>
      </c>
      <c r="AD151" s="120" t="str">
        <f t="shared" si="180"/>
        <v/>
      </c>
      <c r="AE151" s="120" t="str">
        <f t="shared" si="181"/>
        <v/>
      </c>
      <c r="AF151" s="125"/>
      <c r="AG151" s="39"/>
    </row>
    <row r="152" s="12" customFormat="1" ht="18" customHeight="1" spans="3:33">
      <c r="C152" s="39"/>
      <c r="D152" s="42"/>
      <c r="E152" s="46" t="s">
        <v>119</v>
      </c>
      <c r="F152" s="44" t="s">
        <v>41</v>
      </c>
      <c r="G152" s="45">
        <v>1</v>
      </c>
      <c r="H152" s="45">
        <v>0</v>
      </c>
      <c r="I152" s="45">
        <v>-1</v>
      </c>
      <c r="J152" s="71" t="s">
        <v>42</v>
      </c>
      <c r="K152" s="76" t="s">
        <v>88</v>
      </c>
      <c r="L152" s="72">
        <f t="shared" ref="L152:L173" si="182">SUM(G152)+H152</f>
        <v>1</v>
      </c>
      <c r="M152" s="72">
        <f t="shared" ref="M152:M173" si="183">SUM(G152+I152)</f>
        <v>0</v>
      </c>
      <c r="N152" s="140">
        <v>5.518</v>
      </c>
      <c r="O152" s="74">
        <v>5.533</v>
      </c>
      <c r="P152" s="95"/>
      <c r="Q152" s="95"/>
      <c r="R152" s="95"/>
      <c r="S152" s="97"/>
      <c r="T152" s="39"/>
      <c r="U152" s="98">
        <f t="shared" ref="U152:U173" si="184">IF(ISERR(N152/N152)=TRUE," ",N152-$G152)</f>
        <v>4.518</v>
      </c>
      <c r="V152" s="98">
        <f t="shared" ref="V152:V173" si="185">IF(ISERR(O152/O152)=TRUE," ",O152-$G152)</f>
        <v>4.533</v>
      </c>
      <c r="W152" s="98" t="str">
        <f t="shared" ref="W152:W173" si="186">IF(ISERR(P152/P152)=TRUE," ",P152-$G152)</f>
        <v> </v>
      </c>
      <c r="X152" s="98" t="str">
        <f t="shared" ref="X152:X173" si="187">IF(ISERR(Q152/Q152)=TRUE," ",Q152-$G152)</f>
        <v> </v>
      </c>
      <c r="Y152" s="98" t="str">
        <f t="shared" ref="Y152:Y173" si="188">IF(ISERR(R152/R152)=TRUE," ",R152-$G152)</f>
        <v> </v>
      </c>
      <c r="Z152" s="98" t="str">
        <f t="shared" ref="Z152:Z173" si="189">IF(ISERR(S152/S152)=TRUE," ",S152-$G152)</f>
        <v> </v>
      </c>
      <c r="AA152" s="114">
        <f t="shared" ref="AA152:AA173" si="190">IF(ISERR(N152/N152)=TRUE," ",AVERAGE(N152:S152))</f>
        <v>5.5255</v>
      </c>
      <c r="AB152" s="119" t="str">
        <f t="shared" ref="AB152:AB173" si="191">IF(ISERR(H152/H152)=TRUE," ",IF(ISERR(N152/N152)=TRUE," ",IF(ISNUMBER($N152)=FALSE," ",IF(MAX($N152:$S152)&lt;$G152,0,(MAX($N152:$S152)-$G152)/$H152))))</f>
        <v> </v>
      </c>
      <c r="AC152" s="119">
        <f t="shared" ref="AC152:AC173" si="192">IF(ISERR(I152/G152)=TRUE," ",IF(ISERR(I152/I152)=TRUE," ",IF(ISERR(N152/N152)=TRUE," ",IF(ISNUMBER(N152)=FALSE," ",IF(MIN(N152:S152)&gt;$G152,0,($G152-MIN(N152:S152))/-I152)))))</f>
        <v>0</v>
      </c>
      <c r="AD152" s="120" t="str">
        <f t="shared" ref="AD152:AD173" si="193">IF(ISNUMBER($AB152)=TRUE,IF($AB152&gt;0.651,IF($AB152&gt;1.001,"Reject","Alert"),""),"")</f>
        <v/>
      </c>
      <c r="AE152" s="120" t="str">
        <f t="shared" ref="AE152:AE173" si="194">IF(N152="","",IF(ISERR(I152/I152)=TRUE,"",IF(ISERR(I152/G152)=TRUE,IF((I152-MIN(N152:S152))&gt;0.001,"Reject",""),IF(ISNUMBER($AC152)=TRUE,IF($AC152&gt;0.651,IF($AC152&gt;1.001,"Reject","Alert"),""),""))))</f>
        <v/>
      </c>
      <c r="AF152" s="125"/>
      <c r="AG152" s="39"/>
    </row>
    <row r="153" s="12" customFormat="1" ht="18" customHeight="1" spans="3:33">
      <c r="C153" s="39"/>
      <c r="D153" s="42">
        <v>93</v>
      </c>
      <c r="E153" s="46" t="s">
        <v>116</v>
      </c>
      <c r="F153" s="44" t="s">
        <v>41</v>
      </c>
      <c r="G153" s="45">
        <v>8</v>
      </c>
      <c r="H153" s="45">
        <v>0.5</v>
      </c>
      <c r="I153" s="45">
        <v>-0.5</v>
      </c>
      <c r="J153" s="71" t="s">
        <v>48</v>
      </c>
      <c r="K153" s="71"/>
      <c r="L153" s="72">
        <f t="shared" si="182"/>
        <v>8.5</v>
      </c>
      <c r="M153" s="72">
        <f t="shared" si="183"/>
        <v>7.5</v>
      </c>
      <c r="N153" s="140">
        <v>8.02</v>
      </c>
      <c r="O153" s="74">
        <v>8.021</v>
      </c>
      <c r="P153" s="95"/>
      <c r="Q153" s="95"/>
      <c r="R153" s="95"/>
      <c r="S153" s="97"/>
      <c r="T153" s="39"/>
      <c r="U153" s="98">
        <f t="shared" si="184"/>
        <v>0.0199999999999996</v>
      </c>
      <c r="V153" s="98">
        <f t="shared" si="185"/>
        <v>0.0210000000000008</v>
      </c>
      <c r="W153" s="98" t="str">
        <f t="shared" si="186"/>
        <v> </v>
      </c>
      <c r="X153" s="98" t="str">
        <f t="shared" si="187"/>
        <v> </v>
      </c>
      <c r="Y153" s="98" t="str">
        <f t="shared" si="188"/>
        <v> </v>
      </c>
      <c r="Z153" s="98" t="str">
        <f t="shared" si="189"/>
        <v> </v>
      </c>
      <c r="AA153" s="114">
        <f t="shared" si="190"/>
        <v>8.0205</v>
      </c>
      <c r="AB153" s="119">
        <f t="shared" si="191"/>
        <v>0.0420000000000016</v>
      </c>
      <c r="AC153" s="119">
        <f t="shared" si="192"/>
        <v>0</v>
      </c>
      <c r="AD153" s="120" t="str">
        <f t="shared" si="193"/>
        <v/>
      </c>
      <c r="AE153" s="120" t="str">
        <f t="shared" si="194"/>
        <v/>
      </c>
      <c r="AF153" s="125"/>
      <c r="AG153" s="39"/>
    </row>
    <row r="154" s="12" customFormat="1" ht="18" customHeight="1" spans="3:33">
      <c r="C154" s="39"/>
      <c r="D154" s="42"/>
      <c r="E154" s="46" t="s">
        <v>120</v>
      </c>
      <c r="F154" s="44" t="s">
        <v>41</v>
      </c>
      <c r="G154" s="45">
        <v>1</v>
      </c>
      <c r="H154" s="45">
        <v>0</v>
      </c>
      <c r="I154" s="45">
        <v>-1</v>
      </c>
      <c r="J154" s="71" t="s">
        <v>42</v>
      </c>
      <c r="K154" s="76" t="s">
        <v>88</v>
      </c>
      <c r="L154" s="72">
        <f t="shared" si="182"/>
        <v>1</v>
      </c>
      <c r="M154" s="72">
        <f t="shared" si="183"/>
        <v>0</v>
      </c>
      <c r="N154" s="140">
        <v>3.92</v>
      </c>
      <c r="O154" s="74">
        <v>3.927</v>
      </c>
      <c r="P154" s="95"/>
      <c r="Q154" s="95"/>
      <c r="R154" s="95"/>
      <c r="S154" s="97"/>
      <c r="T154" s="39"/>
      <c r="U154" s="98">
        <f t="shared" si="184"/>
        <v>2.92</v>
      </c>
      <c r="V154" s="98">
        <f t="shared" si="185"/>
        <v>2.927</v>
      </c>
      <c r="W154" s="98" t="str">
        <f t="shared" si="186"/>
        <v> </v>
      </c>
      <c r="X154" s="98" t="str">
        <f t="shared" si="187"/>
        <v> </v>
      </c>
      <c r="Y154" s="98" t="str">
        <f t="shared" si="188"/>
        <v> </v>
      </c>
      <c r="Z154" s="98" t="str">
        <f t="shared" si="189"/>
        <v> </v>
      </c>
      <c r="AA154" s="114">
        <f t="shared" si="190"/>
        <v>3.9235</v>
      </c>
      <c r="AB154" s="119" t="str">
        <f t="shared" si="191"/>
        <v> </v>
      </c>
      <c r="AC154" s="119">
        <f t="shared" si="192"/>
        <v>0</v>
      </c>
      <c r="AD154" s="120" t="str">
        <f t="shared" si="193"/>
        <v/>
      </c>
      <c r="AE154" s="120" t="str">
        <f t="shared" si="194"/>
        <v/>
      </c>
      <c r="AF154" s="125"/>
      <c r="AG154" s="39"/>
    </row>
    <row r="155" s="12" customFormat="1" ht="18" customHeight="1" spans="3:33">
      <c r="C155" s="39"/>
      <c r="D155" s="42"/>
      <c r="E155" s="46" t="s">
        <v>118</v>
      </c>
      <c r="F155" s="44" t="s">
        <v>41</v>
      </c>
      <c r="G155" s="45">
        <v>8</v>
      </c>
      <c r="H155" s="45">
        <v>0.5</v>
      </c>
      <c r="I155" s="45">
        <v>-0.5</v>
      </c>
      <c r="J155" s="71" t="s">
        <v>48</v>
      </c>
      <c r="K155" s="71"/>
      <c r="L155" s="72">
        <f t="shared" si="182"/>
        <v>8.5</v>
      </c>
      <c r="M155" s="72">
        <f t="shared" si="183"/>
        <v>7.5</v>
      </c>
      <c r="N155" s="140">
        <v>8.03</v>
      </c>
      <c r="O155" s="74">
        <v>8.028</v>
      </c>
      <c r="P155" s="95"/>
      <c r="Q155" s="95"/>
      <c r="R155" s="95"/>
      <c r="S155" s="97"/>
      <c r="T155" s="39"/>
      <c r="U155" s="98">
        <f t="shared" si="184"/>
        <v>0.0299999999999994</v>
      </c>
      <c r="V155" s="98">
        <f t="shared" si="185"/>
        <v>0.0280000000000005</v>
      </c>
      <c r="W155" s="98" t="str">
        <f t="shared" si="186"/>
        <v> </v>
      </c>
      <c r="X155" s="98" t="str">
        <f t="shared" si="187"/>
        <v> </v>
      </c>
      <c r="Y155" s="98" t="str">
        <f t="shared" si="188"/>
        <v> </v>
      </c>
      <c r="Z155" s="98" t="str">
        <f t="shared" si="189"/>
        <v> </v>
      </c>
      <c r="AA155" s="114">
        <f t="shared" si="190"/>
        <v>8.029</v>
      </c>
      <c r="AB155" s="119">
        <f t="shared" si="191"/>
        <v>0.0599999999999987</v>
      </c>
      <c r="AC155" s="119">
        <f t="shared" si="192"/>
        <v>0</v>
      </c>
      <c r="AD155" s="120" t="str">
        <f t="shared" si="193"/>
        <v/>
      </c>
      <c r="AE155" s="120" t="str">
        <f t="shared" si="194"/>
        <v/>
      </c>
      <c r="AF155" s="125"/>
      <c r="AG155" s="39"/>
    </row>
    <row r="156" s="12" customFormat="1" ht="18" customHeight="1" spans="3:33">
      <c r="C156" s="39"/>
      <c r="D156" s="42"/>
      <c r="E156" s="46" t="s">
        <v>121</v>
      </c>
      <c r="F156" s="44" t="s">
        <v>41</v>
      </c>
      <c r="G156" s="45">
        <v>1</v>
      </c>
      <c r="H156" s="45">
        <v>0</v>
      </c>
      <c r="I156" s="45">
        <v>-1</v>
      </c>
      <c r="J156" s="71" t="s">
        <v>42</v>
      </c>
      <c r="K156" s="76" t="s">
        <v>88</v>
      </c>
      <c r="L156" s="72">
        <f t="shared" si="182"/>
        <v>1</v>
      </c>
      <c r="M156" s="72">
        <f t="shared" si="183"/>
        <v>0</v>
      </c>
      <c r="N156" s="140">
        <v>4.84</v>
      </c>
      <c r="O156" s="74">
        <v>4.846</v>
      </c>
      <c r="P156" s="95"/>
      <c r="Q156" s="95"/>
      <c r="R156" s="95"/>
      <c r="S156" s="97"/>
      <c r="T156" s="39"/>
      <c r="U156" s="98">
        <f t="shared" si="184"/>
        <v>3.84</v>
      </c>
      <c r="V156" s="98">
        <f t="shared" si="185"/>
        <v>3.846</v>
      </c>
      <c r="W156" s="98" t="str">
        <f t="shared" si="186"/>
        <v> </v>
      </c>
      <c r="X156" s="98" t="str">
        <f t="shared" si="187"/>
        <v> </v>
      </c>
      <c r="Y156" s="98" t="str">
        <f t="shared" si="188"/>
        <v> </v>
      </c>
      <c r="Z156" s="98" t="str">
        <f t="shared" si="189"/>
        <v> </v>
      </c>
      <c r="AA156" s="114">
        <f t="shared" si="190"/>
        <v>4.843</v>
      </c>
      <c r="AB156" s="119" t="str">
        <f t="shared" si="191"/>
        <v> </v>
      </c>
      <c r="AC156" s="119">
        <f t="shared" si="192"/>
        <v>0</v>
      </c>
      <c r="AD156" s="120" t="str">
        <f t="shared" si="193"/>
        <v/>
      </c>
      <c r="AE156" s="120" t="str">
        <f t="shared" si="194"/>
        <v/>
      </c>
      <c r="AF156" s="125"/>
      <c r="AG156" s="39"/>
    </row>
    <row r="157" s="12" customFormat="1" ht="18" customHeight="1" spans="3:33">
      <c r="C157" s="39"/>
      <c r="D157" s="42">
        <v>94</v>
      </c>
      <c r="E157" s="46" t="s">
        <v>116</v>
      </c>
      <c r="F157" s="44" t="s">
        <v>41</v>
      </c>
      <c r="G157" s="45">
        <v>8</v>
      </c>
      <c r="H157" s="45">
        <v>0.5</v>
      </c>
      <c r="I157" s="45">
        <v>-0.5</v>
      </c>
      <c r="J157" s="71" t="s">
        <v>48</v>
      </c>
      <c r="K157" s="71"/>
      <c r="L157" s="72">
        <f t="shared" si="182"/>
        <v>8.5</v>
      </c>
      <c r="M157" s="72">
        <f t="shared" si="183"/>
        <v>7.5</v>
      </c>
      <c r="N157" s="140">
        <v>8.005</v>
      </c>
      <c r="O157" s="74">
        <v>8.007</v>
      </c>
      <c r="P157" s="95"/>
      <c r="Q157" s="95"/>
      <c r="R157" s="95"/>
      <c r="S157" s="97"/>
      <c r="T157" s="39"/>
      <c r="U157" s="98">
        <f t="shared" si="184"/>
        <v>0.00500000000000078</v>
      </c>
      <c r="V157" s="98">
        <f t="shared" si="185"/>
        <v>0.00699999999999967</v>
      </c>
      <c r="W157" s="98" t="str">
        <f t="shared" si="186"/>
        <v> </v>
      </c>
      <c r="X157" s="98" t="str">
        <f t="shared" si="187"/>
        <v> </v>
      </c>
      <c r="Y157" s="98" t="str">
        <f t="shared" si="188"/>
        <v> </v>
      </c>
      <c r="Z157" s="98" t="str">
        <f t="shared" si="189"/>
        <v> </v>
      </c>
      <c r="AA157" s="114">
        <f t="shared" si="190"/>
        <v>8.006</v>
      </c>
      <c r="AB157" s="119">
        <f t="shared" si="191"/>
        <v>0.0139999999999993</v>
      </c>
      <c r="AC157" s="119">
        <f t="shared" si="192"/>
        <v>0</v>
      </c>
      <c r="AD157" s="120" t="str">
        <f t="shared" si="193"/>
        <v/>
      </c>
      <c r="AE157" s="120" t="str">
        <f t="shared" si="194"/>
        <v/>
      </c>
      <c r="AF157" s="125"/>
      <c r="AG157" s="39"/>
    </row>
    <row r="158" s="12" customFormat="1" ht="18" customHeight="1" spans="3:33">
      <c r="C158" s="39"/>
      <c r="D158" s="42"/>
      <c r="E158" s="43"/>
      <c r="F158" s="44" t="s">
        <v>41</v>
      </c>
      <c r="G158" s="45">
        <v>12.2</v>
      </c>
      <c r="H158" s="45">
        <v>0.5</v>
      </c>
      <c r="I158" s="45">
        <v>-0.5</v>
      </c>
      <c r="J158" s="71" t="s">
        <v>48</v>
      </c>
      <c r="K158" s="71"/>
      <c r="L158" s="72">
        <f t="shared" si="182"/>
        <v>12.7</v>
      </c>
      <c r="M158" s="72">
        <f t="shared" si="183"/>
        <v>11.7</v>
      </c>
      <c r="N158" s="140"/>
      <c r="O158" s="74"/>
      <c r="P158" s="95"/>
      <c r="Q158" s="95"/>
      <c r="R158" s="95"/>
      <c r="S158" s="97"/>
      <c r="T158" s="39"/>
      <c r="U158" s="98" t="str">
        <f t="shared" si="184"/>
        <v> </v>
      </c>
      <c r="V158" s="98" t="str">
        <f t="shared" si="185"/>
        <v> </v>
      </c>
      <c r="W158" s="98" t="str">
        <f t="shared" si="186"/>
        <v> </v>
      </c>
      <c r="X158" s="98" t="str">
        <f t="shared" si="187"/>
        <v> </v>
      </c>
      <c r="Y158" s="98" t="str">
        <f t="shared" si="188"/>
        <v> </v>
      </c>
      <c r="Z158" s="98" t="str">
        <f t="shared" si="189"/>
        <v> </v>
      </c>
      <c r="AA158" s="114" t="str">
        <f t="shared" si="190"/>
        <v> </v>
      </c>
      <c r="AB158" s="119" t="str">
        <f t="shared" si="191"/>
        <v> </v>
      </c>
      <c r="AC158" s="119" t="str">
        <f t="shared" si="192"/>
        <v> </v>
      </c>
      <c r="AD158" s="120" t="str">
        <f t="shared" si="193"/>
        <v/>
      </c>
      <c r="AE158" s="120" t="str">
        <f t="shared" si="194"/>
        <v/>
      </c>
      <c r="AF158" s="125"/>
      <c r="AG158" s="39"/>
    </row>
    <row r="159" s="12" customFormat="1" ht="18" customHeight="1" spans="3:33">
      <c r="C159" s="39"/>
      <c r="D159" s="42"/>
      <c r="E159" s="43"/>
      <c r="F159" s="44" t="s">
        <v>41</v>
      </c>
      <c r="G159" s="45">
        <v>5</v>
      </c>
      <c r="H159" s="45">
        <v>0.5</v>
      </c>
      <c r="I159" s="45">
        <v>-0.5</v>
      </c>
      <c r="J159" s="71" t="s">
        <v>48</v>
      </c>
      <c r="K159" s="71"/>
      <c r="L159" s="72">
        <f t="shared" si="182"/>
        <v>5.5</v>
      </c>
      <c r="M159" s="72">
        <f t="shared" si="183"/>
        <v>4.5</v>
      </c>
      <c r="N159" s="140"/>
      <c r="O159" s="74"/>
      <c r="P159" s="95"/>
      <c r="Q159" s="95"/>
      <c r="R159" s="95"/>
      <c r="S159" s="97"/>
      <c r="T159" s="39"/>
      <c r="U159" s="98" t="str">
        <f t="shared" si="184"/>
        <v> </v>
      </c>
      <c r="V159" s="98" t="str">
        <f t="shared" si="185"/>
        <v> </v>
      </c>
      <c r="W159" s="98" t="str">
        <f t="shared" si="186"/>
        <v> </v>
      </c>
      <c r="X159" s="98" t="str">
        <f t="shared" si="187"/>
        <v> </v>
      </c>
      <c r="Y159" s="98" t="str">
        <f t="shared" si="188"/>
        <v> </v>
      </c>
      <c r="Z159" s="98" t="str">
        <f t="shared" si="189"/>
        <v> </v>
      </c>
      <c r="AA159" s="114" t="str">
        <f t="shared" si="190"/>
        <v> </v>
      </c>
      <c r="AB159" s="119" t="str">
        <f t="shared" si="191"/>
        <v> </v>
      </c>
      <c r="AC159" s="119" t="str">
        <f t="shared" si="192"/>
        <v> </v>
      </c>
      <c r="AD159" s="120" t="str">
        <f t="shared" si="193"/>
        <v/>
      </c>
      <c r="AE159" s="120" t="str">
        <f t="shared" si="194"/>
        <v/>
      </c>
      <c r="AF159" s="125"/>
      <c r="AG159" s="39"/>
    </row>
    <row r="160" s="12" customFormat="1" ht="18" customHeight="1" spans="3:33">
      <c r="C160" s="39"/>
      <c r="D160" s="42"/>
      <c r="E160" s="46" t="s">
        <v>122</v>
      </c>
      <c r="F160" s="44" t="s">
        <v>41</v>
      </c>
      <c r="G160" s="45">
        <v>1</v>
      </c>
      <c r="H160" s="45">
        <v>0</v>
      </c>
      <c r="I160" s="45">
        <v>-1</v>
      </c>
      <c r="J160" s="71" t="s">
        <v>42</v>
      </c>
      <c r="K160" s="76" t="s">
        <v>88</v>
      </c>
      <c r="L160" s="72">
        <f t="shared" si="182"/>
        <v>1</v>
      </c>
      <c r="M160" s="72">
        <f t="shared" si="183"/>
        <v>0</v>
      </c>
      <c r="N160" s="140">
        <v>2.724</v>
      </c>
      <c r="O160" s="74">
        <v>2.737</v>
      </c>
      <c r="P160" s="95"/>
      <c r="Q160" s="95"/>
      <c r="R160" s="95"/>
      <c r="S160" s="97"/>
      <c r="T160" s="39"/>
      <c r="U160" s="98">
        <f t="shared" si="184"/>
        <v>1.724</v>
      </c>
      <c r="V160" s="98">
        <f t="shared" si="185"/>
        <v>1.737</v>
      </c>
      <c r="W160" s="98" t="str">
        <f t="shared" si="186"/>
        <v> </v>
      </c>
      <c r="X160" s="98" t="str">
        <f t="shared" si="187"/>
        <v> </v>
      </c>
      <c r="Y160" s="98" t="str">
        <f t="shared" si="188"/>
        <v> </v>
      </c>
      <c r="Z160" s="98" t="str">
        <f t="shared" si="189"/>
        <v> </v>
      </c>
      <c r="AA160" s="114">
        <f t="shared" si="190"/>
        <v>2.7305</v>
      </c>
      <c r="AB160" s="119" t="str">
        <f t="shared" si="191"/>
        <v> </v>
      </c>
      <c r="AC160" s="119">
        <f t="shared" si="192"/>
        <v>0</v>
      </c>
      <c r="AD160" s="120" t="str">
        <f t="shared" si="193"/>
        <v/>
      </c>
      <c r="AE160" s="120" t="str">
        <f t="shared" si="194"/>
        <v/>
      </c>
      <c r="AF160" s="125"/>
      <c r="AG160" s="39"/>
    </row>
    <row r="161" s="12" customFormat="1" ht="18" customHeight="1" spans="3:33">
      <c r="C161" s="39"/>
      <c r="D161" s="42"/>
      <c r="E161" s="46" t="s">
        <v>118</v>
      </c>
      <c r="F161" s="44" t="s">
        <v>41</v>
      </c>
      <c r="G161" s="45">
        <v>8</v>
      </c>
      <c r="H161" s="45">
        <v>0.5</v>
      </c>
      <c r="I161" s="45">
        <v>-0.5</v>
      </c>
      <c r="J161" s="71" t="s">
        <v>48</v>
      </c>
      <c r="K161" s="71"/>
      <c r="L161" s="72">
        <f t="shared" si="182"/>
        <v>8.5</v>
      </c>
      <c r="M161" s="72">
        <f t="shared" si="183"/>
        <v>7.5</v>
      </c>
      <c r="N161" s="140">
        <v>7.998</v>
      </c>
      <c r="O161" s="74">
        <v>7.999</v>
      </c>
      <c r="P161" s="95"/>
      <c r="Q161" s="95"/>
      <c r="R161" s="95"/>
      <c r="S161" s="97"/>
      <c r="T161" s="39"/>
      <c r="U161" s="98">
        <f t="shared" si="184"/>
        <v>-0.00199999999999978</v>
      </c>
      <c r="V161" s="98">
        <f t="shared" si="185"/>
        <v>-0.00100000000000033</v>
      </c>
      <c r="W161" s="98" t="str">
        <f t="shared" si="186"/>
        <v> </v>
      </c>
      <c r="X161" s="98" t="str">
        <f t="shared" si="187"/>
        <v> </v>
      </c>
      <c r="Y161" s="98" t="str">
        <f t="shared" si="188"/>
        <v> </v>
      </c>
      <c r="Z161" s="98" t="str">
        <f t="shared" si="189"/>
        <v> </v>
      </c>
      <c r="AA161" s="114">
        <f t="shared" si="190"/>
        <v>7.9985</v>
      </c>
      <c r="AB161" s="119">
        <f t="shared" si="191"/>
        <v>0</v>
      </c>
      <c r="AC161" s="119">
        <f t="shared" si="192"/>
        <v>0.00399999999999956</v>
      </c>
      <c r="AD161" s="120" t="str">
        <f t="shared" si="193"/>
        <v/>
      </c>
      <c r="AE161" s="120" t="str">
        <f t="shared" si="194"/>
        <v/>
      </c>
      <c r="AF161" s="125"/>
      <c r="AG161" s="39"/>
    </row>
    <row r="162" s="12" customFormat="1" ht="18" customHeight="1" spans="3:33">
      <c r="C162" s="39"/>
      <c r="D162" s="42"/>
      <c r="E162" s="43"/>
      <c r="F162" s="44" t="s">
        <v>41</v>
      </c>
      <c r="G162" s="45">
        <v>12.2</v>
      </c>
      <c r="H162" s="45">
        <v>0.5</v>
      </c>
      <c r="I162" s="45">
        <v>-0.5</v>
      </c>
      <c r="J162" s="71" t="s">
        <v>48</v>
      </c>
      <c r="K162" s="71"/>
      <c r="L162" s="72">
        <f t="shared" si="182"/>
        <v>12.7</v>
      </c>
      <c r="M162" s="72">
        <f t="shared" si="183"/>
        <v>11.7</v>
      </c>
      <c r="N162" s="140"/>
      <c r="O162" s="74"/>
      <c r="P162" s="95"/>
      <c r="Q162" s="95"/>
      <c r="R162" s="95"/>
      <c r="S162" s="97"/>
      <c r="T162" s="39"/>
      <c r="U162" s="98" t="str">
        <f t="shared" si="184"/>
        <v> </v>
      </c>
      <c r="V162" s="98" t="str">
        <f t="shared" si="185"/>
        <v> </v>
      </c>
      <c r="W162" s="98" t="str">
        <f t="shared" si="186"/>
        <v> </v>
      </c>
      <c r="X162" s="98" t="str">
        <f t="shared" si="187"/>
        <v> </v>
      </c>
      <c r="Y162" s="98" t="str">
        <f t="shared" si="188"/>
        <v> </v>
      </c>
      <c r="Z162" s="98" t="str">
        <f t="shared" si="189"/>
        <v> </v>
      </c>
      <c r="AA162" s="114" t="str">
        <f t="shared" si="190"/>
        <v> </v>
      </c>
      <c r="AB162" s="119" t="str">
        <f t="shared" si="191"/>
        <v> </v>
      </c>
      <c r="AC162" s="119" t="str">
        <f t="shared" si="192"/>
        <v> </v>
      </c>
      <c r="AD162" s="120" t="str">
        <f t="shared" si="193"/>
        <v/>
      </c>
      <c r="AE162" s="120" t="str">
        <f t="shared" si="194"/>
        <v/>
      </c>
      <c r="AF162" s="125"/>
      <c r="AG162" s="39"/>
    </row>
    <row r="163" s="12" customFormat="1" ht="18" customHeight="1" spans="3:33">
      <c r="C163" s="39"/>
      <c r="D163" s="42"/>
      <c r="E163" s="43"/>
      <c r="F163" s="44" t="s">
        <v>41</v>
      </c>
      <c r="G163" s="45">
        <v>5</v>
      </c>
      <c r="H163" s="45">
        <v>0.5</v>
      </c>
      <c r="I163" s="45">
        <v>-0.5</v>
      </c>
      <c r="J163" s="71" t="s">
        <v>48</v>
      </c>
      <c r="K163" s="71"/>
      <c r="L163" s="72">
        <f t="shared" si="182"/>
        <v>5.5</v>
      </c>
      <c r="M163" s="72">
        <f t="shared" si="183"/>
        <v>4.5</v>
      </c>
      <c r="N163" s="140"/>
      <c r="O163" s="74"/>
      <c r="P163" s="95"/>
      <c r="Q163" s="95"/>
      <c r="R163" s="95"/>
      <c r="S163" s="97"/>
      <c r="T163" s="39"/>
      <c r="U163" s="98" t="str">
        <f t="shared" si="184"/>
        <v> </v>
      </c>
      <c r="V163" s="98" t="str">
        <f t="shared" si="185"/>
        <v> </v>
      </c>
      <c r="W163" s="98" t="str">
        <f t="shared" si="186"/>
        <v> </v>
      </c>
      <c r="X163" s="98" t="str">
        <f t="shared" si="187"/>
        <v> </v>
      </c>
      <c r="Y163" s="98" t="str">
        <f t="shared" si="188"/>
        <v> </v>
      </c>
      <c r="Z163" s="98" t="str">
        <f t="shared" si="189"/>
        <v> </v>
      </c>
      <c r="AA163" s="114" t="str">
        <f t="shared" si="190"/>
        <v> </v>
      </c>
      <c r="AB163" s="119" t="str">
        <f t="shared" si="191"/>
        <v> </v>
      </c>
      <c r="AC163" s="119" t="str">
        <f t="shared" si="192"/>
        <v> </v>
      </c>
      <c r="AD163" s="120" t="str">
        <f t="shared" si="193"/>
        <v/>
      </c>
      <c r="AE163" s="120" t="str">
        <f t="shared" si="194"/>
        <v/>
      </c>
      <c r="AF163" s="125"/>
      <c r="AG163" s="39"/>
    </row>
    <row r="164" s="12" customFormat="1" ht="18" customHeight="1" spans="3:33">
      <c r="C164" s="39"/>
      <c r="D164" s="42"/>
      <c r="E164" s="46" t="s">
        <v>123</v>
      </c>
      <c r="F164" s="44" t="s">
        <v>41</v>
      </c>
      <c r="G164" s="45">
        <v>1</v>
      </c>
      <c r="H164" s="45">
        <v>0</v>
      </c>
      <c r="I164" s="45">
        <v>-1</v>
      </c>
      <c r="J164" s="71" t="s">
        <v>42</v>
      </c>
      <c r="K164" s="76" t="s">
        <v>88</v>
      </c>
      <c r="L164" s="72">
        <f t="shared" si="182"/>
        <v>1</v>
      </c>
      <c r="M164" s="72">
        <f t="shared" si="183"/>
        <v>0</v>
      </c>
      <c r="N164" s="140">
        <v>2.762</v>
      </c>
      <c r="O164" s="74">
        <v>2.765</v>
      </c>
      <c r="P164" s="95"/>
      <c r="Q164" s="95"/>
      <c r="R164" s="95"/>
      <c r="S164" s="97"/>
      <c r="T164" s="39"/>
      <c r="U164" s="98">
        <f t="shared" si="184"/>
        <v>1.762</v>
      </c>
      <c r="V164" s="98">
        <f t="shared" si="185"/>
        <v>1.765</v>
      </c>
      <c r="W164" s="98" t="str">
        <f t="shared" si="186"/>
        <v> </v>
      </c>
      <c r="X164" s="98" t="str">
        <f t="shared" si="187"/>
        <v> </v>
      </c>
      <c r="Y164" s="98" t="str">
        <f t="shared" si="188"/>
        <v> </v>
      </c>
      <c r="Z164" s="98" t="str">
        <f t="shared" si="189"/>
        <v> </v>
      </c>
      <c r="AA164" s="114">
        <f t="shared" si="190"/>
        <v>2.7635</v>
      </c>
      <c r="AB164" s="119" t="str">
        <f t="shared" si="191"/>
        <v> </v>
      </c>
      <c r="AC164" s="119">
        <f t="shared" si="192"/>
        <v>0</v>
      </c>
      <c r="AD164" s="120" t="str">
        <f t="shared" si="193"/>
        <v/>
      </c>
      <c r="AE164" s="120" t="str">
        <f t="shared" si="194"/>
        <v/>
      </c>
      <c r="AF164" s="125"/>
      <c r="AG164" s="39"/>
    </row>
    <row r="165" s="12" customFormat="1" ht="18" customHeight="1" spans="3:33">
      <c r="C165" s="39"/>
      <c r="D165" s="42">
        <v>95</v>
      </c>
      <c r="E165" s="46" t="s">
        <v>103</v>
      </c>
      <c r="F165" s="44" t="s">
        <v>41</v>
      </c>
      <c r="G165" s="45" t="s">
        <v>104</v>
      </c>
      <c r="H165" s="45"/>
      <c r="I165" s="45"/>
      <c r="J165" s="71" t="s">
        <v>105</v>
      </c>
      <c r="K165" s="71" t="s">
        <v>105</v>
      </c>
      <c r="L165" s="72">
        <f t="shared" si="182"/>
        <v>0</v>
      </c>
      <c r="M165" s="72" t="e">
        <f t="shared" si="183"/>
        <v>#VALUE!</v>
      </c>
      <c r="N165" s="140"/>
      <c r="O165" s="74"/>
      <c r="P165" s="95"/>
      <c r="Q165" s="95"/>
      <c r="R165" s="95"/>
      <c r="S165" s="97"/>
      <c r="T165" s="39"/>
      <c r="U165" s="98" t="str">
        <f t="shared" si="184"/>
        <v> </v>
      </c>
      <c r="V165" s="98" t="str">
        <f t="shared" si="185"/>
        <v> </v>
      </c>
      <c r="W165" s="98" t="str">
        <f t="shared" si="186"/>
        <v> </v>
      </c>
      <c r="X165" s="98" t="str">
        <f t="shared" si="187"/>
        <v> </v>
      </c>
      <c r="Y165" s="98" t="str">
        <f t="shared" si="188"/>
        <v> </v>
      </c>
      <c r="Z165" s="98" t="str">
        <f t="shared" si="189"/>
        <v> </v>
      </c>
      <c r="AA165" s="114" t="str">
        <f t="shared" si="190"/>
        <v> </v>
      </c>
      <c r="AB165" s="119" t="str">
        <f t="shared" si="191"/>
        <v> </v>
      </c>
      <c r="AC165" s="119" t="str">
        <f t="shared" si="192"/>
        <v> </v>
      </c>
      <c r="AD165" s="120" t="str">
        <f t="shared" si="193"/>
        <v/>
      </c>
      <c r="AE165" s="120" t="str">
        <f t="shared" si="194"/>
        <v/>
      </c>
      <c r="AF165" s="125"/>
      <c r="AG165" s="39"/>
    </row>
    <row r="166" s="12" customFormat="1" ht="18" customHeight="1" spans="3:33">
      <c r="C166" s="39"/>
      <c r="D166" s="42"/>
      <c r="E166" s="46" t="s">
        <v>124</v>
      </c>
      <c r="F166" s="44" t="s">
        <v>41</v>
      </c>
      <c r="G166" s="45">
        <v>1</v>
      </c>
      <c r="H166" s="45">
        <v>0</v>
      </c>
      <c r="I166" s="45">
        <v>-1</v>
      </c>
      <c r="J166" s="71" t="s">
        <v>42</v>
      </c>
      <c r="K166" s="71" t="s">
        <v>42</v>
      </c>
      <c r="L166" s="72">
        <f t="shared" si="182"/>
        <v>1</v>
      </c>
      <c r="M166" s="72">
        <f t="shared" si="183"/>
        <v>0</v>
      </c>
      <c r="N166" s="140"/>
      <c r="O166" s="74"/>
      <c r="P166" s="95"/>
      <c r="Q166" s="95"/>
      <c r="R166" s="95"/>
      <c r="S166" s="97"/>
      <c r="T166" s="39"/>
      <c r="U166" s="98" t="str">
        <f t="shared" si="184"/>
        <v> </v>
      </c>
      <c r="V166" s="98" t="str">
        <f t="shared" si="185"/>
        <v> </v>
      </c>
      <c r="W166" s="98" t="str">
        <f t="shared" si="186"/>
        <v> </v>
      </c>
      <c r="X166" s="98" t="str">
        <f t="shared" si="187"/>
        <v> </v>
      </c>
      <c r="Y166" s="98" t="str">
        <f t="shared" si="188"/>
        <v> </v>
      </c>
      <c r="Z166" s="98" t="str">
        <f t="shared" si="189"/>
        <v> </v>
      </c>
      <c r="AA166" s="114" t="str">
        <f t="shared" si="190"/>
        <v> </v>
      </c>
      <c r="AB166" s="119" t="str">
        <f t="shared" si="191"/>
        <v> </v>
      </c>
      <c r="AC166" s="119" t="str">
        <f t="shared" si="192"/>
        <v> </v>
      </c>
      <c r="AD166" s="120" t="str">
        <f t="shared" si="193"/>
        <v/>
      </c>
      <c r="AE166" s="120" t="str">
        <f t="shared" si="194"/>
        <v/>
      </c>
      <c r="AF166" s="125"/>
      <c r="AG166" s="39"/>
    </row>
    <row r="167" s="12" customFormat="1" ht="18" customHeight="1" spans="3:33">
      <c r="C167" s="39"/>
      <c r="D167" s="42"/>
      <c r="E167" s="46" t="s">
        <v>107</v>
      </c>
      <c r="F167" s="44" t="s">
        <v>41</v>
      </c>
      <c r="G167" s="45" t="s">
        <v>104</v>
      </c>
      <c r="H167" s="45"/>
      <c r="I167" s="45"/>
      <c r="J167" s="71" t="s">
        <v>105</v>
      </c>
      <c r="K167" s="71" t="s">
        <v>105</v>
      </c>
      <c r="L167" s="72">
        <f t="shared" si="182"/>
        <v>0</v>
      </c>
      <c r="M167" s="72" t="e">
        <f t="shared" si="183"/>
        <v>#VALUE!</v>
      </c>
      <c r="N167" s="140"/>
      <c r="O167" s="74"/>
      <c r="P167" s="95"/>
      <c r="Q167" s="95"/>
      <c r="R167" s="95"/>
      <c r="S167" s="97"/>
      <c r="T167" s="39"/>
      <c r="U167" s="98" t="str">
        <f t="shared" si="184"/>
        <v> </v>
      </c>
      <c r="V167" s="98" t="str">
        <f t="shared" si="185"/>
        <v> </v>
      </c>
      <c r="W167" s="98" t="str">
        <f t="shared" si="186"/>
        <v> </v>
      </c>
      <c r="X167" s="98" t="str">
        <f t="shared" si="187"/>
        <v> </v>
      </c>
      <c r="Y167" s="98" t="str">
        <f t="shared" si="188"/>
        <v> </v>
      </c>
      <c r="Z167" s="98" t="str">
        <f t="shared" si="189"/>
        <v> </v>
      </c>
      <c r="AA167" s="114" t="str">
        <f t="shared" si="190"/>
        <v> </v>
      </c>
      <c r="AB167" s="119" t="str">
        <f t="shared" si="191"/>
        <v> </v>
      </c>
      <c r="AC167" s="119" t="str">
        <f t="shared" si="192"/>
        <v> </v>
      </c>
      <c r="AD167" s="120" t="str">
        <f t="shared" si="193"/>
        <v/>
      </c>
      <c r="AE167" s="120" t="str">
        <f t="shared" si="194"/>
        <v/>
      </c>
      <c r="AF167" s="125"/>
      <c r="AG167" s="39"/>
    </row>
    <row r="168" s="12" customFormat="1" ht="18" customHeight="1" spans="3:33">
      <c r="C168" s="39"/>
      <c r="D168" s="42"/>
      <c r="E168" s="46" t="s">
        <v>124</v>
      </c>
      <c r="F168" s="44" t="s">
        <v>41</v>
      </c>
      <c r="G168" s="45">
        <v>1</v>
      </c>
      <c r="H168" s="45">
        <v>0</v>
      </c>
      <c r="I168" s="45">
        <v>-1</v>
      </c>
      <c r="J168" s="71" t="s">
        <v>42</v>
      </c>
      <c r="K168" s="71" t="s">
        <v>42</v>
      </c>
      <c r="L168" s="72">
        <f t="shared" si="182"/>
        <v>1</v>
      </c>
      <c r="M168" s="72">
        <f t="shared" si="183"/>
        <v>0</v>
      </c>
      <c r="N168" s="140"/>
      <c r="O168" s="74"/>
      <c r="P168" s="95"/>
      <c r="Q168" s="95"/>
      <c r="R168" s="95"/>
      <c r="S168" s="97"/>
      <c r="T168" s="39"/>
      <c r="U168" s="98" t="str">
        <f t="shared" si="184"/>
        <v> </v>
      </c>
      <c r="V168" s="98" t="str">
        <f t="shared" si="185"/>
        <v> </v>
      </c>
      <c r="W168" s="98" t="str">
        <f t="shared" si="186"/>
        <v> </v>
      </c>
      <c r="X168" s="98" t="str">
        <f t="shared" si="187"/>
        <v> </v>
      </c>
      <c r="Y168" s="98" t="str">
        <f t="shared" si="188"/>
        <v> </v>
      </c>
      <c r="Z168" s="98" t="str">
        <f t="shared" si="189"/>
        <v> </v>
      </c>
      <c r="AA168" s="114" t="str">
        <f t="shared" si="190"/>
        <v> </v>
      </c>
      <c r="AB168" s="119" t="str">
        <f t="shared" si="191"/>
        <v> </v>
      </c>
      <c r="AC168" s="119" t="str">
        <f t="shared" si="192"/>
        <v> </v>
      </c>
      <c r="AD168" s="120" t="str">
        <f t="shared" si="193"/>
        <v/>
      </c>
      <c r="AE168" s="120" t="str">
        <f t="shared" si="194"/>
        <v/>
      </c>
      <c r="AF168" s="125"/>
      <c r="AG168" s="39"/>
    </row>
    <row r="169" s="12" customFormat="1" ht="18" customHeight="1" spans="3:33">
      <c r="C169" s="39"/>
      <c r="D169" s="42"/>
      <c r="E169" s="46" t="s">
        <v>110</v>
      </c>
      <c r="F169" s="44" t="s">
        <v>41</v>
      </c>
      <c r="G169" s="45" t="s">
        <v>104</v>
      </c>
      <c r="H169" s="45"/>
      <c r="I169" s="45"/>
      <c r="J169" s="71" t="s">
        <v>105</v>
      </c>
      <c r="K169" s="71" t="s">
        <v>105</v>
      </c>
      <c r="L169" s="72">
        <f t="shared" si="182"/>
        <v>0</v>
      </c>
      <c r="M169" s="72" t="e">
        <f t="shared" si="183"/>
        <v>#VALUE!</v>
      </c>
      <c r="N169" s="140"/>
      <c r="O169" s="74"/>
      <c r="P169" s="95"/>
      <c r="Q169" s="95"/>
      <c r="R169" s="95"/>
      <c r="S169" s="97"/>
      <c r="T169" s="39"/>
      <c r="U169" s="98" t="str">
        <f t="shared" si="184"/>
        <v> </v>
      </c>
      <c r="V169" s="98" t="str">
        <f t="shared" si="185"/>
        <v> </v>
      </c>
      <c r="W169" s="98" t="str">
        <f t="shared" si="186"/>
        <v> </v>
      </c>
      <c r="X169" s="98" t="str">
        <f t="shared" si="187"/>
        <v> </v>
      </c>
      <c r="Y169" s="98" t="str">
        <f t="shared" si="188"/>
        <v> </v>
      </c>
      <c r="Z169" s="98" t="str">
        <f t="shared" si="189"/>
        <v> </v>
      </c>
      <c r="AA169" s="114" t="str">
        <f t="shared" si="190"/>
        <v> </v>
      </c>
      <c r="AB169" s="119" t="str">
        <f t="shared" si="191"/>
        <v> </v>
      </c>
      <c r="AC169" s="119" t="str">
        <f t="shared" si="192"/>
        <v> </v>
      </c>
      <c r="AD169" s="120" t="str">
        <f t="shared" si="193"/>
        <v/>
      </c>
      <c r="AE169" s="120" t="str">
        <f t="shared" si="194"/>
        <v/>
      </c>
      <c r="AF169" s="125"/>
      <c r="AG169" s="39"/>
    </row>
    <row r="170" s="12" customFormat="1" ht="18" customHeight="1" spans="3:33">
      <c r="C170" s="39"/>
      <c r="D170" s="42"/>
      <c r="E170" s="46" t="s">
        <v>124</v>
      </c>
      <c r="F170" s="44" t="s">
        <v>41</v>
      </c>
      <c r="G170" s="45">
        <v>1</v>
      </c>
      <c r="H170" s="45">
        <v>0</v>
      </c>
      <c r="I170" s="45">
        <v>-1</v>
      </c>
      <c r="J170" s="71" t="s">
        <v>42</v>
      </c>
      <c r="K170" s="71" t="s">
        <v>42</v>
      </c>
      <c r="L170" s="72">
        <f t="shared" si="182"/>
        <v>1</v>
      </c>
      <c r="M170" s="72">
        <f t="shared" si="183"/>
        <v>0</v>
      </c>
      <c r="N170" s="140"/>
      <c r="O170" s="74"/>
      <c r="P170" s="95"/>
      <c r="Q170" s="95"/>
      <c r="R170" s="95"/>
      <c r="S170" s="97"/>
      <c r="T170" s="39"/>
      <c r="U170" s="98" t="str">
        <f t="shared" si="184"/>
        <v> </v>
      </c>
      <c r="V170" s="98" t="str">
        <f t="shared" si="185"/>
        <v> </v>
      </c>
      <c r="W170" s="98" t="str">
        <f t="shared" si="186"/>
        <v> </v>
      </c>
      <c r="X170" s="98" t="str">
        <f t="shared" si="187"/>
        <v> </v>
      </c>
      <c r="Y170" s="98" t="str">
        <f t="shared" si="188"/>
        <v> </v>
      </c>
      <c r="Z170" s="98" t="str">
        <f t="shared" si="189"/>
        <v> </v>
      </c>
      <c r="AA170" s="114" t="str">
        <f t="shared" si="190"/>
        <v> </v>
      </c>
      <c r="AB170" s="119" t="str">
        <f t="shared" si="191"/>
        <v> </v>
      </c>
      <c r="AC170" s="119" t="str">
        <f t="shared" si="192"/>
        <v> </v>
      </c>
      <c r="AD170" s="120" t="str">
        <f t="shared" si="193"/>
        <v/>
      </c>
      <c r="AE170" s="120" t="str">
        <f t="shared" si="194"/>
        <v/>
      </c>
      <c r="AF170" s="125"/>
      <c r="AG170" s="39"/>
    </row>
    <row r="171" s="12" customFormat="1" ht="18" customHeight="1" spans="3:33">
      <c r="C171" s="39"/>
      <c r="D171" s="42">
        <v>96</v>
      </c>
      <c r="E171" s="43" t="s">
        <v>40</v>
      </c>
      <c r="F171" s="44" t="s">
        <v>41</v>
      </c>
      <c r="G171" s="45">
        <v>93.8</v>
      </c>
      <c r="H171" s="45">
        <v>1</v>
      </c>
      <c r="I171" s="45">
        <v>-1</v>
      </c>
      <c r="J171" s="71" t="s">
        <v>42</v>
      </c>
      <c r="K171" s="71" t="s">
        <v>42</v>
      </c>
      <c r="L171" s="75">
        <f t="shared" si="182"/>
        <v>94.8</v>
      </c>
      <c r="M171" s="75">
        <f t="shared" si="183"/>
        <v>92.8</v>
      </c>
      <c r="N171" s="140"/>
      <c r="O171" s="74"/>
      <c r="P171" s="95"/>
      <c r="Q171" s="95"/>
      <c r="R171" s="95"/>
      <c r="S171" s="97"/>
      <c r="T171" s="39"/>
      <c r="U171" s="98" t="str">
        <f t="shared" si="184"/>
        <v> </v>
      </c>
      <c r="V171" s="98" t="str">
        <f t="shared" si="185"/>
        <v> </v>
      </c>
      <c r="W171" s="98" t="str">
        <f t="shared" si="186"/>
        <v> </v>
      </c>
      <c r="X171" s="98" t="str">
        <f t="shared" si="187"/>
        <v> </v>
      </c>
      <c r="Y171" s="98" t="str">
        <f t="shared" si="188"/>
        <v> </v>
      </c>
      <c r="Z171" s="98" t="str">
        <f t="shared" si="189"/>
        <v> </v>
      </c>
      <c r="AA171" s="114" t="str">
        <f t="shared" si="190"/>
        <v> </v>
      </c>
      <c r="AB171" s="119" t="str">
        <f t="shared" si="191"/>
        <v> </v>
      </c>
      <c r="AC171" s="119" t="str">
        <f t="shared" si="192"/>
        <v> </v>
      </c>
      <c r="AD171" s="120" t="str">
        <f t="shared" si="193"/>
        <v/>
      </c>
      <c r="AE171" s="120" t="str">
        <f t="shared" si="194"/>
        <v/>
      </c>
      <c r="AF171" s="125"/>
      <c r="AG171" s="39"/>
    </row>
    <row r="172" s="12" customFormat="1" ht="18" customHeight="1" spans="3:33">
      <c r="C172" s="39"/>
      <c r="D172" s="42">
        <v>97</v>
      </c>
      <c r="E172" s="43" t="s">
        <v>40</v>
      </c>
      <c r="F172" s="44" t="s">
        <v>41</v>
      </c>
      <c r="G172" s="45">
        <v>229.1</v>
      </c>
      <c r="H172" s="45">
        <v>1</v>
      </c>
      <c r="I172" s="45">
        <v>-1</v>
      </c>
      <c r="J172" s="71" t="s">
        <v>42</v>
      </c>
      <c r="K172" s="71" t="s">
        <v>42</v>
      </c>
      <c r="L172" s="75">
        <f t="shared" si="182"/>
        <v>230.1</v>
      </c>
      <c r="M172" s="75">
        <f t="shared" si="183"/>
        <v>228.1</v>
      </c>
      <c r="N172" s="140"/>
      <c r="O172" s="74"/>
      <c r="P172" s="95"/>
      <c r="Q172" s="95"/>
      <c r="R172" s="95"/>
      <c r="S172" s="97"/>
      <c r="T172" s="39"/>
      <c r="U172" s="98" t="str">
        <f t="shared" si="184"/>
        <v> </v>
      </c>
      <c r="V172" s="98" t="str">
        <f t="shared" si="185"/>
        <v> </v>
      </c>
      <c r="W172" s="98" t="str">
        <f t="shared" si="186"/>
        <v> </v>
      </c>
      <c r="X172" s="98" t="str">
        <f t="shared" si="187"/>
        <v> </v>
      </c>
      <c r="Y172" s="98" t="str">
        <f t="shared" si="188"/>
        <v> </v>
      </c>
      <c r="Z172" s="98" t="str">
        <f t="shared" si="189"/>
        <v> </v>
      </c>
      <c r="AA172" s="114" t="str">
        <f t="shared" si="190"/>
        <v> </v>
      </c>
      <c r="AB172" s="119" t="str">
        <f t="shared" si="191"/>
        <v> </v>
      </c>
      <c r="AC172" s="119" t="str">
        <f t="shared" si="192"/>
        <v> </v>
      </c>
      <c r="AD172" s="120" t="str">
        <f t="shared" si="193"/>
        <v/>
      </c>
      <c r="AE172" s="120" t="str">
        <f t="shared" si="194"/>
        <v/>
      </c>
      <c r="AF172" s="125"/>
      <c r="AG172" s="39"/>
    </row>
    <row r="173" s="12" customFormat="1" ht="18" customHeight="1" spans="3:33">
      <c r="C173" s="39"/>
      <c r="D173" s="42">
        <v>98</v>
      </c>
      <c r="E173" s="43" t="s">
        <v>40</v>
      </c>
      <c r="F173" s="44" t="s">
        <v>41</v>
      </c>
      <c r="G173" s="45">
        <v>336.8</v>
      </c>
      <c r="H173" s="45">
        <v>1</v>
      </c>
      <c r="I173" s="45">
        <v>-1</v>
      </c>
      <c r="J173" s="71" t="s">
        <v>42</v>
      </c>
      <c r="K173" s="71" t="s">
        <v>42</v>
      </c>
      <c r="L173" s="75">
        <f t="shared" si="182"/>
        <v>337.8</v>
      </c>
      <c r="M173" s="75">
        <f t="shared" si="183"/>
        <v>335.8</v>
      </c>
      <c r="N173" s="140"/>
      <c r="O173" s="74"/>
      <c r="P173" s="95"/>
      <c r="Q173" s="95"/>
      <c r="R173" s="95"/>
      <c r="S173" s="97"/>
      <c r="T173" s="39"/>
      <c r="U173" s="98" t="str">
        <f t="shared" si="184"/>
        <v> </v>
      </c>
      <c r="V173" s="98" t="str">
        <f t="shared" si="185"/>
        <v> </v>
      </c>
      <c r="W173" s="98" t="str">
        <f t="shared" si="186"/>
        <v> </v>
      </c>
      <c r="X173" s="98" t="str">
        <f t="shared" si="187"/>
        <v> </v>
      </c>
      <c r="Y173" s="98" t="str">
        <f t="shared" si="188"/>
        <v> </v>
      </c>
      <c r="Z173" s="98" t="str">
        <f t="shared" si="189"/>
        <v> </v>
      </c>
      <c r="AA173" s="114" t="str">
        <f t="shared" si="190"/>
        <v> </v>
      </c>
      <c r="AB173" s="119" t="str">
        <f t="shared" si="191"/>
        <v> </v>
      </c>
      <c r="AC173" s="119" t="str">
        <f t="shared" si="192"/>
        <v> </v>
      </c>
      <c r="AD173" s="120" t="str">
        <f t="shared" si="193"/>
        <v/>
      </c>
      <c r="AE173" s="120" t="str">
        <f t="shared" si="194"/>
        <v/>
      </c>
      <c r="AF173" s="125"/>
      <c r="AG173" s="39"/>
    </row>
    <row r="174" customHeight="1" spans="14:18">
      <c r="N174" s="140"/>
      <c r="O174" s="74"/>
      <c r="P174" s="128"/>
      <c r="Q174" s="128"/>
      <c r="R174" s="128"/>
    </row>
  </sheetData>
  <sheetProtection selectLockedCells="1"/>
  <autoFilter ref="C8:AG173">
    <extLst/>
  </autoFilter>
  <mergeCells count="25">
    <mergeCell ref="C1:AF1"/>
    <mergeCell ref="AD2:AE2"/>
    <mergeCell ref="D4:E4"/>
    <mergeCell ref="N4:O4"/>
    <mergeCell ref="U4:W4"/>
    <mergeCell ref="X4:AA4"/>
    <mergeCell ref="D5:E5"/>
    <mergeCell ref="N5:O5"/>
    <mergeCell ref="U5:W5"/>
    <mergeCell ref="X5:AA5"/>
    <mergeCell ref="D6:E6"/>
    <mergeCell ref="N6:O6"/>
    <mergeCell ref="U6:W6"/>
    <mergeCell ref="X6:AA6"/>
    <mergeCell ref="C8:M8"/>
    <mergeCell ref="N8:Z8"/>
    <mergeCell ref="AA8:AE8"/>
    <mergeCell ref="AF8:AG8"/>
    <mergeCell ref="N9:S9"/>
    <mergeCell ref="U9:Z9"/>
    <mergeCell ref="J9:J10"/>
    <mergeCell ref="K9:K10"/>
    <mergeCell ref="L9:L10"/>
    <mergeCell ref="M9:M10"/>
    <mergeCell ref="AA9:AA10"/>
  </mergeCells>
  <conditionalFormatting sqref="H12">
    <cfRule type="expression" dxfId="0" priority="4946">
      <formula>AND($F12="MIN",$H12&lt;&gt;"")</formula>
    </cfRule>
    <cfRule type="expression" dxfId="1" priority="4947">
      <formula>AND($F12="MIN",$H12="")</formula>
    </cfRule>
    <cfRule type="containsBlanks" dxfId="2" priority="4948">
      <formula>LEN(TRIM(H12))=0</formula>
    </cfRule>
  </conditionalFormatting>
  <conditionalFormatting sqref="I12">
    <cfRule type="expression" dxfId="0" priority="4943">
      <formula>AND(OR($F12="GD&amp;T",$F12="MAX"),$I12&lt;&gt;"")</formula>
    </cfRule>
    <cfRule type="expression" dxfId="1" priority="4944">
      <formula>AND(OR($F12="GD&amp;T",$F12="MAX"),$I12="")</formula>
    </cfRule>
    <cfRule type="containsBlanks" dxfId="2" priority="4945">
      <formula>LEN(TRIM(I12))=0</formula>
    </cfRule>
  </conditionalFormatting>
  <conditionalFormatting sqref="N12:O12">
    <cfRule type="expression" dxfId="3" priority="1457">
      <formula>AND($L12&lt;&gt;"",N12&lt;$L12)</formula>
    </cfRule>
    <cfRule type="expression" dxfId="4" priority="1458">
      <formula>AND($K12&lt;&gt;"",N12&gt;$K12)</formula>
    </cfRule>
    <cfRule type="notContainsBlanks" dxfId="5" priority="1459">
      <formula>LEN(TRIM(N12))&gt;0</formula>
    </cfRule>
    <cfRule type="containsBlanks" dxfId="2" priority="1460">
      <formula>LEN(TRIM(N12))=0</formula>
    </cfRule>
  </conditionalFormatting>
  <conditionalFormatting sqref="N13:O13">
    <cfRule type="expression" dxfId="3" priority="1453">
      <formula>AND($L13&lt;&gt;"",N13&lt;$L13)</formula>
    </cfRule>
    <cfRule type="expression" dxfId="4" priority="1454">
      <formula>AND($K13&lt;&gt;"",N13&gt;$K13)</formula>
    </cfRule>
    <cfRule type="notContainsBlanks" dxfId="5" priority="1455">
      <formula>LEN(TRIM(N13))&gt;0</formula>
    </cfRule>
    <cfRule type="containsBlanks" dxfId="2" priority="1456">
      <formula>LEN(TRIM(N13))=0</formula>
    </cfRule>
  </conditionalFormatting>
  <conditionalFormatting sqref="G14">
    <cfRule type="expression" dxfId="0" priority="8701">
      <formula>AND($F14&lt;&gt;"Tolerance",$G14&lt;&gt;"")</formula>
    </cfRule>
    <cfRule type="expression" dxfId="1" priority="8702">
      <formula>AND(OR($F14="GD&amp;T",$F14="MAX",$F14="MIN"),$G14="")</formula>
    </cfRule>
    <cfRule type="containsBlanks" dxfId="2" priority="8703">
      <formula>LEN(TRIM(G14))=0</formula>
    </cfRule>
  </conditionalFormatting>
  <conditionalFormatting sqref="H14">
    <cfRule type="expression" dxfId="0" priority="8707">
      <formula>AND($F14="MIN",$H14&lt;&gt;"")</formula>
    </cfRule>
    <cfRule type="expression" dxfId="1" priority="8708">
      <formula>AND($F14="MIN",$H14="")</formula>
    </cfRule>
    <cfRule type="containsBlanks" dxfId="2" priority="8709">
      <formula>LEN(TRIM(H14))=0</formula>
    </cfRule>
  </conditionalFormatting>
  <conditionalFormatting sqref="I14">
    <cfRule type="expression" dxfId="0" priority="8704">
      <formula>AND(OR($F14="GD&amp;T",$F14="MAX"),$I14&lt;&gt;"")</formula>
    </cfRule>
    <cfRule type="expression" dxfId="1" priority="8705">
      <formula>AND(OR($F14="GD&amp;T",$F14="MAX"),$I14="")</formula>
    </cfRule>
    <cfRule type="containsBlanks" dxfId="2" priority="8706">
      <formula>LEN(TRIM(I14))=0</formula>
    </cfRule>
  </conditionalFormatting>
  <conditionalFormatting sqref="S14">
    <cfRule type="containsBlanks" dxfId="2" priority="8717">
      <formula>LEN(TRIM(S14))=0</formula>
    </cfRule>
  </conditionalFormatting>
  <conditionalFormatting sqref="AA14:AC14">
    <cfRule type="containsBlanks" dxfId="6" priority="8712">
      <formula>LEN(TRIM(AA14))=0</formula>
    </cfRule>
  </conditionalFormatting>
  <conditionalFormatting sqref="AB14:AC14">
    <cfRule type="cellIs" dxfId="7" priority="8716" operator="greaterThanOrEqual">
      <formula>1</formula>
    </cfRule>
  </conditionalFormatting>
  <conditionalFormatting sqref="AD14:AE14">
    <cfRule type="containsText" dxfId="8" priority="8710" operator="between" text="Alert">
      <formula>NOT(ISERROR(SEARCH("Alert",AD14)))</formula>
    </cfRule>
    <cfRule type="containsText" dxfId="9" priority="8711" operator="between" text="Reject">
      <formula>NOT(ISERROR(SEARCH("Reject",AD14)))</formula>
    </cfRule>
  </conditionalFormatting>
  <conditionalFormatting sqref="H15">
    <cfRule type="expression" dxfId="0" priority="4940">
      <formula>AND($F15="MIN",$H15&lt;&gt;"")</formula>
    </cfRule>
    <cfRule type="expression" dxfId="1" priority="4941">
      <formula>AND($F15="MIN",$H15="")</formula>
    </cfRule>
    <cfRule type="containsBlanks" dxfId="2" priority="4942">
      <formula>LEN(TRIM(H15))=0</formula>
    </cfRule>
  </conditionalFormatting>
  <conditionalFormatting sqref="I15">
    <cfRule type="expression" dxfId="0" priority="4937">
      <formula>AND(OR($F15="GD&amp;T",$F15="MAX"),$I15&lt;&gt;"")</formula>
    </cfRule>
    <cfRule type="expression" dxfId="1" priority="4938">
      <formula>AND(OR($F15="GD&amp;T",$F15="MAX"),$I15="")</formula>
    </cfRule>
    <cfRule type="containsBlanks" dxfId="2" priority="4939">
      <formula>LEN(TRIM(I15))=0</formula>
    </cfRule>
  </conditionalFormatting>
  <conditionalFormatting sqref="N15:O15">
    <cfRule type="expression" dxfId="3" priority="1449">
      <formula>AND($L15&lt;&gt;"",N15&lt;$L15)</formula>
    </cfRule>
    <cfRule type="expression" dxfId="4" priority="1450">
      <formula>AND($K15&lt;&gt;"",N15&gt;$K15)</formula>
    </cfRule>
    <cfRule type="notContainsBlanks" dxfId="5" priority="1451">
      <formula>LEN(TRIM(N15))&gt;0</formula>
    </cfRule>
    <cfRule type="containsBlanks" dxfId="2" priority="1452">
      <formula>LEN(TRIM(N15))=0</formula>
    </cfRule>
  </conditionalFormatting>
  <conditionalFormatting sqref="P15:R15">
    <cfRule type="expression" dxfId="3" priority="1469">
      <formula>AND($L15&lt;&gt;"",P15&lt;$L15)</formula>
    </cfRule>
    <cfRule type="expression" dxfId="4" priority="1470">
      <formula>AND($K15&lt;&gt;"",P15&gt;$K15)</formula>
    </cfRule>
    <cfRule type="notContainsBlanks" dxfId="5" priority="1471">
      <formula>LEN(TRIM(P15))&gt;0</formula>
    </cfRule>
    <cfRule type="containsBlanks" dxfId="2" priority="1472">
      <formula>LEN(TRIM(P15))=0</formula>
    </cfRule>
  </conditionalFormatting>
  <conditionalFormatting sqref="G16">
    <cfRule type="expression" dxfId="0" priority="8680">
      <formula>AND($F16&lt;&gt;"Tolerance",$G16&lt;&gt;"")</formula>
    </cfRule>
    <cfRule type="expression" dxfId="1" priority="8681">
      <formula>AND(OR($F16="GD&amp;T",$F16="MAX",$F16="MIN"),$G16="")</formula>
    </cfRule>
    <cfRule type="containsBlanks" dxfId="2" priority="8682">
      <formula>LEN(TRIM(G16))=0</formula>
    </cfRule>
  </conditionalFormatting>
  <conditionalFormatting sqref="H16">
    <cfRule type="expression" dxfId="0" priority="4934">
      <formula>AND($F16="MIN",$H16&lt;&gt;"")</formula>
    </cfRule>
    <cfRule type="expression" dxfId="1" priority="4935">
      <formula>AND($F16="MIN",$H16="")</formula>
    </cfRule>
    <cfRule type="containsBlanks" dxfId="2" priority="4936">
      <formula>LEN(TRIM(H16))=0</formula>
    </cfRule>
  </conditionalFormatting>
  <conditionalFormatting sqref="I16">
    <cfRule type="expression" dxfId="0" priority="4931">
      <formula>AND(OR($F16="GD&amp;T",$F16="MAX"),$I16&lt;&gt;"")</formula>
    </cfRule>
    <cfRule type="expression" dxfId="1" priority="4932">
      <formula>AND(OR($F16="GD&amp;T",$F16="MAX"),$I16="")</formula>
    </cfRule>
    <cfRule type="containsBlanks" dxfId="2" priority="4933">
      <formula>LEN(TRIM(I16))=0</formula>
    </cfRule>
  </conditionalFormatting>
  <conditionalFormatting sqref="N16:O16">
    <cfRule type="expression" dxfId="3" priority="1445">
      <formula>AND($L16&lt;&gt;"",N16&lt;$L16)</formula>
    </cfRule>
    <cfRule type="expression" dxfId="4" priority="1446">
      <formula>AND($K16&lt;&gt;"",N16&gt;$K16)</formula>
    </cfRule>
    <cfRule type="notContainsBlanks" dxfId="5" priority="1447">
      <formula>LEN(TRIM(N16))&gt;0</formula>
    </cfRule>
    <cfRule type="containsBlanks" dxfId="2" priority="1448">
      <formula>LEN(TRIM(N16))=0</formula>
    </cfRule>
  </conditionalFormatting>
  <conditionalFormatting sqref="S16">
    <cfRule type="containsBlanks" dxfId="2" priority="8696">
      <formula>LEN(TRIM(S16))=0</formula>
    </cfRule>
  </conditionalFormatting>
  <conditionalFormatting sqref="AA16:AC16">
    <cfRule type="containsBlanks" dxfId="6" priority="8691">
      <formula>LEN(TRIM(AA16))=0</formula>
    </cfRule>
  </conditionalFormatting>
  <conditionalFormatting sqref="AB16:AC16">
    <cfRule type="cellIs" dxfId="7" priority="8695" operator="greaterThanOrEqual">
      <formula>1</formula>
    </cfRule>
  </conditionalFormatting>
  <conditionalFormatting sqref="AD16:AE16">
    <cfRule type="containsText" dxfId="8" priority="8689" operator="between" text="Alert">
      <formula>NOT(ISERROR(SEARCH("Alert",AD16)))</formula>
    </cfRule>
    <cfRule type="containsText" dxfId="9" priority="8690" operator="between" text="Reject">
      <formula>NOT(ISERROR(SEARCH("Reject",AD16)))</formula>
    </cfRule>
  </conditionalFormatting>
  <conditionalFormatting sqref="G17">
    <cfRule type="expression" dxfId="0" priority="7893">
      <formula>AND($F17&lt;&gt;"Tolerance",$G17&lt;&gt;"")</formula>
    </cfRule>
    <cfRule type="expression" dxfId="1" priority="7894">
      <formula>AND(OR($F17="GD&amp;T",$F17="MAX",$F17="MIN"),$G17="")</formula>
    </cfRule>
    <cfRule type="containsBlanks" dxfId="2" priority="7895">
      <formula>LEN(TRIM(G17))=0</formula>
    </cfRule>
  </conditionalFormatting>
  <conditionalFormatting sqref="H17">
    <cfRule type="expression" dxfId="0" priority="4928">
      <formula>AND($F17="MIN",$H17&lt;&gt;"")</formula>
    </cfRule>
    <cfRule type="expression" dxfId="1" priority="4929">
      <formula>AND($F17="MIN",$H17="")</formula>
    </cfRule>
    <cfRule type="containsBlanks" dxfId="2" priority="4930">
      <formula>LEN(TRIM(H17))=0</formula>
    </cfRule>
  </conditionalFormatting>
  <conditionalFormatting sqref="I17">
    <cfRule type="expression" dxfId="0" priority="4925">
      <formula>AND(OR($F17="GD&amp;T",$F17="MAX"),$I17&lt;&gt;"")</formula>
    </cfRule>
    <cfRule type="expression" dxfId="1" priority="4926">
      <formula>AND(OR($F17="GD&amp;T",$F17="MAX"),$I17="")</formula>
    </cfRule>
    <cfRule type="containsBlanks" dxfId="2" priority="4927">
      <formula>LEN(TRIM(I17))=0</formula>
    </cfRule>
  </conditionalFormatting>
  <conditionalFormatting sqref="O17:R17">
    <cfRule type="expression" dxfId="3" priority="1465">
      <formula>AND($L17&lt;&gt;"",O17&lt;$L17)</formula>
    </cfRule>
    <cfRule type="expression" dxfId="4" priority="1466">
      <formula>AND($K17&lt;&gt;"",O17&gt;$K17)</formula>
    </cfRule>
    <cfRule type="notContainsBlanks" dxfId="5" priority="1467">
      <formula>LEN(TRIM(O17))&gt;0</formula>
    </cfRule>
    <cfRule type="containsBlanks" dxfId="2" priority="1468">
      <formula>LEN(TRIM(O17))=0</formula>
    </cfRule>
  </conditionalFormatting>
  <conditionalFormatting sqref="G18">
    <cfRule type="expression" dxfId="0" priority="7884">
      <formula>AND($F18&lt;&gt;"Tolerance",$G18&lt;&gt;"")</formula>
    </cfRule>
    <cfRule type="expression" dxfId="1" priority="7885">
      <formula>AND(OR($F18="GD&amp;T",$F18="MAX",$F18="MIN"),$G18="")</formula>
    </cfRule>
    <cfRule type="containsBlanks" dxfId="2" priority="7886">
      <formula>LEN(TRIM(G18))=0</formula>
    </cfRule>
  </conditionalFormatting>
  <conditionalFormatting sqref="H18">
    <cfRule type="expression" dxfId="0" priority="4922">
      <formula>AND($F18="MIN",$H18&lt;&gt;"")</formula>
    </cfRule>
    <cfRule type="expression" dxfId="1" priority="4923">
      <formula>AND($F18="MIN",$H18="")</formula>
    </cfRule>
    <cfRule type="containsBlanks" dxfId="2" priority="4924">
      <formula>LEN(TRIM(H18))=0</formula>
    </cfRule>
  </conditionalFormatting>
  <conditionalFormatting sqref="I18">
    <cfRule type="expression" dxfId="0" priority="4919">
      <formula>AND(OR($F18="GD&amp;T",$F18="MAX"),$I18&lt;&gt;"")</formula>
    </cfRule>
    <cfRule type="expression" dxfId="1" priority="4920">
      <formula>AND(OR($F18="GD&amp;T",$F18="MAX"),$I18="")</formula>
    </cfRule>
    <cfRule type="containsBlanks" dxfId="2" priority="4921">
      <formula>LEN(TRIM(I18))=0</formula>
    </cfRule>
  </conditionalFormatting>
  <conditionalFormatting sqref="H20">
    <cfRule type="expression" dxfId="0" priority="4916">
      <formula>AND($F20="MIN",$H20&lt;&gt;"")</formula>
    </cfRule>
    <cfRule type="expression" dxfId="1" priority="4917">
      <formula>AND($F20="MIN",$H20="")</formula>
    </cfRule>
    <cfRule type="containsBlanks" dxfId="2" priority="4918">
      <formula>LEN(TRIM(H20))=0</formula>
    </cfRule>
  </conditionalFormatting>
  <conditionalFormatting sqref="I20">
    <cfRule type="expression" dxfId="0" priority="4913">
      <formula>AND(OR($F20="GD&amp;T",$F20="MAX"),$I20&lt;&gt;"")</formula>
    </cfRule>
    <cfRule type="expression" dxfId="1" priority="4914">
      <formula>AND(OR($F20="GD&amp;T",$F20="MAX"),$I20="")</formula>
    </cfRule>
    <cfRule type="containsBlanks" dxfId="2" priority="4915">
      <formula>LEN(TRIM(I20))=0</formula>
    </cfRule>
  </conditionalFormatting>
  <conditionalFormatting sqref="N20:O20">
    <cfRule type="expression" dxfId="3" priority="1437">
      <formula>AND($L20&lt;&gt;"",N20&lt;$L20)</formula>
    </cfRule>
    <cfRule type="expression" dxfId="4" priority="1438">
      <formula>AND($K20&lt;&gt;"",N20&gt;$K20)</formula>
    </cfRule>
    <cfRule type="notContainsBlanks" dxfId="5" priority="1439">
      <formula>LEN(TRIM(N20))&gt;0</formula>
    </cfRule>
    <cfRule type="containsBlanks" dxfId="2" priority="1440">
      <formula>LEN(TRIM(N20))=0</formula>
    </cfRule>
  </conditionalFormatting>
  <conditionalFormatting sqref="H21">
    <cfRule type="expression" dxfId="0" priority="4910">
      <formula>AND($F21="MIN",$H21&lt;&gt;"")</formula>
    </cfRule>
    <cfRule type="expression" dxfId="1" priority="4911">
      <formula>AND($F21="MIN",$H21="")</formula>
    </cfRule>
    <cfRule type="containsBlanks" dxfId="2" priority="4912">
      <formula>LEN(TRIM(H21))=0</formula>
    </cfRule>
  </conditionalFormatting>
  <conditionalFormatting sqref="I21">
    <cfRule type="expression" dxfId="0" priority="4907">
      <formula>AND(OR($F21="GD&amp;T",$F21="MAX"),$I21&lt;&gt;"")</formula>
    </cfRule>
    <cfRule type="expression" dxfId="1" priority="4908">
      <formula>AND(OR($F21="GD&amp;T",$F21="MAX"),$I21="")</formula>
    </cfRule>
    <cfRule type="containsBlanks" dxfId="2" priority="4909">
      <formula>LEN(TRIM(I21))=0</formula>
    </cfRule>
  </conditionalFormatting>
  <conditionalFormatting sqref="N21:O21">
    <cfRule type="expression" dxfId="3" priority="1441">
      <formula>AND($L21&lt;&gt;"",N21&lt;$L21)</formula>
    </cfRule>
    <cfRule type="expression" dxfId="4" priority="1442">
      <formula>AND($K21&lt;&gt;"",N21&gt;$K21)</formula>
    </cfRule>
    <cfRule type="notContainsBlanks" dxfId="5" priority="1443">
      <formula>LEN(TRIM(N21))&gt;0</formula>
    </cfRule>
    <cfRule type="containsBlanks" dxfId="2" priority="1444">
      <formula>LEN(TRIM(N21))=0</formula>
    </cfRule>
  </conditionalFormatting>
  <conditionalFormatting sqref="H22">
    <cfRule type="expression" dxfId="0" priority="4898">
      <formula>AND($F22="MIN",$H22&lt;&gt;"")</formula>
    </cfRule>
    <cfRule type="expression" dxfId="1" priority="4899">
      <formula>AND($F22="MIN",$H22="")</formula>
    </cfRule>
    <cfRule type="containsBlanks" dxfId="2" priority="4900">
      <formula>LEN(TRIM(H22))=0</formula>
    </cfRule>
  </conditionalFormatting>
  <conditionalFormatting sqref="I22">
    <cfRule type="expression" dxfId="0" priority="4895">
      <formula>AND(OR($F22="GD&amp;T",$F22="MAX"),$I22&lt;&gt;"")</formula>
    </cfRule>
    <cfRule type="expression" dxfId="1" priority="4896">
      <formula>AND(OR($F22="GD&amp;T",$F22="MAX"),$I22="")</formula>
    </cfRule>
    <cfRule type="containsBlanks" dxfId="2" priority="4897">
      <formula>LEN(TRIM(I22))=0</formula>
    </cfRule>
  </conditionalFormatting>
  <conditionalFormatting sqref="H23">
    <cfRule type="expression" dxfId="0" priority="4904">
      <formula>AND($F23="MIN",$H23&lt;&gt;"")</formula>
    </cfRule>
    <cfRule type="expression" dxfId="1" priority="4905">
      <formula>AND($F23="MIN",$H23="")</formula>
    </cfRule>
    <cfRule type="containsBlanks" dxfId="2" priority="4906">
      <formula>LEN(TRIM(H23))=0</formula>
    </cfRule>
  </conditionalFormatting>
  <conditionalFormatting sqref="I23">
    <cfRule type="expression" dxfId="0" priority="4901">
      <formula>AND(OR($F23="GD&amp;T",$F23="MAX"),$I23&lt;&gt;"")</formula>
    </cfRule>
    <cfRule type="expression" dxfId="1" priority="4902">
      <formula>AND(OR($F23="GD&amp;T",$F23="MAX"),$I23="")</formula>
    </cfRule>
    <cfRule type="containsBlanks" dxfId="2" priority="4903">
      <formula>LEN(TRIM(I23))=0</formula>
    </cfRule>
  </conditionalFormatting>
  <conditionalFormatting sqref="N23:O23">
    <cfRule type="expression" dxfId="3" priority="1433">
      <formula>AND($L23&lt;&gt;"",N23&lt;$L23)</formula>
    </cfRule>
    <cfRule type="expression" dxfId="4" priority="1434">
      <formula>AND($K23&lt;&gt;"",N23&gt;$K23)</formula>
    </cfRule>
    <cfRule type="notContainsBlanks" dxfId="5" priority="1435">
      <formula>LEN(TRIM(N23))&gt;0</formula>
    </cfRule>
    <cfRule type="containsBlanks" dxfId="2" priority="1436">
      <formula>LEN(TRIM(N23))=0</formula>
    </cfRule>
  </conditionalFormatting>
  <conditionalFormatting sqref="H24">
    <cfRule type="expression" dxfId="0" priority="4892">
      <formula>AND($F24="MIN",$H24&lt;&gt;"")</formula>
    </cfRule>
    <cfRule type="expression" dxfId="1" priority="4893">
      <formula>AND($F24="MIN",$H24="")</formula>
    </cfRule>
    <cfRule type="containsBlanks" dxfId="2" priority="4894">
      <formula>LEN(TRIM(H24))=0</formula>
    </cfRule>
  </conditionalFormatting>
  <conditionalFormatting sqref="I24">
    <cfRule type="expression" dxfId="0" priority="4889">
      <formula>AND(OR($F24="GD&amp;T",$F24="MAX"),$I24&lt;&gt;"")</formula>
    </cfRule>
    <cfRule type="expression" dxfId="1" priority="4890">
      <formula>AND(OR($F24="GD&amp;T",$F24="MAX"),$I24="")</formula>
    </cfRule>
    <cfRule type="containsBlanks" dxfId="2" priority="4891">
      <formula>LEN(TRIM(I24))=0</formula>
    </cfRule>
  </conditionalFormatting>
  <conditionalFormatting sqref="N24:O24">
    <cfRule type="expression" dxfId="3" priority="1429">
      <formula>AND($L24&lt;&gt;"",N24&lt;$L24)</formula>
    </cfRule>
    <cfRule type="expression" dxfId="4" priority="1430">
      <formula>AND($K24&lt;&gt;"",N24&gt;$K24)</formula>
    </cfRule>
    <cfRule type="notContainsBlanks" dxfId="5" priority="1431">
      <formula>LEN(TRIM(N24))&gt;0</formula>
    </cfRule>
    <cfRule type="containsBlanks" dxfId="2" priority="1432">
      <formula>LEN(TRIM(N24))=0</formula>
    </cfRule>
  </conditionalFormatting>
  <conditionalFormatting sqref="G25">
    <cfRule type="expression" dxfId="0" priority="7819">
      <formula>AND($F25&lt;&gt;"Tolerance",$G25&lt;&gt;"")</formula>
    </cfRule>
    <cfRule type="expression" dxfId="1" priority="7820">
      <formula>AND(OR($F25="GD&amp;T",$F25="MAX",$F25="MIN"),$G25="")</formula>
    </cfRule>
    <cfRule type="containsBlanks" dxfId="2" priority="7821">
      <formula>LEN(TRIM(G25))=0</formula>
    </cfRule>
  </conditionalFormatting>
  <conditionalFormatting sqref="H25">
    <cfRule type="expression" dxfId="0" priority="4886">
      <formula>AND($F25="MIN",$H25&lt;&gt;"")</formula>
    </cfRule>
    <cfRule type="expression" dxfId="1" priority="4887">
      <formula>AND($F25="MIN",$H25="")</formula>
    </cfRule>
    <cfRule type="containsBlanks" dxfId="2" priority="4888">
      <formula>LEN(TRIM(H25))=0</formula>
    </cfRule>
  </conditionalFormatting>
  <conditionalFormatting sqref="I25">
    <cfRule type="expression" dxfId="0" priority="4883">
      <formula>AND(OR($F25="GD&amp;T",$F25="MAX"),$I25&lt;&gt;"")</formula>
    </cfRule>
    <cfRule type="expression" dxfId="1" priority="4884">
      <formula>AND(OR($F25="GD&amp;T",$F25="MAX"),$I25="")</formula>
    </cfRule>
    <cfRule type="containsBlanks" dxfId="2" priority="4885">
      <formula>LEN(TRIM(I25))=0</formula>
    </cfRule>
  </conditionalFormatting>
  <conditionalFormatting sqref="N25:O25">
    <cfRule type="expression" dxfId="3" priority="1425">
      <formula>AND($L25&lt;&gt;"",N25&lt;$L25)</formula>
    </cfRule>
    <cfRule type="expression" dxfId="4" priority="1426">
      <formula>AND($K25&lt;&gt;"",N25&gt;$K25)</formula>
    </cfRule>
    <cfRule type="notContainsBlanks" dxfId="5" priority="1427">
      <formula>LEN(TRIM(N25))&gt;0</formula>
    </cfRule>
    <cfRule type="containsBlanks" dxfId="2" priority="1428">
      <formula>LEN(TRIM(N25))=0</formula>
    </cfRule>
  </conditionalFormatting>
  <conditionalFormatting sqref="S25">
    <cfRule type="containsBlanks" dxfId="2" priority="7829">
      <formula>LEN(TRIM(S25))=0</formula>
    </cfRule>
  </conditionalFormatting>
  <conditionalFormatting sqref="AA25:AC25">
    <cfRule type="containsBlanks" dxfId="6" priority="7824">
      <formula>LEN(TRIM(AA25))=0</formula>
    </cfRule>
  </conditionalFormatting>
  <conditionalFormatting sqref="AB25:AC25">
    <cfRule type="cellIs" dxfId="7" priority="7828" operator="greaterThanOrEqual">
      <formula>1</formula>
    </cfRule>
  </conditionalFormatting>
  <conditionalFormatting sqref="AD25:AE25">
    <cfRule type="containsText" dxfId="8" priority="7822" operator="between" text="Alert">
      <formula>NOT(ISERROR(SEARCH("Alert",AD25)))</formula>
    </cfRule>
    <cfRule type="containsText" dxfId="9" priority="7823" operator="between" text="Reject">
      <formula>NOT(ISERROR(SEARCH("Reject",AD25)))</formula>
    </cfRule>
  </conditionalFormatting>
  <conditionalFormatting sqref="G26">
    <cfRule type="expression" dxfId="0" priority="7769">
      <formula>AND($F26&lt;&gt;"Tolerance",$G26&lt;&gt;"")</formula>
    </cfRule>
    <cfRule type="expression" dxfId="1" priority="7770">
      <formula>AND(OR($F26="GD&amp;T",$F26="MAX",$F26="MIN"),$G26="")</formula>
    </cfRule>
    <cfRule type="containsBlanks" dxfId="2" priority="7771">
      <formula>LEN(TRIM(G26))=0</formula>
    </cfRule>
  </conditionalFormatting>
  <conditionalFormatting sqref="H26">
    <cfRule type="expression" dxfId="0" priority="4880">
      <formula>AND($F26="MIN",$H26&lt;&gt;"")</formula>
    </cfRule>
    <cfRule type="expression" dxfId="1" priority="4881">
      <formula>AND($F26="MIN",$H26="")</formula>
    </cfRule>
    <cfRule type="containsBlanks" dxfId="2" priority="4882">
      <formula>LEN(TRIM(H26))=0</formula>
    </cfRule>
  </conditionalFormatting>
  <conditionalFormatting sqref="I26">
    <cfRule type="expression" dxfId="0" priority="4877">
      <formula>AND(OR($F26="GD&amp;T",$F26="MAX"),$I26&lt;&gt;"")</formula>
    </cfRule>
    <cfRule type="expression" dxfId="1" priority="4878">
      <formula>AND(OR($F26="GD&amp;T",$F26="MAX"),$I26="")</formula>
    </cfRule>
    <cfRule type="containsBlanks" dxfId="2" priority="4879">
      <formula>LEN(TRIM(I26))=0</formula>
    </cfRule>
  </conditionalFormatting>
  <conditionalFormatting sqref="N26:O26">
    <cfRule type="expression" dxfId="3" priority="1417">
      <formula>AND($L26&lt;&gt;"",N26&lt;$L26)</formula>
    </cfRule>
    <cfRule type="expression" dxfId="4" priority="1418">
      <formula>AND($K26&lt;&gt;"",N26&gt;$K26)</formula>
    </cfRule>
    <cfRule type="notContainsBlanks" dxfId="5" priority="1419">
      <formula>LEN(TRIM(N26))&gt;0</formula>
    </cfRule>
    <cfRule type="containsBlanks" dxfId="2" priority="1420">
      <formula>LEN(TRIM(N26))=0</formula>
    </cfRule>
  </conditionalFormatting>
  <conditionalFormatting sqref="P26:R26">
    <cfRule type="expression" dxfId="3" priority="1421">
      <formula>AND($L26&lt;&gt;"",P26&lt;$L26)</formula>
    </cfRule>
    <cfRule type="expression" dxfId="4" priority="1422">
      <formula>AND($K26&lt;&gt;"",P26&gt;$K26)</formula>
    </cfRule>
    <cfRule type="notContainsBlanks" dxfId="5" priority="1423">
      <formula>LEN(TRIM(P26))&gt;0</formula>
    </cfRule>
    <cfRule type="containsBlanks" dxfId="2" priority="1424">
      <formula>LEN(TRIM(P26))=0</formula>
    </cfRule>
  </conditionalFormatting>
  <conditionalFormatting sqref="S26">
    <cfRule type="containsBlanks" dxfId="2" priority="7779">
      <formula>LEN(TRIM(S26))=0</formula>
    </cfRule>
  </conditionalFormatting>
  <conditionalFormatting sqref="AA26:AC26">
    <cfRule type="containsBlanks" dxfId="6" priority="7774">
      <formula>LEN(TRIM(AA26))=0</formula>
    </cfRule>
  </conditionalFormatting>
  <conditionalFormatting sqref="AB26:AC26">
    <cfRule type="cellIs" dxfId="7" priority="7778" operator="greaterThanOrEqual">
      <formula>1</formula>
    </cfRule>
  </conditionalFormatting>
  <conditionalFormatting sqref="AD26:AE26">
    <cfRule type="containsText" dxfId="8" priority="7772" operator="between" text="Alert">
      <formula>NOT(ISERROR(SEARCH("Alert",AD26)))</formula>
    </cfRule>
    <cfRule type="containsText" dxfId="9" priority="7773" operator="between" text="Reject">
      <formula>NOT(ISERROR(SEARCH("Reject",AD26)))</formula>
    </cfRule>
  </conditionalFormatting>
  <conditionalFormatting sqref="G27">
    <cfRule type="expression" dxfId="0" priority="7744">
      <formula>AND($F27&lt;&gt;"Tolerance",$G27&lt;&gt;"")</formula>
    </cfRule>
    <cfRule type="expression" dxfId="1" priority="7745">
      <formula>AND(OR($F27="GD&amp;T",$F27="MAX",$F27="MIN"),$G27="")</formula>
    </cfRule>
    <cfRule type="containsBlanks" dxfId="2" priority="7746">
      <formula>LEN(TRIM(G27))=0</formula>
    </cfRule>
  </conditionalFormatting>
  <conditionalFormatting sqref="H27">
    <cfRule type="expression" dxfId="0" priority="7741">
      <formula>AND($F27="MIN",$H27&lt;&gt;"")</formula>
    </cfRule>
    <cfRule type="expression" dxfId="1" priority="7742">
      <formula>AND($F27="MIN",$H27="")</formula>
    </cfRule>
    <cfRule type="containsBlanks" dxfId="2" priority="7743">
      <formula>LEN(TRIM(H27))=0</formula>
    </cfRule>
  </conditionalFormatting>
  <conditionalFormatting sqref="I27">
    <cfRule type="expression" dxfId="0" priority="7738">
      <formula>AND(OR($F27="GD&amp;T",$F27="MAX"),$I27&lt;&gt;"")</formula>
    </cfRule>
    <cfRule type="expression" dxfId="1" priority="7739">
      <formula>AND(OR($F27="GD&amp;T",$F27="MAX"),$I27="")</formula>
    </cfRule>
    <cfRule type="containsBlanks" dxfId="2" priority="7740">
      <formula>LEN(TRIM(I27))=0</formula>
    </cfRule>
  </conditionalFormatting>
  <conditionalFormatting sqref="N27:O27">
    <cfRule type="expression" dxfId="3" priority="1409">
      <formula>AND($L27&lt;&gt;"",N27&lt;$L27)</formula>
    </cfRule>
    <cfRule type="expression" dxfId="4" priority="1410">
      <formula>AND($K27&lt;&gt;"",N27&gt;$K27)</formula>
    </cfRule>
    <cfRule type="notContainsBlanks" dxfId="5" priority="1411">
      <formula>LEN(TRIM(N27))&gt;0</formula>
    </cfRule>
    <cfRule type="containsBlanks" dxfId="2" priority="1412">
      <formula>LEN(TRIM(N27))=0</formula>
    </cfRule>
  </conditionalFormatting>
  <conditionalFormatting sqref="P27:R27">
    <cfRule type="expression" dxfId="3" priority="1413">
      <formula>AND($L27&lt;&gt;"",P27&lt;$L27)</formula>
    </cfRule>
    <cfRule type="expression" dxfId="4" priority="1414">
      <formula>AND($K27&lt;&gt;"",P27&gt;$K27)</formula>
    </cfRule>
    <cfRule type="notContainsBlanks" dxfId="5" priority="1415">
      <formula>LEN(TRIM(P27))&gt;0</formula>
    </cfRule>
    <cfRule type="containsBlanks" dxfId="2" priority="1416">
      <formula>LEN(TRIM(P27))=0</formula>
    </cfRule>
  </conditionalFormatting>
  <conditionalFormatting sqref="S27">
    <cfRule type="containsBlanks" dxfId="2" priority="7754">
      <formula>LEN(TRIM(S27))=0</formula>
    </cfRule>
  </conditionalFormatting>
  <conditionalFormatting sqref="AA27:AC27">
    <cfRule type="containsBlanks" dxfId="6" priority="7749">
      <formula>LEN(TRIM(AA27))=0</formula>
    </cfRule>
  </conditionalFormatting>
  <conditionalFormatting sqref="AB27:AC27">
    <cfRule type="cellIs" dxfId="7" priority="7753" operator="greaterThanOrEqual">
      <formula>1</formula>
    </cfRule>
  </conditionalFormatting>
  <conditionalFormatting sqref="AD27:AE27">
    <cfRule type="containsText" dxfId="8" priority="7747" operator="between" text="Alert">
      <formula>NOT(ISERROR(SEARCH("Alert",AD27)))</formula>
    </cfRule>
    <cfRule type="containsText" dxfId="9" priority="7748" operator="between" text="Reject">
      <formula>NOT(ISERROR(SEARCH("Reject",AD27)))</formula>
    </cfRule>
  </conditionalFormatting>
  <conditionalFormatting sqref="G28">
    <cfRule type="expression" dxfId="0" priority="7719">
      <formula>AND($F28&lt;&gt;"Tolerance",$G28&lt;&gt;"")</formula>
    </cfRule>
    <cfRule type="expression" dxfId="1" priority="7720">
      <formula>AND(OR($F28="GD&amp;T",$F28="MAX",$F28="MIN"),$G28="")</formula>
    </cfRule>
    <cfRule type="containsBlanks" dxfId="2" priority="7721">
      <formula>LEN(TRIM(G28))=0</formula>
    </cfRule>
  </conditionalFormatting>
  <conditionalFormatting sqref="H28">
    <cfRule type="expression" dxfId="0" priority="7716">
      <formula>AND($F28="MIN",$H28&lt;&gt;"")</formula>
    </cfRule>
    <cfRule type="expression" dxfId="1" priority="7717">
      <formula>AND($F28="MIN",$H28="")</formula>
    </cfRule>
    <cfRule type="containsBlanks" dxfId="2" priority="7718">
      <formula>LEN(TRIM(H28))=0</formula>
    </cfRule>
  </conditionalFormatting>
  <conditionalFormatting sqref="I28">
    <cfRule type="expression" dxfId="0" priority="7713">
      <formula>AND(OR($F28="GD&amp;T",$F28="MAX"),$I28&lt;&gt;"")</formula>
    </cfRule>
    <cfRule type="expression" dxfId="1" priority="7714">
      <formula>AND(OR($F28="GD&amp;T",$F28="MAX"),$I28="")</formula>
    </cfRule>
    <cfRule type="containsBlanks" dxfId="2" priority="7715">
      <formula>LEN(TRIM(I28))=0</formula>
    </cfRule>
  </conditionalFormatting>
  <conditionalFormatting sqref="N28:O28">
    <cfRule type="expression" dxfId="3" priority="1401">
      <formula>AND($L28&lt;&gt;"",N28&lt;$L28)</formula>
    </cfRule>
    <cfRule type="expression" dxfId="4" priority="1402">
      <formula>AND($K28&lt;&gt;"",N28&gt;$K28)</formula>
    </cfRule>
    <cfRule type="notContainsBlanks" dxfId="5" priority="1403">
      <formula>LEN(TRIM(N28))&gt;0</formula>
    </cfRule>
    <cfRule type="containsBlanks" dxfId="2" priority="1404">
      <formula>LEN(TRIM(N28))=0</formula>
    </cfRule>
  </conditionalFormatting>
  <conditionalFormatting sqref="P28:R28">
    <cfRule type="expression" dxfId="3" priority="1405">
      <formula>AND($L28&lt;&gt;"",P28&lt;$L28)</formula>
    </cfRule>
    <cfRule type="expression" dxfId="4" priority="1406">
      <formula>AND($K28&lt;&gt;"",P28&gt;$K28)</formula>
    </cfRule>
    <cfRule type="notContainsBlanks" dxfId="5" priority="1407">
      <formula>LEN(TRIM(P28))&gt;0</formula>
    </cfRule>
    <cfRule type="containsBlanks" dxfId="2" priority="1408">
      <formula>LEN(TRIM(P28))=0</formula>
    </cfRule>
  </conditionalFormatting>
  <conditionalFormatting sqref="S28">
    <cfRule type="containsBlanks" dxfId="2" priority="7729">
      <formula>LEN(TRIM(S28))=0</formula>
    </cfRule>
  </conditionalFormatting>
  <conditionalFormatting sqref="AA28:AC28">
    <cfRule type="containsBlanks" dxfId="6" priority="7724">
      <formula>LEN(TRIM(AA28))=0</formula>
    </cfRule>
  </conditionalFormatting>
  <conditionalFormatting sqref="AB28:AC28">
    <cfRule type="cellIs" dxfId="7" priority="7728" operator="greaterThanOrEqual">
      <formula>1</formula>
    </cfRule>
  </conditionalFormatting>
  <conditionalFormatting sqref="AD28:AE28">
    <cfRule type="containsText" dxfId="8" priority="7722" operator="between" text="Alert">
      <formula>NOT(ISERROR(SEARCH("Alert",AD28)))</formula>
    </cfRule>
    <cfRule type="containsText" dxfId="9" priority="7723" operator="between" text="Reject">
      <formula>NOT(ISERROR(SEARCH("Reject",AD28)))</formula>
    </cfRule>
  </conditionalFormatting>
  <conditionalFormatting sqref="G29">
    <cfRule type="expression" dxfId="0" priority="4874">
      <formula>AND($F29&lt;&gt;"Tolerance",$G29&lt;&gt;"")</formula>
    </cfRule>
    <cfRule type="expression" dxfId="1" priority="4875">
      <formula>AND(OR($F29="GD&amp;T",$F29="MAX",$F29="MIN"),$G29="")</formula>
    </cfRule>
    <cfRule type="containsBlanks" dxfId="2" priority="4876">
      <formula>LEN(TRIM(G29))=0</formula>
    </cfRule>
  </conditionalFormatting>
  <conditionalFormatting sqref="H29">
    <cfRule type="expression" dxfId="0" priority="4871">
      <formula>AND($F29="MIN",$H29&lt;&gt;"")</formula>
    </cfRule>
    <cfRule type="expression" dxfId="1" priority="4872">
      <formula>AND($F29="MIN",$H29="")</formula>
    </cfRule>
    <cfRule type="containsBlanks" dxfId="2" priority="4873">
      <formula>LEN(TRIM(H29))=0</formula>
    </cfRule>
  </conditionalFormatting>
  <conditionalFormatting sqref="I29">
    <cfRule type="expression" dxfId="0" priority="4868">
      <formula>AND(OR($F29="GD&amp;T",$F29="MAX"),$I29&lt;&gt;"")</formula>
    </cfRule>
    <cfRule type="expression" dxfId="1" priority="4869">
      <formula>AND(OR($F29="GD&amp;T",$F29="MAX"),$I29="")</formula>
    </cfRule>
    <cfRule type="containsBlanks" dxfId="2" priority="4870">
      <formula>LEN(TRIM(I29))=0</formula>
    </cfRule>
  </conditionalFormatting>
  <conditionalFormatting sqref="N29:O29">
    <cfRule type="expression" dxfId="3" priority="1393">
      <formula>AND($L29&lt;&gt;"",N29&lt;$L29)</formula>
    </cfRule>
    <cfRule type="expression" dxfId="4" priority="1394">
      <formula>AND($K29&lt;&gt;"",N29&gt;$K29)</formula>
    </cfRule>
    <cfRule type="notContainsBlanks" dxfId="5" priority="1395">
      <formula>LEN(TRIM(N29))&gt;0</formula>
    </cfRule>
    <cfRule type="containsBlanks" dxfId="2" priority="1396">
      <formula>LEN(TRIM(N29))=0</formula>
    </cfRule>
  </conditionalFormatting>
  <conditionalFormatting sqref="P29:R29">
    <cfRule type="expression" dxfId="3" priority="1397">
      <formula>AND($L29&lt;&gt;"",P29&lt;$L29)</formula>
    </cfRule>
    <cfRule type="expression" dxfId="4" priority="1398">
      <formula>AND($K29&lt;&gt;"",P29&gt;$K29)</formula>
    </cfRule>
    <cfRule type="notContainsBlanks" dxfId="5" priority="1399">
      <formula>LEN(TRIM(P29))&gt;0</formula>
    </cfRule>
    <cfRule type="containsBlanks" dxfId="2" priority="1400">
      <formula>LEN(TRIM(P29))=0</formula>
    </cfRule>
  </conditionalFormatting>
  <conditionalFormatting sqref="S29">
    <cfRule type="containsBlanks" dxfId="2" priority="7704">
      <formula>LEN(TRIM(S29))=0</formula>
    </cfRule>
  </conditionalFormatting>
  <conditionalFormatting sqref="AA29:AC29">
    <cfRule type="containsBlanks" dxfId="6" priority="7699">
      <formula>LEN(TRIM(AA29))=0</formula>
    </cfRule>
  </conditionalFormatting>
  <conditionalFormatting sqref="AB29:AC29">
    <cfRule type="cellIs" dxfId="7" priority="7703" operator="greaterThanOrEqual">
      <formula>1</formula>
    </cfRule>
  </conditionalFormatting>
  <conditionalFormatting sqref="AD29:AE29">
    <cfRule type="containsText" dxfId="8" priority="7697" operator="between" text="Alert">
      <formula>NOT(ISERROR(SEARCH("Alert",AD29)))</formula>
    </cfRule>
    <cfRule type="containsText" dxfId="9" priority="7698" operator="between" text="Reject">
      <formula>NOT(ISERROR(SEARCH("Reject",AD29)))</formula>
    </cfRule>
  </conditionalFormatting>
  <conditionalFormatting sqref="G30">
    <cfRule type="expression" dxfId="0" priority="7669">
      <formula>AND($F30&lt;&gt;"Tolerance",$G30&lt;&gt;"")</formula>
    </cfRule>
    <cfRule type="expression" dxfId="1" priority="7670">
      <formula>AND(OR($F30="GD&amp;T",$F30="MAX",$F30="MIN"),$G30="")</formula>
    </cfRule>
    <cfRule type="containsBlanks" dxfId="2" priority="7671">
      <formula>LEN(TRIM(G30))=0</formula>
    </cfRule>
  </conditionalFormatting>
  <conditionalFormatting sqref="H30">
    <cfRule type="expression" dxfId="0" priority="4854">
      <formula>AND($F30="MIN",$H30&lt;&gt;"")</formula>
    </cfRule>
    <cfRule type="expression" dxfId="1" priority="4856">
      <formula>AND($F30="MIN",$H30="")</formula>
    </cfRule>
    <cfRule type="containsBlanks" dxfId="2" priority="4858">
      <formula>LEN(TRIM(H30))=0</formula>
    </cfRule>
  </conditionalFormatting>
  <conditionalFormatting sqref="I30">
    <cfRule type="expression" dxfId="0" priority="4848">
      <formula>AND(OR($F30="GD&amp;T",$F30="MAX"),$I30&lt;&gt;"")</formula>
    </cfRule>
    <cfRule type="expression" dxfId="1" priority="4850">
      <formula>AND(OR($F30="GD&amp;T",$F30="MAX"),$I30="")</formula>
    </cfRule>
    <cfRule type="containsBlanks" dxfId="2" priority="4852">
      <formula>LEN(TRIM(I30))=0</formula>
    </cfRule>
  </conditionalFormatting>
  <conditionalFormatting sqref="N30:O30">
    <cfRule type="expression" dxfId="3" priority="1385">
      <formula>AND($L30&lt;&gt;"",N30&lt;$L30)</formula>
    </cfRule>
    <cfRule type="expression" dxfId="4" priority="1386">
      <formula>AND($K30&lt;&gt;"",N30&gt;$K30)</formula>
    </cfRule>
    <cfRule type="notContainsBlanks" dxfId="5" priority="1387">
      <formula>LEN(TRIM(N30))&gt;0</formula>
    </cfRule>
    <cfRule type="containsBlanks" dxfId="2" priority="1388">
      <formula>LEN(TRIM(N30))=0</formula>
    </cfRule>
  </conditionalFormatting>
  <conditionalFormatting sqref="P30:R30">
    <cfRule type="expression" dxfId="3" priority="1389">
      <formula>AND($L30&lt;&gt;"",P30&lt;$L30)</formula>
    </cfRule>
    <cfRule type="expression" dxfId="4" priority="1390">
      <formula>AND($K30&lt;&gt;"",P30&gt;$K30)</formula>
    </cfRule>
    <cfRule type="notContainsBlanks" dxfId="5" priority="1391">
      <formula>LEN(TRIM(P30))&gt;0</formula>
    </cfRule>
    <cfRule type="containsBlanks" dxfId="2" priority="1392">
      <formula>LEN(TRIM(P30))=0</formula>
    </cfRule>
  </conditionalFormatting>
  <conditionalFormatting sqref="S30">
    <cfRule type="containsBlanks" dxfId="2" priority="7679">
      <formula>LEN(TRIM(S30))=0</formula>
    </cfRule>
  </conditionalFormatting>
  <conditionalFormatting sqref="AA30:AC30">
    <cfRule type="containsBlanks" dxfId="6" priority="7674">
      <formula>LEN(TRIM(AA30))=0</formula>
    </cfRule>
  </conditionalFormatting>
  <conditionalFormatting sqref="AB30:AC30">
    <cfRule type="cellIs" dxfId="7" priority="7678" operator="greaterThanOrEqual">
      <formula>1</formula>
    </cfRule>
  </conditionalFormatting>
  <conditionalFormatting sqref="AD30:AE30">
    <cfRule type="containsText" dxfId="8" priority="7672" operator="between" text="Alert">
      <formula>NOT(ISERROR(SEARCH("Alert",AD30)))</formula>
    </cfRule>
    <cfRule type="containsText" dxfId="9" priority="7673" operator="between" text="Reject">
      <formula>NOT(ISERROR(SEARCH("Reject",AD30)))</formula>
    </cfRule>
  </conditionalFormatting>
  <conditionalFormatting sqref="G31">
    <cfRule type="expression" dxfId="0" priority="4865">
      <formula>AND($F31&lt;&gt;"Tolerance",$G31&lt;&gt;"")</formula>
    </cfRule>
    <cfRule type="expression" dxfId="1" priority="4866">
      <formula>AND(OR($F31="GD&amp;T",$F31="MAX",$F31="MIN"),$G31="")</formula>
    </cfRule>
    <cfRule type="containsBlanks" dxfId="2" priority="4867">
      <formula>LEN(TRIM(G31))=0</formula>
    </cfRule>
  </conditionalFormatting>
  <conditionalFormatting sqref="H31">
    <cfRule type="expression" dxfId="0" priority="4853">
      <formula>AND($F31="MIN",$H31&lt;&gt;"")</formula>
    </cfRule>
    <cfRule type="expression" dxfId="1" priority="4855">
      <formula>AND($F31="MIN",$H31="")</formula>
    </cfRule>
    <cfRule type="containsBlanks" dxfId="2" priority="4857">
      <formula>LEN(TRIM(H31))=0</formula>
    </cfRule>
  </conditionalFormatting>
  <conditionalFormatting sqref="I31">
    <cfRule type="expression" dxfId="0" priority="4847">
      <formula>AND(OR($F31="GD&amp;T",$F31="MAX"),$I31&lt;&gt;"")</formula>
    </cfRule>
    <cfRule type="expression" dxfId="1" priority="4849">
      <formula>AND(OR($F31="GD&amp;T",$F31="MAX"),$I31="")</formula>
    </cfRule>
    <cfRule type="containsBlanks" dxfId="2" priority="4851">
      <formula>LEN(TRIM(I31))=0</formula>
    </cfRule>
  </conditionalFormatting>
  <conditionalFormatting sqref="N31:O31">
    <cfRule type="expression" dxfId="3" priority="1377">
      <formula>AND($L31&lt;&gt;"",N31&lt;$L31)</formula>
    </cfRule>
    <cfRule type="expression" dxfId="4" priority="1378">
      <formula>AND($K31&lt;&gt;"",N31&gt;$K31)</formula>
    </cfRule>
    <cfRule type="notContainsBlanks" dxfId="5" priority="1379">
      <formula>LEN(TRIM(N31))&gt;0</formula>
    </cfRule>
    <cfRule type="containsBlanks" dxfId="2" priority="1380">
      <formula>LEN(TRIM(N31))=0</formula>
    </cfRule>
  </conditionalFormatting>
  <conditionalFormatting sqref="P31:R31">
    <cfRule type="expression" dxfId="3" priority="1381">
      <formula>AND($L31&lt;&gt;"",P31&lt;$L31)</formula>
    </cfRule>
    <cfRule type="expression" dxfId="4" priority="1382">
      <formula>AND($K31&lt;&gt;"",P31&gt;$K31)</formula>
    </cfRule>
    <cfRule type="notContainsBlanks" dxfId="5" priority="1383">
      <formula>LEN(TRIM(P31))&gt;0</formula>
    </cfRule>
    <cfRule type="containsBlanks" dxfId="2" priority="1384">
      <formula>LEN(TRIM(P31))=0</formula>
    </cfRule>
  </conditionalFormatting>
  <conditionalFormatting sqref="S31">
    <cfRule type="containsBlanks" dxfId="2" priority="7654">
      <formula>LEN(TRIM(S31))=0</formula>
    </cfRule>
  </conditionalFormatting>
  <conditionalFormatting sqref="AA31:AC31">
    <cfRule type="containsBlanks" dxfId="6" priority="7649">
      <formula>LEN(TRIM(AA31))=0</formula>
    </cfRule>
  </conditionalFormatting>
  <conditionalFormatting sqref="AB31:AC31">
    <cfRule type="cellIs" dxfId="7" priority="7653" operator="greaterThanOrEqual">
      <formula>1</formula>
    </cfRule>
  </conditionalFormatting>
  <conditionalFormatting sqref="AD31:AE31">
    <cfRule type="containsText" dxfId="8" priority="7647" operator="between" text="Alert">
      <formula>NOT(ISERROR(SEARCH("Alert",AD31)))</formula>
    </cfRule>
    <cfRule type="containsText" dxfId="9" priority="7648" operator="between" text="Reject">
      <formula>NOT(ISERROR(SEARCH("Reject",AD31)))</formula>
    </cfRule>
  </conditionalFormatting>
  <conditionalFormatting sqref="G32">
    <cfRule type="expression" dxfId="0" priority="7619">
      <formula>AND($F32&lt;&gt;"Tolerance",$G32&lt;&gt;"")</formula>
    </cfRule>
    <cfRule type="expression" dxfId="1" priority="7620">
      <formula>AND(OR($F32="GD&amp;T",$F32="MAX",$F32="MIN"),$G32="")</formula>
    </cfRule>
    <cfRule type="containsBlanks" dxfId="2" priority="7621">
      <formula>LEN(TRIM(G32))=0</formula>
    </cfRule>
  </conditionalFormatting>
  <conditionalFormatting sqref="H32">
    <cfRule type="expression" dxfId="0" priority="7616">
      <formula>AND($F32="MIN",$H32&lt;&gt;"")</formula>
    </cfRule>
    <cfRule type="expression" dxfId="1" priority="7617">
      <formula>AND($F32="MIN",$H32="")</formula>
    </cfRule>
    <cfRule type="containsBlanks" dxfId="2" priority="7618">
      <formula>LEN(TRIM(H32))=0</formula>
    </cfRule>
  </conditionalFormatting>
  <conditionalFormatting sqref="I32">
    <cfRule type="expression" dxfId="0" priority="7613">
      <formula>AND(OR($F32="GD&amp;T",$F32="MAX"),$I32&lt;&gt;"")</formula>
    </cfRule>
    <cfRule type="expression" dxfId="1" priority="7614">
      <formula>AND(OR($F32="GD&amp;T",$F32="MAX"),$I32="")</formula>
    </cfRule>
    <cfRule type="containsBlanks" dxfId="2" priority="7615">
      <formula>LEN(TRIM(I32))=0</formula>
    </cfRule>
  </conditionalFormatting>
  <conditionalFormatting sqref="N32:O32">
    <cfRule type="expression" dxfId="3" priority="1369">
      <formula>AND($L32&lt;&gt;"",N32&lt;$L32)</formula>
    </cfRule>
    <cfRule type="expression" dxfId="4" priority="1370">
      <formula>AND($K32&lt;&gt;"",N32&gt;$K32)</formula>
    </cfRule>
    <cfRule type="notContainsBlanks" dxfId="5" priority="1371">
      <formula>LEN(TRIM(N32))&gt;0</formula>
    </cfRule>
    <cfRule type="containsBlanks" dxfId="2" priority="1372">
      <formula>LEN(TRIM(N32))=0</formula>
    </cfRule>
  </conditionalFormatting>
  <conditionalFormatting sqref="P32:R32">
    <cfRule type="expression" dxfId="3" priority="1373">
      <formula>AND($L32&lt;&gt;"",P32&lt;$L32)</formula>
    </cfRule>
    <cfRule type="expression" dxfId="4" priority="1374">
      <formula>AND($K32&lt;&gt;"",P32&gt;$K32)</formula>
    </cfRule>
    <cfRule type="notContainsBlanks" dxfId="5" priority="1375">
      <formula>LEN(TRIM(P32))&gt;0</formula>
    </cfRule>
    <cfRule type="containsBlanks" dxfId="2" priority="1376">
      <formula>LEN(TRIM(P32))=0</formula>
    </cfRule>
  </conditionalFormatting>
  <conditionalFormatting sqref="S32">
    <cfRule type="containsBlanks" dxfId="2" priority="7629">
      <formula>LEN(TRIM(S32))=0</formula>
    </cfRule>
  </conditionalFormatting>
  <conditionalFormatting sqref="AA32:AC32">
    <cfRule type="containsBlanks" dxfId="6" priority="7624">
      <formula>LEN(TRIM(AA32))=0</formula>
    </cfRule>
  </conditionalFormatting>
  <conditionalFormatting sqref="AB32:AC32">
    <cfRule type="cellIs" dxfId="7" priority="7628" operator="greaterThanOrEqual">
      <formula>1</formula>
    </cfRule>
  </conditionalFormatting>
  <conditionalFormatting sqref="AD32:AE32">
    <cfRule type="containsText" dxfId="8" priority="7622" operator="between" text="Alert">
      <formula>NOT(ISERROR(SEARCH("Alert",AD32)))</formula>
    </cfRule>
    <cfRule type="containsText" dxfId="9" priority="7623" operator="between" text="Reject">
      <formula>NOT(ISERROR(SEARCH("Reject",AD32)))</formula>
    </cfRule>
  </conditionalFormatting>
  <conditionalFormatting sqref="G33">
    <cfRule type="expression" dxfId="0" priority="4777">
      <formula>AND($F33&lt;&gt;"Tolerance",$G33&lt;&gt;"")</formula>
    </cfRule>
    <cfRule type="expression" dxfId="1" priority="4778">
      <formula>AND(OR($F33="GD&amp;T",$F33="MAX",$F33="MIN"),$G33="")</formula>
    </cfRule>
    <cfRule type="containsBlanks" dxfId="2" priority="4779">
      <formula>LEN(TRIM(G33))=0</formula>
    </cfRule>
  </conditionalFormatting>
  <conditionalFormatting sqref="H33">
    <cfRule type="expression" dxfId="0" priority="4774">
      <formula>AND($F33="MIN",$H33&lt;&gt;"")</formula>
    </cfRule>
    <cfRule type="expression" dxfId="1" priority="4775">
      <formula>AND($F33="MIN",$H33="")</formula>
    </cfRule>
    <cfRule type="containsBlanks" dxfId="2" priority="4776">
      <formula>LEN(TRIM(H33))=0</formula>
    </cfRule>
  </conditionalFormatting>
  <conditionalFormatting sqref="I33">
    <cfRule type="expression" dxfId="0" priority="4771">
      <formula>AND(OR($F33="GD&amp;T",$F33="MAX"),$I33&lt;&gt;"")</formula>
    </cfRule>
    <cfRule type="expression" dxfId="1" priority="4772">
      <formula>AND(OR($F33="GD&amp;T",$F33="MAX"),$I33="")</formula>
    </cfRule>
    <cfRule type="containsBlanks" dxfId="2" priority="4773">
      <formula>LEN(TRIM(I33))=0</formula>
    </cfRule>
  </conditionalFormatting>
  <conditionalFormatting sqref="N33:O33">
    <cfRule type="expression" dxfId="3" priority="1361">
      <formula>AND($L33&lt;&gt;"",N33&lt;$L33)</formula>
    </cfRule>
    <cfRule type="expression" dxfId="4" priority="1362">
      <formula>AND($K33&lt;&gt;"",N33&gt;$K33)</formula>
    </cfRule>
    <cfRule type="notContainsBlanks" dxfId="5" priority="1363">
      <formula>LEN(TRIM(N33))&gt;0</formula>
    </cfRule>
    <cfRule type="containsBlanks" dxfId="2" priority="1364">
      <formula>LEN(TRIM(N33))=0</formula>
    </cfRule>
  </conditionalFormatting>
  <conditionalFormatting sqref="P33:R33">
    <cfRule type="expression" dxfId="3" priority="1365">
      <formula>AND($L33&lt;&gt;"",P33&lt;$L33)</formula>
    </cfRule>
    <cfRule type="expression" dxfId="4" priority="1366">
      <formula>AND($K33&lt;&gt;"",P33&gt;$K33)</formula>
    </cfRule>
    <cfRule type="notContainsBlanks" dxfId="5" priority="1367">
      <formula>LEN(TRIM(P33))&gt;0</formula>
    </cfRule>
    <cfRule type="containsBlanks" dxfId="2" priority="1368">
      <formula>LEN(TRIM(P33))=0</formula>
    </cfRule>
  </conditionalFormatting>
  <conditionalFormatting sqref="S33">
    <cfRule type="containsBlanks" dxfId="2" priority="4787">
      <formula>LEN(TRIM(S33))=0</formula>
    </cfRule>
  </conditionalFormatting>
  <conditionalFormatting sqref="AA33:AC33">
    <cfRule type="containsBlanks" dxfId="6" priority="4782">
      <formula>LEN(TRIM(AA33))=0</formula>
    </cfRule>
  </conditionalFormatting>
  <conditionalFormatting sqref="AB33:AC33">
    <cfRule type="cellIs" dxfId="7" priority="4786" operator="greaterThanOrEqual">
      <formula>1</formula>
    </cfRule>
  </conditionalFormatting>
  <conditionalFormatting sqref="AD33:AE33">
    <cfRule type="containsText" dxfId="8" priority="4780" operator="between" text="Alert">
      <formula>NOT(ISERROR(SEARCH("Alert",AD33)))</formula>
    </cfRule>
    <cfRule type="containsText" dxfId="9" priority="4781" operator="between" text="Reject">
      <formula>NOT(ISERROR(SEARCH("Reject",AD33)))</formula>
    </cfRule>
  </conditionalFormatting>
  <conditionalFormatting sqref="G34">
    <cfRule type="expression" dxfId="0" priority="7594">
      <formula>AND($F34&lt;&gt;"Tolerance",$G34&lt;&gt;"")</formula>
    </cfRule>
    <cfRule type="expression" dxfId="1" priority="7595">
      <formula>AND(OR($F34="GD&amp;T",$F34="MAX",$F34="MIN"),$G34="")</formula>
    </cfRule>
    <cfRule type="containsBlanks" dxfId="2" priority="7596">
      <formula>LEN(TRIM(G34))=0</formula>
    </cfRule>
  </conditionalFormatting>
  <conditionalFormatting sqref="H34">
    <cfRule type="expression" dxfId="0" priority="7591">
      <formula>AND($F34="MIN",$H34&lt;&gt;"")</formula>
    </cfRule>
    <cfRule type="expression" dxfId="1" priority="7592">
      <formula>AND($F34="MIN",$H34="")</formula>
    </cfRule>
    <cfRule type="containsBlanks" dxfId="2" priority="7593">
      <formula>LEN(TRIM(H34))=0</formula>
    </cfRule>
  </conditionalFormatting>
  <conditionalFormatting sqref="I34">
    <cfRule type="expression" dxfId="0" priority="7588">
      <formula>AND(OR($F34="GD&amp;T",$F34="MAX"),$I34&lt;&gt;"")</formula>
    </cfRule>
    <cfRule type="expression" dxfId="1" priority="7589">
      <formula>AND(OR($F34="GD&amp;T",$F34="MAX"),$I34="")</formula>
    </cfRule>
    <cfRule type="containsBlanks" dxfId="2" priority="7590">
      <formula>LEN(TRIM(I34))=0</formula>
    </cfRule>
  </conditionalFormatting>
  <conditionalFormatting sqref="N34:O34">
    <cfRule type="expression" dxfId="3" priority="809">
      <formula>AND($L34&lt;&gt;"",N34&lt;$L34)</formula>
    </cfRule>
    <cfRule type="expression" dxfId="4" priority="810">
      <formula>AND($K34&lt;&gt;"",N34&gt;$K34)</formula>
    </cfRule>
    <cfRule type="notContainsBlanks" dxfId="5" priority="811">
      <formula>LEN(TRIM(N34))&gt;0</formula>
    </cfRule>
    <cfRule type="containsBlanks" dxfId="2" priority="812">
      <formula>LEN(TRIM(N34))=0</formula>
    </cfRule>
  </conditionalFormatting>
  <conditionalFormatting sqref="P34:R34">
    <cfRule type="expression" dxfId="3" priority="813">
      <formula>AND($L34&lt;&gt;"",P34&lt;$L34)</formula>
    </cfRule>
    <cfRule type="expression" dxfId="4" priority="814">
      <formula>AND($K34&lt;&gt;"",P34&gt;$K34)</formula>
    </cfRule>
    <cfRule type="notContainsBlanks" dxfId="5" priority="815">
      <formula>LEN(TRIM(P34))&gt;0</formula>
    </cfRule>
    <cfRule type="containsBlanks" dxfId="2" priority="816">
      <formula>LEN(TRIM(P34))=0</formula>
    </cfRule>
  </conditionalFormatting>
  <conditionalFormatting sqref="S34">
    <cfRule type="containsBlanks" dxfId="2" priority="7604">
      <formula>LEN(TRIM(S34))=0</formula>
    </cfRule>
  </conditionalFormatting>
  <conditionalFormatting sqref="AA34:AC34">
    <cfRule type="containsBlanks" dxfId="6" priority="7599">
      <formula>LEN(TRIM(AA34))=0</formula>
    </cfRule>
  </conditionalFormatting>
  <conditionalFormatting sqref="AB34:AC34">
    <cfRule type="cellIs" dxfId="7" priority="7603" operator="greaterThanOrEqual">
      <formula>1</formula>
    </cfRule>
  </conditionalFormatting>
  <conditionalFormatting sqref="AD34:AE34">
    <cfRule type="containsText" dxfId="8" priority="7597" operator="between" text="Alert">
      <formula>NOT(ISERROR(SEARCH("Alert",AD34)))</formula>
    </cfRule>
    <cfRule type="containsText" dxfId="9" priority="7598" operator="between" text="Reject">
      <formula>NOT(ISERROR(SEARCH("Reject",AD34)))</formula>
    </cfRule>
  </conditionalFormatting>
  <conditionalFormatting sqref="G35">
    <cfRule type="expression" dxfId="0" priority="4817">
      <formula>AND($F35&lt;&gt;"Tolerance",$G35&lt;&gt;"")</formula>
    </cfRule>
    <cfRule type="expression" dxfId="1" priority="4819">
      <formula>AND(OR($F35="GD&amp;T",$F35="MAX",$F35="MIN"),$G35="")</formula>
    </cfRule>
    <cfRule type="containsBlanks" dxfId="2" priority="4821">
      <formula>LEN(TRIM(G35))=0</formula>
    </cfRule>
  </conditionalFormatting>
  <conditionalFormatting sqref="H35">
    <cfRule type="expression" dxfId="0" priority="4811">
      <formula>AND($F35="MIN",$H35&lt;&gt;"")</formula>
    </cfRule>
    <cfRule type="expression" dxfId="1" priority="4813">
      <formula>AND($F35="MIN",$H35="")</formula>
    </cfRule>
    <cfRule type="containsBlanks" dxfId="2" priority="4815">
      <formula>LEN(TRIM(H35))=0</formula>
    </cfRule>
  </conditionalFormatting>
  <conditionalFormatting sqref="I35">
    <cfRule type="expression" dxfId="0" priority="4805">
      <formula>AND(OR($F35="GD&amp;T",$F35="MAX"),$I35&lt;&gt;"")</formula>
    </cfRule>
    <cfRule type="expression" dxfId="1" priority="4807">
      <formula>AND(OR($F35="GD&amp;T",$F35="MAX"),$I35="")</formula>
    </cfRule>
    <cfRule type="containsBlanks" dxfId="2" priority="4809">
      <formula>LEN(TRIM(I35))=0</formula>
    </cfRule>
  </conditionalFormatting>
  <conditionalFormatting sqref="N35:O35">
    <cfRule type="expression" dxfId="3" priority="1353">
      <formula>AND($L35&lt;&gt;"",N35&lt;$L35)</formula>
    </cfRule>
    <cfRule type="expression" dxfId="4" priority="1354">
      <formula>AND($K35&lt;&gt;"",N35&gt;$K35)</formula>
    </cfRule>
    <cfRule type="notContainsBlanks" dxfId="5" priority="1355">
      <formula>LEN(TRIM(N35))&gt;0</formula>
    </cfRule>
    <cfRule type="containsBlanks" dxfId="2" priority="1356">
      <formula>LEN(TRIM(N35))=0</formula>
    </cfRule>
  </conditionalFormatting>
  <conditionalFormatting sqref="P35:R35">
    <cfRule type="expression" dxfId="3" priority="1357">
      <formula>AND($L35&lt;&gt;"",P35&lt;$L35)</formula>
    </cfRule>
    <cfRule type="expression" dxfId="4" priority="1358">
      <formula>AND($K35&lt;&gt;"",P35&gt;$K35)</formula>
    </cfRule>
    <cfRule type="notContainsBlanks" dxfId="5" priority="1359">
      <formula>LEN(TRIM(P35))&gt;0</formula>
    </cfRule>
    <cfRule type="containsBlanks" dxfId="2" priority="1360">
      <formula>LEN(TRIM(P35))=0</formula>
    </cfRule>
  </conditionalFormatting>
  <conditionalFormatting sqref="S35">
    <cfRule type="containsBlanks" dxfId="2" priority="4837">
      <formula>LEN(TRIM(S35))=0</formula>
    </cfRule>
  </conditionalFormatting>
  <conditionalFormatting sqref="AA35:AC35">
    <cfRule type="containsBlanks" dxfId="6" priority="4827">
      <formula>LEN(TRIM(AA35))=0</formula>
    </cfRule>
  </conditionalFormatting>
  <conditionalFormatting sqref="AB35:AC35">
    <cfRule type="cellIs" dxfId="7" priority="4835" operator="greaterThanOrEqual">
      <formula>1</formula>
    </cfRule>
  </conditionalFormatting>
  <conditionalFormatting sqref="AD35:AE35">
    <cfRule type="containsText" dxfId="8" priority="4823" operator="between" text="Alert">
      <formula>NOT(ISERROR(SEARCH("Alert",AD35)))</formula>
    </cfRule>
    <cfRule type="containsText" dxfId="9" priority="4825" operator="between" text="Reject">
      <formula>NOT(ISERROR(SEARCH("Reject",AD35)))</formula>
    </cfRule>
  </conditionalFormatting>
  <conditionalFormatting sqref="G36">
    <cfRule type="expression" dxfId="0" priority="4816">
      <formula>AND($F36&lt;&gt;"Tolerance",$G36&lt;&gt;"")</formula>
    </cfRule>
    <cfRule type="expression" dxfId="1" priority="4818">
      <formula>AND(OR($F36="GD&amp;T",$F36="MAX",$F36="MIN"),$G36="")</formula>
    </cfRule>
    <cfRule type="containsBlanks" dxfId="2" priority="4820">
      <formula>LEN(TRIM(G36))=0</formula>
    </cfRule>
  </conditionalFormatting>
  <conditionalFormatting sqref="H36">
    <cfRule type="expression" dxfId="0" priority="4810">
      <formula>AND($F36="MIN",$H36&lt;&gt;"")</formula>
    </cfRule>
    <cfRule type="expression" dxfId="1" priority="4812">
      <formula>AND($F36="MIN",$H36="")</formula>
    </cfRule>
    <cfRule type="containsBlanks" dxfId="2" priority="4814">
      <formula>LEN(TRIM(H36))=0</formula>
    </cfRule>
  </conditionalFormatting>
  <conditionalFormatting sqref="I36">
    <cfRule type="expression" dxfId="0" priority="4804">
      <formula>AND(OR($F36="GD&amp;T",$F36="MAX"),$I36&lt;&gt;"")</formula>
    </cfRule>
    <cfRule type="expression" dxfId="1" priority="4806">
      <formula>AND(OR($F36="GD&amp;T",$F36="MAX"),$I36="")</formula>
    </cfRule>
    <cfRule type="containsBlanks" dxfId="2" priority="4808">
      <formula>LEN(TRIM(I36))=0</formula>
    </cfRule>
  </conditionalFormatting>
  <conditionalFormatting sqref="N36:O36">
    <cfRule type="expression" dxfId="3" priority="818">
      <formula>AND($L36&lt;&gt;"",N36&lt;$L36)</formula>
    </cfRule>
    <cfRule type="expression" dxfId="4" priority="820">
      <formula>AND($K36&lt;&gt;"",N36&gt;$K36)</formula>
    </cfRule>
    <cfRule type="notContainsBlanks" dxfId="5" priority="822">
      <formula>LEN(TRIM(N36))&gt;0</formula>
    </cfRule>
    <cfRule type="containsBlanks" dxfId="2" priority="824">
      <formula>LEN(TRIM(N36))=0</formula>
    </cfRule>
  </conditionalFormatting>
  <conditionalFormatting sqref="P36:R36">
    <cfRule type="expression" dxfId="3" priority="826">
      <formula>AND($L36&lt;&gt;"",P36&lt;$L36)</formula>
    </cfRule>
    <cfRule type="expression" dxfId="4" priority="828">
      <formula>AND($K36&lt;&gt;"",P36&gt;$K36)</formula>
    </cfRule>
    <cfRule type="notContainsBlanks" dxfId="5" priority="830">
      <formula>LEN(TRIM(P36))&gt;0</formula>
    </cfRule>
    <cfRule type="containsBlanks" dxfId="2" priority="832">
      <formula>LEN(TRIM(P36))=0</formula>
    </cfRule>
  </conditionalFormatting>
  <conditionalFormatting sqref="S36">
    <cfRule type="containsBlanks" dxfId="2" priority="4836">
      <formula>LEN(TRIM(S36))=0</formula>
    </cfRule>
  </conditionalFormatting>
  <conditionalFormatting sqref="AA36:AC36">
    <cfRule type="containsBlanks" dxfId="6" priority="4826">
      <formula>LEN(TRIM(AA36))=0</formula>
    </cfRule>
  </conditionalFormatting>
  <conditionalFormatting sqref="AB36:AC36">
    <cfRule type="cellIs" dxfId="7" priority="4834" operator="greaterThanOrEqual">
      <formula>1</formula>
    </cfRule>
  </conditionalFormatting>
  <conditionalFormatting sqref="AD36:AE36">
    <cfRule type="containsText" dxfId="8" priority="4822" operator="between" text="Alert">
      <formula>NOT(ISERROR(SEARCH("Alert",AD36)))</formula>
    </cfRule>
    <cfRule type="containsText" dxfId="9" priority="4824" operator="between" text="Reject">
      <formula>NOT(ISERROR(SEARCH("Reject",AD36)))</formula>
    </cfRule>
  </conditionalFormatting>
  <conditionalFormatting sqref="G37">
    <cfRule type="expression" dxfId="0" priority="7569">
      <formula>AND($F37&lt;&gt;"Tolerance",$G37&lt;&gt;"")</formula>
    </cfRule>
    <cfRule type="expression" dxfId="1" priority="7570">
      <formula>AND(OR($F37="GD&amp;T",$F37="MAX",$F37="MIN"),$G37="")</formula>
    </cfRule>
    <cfRule type="containsBlanks" dxfId="2" priority="7571">
      <formula>LEN(TRIM(G37))=0</formula>
    </cfRule>
  </conditionalFormatting>
  <conditionalFormatting sqref="H37">
    <cfRule type="expression" dxfId="0" priority="7566">
      <formula>AND($F37="MIN",$H37&lt;&gt;"")</formula>
    </cfRule>
    <cfRule type="expression" dxfId="1" priority="7567">
      <formula>AND($F37="MIN",$H37="")</formula>
    </cfRule>
    <cfRule type="containsBlanks" dxfId="2" priority="7568">
      <formula>LEN(TRIM(H37))=0</formula>
    </cfRule>
  </conditionalFormatting>
  <conditionalFormatting sqref="I37">
    <cfRule type="expression" dxfId="0" priority="7563">
      <formula>AND(OR($F37="GD&amp;T",$F37="MAX"),$I37&lt;&gt;"")</formula>
    </cfRule>
    <cfRule type="expression" dxfId="1" priority="7564">
      <formula>AND(OR($F37="GD&amp;T",$F37="MAX"),$I37="")</formula>
    </cfRule>
    <cfRule type="containsBlanks" dxfId="2" priority="7565">
      <formula>LEN(TRIM(I37))=0</formula>
    </cfRule>
  </conditionalFormatting>
  <conditionalFormatting sqref="N37:O37">
    <cfRule type="expression" dxfId="3" priority="817">
      <formula>AND($L37&lt;&gt;"",N37&lt;$L37)</formula>
    </cfRule>
    <cfRule type="expression" dxfId="4" priority="819">
      <formula>AND($K37&lt;&gt;"",N37&gt;$K37)</formula>
    </cfRule>
    <cfRule type="notContainsBlanks" dxfId="5" priority="821">
      <formula>LEN(TRIM(N37))&gt;0</formula>
    </cfRule>
    <cfRule type="containsBlanks" dxfId="2" priority="823">
      <formula>LEN(TRIM(N37))=0</formula>
    </cfRule>
  </conditionalFormatting>
  <conditionalFormatting sqref="P37:R37">
    <cfRule type="expression" dxfId="3" priority="825">
      <formula>AND($L37&lt;&gt;"",P37&lt;$L37)</formula>
    </cfRule>
    <cfRule type="expression" dxfId="4" priority="827">
      <formula>AND($K37&lt;&gt;"",P37&gt;$K37)</formula>
    </cfRule>
    <cfRule type="notContainsBlanks" dxfId="5" priority="829">
      <formula>LEN(TRIM(P37))&gt;0</formula>
    </cfRule>
    <cfRule type="containsBlanks" dxfId="2" priority="831">
      <formula>LEN(TRIM(P37))=0</formula>
    </cfRule>
  </conditionalFormatting>
  <conditionalFormatting sqref="S37">
    <cfRule type="containsBlanks" dxfId="2" priority="7579">
      <formula>LEN(TRIM(S37))=0</formula>
    </cfRule>
  </conditionalFormatting>
  <conditionalFormatting sqref="AA37:AC37">
    <cfRule type="containsBlanks" dxfId="6" priority="7574">
      <formula>LEN(TRIM(AA37))=0</formula>
    </cfRule>
  </conditionalFormatting>
  <conditionalFormatting sqref="AB37:AC37">
    <cfRule type="cellIs" dxfId="7" priority="7578" operator="greaterThanOrEqual">
      <formula>1</formula>
    </cfRule>
  </conditionalFormatting>
  <conditionalFormatting sqref="AD37:AE37">
    <cfRule type="containsText" dxfId="8" priority="7572" operator="between" text="Alert">
      <formula>NOT(ISERROR(SEARCH("Alert",AD37)))</formula>
    </cfRule>
    <cfRule type="containsText" dxfId="9" priority="7573" operator="between" text="Reject">
      <formula>NOT(ISERROR(SEARCH("Reject",AD37)))</formula>
    </cfRule>
  </conditionalFormatting>
  <conditionalFormatting sqref="G38">
    <cfRule type="expression" dxfId="0" priority="7544">
      <formula>AND($F38&lt;&gt;"Tolerance",$G38&lt;&gt;"")</formula>
    </cfRule>
    <cfRule type="expression" dxfId="1" priority="7545">
      <formula>AND(OR($F38="GD&amp;T",$F38="MAX",$F38="MIN"),$G38="")</formula>
    </cfRule>
    <cfRule type="containsBlanks" dxfId="2" priority="7546">
      <formula>LEN(TRIM(G38))=0</formula>
    </cfRule>
  </conditionalFormatting>
  <conditionalFormatting sqref="H38">
    <cfRule type="expression" dxfId="0" priority="7541">
      <formula>AND($F38="MIN",$H38&lt;&gt;"")</formula>
    </cfRule>
    <cfRule type="expression" dxfId="1" priority="7542">
      <formula>AND($F38="MIN",$H38="")</formula>
    </cfRule>
    <cfRule type="containsBlanks" dxfId="2" priority="7543">
      <formula>LEN(TRIM(H38))=0</formula>
    </cfRule>
  </conditionalFormatting>
  <conditionalFormatting sqref="I38">
    <cfRule type="expression" dxfId="0" priority="7538">
      <formula>AND(OR($F38="GD&amp;T",$F38="MAX"),$I38&lt;&gt;"")</formula>
    </cfRule>
    <cfRule type="expression" dxfId="1" priority="7539">
      <formula>AND(OR($F38="GD&amp;T",$F38="MAX"),$I38="")</formula>
    </cfRule>
    <cfRule type="containsBlanks" dxfId="2" priority="7540">
      <formula>LEN(TRIM(I38))=0</formula>
    </cfRule>
  </conditionalFormatting>
  <conditionalFormatting sqref="N38:O38">
    <cfRule type="expression" dxfId="3" priority="1345">
      <formula>AND($L38&lt;&gt;"",N38&lt;$L38)</formula>
    </cfRule>
    <cfRule type="expression" dxfId="4" priority="1346">
      <formula>AND($K38&lt;&gt;"",N38&gt;$K38)</formula>
    </cfRule>
    <cfRule type="notContainsBlanks" dxfId="5" priority="1347">
      <formula>LEN(TRIM(N38))&gt;0</formula>
    </cfRule>
    <cfRule type="containsBlanks" dxfId="2" priority="1348">
      <formula>LEN(TRIM(N38))=0</formula>
    </cfRule>
  </conditionalFormatting>
  <conditionalFormatting sqref="P38:R38">
    <cfRule type="expression" dxfId="3" priority="1349">
      <formula>AND($L38&lt;&gt;"",P38&lt;$L38)</formula>
    </cfRule>
    <cfRule type="expression" dxfId="4" priority="1350">
      <formula>AND($K38&lt;&gt;"",P38&gt;$K38)</formula>
    </cfRule>
    <cfRule type="notContainsBlanks" dxfId="5" priority="1351">
      <formula>LEN(TRIM(P38))&gt;0</formula>
    </cfRule>
    <cfRule type="containsBlanks" dxfId="2" priority="1352">
      <formula>LEN(TRIM(P38))=0</formula>
    </cfRule>
  </conditionalFormatting>
  <conditionalFormatting sqref="S38">
    <cfRule type="containsBlanks" dxfId="2" priority="7554">
      <formula>LEN(TRIM(S38))=0</formula>
    </cfRule>
  </conditionalFormatting>
  <conditionalFormatting sqref="AA38:AC38">
    <cfRule type="containsBlanks" dxfId="6" priority="7549">
      <formula>LEN(TRIM(AA38))=0</formula>
    </cfRule>
  </conditionalFormatting>
  <conditionalFormatting sqref="AB38:AC38">
    <cfRule type="cellIs" dxfId="7" priority="7553" operator="greaterThanOrEqual">
      <formula>1</formula>
    </cfRule>
  </conditionalFormatting>
  <conditionalFormatting sqref="AD38:AE38">
    <cfRule type="containsText" dxfId="8" priority="7547" operator="between" text="Alert">
      <formula>NOT(ISERROR(SEARCH("Alert",AD38)))</formula>
    </cfRule>
    <cfRule type="containsText" dxfId="9" priority="7548" operator="between" text="Reject">
      <formula>NOT(ISERROR(SEARCH("Reject",AD38)))</formula>
    </cfRule>
  </conditionalFormatting>
  <conditionalFormatting sqref="G39">
    <cfRule type="expression" dxfId="0" priority="7519">
      <formula>AND($F39&lt;&gt;"Tolerance",$G39&lt;&gt;"")</formula>
    </cfRule>
    <cfRule type="expression" dxfId="1" priority="7520">
      <formula>AND(OR($F39="GD&amp;T",$F39="MAX",$F39="MIN"),$G39="")</formula>
    </cfRule>
    <cfRule type="containsBlanks" dxfId="2" priority="7521">
      <formula>LEN(TRIM(G39))=0</formula>
    </cfRule>
  </conditionalFormatting>
  <conditionalFormatting sqref="H39">
    <cfRule type="expression" dxfId="0" priority="7516">
      <formula>AND($F39="MIN",$H39&lt;&gt;"")</formula>
    </cfRule>
    <cfRule type="expression" dxfId="1" priority="7517">
      <formula>AND($F39="MIN",$H39="")</formula>
    </cfRule>
    <cfRule type="containsBlanks" dxfId="2" priority="7518">
      <formula>LEN(TRIM(H39))=0</formula>
    </cfRule>
  </conditionalFormatting>
  <conditionalFormatting sqref="I39">
    <cfRule type="expression" dxfId="0" priority="7513">
      <formula>AND(OR($F39="GD&amp;T",$F39="MAX"),$I39&lt;&gt;"")</formula>
    </cfRule>
    <cfRule type="expression" dxfId="1" priority="7514">
      <formula>AND(OR($F39="GD&amp;T",$F39="MAX"),$I39="")</formula>
    </cfRule>
    <cfRule type="containsBlanks" dxfId="2" priority="7515">
      <formula>LEN(TRIM(I39))=0</formula>
    </cfRule>
  </conditionalFormatting>
  <conditionalFormatting sqref="N39:O39">
    <cfRule type="expression" dxfId="3" priority="1337">
      <formula>AND($L39&lt;&gt;"",N39&lt;$L39)</formula>
    </cfRule>
    <cfRule type="expression" dxfId="4" priority="1338">
      <formula>AND($K39&lt;&gt;"",N39&gt;$K39)</formula>
    </cfRule>
    <cfRule type="notContainsBlanks" dxfId="5" priority="1339">
      <formula>LEN(TRIM(N39))&gt;0</formula>
    </cfRule>
    <cfRule type="containsBlanks" dxfId="2" priority="1340">
      <formula>LEN(TRIM(N39))=0</formula>
    </cfRule>
  </conditionalFormatting>
  <conditionalFormatting sqref="P39:R39">
    <cfRule type="expression" dxfId="3" priority="1341">
      <formula>AND($L39&lt;&gt;"",P39&lt;$L39)</formula>
    </cfRule>
    <cfRule type="expression" dxfId="4" priority="1342">
      <formula>AND($K39&lt;&gt;"",P39&gt;$K39)</formula>
    </cfRule>
    <cfRule type="notContainsBlanks" dxfId="5" priority="1343">
      <formula>LEN(TRIM(P39))&gt;0</formula>
    </cfRule>
    <cfRule type="containsBlanks" dxfId="2" priority="1344">
      <formula>LEN(TRIM(P39))=0</formula>
    </cfRule>
  </conditionalFormatting>
  <conditionalFormatting sqref="S39">
    <cfRule type="containsBlanks" dxfId="2" priority="7529">
      <formula>LEN(TRIM(S39))=0</formula>
    </cfRule>
  </conditionalFormatting>
  <conditionalFormatting sqref="AA39:AC39">
    <cfRule type="containsBlanks" dxfId="6" priority="7524">
      <formula>LEN(TRIM(AA39))=0</formula>
    </cfRule>
  </conditionalFormatting>
  <conditionalFormatting sqref="AB39:AC39">
    <cfRule type="cellIs" dxfId="7" priority="7528" operator="greaterThanOrEqual">
      <formula>1</formula>
    </cfRule>
  </conditionalFormatting>
  <conditionalFormatting sqref="AD39:AE39">
    <cfRule type="containsText" dxfId="8" priority="7522" operator="between" text="Alert">
      <formula>NOT(ISERROR(SEARCH("Alert",AD39)))</formula>
    </cfRule>
    <cfRule type="containsText" dxfId="9" priority="7523" operator="between" text="Reject">
      <formula>NOT(ISERROR(SEARCH("Reject",AD39)))</formula>
    </cfRule>
  </conditionalFormatting>
  <conditionalFormatting sqref="G40">
    <cfRule type="expression" dxfId="0" priority="7494">
      <formula>AND($F40&lt;&gt;"Tolerance",$G40&lt;&gt;"")</formula>
    </cfRule>
    <cfRule type="expression" dxfId="1" priority="7495">
      <formula>AND(OR($F40="GD&amp;T",$F40="MAX",$F40="MIN"),$G40="")</formula>
    </cfRule>
    <cfRule type="containsBlanks" dxfId="2" priority="7496">
      <formula>LEN(TRIM(G40))=0</formula>
    </cfRule>
  </conditionalFormatting>
  <conditionalFormatting sqref="H40">
    <cfRule type="expression" dxfId="0" priority="7491">
      <formula>AND($F40="MIN",$H40&lt;&gt;"")</formula>
    </cfRule>
    <cfRule type="expression" dxfId="1" priority="7492">
      <formula>AND($F40="MIN",$H40="")</formula>
    </cfRule>
    <cfRule type="containsBlanks" dxfId="2" priority="7493">
      <formula>LEN(TRIM(H40))=0</formula>
    </cfRule>
  </conditionalFormatting>
  <conditionalFormatting sqref="I40">
    <cfRule type="expression" dxfId="0" priority="7488">
      <formula>AND(OR($F40="GD&amp;T",$F40="MAX"),$I40&lt;&gt;"")</formula>
    </cfRule>
    <cfRule type="expression" dxfId="1" priority="7489">
      <formula>AND(OR($F40="GD&amp;T",$F40="MAX"),$I40="")</formula>
    </cfRule>
    <cfRule type="containsBlanks" dxfId="2" priority="7490">
      <formula>LEN(TRIM(I40))=0</formula>
    </cfRule>
  </conditionalFormatting>
  <conditionalFormatting sqref="N40:O40">
    <cfRule type="expression" dxfId="3" priority="1329">
      <formula>AND($L40&lt;&gt;"",N40&lt;$L40)</formula>
    </cfRule>
    <cfRule type="expression" dxfId="4" priority="1330">
      <formula>AND($K40&lt;&gt;"",N40&gt;$K40)</formula>
    </cfRule>
    <cfRule type="notContainsBlanks" dxfId="5" priority="1331">
      <formula>LEN(TRIM(N40))&gt;0</formula>
    </cfRule>
    <cfRule type="containsBlanks" dxfId="2" priority="1332">
      <formula>LEN(TRIM(N40))=0</formula>
    </cfRule>
  </conditionalFormatting>
  <conditionalFormatting sqref="P40:R40">
    <cfRule type="expression" dxfId="3" priority="1333">
      <formula>AND($L40&lt;&gt;"",P40&lt;$L40)</formula>
    </cfRule>
    <cfRule type="expression" dxfId="4" priority="1334">
      <formula>AND($K40&lt;&gt;"",P40&gt;$K40)</formula>
    </cfRule>
    <cfRule type="notContainsBlanks" dxfId="5" priority="1335">
      <formula>LEN(TRIM(P40))&gt;0</formula>
    </cfRule>
    <cfRule type="containsBlanks" dxfId="2" priority="1336">
      <formula>LEN(TRIM(P40))=0</formula>
    </cfRule>
  </conditionalFormatting>
  <conditionalFormatting sqref="S40">
    <cfRule type="containsBlanks" dxfId="2" priority="7504">
      <formula>LEN(TRIM(S40))=0</formula>
    </cfRule>
  </conditionalFormatting>
  <conditionalFormatting sqref="AA40:AC40">
    <cfRule type="containsBlanks" dxfId="6" priority="7499">
      <formula>LEN(TRIM(AA40))=0</formula>
    </cfRule>
  </conditionalFormatting>
  <conditionalFormatting sqref="AB40:AC40">
    <cfRule type="cellIs" dxfId="7" priority="7503" operator="greaterThanOrEqual">
      <formula>1</formula>
    </cfRule>
  </conditionalFormatting>
  <conditionalFormatting sqref="AD40:AE40">
    <cfRule type="containsText" dxfId="8" priority="7497" operator="between" text="Alert">
      <formula>NOT(ISERROR(SEARCH("Alert",AD40)))</formula>
    </cfRule>
    <cfRule type="containsText" dxfId="9" priority="7498" operator="between" text="Reject">
      <formula>NOT(ISERROR(SEARCH("Reject",AD40)))</formula>
    </cfRule>
  </conditionalFormatting>
  <conditionalFormatting sqref="G41">
    <cfRule type="expression" dxfId="0" priority="69">
      <formula>AND($F41&lt;&gt;"Tolerance",$G41&lt;&gt;"")</formula>
    </cfRule>
    <cfRule type="expression" dxfId="1" priority="70">
      <formula>AND(OR($F41="GD&amp;T",$F41="MAX",$F41="MIN"),$G41="")</formula>
    </cfRule>
    <cfRule type="containsBlanks" dxfId="2" priority="71">
      <formula>LEN(TRIM(G41))=0</formula>
    </cfRule>
  </conditionalFormatting>
  <conditionalFormatting sqref="H41">
    <cfRule type="expression" dxfId="0" priority="66">
      <formula>AND($F41="MIN",$H41&lt;&gt;"")</formula>
    </cfRule>
    <cfRule type="expression" dxfId="1" priority="67">
      <formula>AND($F41="MIN",$H41="")</formula>
    </cfRule>
    <cfRule type="containsBlanks" dxfId="2" priority="68">
      <formula>LEN(TRIM(H41))=0</formula>
    </cfRule>
  </conditionalFormatting>
  <conditionalFormatting sqref="I41">
    <cfRule type="expression" dxfId="0" priority="63">
      <formula>AND(OR($F41="GD&amp;T",$F41="MAX"),$I41&lt;&gt;"")</formula>
    </cfRule>
    <cfRule type="expression" dxfId="1" priority="64">
      <formula>AND(OR($F41="GD&amp;T",$F41="MAX"),$I41="")</formula>
    </cfRule>
    <cfRule type="containsBlanks" dxfId="2" priority="65">
      <formula>LEN(TRIM(I41))=0</formula>
    </cfRule>
  </conditionalFormatting>
  <conditionalFormatting sqref="N41:O41">
    <cfRule type="expression" dxfId="3" priority="55">
      <formula>AND($L41&lt;&gt;"",N41&lt;$L41)</formula>
    </cfRule>
    <cfRule type="expression" dxfId="4" priority="56">
      <formula>AND($K41&lt;&gt;"",N41&gt;$K41)</formula>
    </cfRule>
    <cfRule type="notContainsBlanks" dxfId="5" priority="57">
      <formula>LEN(TRIM(N41))&gt;0</formula>
    </cfRule>
    <cfRule type="containsBlanks" dxfId="2" priority="58">
      <formula>LEN(TRIM(N41))=0</formula>
    </cfRule>
  </conditionalFormatting>
  <conditionalFormatting sqref="P41:R41">
    <cfRule type="expression" dxfId="3" priority="59">
      <formula>AND($L41&lt;&gt;"",P41&lt;$L41)</formula>
    </cfRule>
    <cfRule type="expression" dxfId="4" priority="60">
      <formula>AND($K41&lt;&gt;"",P41&gt;$K41)</formula>
    </cfRule>
    <cfRule type="notContainsBlanks" dxfId="5" priority="61">
      <formula>LEN(TRIM(P41))&gt;0</formula>
    </cfRule>
    <cfRule type="containsBlanks" dxfId="2" priority="62">
      <formula>LEN(TRIM(P41))=0</formula>
    </cfRule>
  </conditionalFormatting>
  <conditionalFormatting sqref="S41">
    <cfRule type="containsBlanks" dxfId="2" priority="79">
      <formula>LEN(TRIM(S41))=0</formula>
    </cfRule>
  </conditionalFormatting>
  <conditionalFormatting sqref="AA41:AC41">
    <cfRule type="containsBlanks" dxfId="6" priority="74">
      <formula>LEN(TRIM(AA41))=0</formula>
    </cfRule>
  </conditionalFormatting>
  <conditionalFormatting sqref="AB41:AC41">
    <cfRule type="cellIs" dxfId="7" priority="78" operator="greaterThanOrEqual">
      <formula>1</formula>
    </cfRule>
  </conditionalFormatting>
  <conditionalFormatting sqref="AD41:AE41">
    <cfRule type="containsText" dxfId="8" priority="72" operator="between" text="Alert">
      <formula>NOT(ISERROR(SEARCH("Alert",AD41)))</formula>
    </cfRule>
    <cfRule type="containsText" dxfId="9" priority="73" operator="between" text="Reject">
      <formula>NOT(ISERROR(SEARCH("Reject",AD41)))</formula>
    </cfRule>
  </conditionalFormatting>
  <conditionalFormatting sqref="G42">
    <cfRule type="expression" dxfId="0" priority="7469">
      <formula>AND($F42&lt;&gt;"Tolerance",$G42&lt;&gt;"")</formula>
    </cfRule>
    <cfRule type="expression" dxfId="1" priority="7470">
      <formula>AND(OR($F42="GD&amp;T",$F42="MAX",$F42="MIN"),$G42="")</formula>
    </cfRule>
    <cfRule type="containsBlanks" dxfId="2" priority="7471">
      <formula>LEN(TRIM(G42))=0</formula>
    </cfRule>
  </conditionalFormatting>
  <conditionalFormatting sqref="H42">
    <cfRule type="expression" dxfId="0" priority="4760">
      <formula>AND($F42="MIN",$H42&lt;&gt;"")</formula>
    </cfRule>
    <cfRule type="expression" dxfId="1" priority="4761">
      <formula>AND($F42="MIN",$H42="")</formula>
    </cfRule>
    <cfRule type="containsBlanks" dxfId="2" priority="4762">
      <formula>LEN(TRIM(H42))=0</formula>
    </cfRule>
  </conditionalFormatting>
  <conditionalFormatting sqref="I42">
    <cfRule type="expression" dxfId="0" priority="4757">
      <formula>AND(OR($F42="GD&amp;T",$F42="MAX"),$I42&lt;&gt;"")</formula>
    </cfRule>
    <cfRule type="expression" dxfId="1" priority="4758">
      <formula>AND(OR($F42="GD&amp;T",$F42="MAX"),$I42="")</formula>
    </cfRule>
    <cfRule type="containsBlanks" dxfId="2" priority="4759">
      <formula>LEN(TRIM(I42))=0</formula>
    </cfRule>
  </conditionalFormatting>
  <conditionalFormatting sqref="N42:O42">
    <cfRule type="expression" dxfId="3" priority="1321">
      <formula>AND($L42&lt;&gt;"",N42&lt;$L42)</formula>
    </cfRule>
    <cfRule type="expression" dxfId="4" priority="1322">
      <formula>AND($K42&lt;&gt;"",N42&gt;$K42)</formula>
    </cfRule>
    <cfRule type="notContainsBlanks" dxfId="5" priority="1323">
      <formula>LEN(TRIM(N42))&gt;0</formula>
    </cfRule>
    <cfRule type="containsBlanks" dxfId="2" priority="1324">
      <formula>LEN(TRIM(N42))=0</formula>
    </cfRule>
  </conditionalFormatting>
  <conditionalFormatting sqref="P42:R42">
    <cfRule type="expression" dxfId="3" priority="1325">
      <formula>AND($L42&lt;&gt;"",P42&lt;$L42)</formula>
    </cfRule>
    <cfRule type="expression" dxfId="4" priority="1326">
      <formula>AND($K42&lt;&gt;"",P42&gt;$K42)</formula>
    </cfRule>
    <cfRule type="notContainsBlanks" dxfId="5" priority="1327">
      <formula>LEN(TRIM(P42))&gt;0</formula>
    </cfRule>
    <cfRule type="containsBlanks" dxfId="2" priority="1328">
      <formula>LEN(TRIM(P42))=0</formula>
    </cfRule>
  </conditionalFormatting>
  <conditionalFormatting sqref="S42">
    <cfRule type="containsBlanks" dxfId="2" priority="7479">
      <formula>LEN(TRIM(S42))=0</formula>
    </cfRule>
  </conditionalFormatting>
  <conditionalFormatting sqref="AA42:AC42">
    <cfRule type="containsBlanks" dxfId="6" priority="7474">
      <formula>LEN(TRIM(AA42))=0</formula>
    </cfRule>
  </conditionalFormatting>
  <conditionalFormatting sqref="AB42:AC42">
    <cfRule type="cellIs" dxfId="7" priority="7478" operator="greaterThanOrEqual">
      <formula>1</formula>
    </cfRule>
  </conditionalFormatting>
  <conditionalFormatting sqref="AD42:AE42">
    <cfRule type="containsText" dxfId="8" priority="7472" operator="between" text="Alert">
      <formula>NOT(ISERROR(SEARCH("Alert",AD42)))</formula>
    </cfRule>
    <cfRule type="containsText" dxfId="9" priority="7473" operator="between" text="Reject">
      <formula>NOT(ISERROR(SEARCH("Reject",AD42)))</formula>
    </cfRule>
  </conditionalFormatting>
  <conditionalFormatting sqref="G43">
    <cfRule type="expression" dxfId="0" priority="7419">
      <formula>AND($F43&lt;&gt;"Tolerance",$G43&lt;&gt;"")</formula>
    </cfRule>
    <cfRule type="expression" dxfId="1" priority="7420">
      <formula>AND(OR($F43="GD&amp;T",$F43="MAX",$F43="MIN"),$G43="")</formula>
    </cfRule>
    <cfRule type="containsBlanks" dxfId="2" priority="7421">
      <formula>LEN(TRIM(G43))=0</formula>
    </cfRule>
  </conditionalFormatting>
  <conditionalFormatting sqref="H43">
    <cfRule type="expression" dxfId="0" priority="7416">
      <formula>AND($F43="MIN",$H43&lt;&gt;"")</formula>
    </cfRule>
    <cfRule type="expression" dxfId="1" priority="7417">
      <formula>AND($F43="MIN",$H43="")</formula>
    </cfRule>
    <cfRule type="containsBlanks" dxfId="2" priority="7418">
      <formula>LEN(TRIM(H43))=0</formula>
    </cfRule>
  </conditionalFormatting>
  <conditionalFormatting sqref="I43">
    <cfRule type="expression" dxfId="0" priority="7413">
      <formula>AND(OR($F43="GD&amp;T",$F43="MAX"),$I43&lt;&gt;"")</formula>
    </cfRule>
    <cfRule type="expression" dxfId="1" priority="7414">
      <formula>AND(OR($F43="GD&amp;T",$F43="MAX"),$I43="")</formula>
    </cfRule>
    <cfRule type="containsBlanks" dxfId="2" priority="7415">
      <formula>LEN(TRIM(I43))=0</formula>
    </cfRule>
  </conditionalFormatting>
  <conditionalFormatting sqref="N43:O43">
    <cfRule type="expression" dxfId="3" priority="1313">
      <formula>AND($L43&lt;&gt;"",N43&lt;$L43)</formula>
    </cfRule>
    <cfRule type="expression" dxfId="4" priority="1314">
      <formula>AND($K43&lt;&gt;"",N43&gt;$K43)</formula>
    </cfRule>
    <cfRule type="notContainsBlanks" dxfId="5" priority="1315">
      <formula>LEN(TRIM(N43))&gt;0</formula>
    </cfRule>
    <cfRule type="containsBlanks" dxfId="2" priority="1316">
      <formula>LEN(TRIM(N43))=0</formula>
    </cfRule>
  </conditionalFormatting>
  <conditionalFormatting sqref="P43:R43">
    <cfRule type="expression" dxfId="3" priority="1317">
      <formula>AND($L43&lt;&gt;"",P43&lt;$L43)</formula>
    </cfRule>
    <cfRule type="expression" dxfId="4" priority="1318">
      <formula>AND($K43&lt;&gt;"",P43&gt;$K43)</formula>
    </cfRule>
    <cfRule type="notContainsBlanks" dxfId="5" priority="1319">
      <formula>LEN(TRIM(P43))&gt;0</formula>
    </cfRule>
    <cfRule type="containsBlanks" dxfId="2" priority="1320">
      <formula>LEN(TRIM(P43))=0</formula>
    </cfRule>
  </conditionalFormatting>
  <conditionalFormatting sqref="S43">
    <cfRule type="containsBlanks" dxfId="2" priority="7429">
      <formula>LEN(TRIM(S43))=0</formula>
    </cfRule>
  </conditionalFormatting>
  <conditionalFormatting sqref="AA43:AC43">
    <cfRule type="containsBlanks" dxfId="6" priority="7424">
      <formula>LEN(TRIM(AA43))=0</formula>
    </cfRule>
  </conditionalFormatting>
  <conditionalFormatting sqref="AB43:AC43">
    <cfRule type="cellIs" dxfId="7" priority="7428" operator="greaterThanOrEqual">
      <formula>1</formula>
    </cfRule>
  </conditionalFormatting>
  <conditionalFormatting sqref="AD43:AE43">
    <cfRule type="containsText" dxfId="8" priority="7422" operator="between" text="Alert">
      <formula>NOT(ISERROR(SEARCH("Alert",AD43)))</formula>
    </cfRule>
    <cfRule type="containsText" dxfId="9" priority="7423" operator="between" text="Reject">
      <formula>NOT(ISERROR(SEARCH("Reject",AD43)))</formula>
    </cfRule>
  </conditionalFormatting>
  <conditionalFormatting sqref="G44">
    <cfRule type="expression" dxfId="0" priority="219">
      <formula>AND($F44&lt;&gt;"Tolerance",$G44&lt;&gt;"")</formula>
    </cfRule>
    <cfRule type="expression" dxfId="1" priority="220">
      <formula>AND(OR($F44="GD&amp;T",$F44="MAX",$F44="MIN"),$G44="")</formula>
    </cfRule>
    <cfRule type="containsBlanks" dxfId="2" priority="221">
      <formula>LEN(TRIM(G44))=0</formula>
    </cfRule>
  </conditionalFormatting>
  <conditionalFormatting sqref="H44">
    <cfRule type="expression" dxfId="0" priority="216">
      <formula>AND($F44="MIN",$H44&lt;&gt;"")</formula>
    </cfRule>
    <cfRule type="expression" dxfId="1" priority="217">
      <formula>AND($F44="MIN",$H44="")</formula>
    </cfRule>
    <cfRule type="containsBlanks" dxfId="2" priority="218">
      <formula>LEN(TRIM(H44))=0</formula>
    </cfRule>
  </conditionalFormatting>
  <conditionalFormatting sqref="I44">
    <cfRule type="expression" dxfId="0" priority="213">
      <formula>AND(OR($F44="GD&amp;T",$F44="MAX"),$I44&lt;&gt;"")</formula>
    </cfRule>
    <cfRule type="expression" dxfId="1" priority="214">
      <formula>AND(OR($F44="GD&amp;T",$F44="MAX"),$I44="")</formula>
    </cfRule>
    <cfRule type="containsBlanks" dxfId="2" priority="215">
      <formula>LEN(TRIM(I44))=0</formula>
    </cfRule>
  </conditionalFormatting>
  <conditionalFormatting sqref="N44:O44">
    <cfRule type="expression" dxfId="3" priority="205">
      <formula>AND($L44&lt;&gt;"",N44&lt;$L44)</formula>
    </cfRule>
    <cfRule type="expression" dxfId="4" priority="206">
      <formula>AND($K44&lt;&gt;"",N44&gt;$K44)</formula>
    </cfRule>
    <cfRule type="notContainsBlanks" dxfId="5" priority="207">
      <formula>LEN(TRIM(N44))&gt;0</formula>
    </cfRule>
    <cfRule type="containsBlanks" dxfId="2" priority="208">
      <formula>LEN(TRIM(N44))=0</formula>
    </cfRule>
  </conditionalFormatting>
  <conditionalFormatting sqref="P44:R44">
    <cfRule type="expression" dxfId="3" priority="209">
      <formula>AND($L44&lt;&gt;"",P44&lt;$L44)</formula>
    </cfRule>
    <cfRule type="expression" dxfId="4" priority="210">
      <formula>AND($K44&lt;&gt;"",P44&gt;$K44)</formula>
    </cfRule>
    <cfRule type="notContainsBlanks" dxfId="5" priority="211">
      <formula>LEN(TRIM(P44))&gt;0</formula>
    </cfRule>
    <cfRule type="containsBlanks" dxfId="2" priority="212">
      <formula>LEN(TRIM(P44))=0</formula>
    </cfRule>
  </conditionalFormatting>
  <conditionalFormatting sqref="S44">
    <cfRule type="containsBlanks" dxfId="2" priority="229">
      <formula>LEN(TRIM(S44))=0</formula>
    </cfRule>
  </conditionalFormatting>
  <conditionalFormatting sqref="AA44:AC44">
    <cfRule type="containsBlanks" dxfId="6" priority="224">
      <formula>LEN(TRIM(AA44))=0</formula>
    </cfRule>
  </conditionalFormatting>
  <conditionalFormatting sqref="AB44:AC44">
    <cfRule type="cellIs" dxfId="7" priority="228" operator="greaterThanOrEqual">
      <formula>1</formula>
    </cfRule>
  </conditionalFormatting>
  <conditionalFormatting sqref="AD44:AE44">
    <cfRule type="containsText" dxfId="8" priority="222" operator="between" text="Alert">
      <formula>NOT(ISERROR(SEARCH("Alert",AD44)))</formula>
    </cfRule>
    <cfRule type="containsText" dxfId="9" priority="223" operator="between" text="Reject">
      <formula>NOT(ISERROR(SEARCH("Reject",AD44)))</formula>
    </cfRule>
  </conditionalFormatting>
  <conditionalFormatting sqref="G45">
    <cfRule type="expression" dxfId="0" priority="7394">
      <formula>AND($F45&lt;&gt;"Tolerance",$G45&lt;&gt;"")</formula>
    </cfRule>
    <cfRule type="expression" dxfId="1" priority="7395">
      <formula>AND(OR($F45="GD&amp;T",$F45="MAX",$F45="MIN"),$G45="")</formula>
    </cfRule>
    <cfRule type="containsBlanks" dxfId="2" priority="7396">
      <formula>LEN(TRIM(G45))=0</formula>
    </cfRule>
  </conditionalFormatting>
  <conditionalFormatting sqref="H45">
    <cfRule type="expression" dxfId="0" priority="7391">
      <formula>AND($F45="MIN",$H45&lt;&gt;"")</formula>
    </cfRule>
    <cfRule type="expression" dxfId="1" priority="7392">
      <formula>AND($F45="MIN",$H45="")</formula>
    </cfRule>
    <cfRule type="containsBlanks" dxfId="2" priority="7393">
      <formula>LEN(TRIM(H45))=0</formula>
    </cfRule>
  </conditionalFormatting>
  <conditionalFormatting sqref="I45">
    <cfRule type="expression" dxfId="0" priority="7388">
      <formula>AND(OR($F45="GD&amp;T",$F45="MAX"),$I45&lt;&gt;"")</formula>
    </cfRule>
    <cfRule type="expression" dxfId="1" priority="7389">
      <formula>AND(OR($F45="GD&amp;T",$F45="MAX"),$I45="")</formula>
    </cfRule>
    <cfRule type="containsBlanks" dxfId="2" priority="7390">
      <formula>LEN(TRIM(I45))=0</formula>
    </cfRule>
  </conditionalFormatting>
  <conditionalFormatting sqref="N45:O45">
    <cfRule type="expression" dxfId="3" priority="1305">
      <formula>AND($L45&lt;&gt;"",N45&lt;$L45)</formula>
    </cfRule>
    <cfRule type="expression" dxfId="4" priority="1306">
      <formula>AND($K45&lt;&gt;"",N45&gt;$K45)</formula>
    </cfRule>
    <cfRule type="notContainsBlanks" dxfId="5" priority="1307">
      <formula>LEN(TRIM(N45))&gt;0</formula>
    </cfRule>
    <cfRule type="containsBlanks" dxfId="2" priority="1308">
      <formula>LEN(TRIM(N45))=0</formula>
    </cfRule>
  </conditionalFormatting>
  <conditionalFormatting sqref="P45:R45">
    <cfRule type="expression" dxfId="3" priority="1309">
      <formula>AND($L45&lt;&gt;"",P45&lt;$L45)</formula>
    </cfRule>
    <cfRule type="expression" dxfId="4" priority="1310">
      <formula>AND($K45&lt;&gt;"",P45&gt;$K45)</formula>
    </cfRule>
    <cfRule type="notContainsBlanks" dxfId="5" priority="1311">
      <formula>LEN(TRIM(P45))&gt;0</formula>
    </cfRule>
    <cfRule type="containsBlanks" dxfId="2" priority="1312">
      <formula>LEN(TRIM(P45))=0</formula>
    </cfRule>
  </conditionalFormatting>
  <conditionalFormatting sqref="S45">
    <cfRule type="containsBlanks" dxfId="2" priority="7404">
      <formula>LEN(TRIM(S45))=0</formula>
    </cfRule>
  </conditionalFormatting>
  <conditionalFormatting sqref="AA45:AC45">
    <cfRule type="containsBlanks" dxfId="6" priority="7399">
      <formula>LEN(TRIM(AA45))=0</formula>
    </cfRule>
  </conditionalFormatting>
  <conditionalFormatting sqref="AB45:AC45">
    <cfRule type="cellIs" dxfId="7" priority="7403" operator="greaterThanOrEqual">
      <formula>1</formula>
    </cfRule>
  </conditionalFormatting>
  <conditionalFormatting sqref="AD45:AE45">
    <cfRule type="containsText" dxfId="8" priority="7397" operator="between" text="Alert">
      <formula>NOT(ISERROR(SEARCH("Alert",AD45)))</formula>
    </cfRule>
    <cfRule type="containsText" dxfId="9" priority="7398" operator="between" text="Reject">
      <formula>NOT(ISERROR(SEARCH("Reject",AD45)))</formula>
    </cfRule>
  </conditionalFormatting>
  <conditionalFormatting sqref="G46">
    <cfRule type="expression" dxfId="0" priority="4754">
      <formula>AND($F46&lt;&gt;"Tolerance",$G46&lt;&gt;"")</formula>
    </cfRule>
    <cfRule type="expression" dxfId="1" priority="4755">
      <formula>AND(OR($F46="GD&amp;T",$F46="MAX",$F46="MIN"),$G46="")</formula>
    </cfRule>
    <cfRule type="containsBlanks" dxfId="2" priority="4756">
      <formula>LEN(TRIM(G46))=0</formula>
    </cfRule>
  </conditionalFormatting>
  <conditionalFormatting sqref="H46">
    <cfRule type="expression" dxfId="0" priority="4751">
      <formula>AND($F46="MIN",$H46&lt;&gt;"")</formula>
    </cfRule>
    <cfRule type="expression" dxfId="1" priority="4752">
      <formula>AND($F46="MIN",$H46="")</formula>
    </cfRule>
    <cfRule type="containsBlanks" dxfId="2" priority="4753">
      <formula>LEN(TRIM(H46))=0</formula>
    </cfRule>
  </conditionalFormatting>
  <conditionalFormatting sqref="I46">
    <cfRule type="expression" dxfId="0" priority="4748">
      <formula>AND(OR($F46="GD&amp;T",$F46="MAX"),$I46&lt;&gt;"")</formula>
    </cfRule>
    <cfRule type="expression" dxfId="1" priority="4749">
      <formula>AND(OR($F46="GD&amp;T",$F46="MAX"),$I46="")</formula>
    </cfRule>
    <cfRule type="containsBlanks" dxfId="2" priority="4750">
      <formula>LEN(TRIM(I46))=0</formula>
    </cfRule>
  </conditionalFormatting>
  <conditionalFormatting sqref="N46:O46">
    <cfRule type="expression" dxfId="3" priority="1297">
      <formula>AND($L46&lt;&gt;"",N46&lt;$L46)</formula>
    </cfRule>
    <cfRule type="expression" dxfId="4" priority="1298">
      <formula>AND($K46&lt;&gt;"",N46&gt;$K46)</formula>
    </cfRule>
    <cfRule type="notContainsBlanks" dxfId="5" priority="1299">
      <formula>LEN(TRIM(N46))&gt;0</formula>
    </cfRule>
    <cfRule type="containsBlanks" dxfId="2" priority="1300">
      <formula>LEN(TRIM(N46))=0</formula>
    </cfRule>
  </conditionalFormatting>
  <conditionalFormatting sqref="S46">
    <cfRule type="containsBlanks" dxfId="2" priority="7379">
      <formula>LEN(TRIM(S46))=0</formula>
    </cfRule>
  </conditionalFormatting>
  <conditionalFormatting sqref="AA46:AC46">
    <cfRule type="containsBlanks" dxfId="6" priority="7374">
      <formula>LEN(TRIM(AA46))=0</formula>
    </cfRule>
  </conditionalFormatting>
  <conditionalFormatting sqref="AB46:AC46">
    <cfRule type="cellIs" dxfId="7" priority="7378" operator="greaterThanOrEqual">
      <formula>1</formula>
    </cfRule>
  </conditionalFormatting>
  <conditionalFormatting sqref="AD46:AE46">
    <cfRule type="containsText" dxfId="8" priority="7372" operator="between" text="Alert">
      <formula>NOT(ISERROR(SEARCH("Alert",AD46)))</formula>
    </cfRule>
    <cfRule type="containsText" dxfId="9" priority="7373" operator="between" text="Reject">
      <formula>NOT(ISERROR(SEARCH("Reject",AD46)))</formula>
    </cfRule>
  </conditionalFormatting>
  <conditionalFormatting sqref="G47">
    <cfRule type="expression" dxfId="0" priority="7344">
      <formula>AND($F47&lt;&gt;"Tolerance",$G47&lt;&gt;"")</formula>
    </cfRule>
    <cfRule type="expression" dxfId="1" priority="7345">
      <formula>AND(OR($F47="GD&amp;T",$F47="MAX",$F47="MIN"),$G47="")</formula>
    </cfRule>
    <cfRule type="containsBlanks" dxfId="2" priority="7346">
      <formula>LEN(TRIM(G47))=0</formula>
    </cfRule>
  </conditionalFormatting>
  <conditionalFormatting sqref="H47">
    <cfRule type="expression" dxfId="0" priority="7341">
      <formula>AND($F47="MIN",$H47&lt;&gt;"")</formula>
    </cfRule>
    <cfRule type="expression" dxfId="1" priority="7342">
      <formula>AND($F47="MIN",$H47="")</formula>
    </cfRule>
    <cfRule type="containsBlanks" dxfId="2" priority="7343">
      <formula>LEN(TRIM(H47))=0</formula>
    </cfRule>
  </conditionalFormatting>
  <conditionalFormatting sqref="I47">
    <cfRule type="expression" dxfId="0" priority="7338">
      <formula>AND(OR($F47="GD&amp;T",$F47="MAX"),$I47&lt;&gt;"")</formula>
    </cfRule>
    <cfRule type="expression" dxfId="1" priority="7339">
      <formula>AND(OR($F47="GD&amp;T",$F47="MAX"),$I47="")</formula>
    </cfRule>
    <cfRule type="containsBlanks" dxfId="2" priority="7340">
      <formula>LEN(TRIM(I47))=0</formula>
    </cfRule>
  </conditionalFormatting>
  <conditionalFormatting sqref="N47:O47">
    <cfRule type="expression" dxfId="3" priority="1289">
      <formula>AND($L47&lt;&gt;"",N47&lt;$L47)</formula>
    </cfRule>
    <cfRule type="expression" dxfId="4" priority="1290">
      <formula>AND($K47&lt;&gt;"",N47&gt;$K47)</formula>
    </cfRule>
    <cfRule type="notContainsBlanks" dxfId="5" priority="1291">
      <formula>LEN(TRIM(N47))&gt;0</formula>
    </cfRule>
    <cfRule type="containsBlanks" dxfId="2" priority="1292">
      <formula>LEN(TRIM(N47))=0</formula>
    </cfRule>
  </conditionalFormatting>
  <conditionalFormatting sqref="Q47:R47">
    <cfRule type="expression" dxfId="3" priority="1293">
      <formula>AND($L47&lt;&gt;"",Q47&lt;$L47)</formula>
    </cfRule>
    <cfRule type="expression" dxfId="4" priority="1294">
      <formula>AND($K47&lt;&gt;"",Q47&gt;$K47)</formula>
    </cfRule>
    <cfRule type="notContainsBlanks" dxfId="5" priority="1295">
      <formula>LEN(TRIM(Q47))&gt;0</formula>
    </cfRule>
    <cfRule type="containsBlanks" dxfId="2" priority="1296">
      <formula>LEN(TRIM(Q47))=0</formula>
    </cfRule>
  </conditionalFormatting>
  <conditionalFormatting sqref="S47">
    <cfRule type="containsBlanks" dxfId="2" priority="7354">
      <formula>LEN(TRIM(S47))=0</formula>
    </cfRule>
  </conditionalFormatting>
  <conditionalFormatting sqref="AA47:AC47">
    <cfRule type="containsBlanks" dxfId="6" priority="7349">
      <formula>LEN(TRIM(AA47))=0</formula>
    </cfRule>
  </conditionalFormatting>
  <conditionalFormatting sqref="AB47:AC47">
    <cfRule type="cellIs" dxfId="7" priority="7353" operator="greaterThanOrEqual">
      <formula>1</formula>
    </cfRule>
  </conditionalFormatting>
  <conditionalFormatting sqref="AD47:AE47">
    <cfRule type="containsText" dxfId="8" priority="7347" operator="between" text="Alert">
      <formula>NOT(ISERROR(SEARCH("Alert",AD47)))</formula>
    </cfRule>
    <cfRule type="containsText" dxfId="9" priority="7348" operator="between" text="Reject">
      <formula>NOT(ISERROR(SEARCH("Reject",AD47)))</formula>
    </cfRule>
  </conditionalFormatting>
  <conditionalFormatting sqref="G48">
    <cfRule type="expression" dxfId="0" priority="169">
      <formula>AND($F48&lt;&gt;"Tolerance",$G48&lt;&gt;"")</formula>
    </cfRule>
    <cfRule type="expression" dxfId="1" priority="170">
      <formula>AND(OR($F48="GD&amp;T",$F48="MAX",$F48="MIN"),$G48="")</formula>
    </cfRule>
    <cfRule type="containsBlanks" dxfId="2" priority="171">
      <formula>LEN(TRIM(G48))=0</formula>
    </cfRule>
  </conditionalFormatting>
  <conditionalFormatting sqref="H48">
    <cfRule type="expression" dxfId="0" priority="166">
      <formula>AND($F48="MIN",$H48&lt;&gt;"")</formula>
    </cfRule>
    <cfRule type="expression" dxfId="1" priority="167">
      <formula>AND($F48="MIN",$H48="")</formula>
    </cfRule>
    <cfRule type="containsBlanks" dxfId="2" priority="168">
      <formula>LEN(TRIM(H48))=0</formula>
    </cfRule>
  </conditionalFormatting>
  <conditionalFormatting sqref="I48">
    <cfRule type="expression" dxfId="0" priority="163">
      <formula>AND(OR($F48="GD&amp;T",$F48="MAX"),$I48&lt;&gt;"")</formula>
    </cfRule>
    <cfRule type="expression" dxfId="1" priority="164">
      <formula>AND(OR($F48="GD&amp;T",$F48="MAX"),$I48="")</formula>
    </cfRule>
    <cfRule type="containsBlanks" dxfId="2" priority="165">
      <formula>LEN(TRIM(I48))=0</formula>
    </cfRule>
  </conditionalFormatting>
  <conditionalFormatting sqref="N48:O48">
    <cfRule type="expression" dxfId="3" priority="155">
      <formula>AND($L48&lt;&gt;"",N48&lt;$L48)</formula>
    </cfRule>
    <cfRule type="expression" dxfId="4" priority="156">
      <formula>AND($K48&lt;&gt;"",N48&gt;$K48)</formula>
    </cfRule>
    <cfRule type="notContainsBlanks" dxfId="5" priority="157">
      <formula>LEN(TRIM(N48))&gt;0</formula>
    </cfRule>
    <cfRule type="containsBlanks" dxfId="2" priority="158">
      <formula>LEN(TRIM(N48))=0</formula>
    </cfRule>
  </conditionalFormatting>
  <conditionalFormatting sqref="P48:R48">
    <cfRule type="expression" dxfId="3" priority="159">
      <formula>AND($L48&lt;&gt;"",P48&lt;$L48)</formula>
    </cfRule>
    <cfRule type="expression" dxfId="4" priority="160">
      <formula>AND($K48&lt;&gt;"",P48&gt;$K48)</formula>
    </cfRule>
    <cfRule type="notContainsBlanks" dxfId="5" priority="161">
      <formula>LEN(TRIM(P48))&gt;0</formula>
    </cfRule>
    <cfRule type="containsBlanks" dxfId="2" priority="162">
      <formula>LEN(TRIM(P48))=0</formula>
    </cfRule>
  </conditionalFormatting>
  <conditionalFormatting sqref="S48">
    <cfRule type="containsBlanks" dxfId="2" priority="179">
      <formula>LEN(TRIM(S48))=0</formula>
    </cfRule>
  </conditionalFormatting>
  <conditionalFormatting sqref="AA48:AC48">
    <cfRule type="containsBlanks" dxfId="6" priority="174">
      <formula>LEN(TRIM(AA48))=0</formula>
    </cfRule>
  </conditionalFormatting>
  <conditionalFormatting sqref="AB48:AC48">
    <cfRule type="cellIs" dxfId="7" priority="178" operator="greaterThanOrEqual">
      <formula>1</formula>
    </cfRule>
  </conditionalFormatting>
  <conditionalFormatting sqref="AD48:AE48">
    <cfRule type="containsText" dxfId="8" priority="172" operator="between" text="Alert">
      <formula>NOT(ISERROR(SEARCH("Alert",AD48)))</formula>
    </cfRule>
    <cfRule type="containsText" dxfId="9" priority="173" operator="between" text="Reject">
      <formula>NOT(ISERROR(SEARCH("Reject",AD48)))</formula>
    </cfRule>
  </conditionalFormatting>
  <conditionalFormatting sqref="G49">
    <cfRule type="expression" dxfId="0" priority="4745">
      <formula>AND($F49&lt;&gt;"Tolerance",$G49&lt;&gt;"")</formula>
    </cfRule>
    <cfRule type="expression" dxfId="1" priority="4746">
      <formula>AND(OR($F49="GD&amp;T",$F49="MAX",$F49="MIN"),$G49="")</formula>
    </cfRule>
    <cfRule type="containsBlanks" dxfId="2" priority="4747">
      <formula>LEN(TRIM(G49))=0</formula>
    </cfRule>
  </conditionalFormatting>
  <conditionalFormatting sqref="H49">
    <cfRule type="expression" dxfId="0" priority="4742">
      <formula>AND($F49="MIN",$H49&lt;&gt;"")</formula>
    </cfRule>
    <cfRule type="expression" dxfId="1" priority="4743">
      <formula>AND($F49="MIN",$H49="")</formula>
    </cfRule>
    <cfRule type="containsBlanks" dxfId="2" priority="4744">
      <formula>LEN(TRIM(H49))=0</formula>
    </cfRule>
  </conditionalFormatting>
  <conditionalFormatting sqref="I49">
    <cfRule type="expression" dxfId="0" priority="4739">
      <formula>AND(OR($F49="GD&amp;T",$F49="MAX"),$I49&lt;&gt;"")</formula>
    </cfRule>
    <cfRule type="expression" dxfId="1" priority="4740">
      <formula>AND(OR($F49="GD&amp;T",$F49="MAX"),$I49="")</formula>
    </cfRule>
    <cfRule type="containsBlanks" dxfId="2" priority="4741">
      <formula>LEN(TRIM(I49))=0</formula>
    </cfRule>
  </conditionalFormatting>
  <conditionalFormatting sqref="N49:O49">
    <cfRule type="expression" dxfId="3" priority="1281">
      <formula>AND($L49&lt;&gt;"",N49&lt;$L49)</formula>
    </cfRule>
    <cfRule type="expression" dxfId="4" priority="1282">
      <formula>AND($K49&lt;&gt;"",N49&gt;$K49)</formula>
    </cfRule>
    <cfRule type="notContainsBlanks" dxfId="5" priority="1283">
      <formula>LEN(TRIM(N49))&gt;0</formula>
    </cfRule>
    <cfRule type="containsBlanks" dxfId="2" priority="1284">
      <formula>LEN(TRIM(N49))=0</formula>
    </cfRule>
  </conditionalFormatting>
  <conditionalFormatting sqref="P49:R49">
    <cfRule type="expression" dxfId="3" priority="1285">
      <formula>AND($L49&lt;&gt;"",P49&lt;$L49)</formula>
    </cfRule>
    <cfRule type="expression" dxfId="4" priority="1286">
      <formula>AND($K49&lt;&gt;"",P49&gt;$K49)</formula>
    </cfRule>
    <cfRule type="notContainsBlanks" dxfId="5" priority="1287">
      <formula>LEN(TRIM(P49))&gt;0</formula>
    </cfRule>
    <cfRule type="containsBlanks" dxfId="2" priority="1288">
      <formula>LEN(TRIM(P49))=0</formula>
    </cfRule>
  </conditionalFormatting>
  <conditionalFormatting sqref="S49">
    <cfRule type="containsBlanks" dxfId="2" priority="7329">
      <formula>LEN(TRIM(S49))=0</formula>
    </cfRule>
  </conditionalFormatting>
  <conditionalFormatting sqref="AA49:AC49">
    <cfRule type="containsBlanks" dxfId="6" priority="7324">
      <formula>LEN(TRIM(AA49))=0</formula>
    </cfRule>
  </conditionalFormatting>
  <conditionalFormatting sqref="AB49:AC49">
    <cfRule type="cellIs" dxfId="7" priority="7328" operator="greaterThanOrEqual">
      <formula>1</formula>
    </cfRule>
  </conditionalFormatting>
  <conditionalFormatting sqref="AD49:AE49">
    <cfRule type="containsText" dxfId="8" priority="7322" operator="between" text="Alert">
      <formula>NOT(ISERROR(SEARCH("Alert",AD49)))</formula>
    </cfRule>
    <cfRule type="containsText" dxfId="9" priority="7323" operator="between" text="Reject">
      <formula>NOT(ISERROR(SEARCH("Reject",AD49)))</formula>
    </cfRule>
  </conditionalFormatting>
  <conditionalFormatting sqref="G50">
    <cfRule type="expression" dxfId="0" priority="144">
      <formula>AND($F50&lt;&gt;"Tolerance",$G50&lt;&gt;"")</formula>
    </cfRule>
    <cfRule type="expression" dxfId="1" priority="145">
      <formula>AND(OR($F50="GD&amp;T",$F50="MAX",$F50="MIN"),$G50="")</formula>
    </cfRule>
    <cfRule type="containsBlanks" dxfId="2" priority="146">
      <formula>LEN(TRIM(G50))=0</formula>
    </cfRule>
  </conditionalFormatting>
  <conditionalFormatting sqref="H50">
    <cfRule type="expression" dxfId="0" priority="141">
      <formula>AND($F50="MIN",$H50&lt;&gt;"")</formula>
    </cfRule>
    <cfRule type="expression" dxfId="1" priority="142">
      <formula>AND($F50="MIN",$H50="")</formula>
    </cfRule>
    <cfRule type="containsBlanks" dxfId="2" priority="143">
      <formula>LEN(TRIM(H50))=0</formula>
    </cfRule>
  </conditionalFormatting>
  <conditionalFormatting sqref="I50">
    <cfRule type="expression" dxfId="0" priority="138">
      <formula>AND(OR($F50="GD&amp;T",$F50="MAX"),$I50&lt;&gt;"")</formula>
    </cfRule>
    <cfRule type="expression" dxfId="1" priority="139">
      <formula>AND(OR($F50="GD&amp;T",$F50="MAX"),$I50="")</formula>
    </cfRule>
    <cfRule type="containsBlanks" dxfId="2" priority="140">
      <formula>LEN(TRIM(I50))=0</formula>
    </cfRule>
  </conditionalFormatting>
  <conditionalFormatting sqref="N50:O50">
    <cfRule type="expression" dxfId="3" priority="130">
      <formula>AND($L50&lt;&gt;"",N50&lt;$L50)</formula>
    </cfRule>
    <cfRule type="expression" dxfId="4" priority="131">
      <formula>AND($K50&lt;&gt;"",N50&gt;$K50)</formula>
    </cfRule>
    <cfRule type="notContainsBlanks" dxfId="5" priority="132">
      <formula>LEN(TRIM(N50))&gt;0</formula>
    </cfRule>
    <cfRule type="containsBlanks" dxfId="2" priority="133">
      <formula>LEN(TRIM(N50))=0</formula>
    </cfRule>
  </conditionalFormatting>
  <conditionalFormatting sqref="P50:R50">
    <cfRule type="expression" dxfId="3" priority="134">
      <formula>AND($L50&lt;&gt;"",P50&lt;$L50)</formula>
    </cfRule>
    <cfRule type="expression" dxfId="4" priority="135">
      <formula>AND($K50&lt;&gt;"",P50&gt;$K50)</formula>
    </cfRule>
    <cfRule type="notContainsBlanks" dxfId="5" priority="136">
      <formula>LEN(TRIM(P50))&gt;0</formula>
    </cfRule>
    <cfRule type="containsBlanks" dxfId="2" priority="137">
      <formula>LEN(TRIM(P50))=0</formula>
    </cfRule>
  </conditionalFormatting>
  <conditionalFormatting sqref="S50">
    <cfRule type="containsBlanks" dxfId="2" priority="154">
      <formula>LEN(TRIM(S50))=0</formula>
    </cfRule>
  </conditionalFormatting>
  <conditionalFormatting sqref="AA50:AC50">
    <cfRule type="containsBlanks" dxfId="6" priority="149">
      <formula>LEN(TRIM(AA50))=0</formula>
    </cfRule>
  </conditionalFormatting>
  <conditionalFormatting sqref="AB50:AC50">
    <cfRule type="cellIs" dxfId="7" priority="153" operator="greaterThanOrEqual">
      <formula>1</formula>
    </cfRule>
  </conditionalFormatting>
  <conditionalFormatting sqref="AD50:AE50">
    <cfRule type="containsText" dxfId="8" priority="147" operator="between" text="Alert">
      <formula>NOT(ISERROR(SEARCH("Alert",AD50)))</formula>
    </cfRule>
    <cfRule type="containsText" dxfId="9" priority="148" operator="between" text="Reject">
      <formula>NOT(ISERROR(SEARCH("Reject",AD50)))</formula>
    </cfRule>
  </conditionalFormatting>
  <conditionalFormatting sqref="G51">
    <cfRule type="expression" dxfId="0" priority="7294">
      <formula>AND($F51&lt;&gt;"Tolerance",$G51&lt;&gt;"")</formula>
    </cfRule>
    <cfRule type="expression" dxfId="1" priority="7295">
      <formula>AND(OR($F51="GD&amp;T",$F51="MAX",$F51="MIN"),$G51="")</formula>
    </cfRule>
    <cfRule type="containsBlanks" dxfId="2" priority="7296">
      <formula>LEN(TRIM(G51))=0</formula>
    </cfRule>
  </conditionalFormatting>
  <conditionalFormatting sqref="H51">
    <cfRule type="expression" dxfId="0" priority="7291">
      <formula>AND($F51="MIN",$H51&lt;&gt;"")</formula>
    </cfRule>
    <cfRule type="expression" dxfId="1" priority="7292">
      <formula>AND($F51="MIN",$H51="")</formula>
    </cfRule>
    <cfRule type="containsBlanks" dxfId="2" priority="7293">
      <formula>LEN(TRIM(H51))=0</formula>
    </cfRule>
  </conditionalFormatting>
  <conditionalFormatting sqref="I51">
    <cfRule type="expression" dxfId="0" priority="7288">
      <formula>AND(OR($F51="GD&amp;T",$F51="MAX"),$I51&lt;&gt;"")</formula>
    </cfRule>
    <cfRule type="expression" dxfId="1" priority="7289">
      <formula>AND(OR($F51="GD&amp;T",$F51="MAX"),$I51="")</formula>
    </cfRule>
    <cfRule type="containsBlanks" dxfId="2" priority="7290">
      <formula>LEN(TRIM(I51))=0</formula>
    </cfRule>
  </conditionalFormatting>
  <conditionalFormatting sqref="N51:O51">
    <cfRule type="expression" dxfId="3" priority="1273">
      <formula>AND($L51&lt;&gt;"",N51&lt;$L51)</formula>
    </cfRule>
    <cfRule type="expression" dxfId="4" priority="1274">
      <formula>AND($K51&lt;&gt;"",N51&gt;$K51)</formula>
    </cfRule>
    <cfRule type="notContainsBlanks" dxfId="5" priority="1275">
      <formula>LEN(TRIM(N51))&gt;0</formula>
    </cfRule>
    <cfRule type="containsBlanks" dxfId="2" priority="1276">
      <formula>LEN(TRIM(N51))=0</formula>
    </cfRule>
  </conditionalFormatting>
  <conditionalFormatting sqref="P51:R51">
    <cfRule type="expression" dxfId="3" priority="1277">
      <formula>AND($L51&lt;&gt;"",P51&lt;$L51)</formula>
    </cfRule>
    <cfRule type="expression" dxfId="4" priority="1278">
      <formula>AND($K51&lt;&gt;"",P51&gt;$K51)</formula>
    </cfRule>
    <cfRule type="notContainsBlanks" dxfId="5" priority="1279">
      <formula>LEN(TRIM(P51))&gt;0</formula>
    </cfRule>
    <cfRule type="containsBlanks" dxfId="2" priority="1280">
      <formula>LEN(TRIM(P51))=0</formula>
    </cfRule>
  </conditionalFormatting>
  <conditionalFormatting sqref="S51">
    <cfRule type="containsBlanks" dxfId="2" priority="7304">
      <formula>LEN(TRIM(S51))=0</formula>
    </cfRule>
  </conditionalFormatting>
  <conditionalFormatting sqref="AA51:AC51">
    <cfRule type="containsBlanks" dxfId="6" priority="7299">
      <formula>LEN(TRIM(AA51))=0</formula>
    </cfRule>
  </conditionalFormatting>
  <conditionalFormatting sqref="AB51:AC51">
    <cfRule type="cellIs" dxfId="7" priority="7303" operator="greaterThanOrEqual">
      <formula>1</formula>
    </cfRule>
  </conditionalFormatting>
  <conditionalFormatting sqref="AD51:AE51">
    <cfRule type="containsText" dxfId="8" priority="7297" operator="between" text="Alert">
      <formula>NOT(ISERROR(SEARCH("Alert",AD51)))</formula>
    </cfRule>
    <cfRule type="containsText" dxfId="9" priority="7298" operator="between" text="Reject">
      <formula>NOT(ISERROR(SEARCH("Reject",AD51)))</formula>
    </cfRule>
  </conditionalFormatting>
  <conditionalFormatting sqref="G52">
    <cfRule type="expression" dxfId="0" priority="119">
      <formula>AND($F52&lt;&gt;"Tolerance",$G52&lt;&gt;"")</formula>
    </cfRule>
    <cfRule type="expression" dxfId="1" priority="120">
      <formula>AND(OR($F52="GD&amp;T",$F52="MAX",$F52="MIN"),$G52="")</formula>
    </cfRule>
    <cfRule type="containsBlanks" dxfId="2" priority="121">
      <formula>LEN(TRIM(G52))=0</formula>
    </cfRule>
  </conditionalFormatting>
  <conditionalFormatting sqref="H52">
    <cfRule type="expression" dxfId="0" priority="116">
      <formula>AND($F52="MIN",$H52&lt;&gt;"")</formula>
    </cfRule>
    <cfRule type="expression" dxfId="1" priority="117">
      <formula>AND($F52="MIN",$H52="")</formula>
    </cfRule>
    <cfRule type="containsBlanks" dxfId="2" priority="118">
      <formula>LEN(TRIM(H52))=0</formula>
    </cfRule>
  </conditionalFormatting>
  <conditionalFormatting sqref="I52">
    <cfRule type="expression" dxfId="0" priority="113">
      <formula>AND(OR($F52="GD&amp;T",$F52="MAX"),$I52&lt;&gt;"")</formula>
    </cfRule>
    <cfRule type="expression" dxfId="1" priority="114">
      <formula>AND(OR($F52="GD&amp;T",$F52="MAX"),$I52="")</formula>
    </cfRule>
    <cfRule type="containsBlanks" dxfId="2" priority="115">
      <formula>LEN(TRIM(I52))=0</formula>
    </cfRule>
  </conditionalFormatting>
  <conditionalFormatting sqref="N52:O52">
    <cfRule type="expression" dxfId="3" priority="105">
      <formula>AND($L52&lt;&gt;"",N52&lt;$L52)</formula>
    </cfRule>
    <cfRule type="expression" dxfId="4" priority="106">
      <formula>AND($K52&lt;&gt;"",N52&gt;$K52)</formula>
    </cfRule>
    <cfRule type="notContainsBlanks" dxfId="5" priority="107">
      <formula>LEN(TRIM(N52))&gt;0</formula>
    </cfRule>
    <cfRule type="containsBlanks" dxfId="2" priority="108">
      <formula>LEN(TRIM(N52))=0</formula>
    </cfRule>
  </conditionalFormatting>
  <conditionalFormatting sqref="P52:R52">
    <cfRule type="expression" dxfId="3" priority="109">
      <formula>AND($L52&lt;&gt;"",P52&lt;$L52)</formula>
    </cfRule>
    <cfRule type="expression" dxfId="4" priority="110">
      <formula>AND($K52&lt;&gt;"",P52&gt;$K52)</formula>
    </cfRule>
    <cfRule type="notContainsBlanks" dxfId="5" priority="111">
      <formula>LEN(TRIM(P52))&gt;0</formula>
    </cfRule>
    <cfRule type="containsBlanks" dxfId="2" priority="112">
      <formula>LEN(TRIM(P52))=0</formula>
    </cfRule>
  </conditionalFormatting>
  <conditionalFormatting sqref="S52">
    <cfRule type="containsBlanks" dxfId="2" priority="129">
      <formula>LEN(TRIM(S52))=0</formula>
    </cfRule>
  </conditionalFormatting>
  <conditionalFormatting sqref="AA52:AC52">
    <cfRule type="containsBlanks" dxfId="6" priority="124">
      <formula>LEN(TRIM(AA52))=0</formula>
    </cfRule>
  </conditionalFormatting>
  <conditionalFormatting sqref="AB52:AC52">
    <cfRule type="cellIs" dxfId="7" priority="128" operator="greaterThanOrEqual">
      <formula>1</formula>
    </cfRule>
  </conditionalFormatting>
  <conditionalFormatting sqref="AD52:AE52">
    <cfRule type="containsText" dxfId="8" priority="122" operator="between" text="Alert">
      <formula>NOT(ISERROR(SEARCH("Alert",AD52)))</formula>
    </cfRule>
    <cfRule type="containsText" dxfId="9" priority="123" operator="between" text="Reject">
      <formula>NOT(ISERROR(SEARCH("Reject",AD52)))</formula>
    </cfRule>
  </conditionalFormatting>
  <conditionalFormatting sqref="G53">
    <cfRule type="expression" dxfId="0" priority="4736">
      <formula>AND($F53&lt;&gt;"Tolerance",$G53&lt;&gt;"")</formula>
    </cfRule>
    <cfRule type="expression" dxfId="1" priority="4737">
      <formula>AND(OR($F53="GD&amp;T",$F53="MAX",$F53="MIN"),$G53="")</formula>
    </cfRule>
    <cfRule type="containsBlanks" dxfId="2" priority="4738">
      <formula>LEN(TRIM(G53))=0</formula>
    </cfRule>
  </conditionalFormatting>
  <conditionalFormatting sqref="H53">
    <cfRule type="expression" dxfId="0" priority="4733">
      <formula>AND($F53="MIN",$H53&lt;&gt;"")</formula>
    </cfRule>
    <cfRule type="expression" dxfId="1" priority="4734">
      <formula>AND($F53="MIN",$H53="")</formula>
    </cfRule>
    <cfRule type="containsBlanks" dxfId="2" priority="4735">
      <formula>LEN(TRIM(H53))=0</formula>
    </cfRule>
  </conditionalFormatting>
  <conditionalFormatting sqref="I53">
    <cfRule type="expression" dxfId="0" priority="4730">
      <formula>AND(OR($F53="GD&amp;T",$F53="MAX"),$I53&lt;&gt;"")</formula>
    </cfRule>
    <cfRule type="expression" dxfId="1" priority="4731">
      <formula>AND(OR($F53="GD&amp;T",$F53="MAX"),$I53="")</formula>
    </cfRule>
    <cfRule type="containsBlanks" dxfId="2" priority="4732">
      <formula>LEN(TRIM(I53))=0</formula>
    </cfRule>
  </conditionalFormatting>
  <conditionalFormatting sqref="N53:O53">
    <cfRule type="expression" dxfId="3" priority="1265">
      <formula>AND($L53&lt;&gt;"",N53&lt;$L53)</formula>
    </cfRule>
    <cfRule type="expression" dxfId="4" priority="1266">
      <formula>AND($K53&lt;&gt;"",N53&gt;$K53)</formula>
    </cfRule>
    <cfRule type="notContainsBlanks" dxfId="5" priority="1267">
      <formula>LEN(TRIM(N53))&gt;0</formula>
    </cfRule>
    <cfRule type="containsBlanks" dxfId="2" priority="1268">
      <formula>LEN(TRIM(N53))=0</formula>
    </cfRule>
  </conditionalFormatting>
  <conditionalFormatting sqref="P53:R53">
    <cfRule type="expression" dxfId="3" priority="1269">
      <formula>AND($L53&lt;&gt;"",P53&lt;$L53)</formula>
    </cfRule>
    <cfRule type="expression" dxfId="4" priority="1270">
      <formula>AND($K53&lt;&gt;"",P53&gt;$K53)</formula>
    </cfRule>
    <cfRule type="notContainsBlanks" dxfId="5" priority="1271">
      <formula>LEN(TRIM(P53))&gt;0</formula>
    </cfRule>
    <cfRule type="containsBlanks" dxfId="2" priority="1272">
      <formula>LEN(TRIM(P53))=0</formula>
    </cfRule>
  </conditionalFormatting>
  <conditionalFormatting sqref="S53">
    <cfRule type="containsBlanks" dxfId="2" priority="7279">
      <formula>LEN(TRIM(S53))=0</formula>
    </cfRule>
  </conditionalFormatting>
  <conditionalFormatting sqref="AA53:AC53">
    <cfRule type="containsBlanks" dxfId="6" priority="7274">
      <formula>LEN(TRIM(AA53))=0</formula>
    </cfRule>
  </conditionalFormatting>
  <conditionalFormatting sqref="AB53:AC53">
    <cfRule type="cellIs" dxfId="7" priority="7278" operator="greaterThanOrEqual">
      <formula>1</formula>
    </cfRule>
  </conditionalFormatting>
  <conditionalFormatting sqref="AD53:AE53">
    <cfRule type="containsText" dxfId="8" priority="7272" operator="between" text="Alert">
      <formula>NOT(ISERROR(SEARCH("Alert",AD53)))</formula>
    </cfRule>
    <cfRule type="containsText" dxfId="9" priority="7273" operator="between" text="Reject">
      <formula>NOT(ISERROR(SEARCH("Reject",AD53)))</formula>
    </cfRule>
  </conditionalFormatting>
  <conditionalFormatting sqref="G54">
    <cfRule type="expression" dxfId="0" priority="94">
      <formula>AND($F54&lt;&gt;"Tolerance",$G54&lt;&gt;"")</formula>
    </cfRule>
    <cfRule type="expression" dxfId="1" priority="95">
      <formula>AND(OR($F54="GD&amp;T",$F54="MAX",$F54="MIN"),$G54="")</formula>
    </cfRule>
    <cfRule type="containsBlanks" dxfId="2" priority="96">
      <formula>LEN(TRIM(G54))=0</formula>
    </cfRule>
  </conditionalFormatting>
  <conditionalFormatting sqref="H54">
    <cfRule type="expression" dxfId="0" priority="91">
      <formula>AND($F54="MIN",$H54&lt;&gt;"")</formula>
    </cfRule>
    <cfRule type="expression" dxfId="1" priority="92">
      <formula>AND($F54="MIN",$H54="")</formula>
    </cfRule>
    <cfRule type="containsBlanks" dxfId="2" priority="93">
      <formula>LEN(TRIM(H54))=0</formula>
    </cfRule>
  </conditionalFormatting>
  <conditionalFormatting sqref="I54">
    <cfRule type="expression" dxfId="0" priority="88">
      <formula>AND(OR($F54="GD&amp;T",$F54="MAX"),$I54&lt;&gt;"")</formula>
    </cfRule>
    <cfRule type="expression" dxfId="1" priority="89">
      <formula>AND(OR($F54="GD&amp;T",$F54="MAX"),$I54="")</formula>
    </cfRule>
    <cfRule type="containsBlanks" dxfId="2" priority="90">
      <formula>LEN(TRIM(I54))=0</formula>
    </cfRule>
  </conditionalFormatting>
  <conditionalFormatting sqref="N54:O54">
    <cfRule type="expression" dxfId="3" priority="80">
      <formula>AND($L54&lt;&gt;"",N54&lt;$L54)</formula>
    </cfRule>
    <cfRule type="expression" dxfId="4" priority="81">
      <formula>AND($K54&lt;&gt;"",N54&gt;$K54)</formula>
    </cfRule>
    <cfRule type="notContainsBlanks" dxfId="5" priority="82">
      <formula>LEN(TRIM(N54))&gt;0</formula>
    </cfRule>
    <cfRule type="containsBlanks" dxfId="2" priority="83">
      <formula>LEN(TRIM(N54))=0</formula>
    </cfRule>
  </conditionalFormatting>
  <conditionalFormatting sqref="P54:R54">
    <cfRule type="expression" dxfId="3" priority="84">
      <formula>AND($L54&lt;&gt;"",P54&lt;$L54)</formula>
    </cfRule>
    <cfRule type="expression" dxfId="4" priority="85">
      <formula>AND($K54&lt;&gt;"",P54&gt;$K54)</formula>
    </cfRule>
    <cfRule type="notContainsBlanks" dxfId="5" priority="86">
      <formula>LEN(TRIM(P54))&gt;0</formula>
    </cfRule>
    <cfRule type="containsBlanks" dxfId="2" priority="87">
      <formula>LEN(TRIM(P54))=0</formula>
    </cfRule>
  </conditionalFormatting>
  <conditionalFormatting sqref="S54">
    <cfRule type="containsBlanks" dxfId="2" priority="104">
      <formula>LEN(TRIM(S54))=0</formula>
    </cfRule>
  </conditionalFormatting>
  <conditionalFormatting sqref="AA54:AC54">
    <cfRule type="containsBlanks" dxfId="6" priority="99">
      <formula>LEN(TRIM(AA54))=0</formula>
    </cfRule>
  </conditionalFormatting>
  <conditionalFormatting sqref="AB54:AC54">
    <cfRule type="cellIs" dxfId="7" priority="103" operator="greaterThanOrEqual">
      <formula>1</formula>
    </cfRule>
  </conditionalFormatting>
  <conditionalFormatting sqref="AD54:AE54">
    <cfRule type="containsText" dxfId="8" priority="97" operator="between" text="Alert">
      <formula>NOT(ISERROR(SEARCH("Alert",AD54)))</formula>
    </cfRule>
    <cfRule type="containsText" dxfId="9" priority="98" operator="between" text="Reject">
      <formula>NOT(ISERROR(SEARCH("Reject",AD54)))</formula>
    </cfRule>
  </conditionalFormatting>
  <conditionalFormatting sqref="G55">
    <cfRule type="expression" dxfId="0" priority="7244">
      <formula>AND($F55&lt;&gt;"Tolerance",$G55&lt;&gt;"")</formula>
    </cfRule>
    <cfRule type="expression" dxfId="1" priority="7245">
      <formula>AND(OR($F55="GD&amp;T",$F55="MAX",$F55="MIN"),$G55="")</formula>
    </cfRule>
    <cfRule type="containsBlanks" dxfId="2" priority="7246">
      <formula>LEN(TRIM(G55))=0</formula>
    </cfRule>
  </conditionalFormatting>
  <conditionalFormatting sqref="H55">
    <cfRule type="expression" dxfId="0" priority="4691">
      <formula>AND($F55="MIN",$H55&lt;&gt;"")</formula>
    </cfRule>
    <cfRule type="expression" dxfId="1" priority="4692">
      <formula>AND($F55="MIN",$H55="")</formula>
    </cfRule>
    <cfRule type="containsBlanks" dxfId="2" priority="4693">
      <formula>LEN(TRIM(H55))=0</formula>
    </cfRule>
  </conditionalFormatting>
  <conditionalFormatting sqref="I55">
    <cfRule type="expression" dxfId="0" priority="4688">
      <formula>AND(OR($F55="GD&amp;T",$F55="MAX"),$I55&lt;&gt;"")</formula>
    </cfRule>
    <cfRule type="expression" dxfId="1" priority="4689">
      <formula>AND(OR($F55="GD&amp;T",$F55="MAX"),$I55="")</formula>
    </cfRule>
    <cfRule type="containsBlanks" dxfId="2" priority="4690">
      <formula>LEN(TRIM(I55))=0</formula>
    </cfRule>
  </conditionalFormatting>
  <conditionalFormatting sqref="N55:O55">
    <cfRule type="expression" dxfId="3" priority="1257">
      <formula>AND($L55&lt;&gt;"",N55&lt;$L55)</formula>
    </cfRule>
    <cfRule type="expression" dxfId="4" priority="1258">
      <formula>AND($K55&lt;&gt;"",N55&gt;$K55)</formula>
    </cfRule>
    <cfRule type="notContainsBlanks" dxfId="5" priority="1259">
      <formula>LEN(TRIM(N55))&gt;0</formula>
    </cfRule>
    <cfRule type="containsBlanks" dxfId="2" priority="1260">
      <formula>LEN(TRIM(N55))=0</formula>
    </cfRule>
  </conditionalFormatting>
  <conditionalFormatting sqref="P55:R55">
    <cfRule type="expression" dxfId="3" priority="1261">
      <formula>AND($L55&lt;&gt;"",P55&lt;$L55)</formula>
    </cfRule>
    <cfRule type="expression" dxfId="4" priority="1262">
      <formula>AND($K55&lt;&gt;"",P55&gt;$K55)</formula>
    </cfRule>
    <cfRule type="notContainsBlanks" dxfId="5" priority="1263">
      <formula>LEN(TRIM(P55))&gt;0</formula>
    </cfRule>
    <cfRule type="containsBlanks" dxfId="2" priority="1264">
      <formula>LEN(TRIM(P55))=0</formula>
    </cfRule>
  </conditionalFormatting>
  <conditionalFormatting sqref="S55">
    <cfRule type="containsBlanks" dxfId="2" priority="7254">
      <formula>LEN(TRIM(S55))=0</formula>
    </cfRule>
  </conditionalFormatting>
  <conditionalFormatting sqref="AA55:AC55">
    <cfRule type="containsBlanks" dxfId="6" priority="7249">
      <formula>LEN(TRIM(AA55))=0</formula>
    </cfRule>
  </conditionalFormatting>
  <conditionalFormatting sqref="AB55:AC55">
    <cfRule type="cellIs" dxfId="7" priority="7253" operator="greaterThanOrEqual">
      <formula>1</formula>
    </cfRule>
  </conditionalFormatting>
  <conditionalFormatting sqref="AD55:AE55">
    <cfRule type="containsText" dxfId="8" priority="7247" operator="between" text="Alert">
      <formula>NOT(ISERROR(SEARCH("Alert",AD55)))</formula>
    </cfRule>
    <cfRule type="containsText" dxfId="9" priority="7248" operator="between" text="Reject">
      <formula>NOT(ISERROR(SEARCH("Reject",AD55)))</formula>
    </cfRule>
  </conditionalFormatting>
  <conditionalFormatting sqref="G56">
    <cfRule type="expression" dxfId="0" priority="7219">
      <formula>AND($F56&lt;&gt;"Tolerance",$G56&lt;&gt;"")</formula>
    </cfRule>
    <cfRule type="expression" dxfId="1" priority="7220">
      <formula>AND(OR($F56="GD&amp;T",$F56="MAX",$F56="MIN"),$G56="")</formula>
    </cfRule>
    <cfRule type="containsBlanks" dxfId="2" priority="7221">
      <formula>LEN(TRIM(G56))=0</formula>
    </cfRule>
  </conditionalFormatting>
  <conditionalFormatting sqref="H56">
    <cfRule type="expression" dxfId="0" priority="4727">
      <formula>AND($F56="MIN",$H56&lt;&gt;"")</formula>
    </cfRule>
    <cfRule type="expression" dxfId="1" priority="4728">
      <formula>AND($F56="MIN",$H56="")</formula>
    </cfRule>
    <cfRule type="containsBlanks" dxfId="2" priority="4729">
      <formula>LEN(TRIM(H56))=0</formula>
    </cfRule>
  </conditionalFormatting>
  <conditionalFormatting sqref="I56">
    <cfRule type="expression" dxfId="0" priority="4724">
      <formula>AND(OR($F56="GD&amp;T",$F56="MAX"),$I56&lt;&gt;"")</formula>
    </cfRule>
    <cfRule type="expression" dxfId="1" priority="4725">
      <formula>AND(OR($F56="GD&amp;T",$F56="MAX"),$I56="")</formula>
    </cfRule>
    <cfRule type="containsBlanks" dxfId="2" priority="4726">
      <formula>LEN(TRIM(I56))=0</formula>
    </cfRule>
  </conditionalFormatting>
  <conditionalFormatting sqref="N56">
    <cfRule type="expression" dxfId="3" priority="51">
      <formula>AND($L56&lt;&gt;"",N56&lt;$L56)</formula>
    </cfRule>
    <cfRule type="expression" dxfId="4" priority="52">
      <formula>AND($K56&lt;&gt;"",N56&gt;$K56)</formula>
    </cfRule>
    <cfRule type="notContainsBlanks" dxfId="5" priority="53">
      <formula>LEN(TRIM(N56))&gt;0</formula>
    </cfRule>
    <cfRule type="containsBlanks" dxfId="2" priority="54">
      <formula>LEN(TRIM(N56))=0</formula>
    </cfRule>
  </conditionalFormatting>
  <conditionalFormatting sqref="O56">
    <cfRule type="expression" dxfId="3" priority="1249">
      <formula>AND($L56&lt;&gt;"",O56&lt;$L56)</formula>
    </cfRule>
    <cfRule type="expression" dxfId="4" priority="1250">
      <formula>AND($K56&lt;&gt;"",O56&gt;$K56)</formula>
    </cfRule>
    <cfRule type="notContainsBlanks" dxfId="5" priority="1251">
      <formula>LEN(TRIM(O56))&gt;0</formula>
    </cfRule>
    <cfRule type="containsBlanks" dxfId="2" priority="1252">
      <formula>LEN(TRIM(O56))=0</formula>
    </cfRule>
  </conditionalFormatting>
  <conditionalFormatting sqref="P56:R56">
    <cfRule type="expression" dxfId="3" priority="1253">
      <formula>AND($L56&lt;&gt;"",P56&lt;$L56)</formula>
    </cfRule>
    <cfRule type="expression" dxfId="4" priority="1254">
      <formula>AND($K56&lt;&gt;"",P56&gt;$K56)</formula>
    </cfRule>
    <cfRule type="notContainsBlanks" dxfId="5" priority="1255">
      <formula>LEN(TRIM(P56))&gt;0</formula>
    </cfRule>
    <cfRule type="containsBlanks" dxfId="2" priority="1256">
      <formula>LEN(TRIM(P56))=0</formula>
    </cfRule>
  </conditionalFormatting>
  <conditionalFormatting sqref="S56">
    <cfRule type="containsBlanks" dxfId="2" priority="7229">
      <formula>LEN(TRIM(S56))=0</formula>
    </cfRule>
  </conditionalFormatting>
  <conditionalFormatting sqref="AA56:AC56">
    <cfRule type="containsBlanks" dxfId="6" priority="7224">
      <formula>LEN(TRIM(AA56))=0</formula>
    </cfRule>
  </conditionalFormatting>
  <conditionalFormatting sqref="AB56:AC56">
    <cfRule type="cellIs" dxfId="7" priority="7228" operator="greaterThanOrEqual">
      <formula>1</formula>
    </cfRule>
  </conditionalFormatting>
  <conditionalFormatting sqref="AD56:AE56">
    <cfRule type="containsText" dxfId="8" priority="7222" operator="between" text="Alert">
      <formula>NOT(ISERROR(SEARCH("Alert",AD56)))</formula>
    </cfRule>
    <cfRule type="containsText" dxfId="9" priority="7223" operator="between" text="Reject">
      <formula>NOT(ISERROR(SEARCH("Reject",AD56)))</formula>
    </cfRule>
  </conditionalFormatting>
  <conditionalFormatting sqref="G57">
    <cfRule type="expression" dxfId="0" priority="7194">
      <formula>AND($F57&lt;&gt;"Tolerance",$G57&lt;&gt;"")</formula>
    </cfRule>
    <cfRule type="expression" dxfId="1" priority="7195">
      <formula>AND(OR($F57="GD&amp;T",$F57="MAX",$F57="MIN"),$G57="")</formula>
    </cfRule>
    <cfRule type="containsBlanks" dxfId="2" priority="7196">
      <formula>LEN(TRIM(G57))=0</formula>
    </cfRule>
  </conditionalFormatting>
  <conditionalFormatting sqref="H57">
    <cfRule type="expression" dxfId="0" priority="4721">
      <formula>AND($F57="MIN",$H57&lt;&gt;"")</formula>
    </cfRule>
    <cfRule type="expression" dxfId="1" priority="4722">
      <formula>AND($F57="MIN",$H57="")</formula>
    </cfRule>
    <cfRule type="containsBlanks" dxfId="2" priority="4723">
      <formula>LEN(TRIM(H57))=0</formula>
    </cfRule>
  </conditionalFormatting>
  <conditionalFormatting sqref="I57">
    <cfRule type="expression" dxfId="0" priority="4718">
      <formula>AND(OR($F57="GD&amp;T",$F57="MAX"),$I57&lt;&gt;"")</formula>
    </cfRule>
    <cfRule type="expression" dxfId="1" priority="4719">
      <formula>AND(OR($F57="GD&amp;T",$F57="MAX"),$I57="")</formula>
    </cfRule>
    <cfRule type="containsBlanks" dxfId="2" priority="4720">
      <formula>LEN(TRIM(I57))=0</formula>
    </cfRule>
  </conditionalFormatting>
  <conditionalFormatting sqref="N57:O57">
    <cfRule type="expression" dxfId="3" priority="1241">
      <formula>AND($L57&lt;&gt;"",N57&lt;$L57)</formula>
    </cfRule>
    <cfRule type="expression" dxfId="4" priority="1242">
      <formula>AND($K57&lt;&gt;"",N57&gt;$K57)</formula>
    </cfRule>
    <cfRule type="notContainsBlanks" dxfId="5" priority="1243">
      <formula>LEN(TRIM(N57))&gt;0</formula>
    </cfRule>
    <cfRule type="containsBlanks" dxfId="2" priority="1244">
      <formula>LEN(TRIM(N57))=0</formula>
    </cfRule>
  </conditionalFormatting>
  <conditionalFormatting sqref="P57:R57">
    <cfRule type="expression" dxfId="3" priority="1245">
      <formula>AND($L57&lt;&gt;"",P57&lt;$L57)</formula>
    </cfRule>
    <cfRule type="expression" dxfId="4" priority="1246">
      <formula>AND($K57&lt;&gt;"",P57&gt;$K57)</formula>
    </cfRule>
    <cfRule type="notContainsBlanks" dxfId="5" priority="1247">
      <formula>LEN(TRIM(P57))&gt;0</formula>
    </cfRule>
    <cfRule type="containsBlanks" dxfId="2" priority="1248">
      <formula>LEN(TRIM(P57))=0</formula>
    </cfRule>
  </conditionalFormatting>
  <conditionalFormatting sqref="S57">
    <cfRule type="containsBlanks" dxfId="2" priority="7204">
      <formula>LEN(TRIM(S57))=0</formula>
    </cfRule>
  </conditionalFormatting>
  <conditionalFormatting sqref="AA57:AC57">
    <cfRule type="containsBlanks" dxfId="6" priority="7199">
      <formula>LEN(TRIM(AA57))=0</formula>
    </cfRule>
  </conditionalFormatting>
  <conditionalFormatting sqref="AB57:AC57">
    <cfRule type="cellIs" dxfId="7" priority="7203" operator="greaterThanOrEqual">
      <formula>1</formula>
    </cfRule>
  </conditionalFormatting>
  <conditionalFormatting sqref="AD57:AE57">
    <cfRule type="containsText" dxfId="8" priority="7197" operator="between" text="Alert">
      <formula>NOT(ISERROR(SEARCH("Alert",AD57)))</formula>
    </cfRule>
    <cfRule type="containsText" dxfId="9" priority="7198" operator="between" text="Reject">
      <formula>NOT(ISERROR(SEARCH("Reject",AD57)))</formula>
    </cfRule>
  </conditionalFormatting>
  <conditionalFormatting sqref="G58">
    <cfRule type="expression" dxfId="0" priority="7094">
      <formula>AND($F58&lt;&gt;"Tolerance",$G58&lt;&gt;"")</formula>
    </cfRule>
    <cfRule type="expression" dxfId="1" priority="7095">
      <formula>AND(OR($F58="GD&amp;T",$F58="MAX",$F58="MIN"),$G58="")</formula>
    </cfRule>
    <cfRule type="containsBlanks" dxfId="2" priority="7096">
      <formula>LEN(TRIM(G58))=0</formula>
    </cfRule>
  </conditionalFormatting>
  <conditionalFormatting sqref="H58">
    <cfRule type="expression" dxfId="0" priority="7091">
      <formula>AND($F58="MIN",$H58&lt;&gt;"")</formula>
    </cfRule>
    <cfRule type="expression" dxfId="1" priority="7092">
      <formula>AND($F58="MIN",$H58="")</formula>
    </cfRule>
    <cfRule type="containsBlanks" dxfId="2" priority="7093">
      <formula>LEN(TRIM(H58))=0</formula>
    </cfRule>
  </conditionalFormatting>
  <conditionalFormatting sqref="I58">
    <cfRule type="expression" dxfId="0" priority="7088">
      <formula>AND(OR($F58="GD&amp;T",$F58="MAX"),$I58&lt;&gt;"")</formula>
    </cfRule>
    <cfRule type="expression" dxfId="1" priority="7089">
      <formula>AND(OR($F58="GD&amp;T",$F58="MAX"),$I58="")</formula>
    </cfRule>
    <cfRule type="containsBlanks" dxfId="2" priority="7090">
      <formula>LEN(TRIM(I58))=0</formula>
    </cfRule>
  </conditionalFormatting>
  <conditionalFormatting sqref="N58:O58">
    <cfRule type="expression" dxfId="3" priority="1233">
      <formula>AND($L58&lt;&gt;"",N58&lt;$L58)</formula>
    </cfRule>
    <cfRule type="expression" dxfId="4" priority="1234">
      <formula>AND($K58&lt;&gt;"",N58&gt;$K58)</formula>
    </cfRule>
    <cfRule type="notContainsBlanks" dxfId="5" priority="1235">
      <formula>LEN(TRIM(N58))&gt;0</formula>
    </cfRule>
    <cfRule type="containsBlanks" dxfId="2" priority="1236">
      <formula>LEN(TRIM(N58))=0</formula>
    </cfRule>
  </conditionalFormatting>
  <conditionalFormatting sqref="P58:R58">
    <cfRule type="expression" dxfId="3" priority="1237">
      <formula>AND($L58&lt;&gt;"",P58&lt;$L58)</formula>
    </cfRule>
    <cfRule type="expression" dxfId="4" priority="1238">
      <formula>AND($K58&lt;&gt;"",P58&gt;$K58)</formula>
    </cfRule>
    <cfRule type="notContainsBlanks" dxfId="5" priority="1239">
      <formula>LEN(TRIM(P58))&gt;0</formula>
    </cfRule>
    <cfRule type="containsBlanks" dxfId="2" priority="1240">
      <formula>LEN(TRIM(P58))=0</formula>
    </cfRule>
  </conditionalFormatting>
  <conditionalFormatting sqref="S58">
    <cfRule type="containsBlanks" dxfId="2" priority="7104">
      <formula>LEN(TRIM(S58))=0</formula>
    </cfRule>
  </conditionalFormatting>
  <conditionalFormatting sqref="AA58:AC58">
    <cfRule type="containsBlanks" dxfId="6" priority="7099">
      <formula>LEN(TRIM(AA58))=0</formula>
    </cfRule>
  </conditionalFormatting>
  <conditionalFormatting sqref="AB58:AC58">
    <cfRule type="cellIs" dxfId="7" priority="7103" operator="greaterThanOrEqual">
      <formula>1</formula>
    </cfRule>
  </conditionalFormatting>
  <conditionalFormatting sqref="AD58:AE58">
    <cfRule type="containsText" dxfId="8" priority="7097" operator="between" text="Alert">
      <formula>NOT(ISERROR(SEARCH("Alert",AD58)))</formula>
    </cfRule>
    <cfRule type="containsText" dxfId="9" priority="7098" operator="between" text="Reject">
      <formula>NOT(ISERROR(SEARCH("Reject",AD58)))</formula>
    </cfRule>
  </conditionalFormatting>
  <conditionalFormatting sqref="G59">
    <cfRule type="expression" dxfId="0" priority="7069">
      <formula>AND($F59&lt;&gt;"Tolerance",$G59&lt;&gt;"")</formula>
    </cfRule>
    <cfRule type="expression" dxfId="1" priority="7070">
      <formula>AND(OR($F59="GD&amp;T",$F59="MAX",$F59="MIN"),$G59="")</formula>
    </cfRule>
    <cfRule type="containsBlanks" dxfId="2" priority="7071">
      <formula>LEN(TRIM(G59))=0</formula>
    </cfRule>
  </conditionalFormatting>
  <conditionalFormatting sqref="H59">
    <cfRule type="expression" dxfId="0" priority="4703">
      <formula>AND($F59="MIN",$H59&lt;&gt;"")</formula>
    </cfRule>
    <cfRule type="expression" dxfId="1" priority="4704">
      <formula>AND($F59="MIN",$H59="")</formula>
    </cfRule>
    <cfRule type="containsBlanks" dxfId="2" priority="4705">
      <formula>LEN(TRIM(H59))=0</formula>
    </cfRule>
  </conditionalFormatting>
  <conditionalFormatting sqref="I59">
    <cfRule type="expression" dxfId="0" priority="4700">
      <formula>AND(OR($F59="GD&amp;T",$F59="MAX"),$I59&lt;&gt;"")</formula>
    </cfRule>
    <cfRule type="expression" dxfId="1" priority="4701">
      <formula>AND(OR($F59="GD&amp;T",$F59="MAX"),$I59="")</formula>
    </cfRule>
    <cfRule type="containsBlanks" dxfId="2" priority="4702">
      <formula>LEN(TRIM(I59))=0</formula>
    </cfRule>
  </conditionalFormatting>
  <conditionalFormatting sqref="N59:O59">
    <cfRule type="expression" dxfId="3" priority="1225">
      <formula>AND($L59&lt;&gt;"",N59&lt;$L59)</formula>
    </cfRule>
    <cfRule type="expression" dxfId="4" priority="1226">
      <formula>AND($K59&lt;&gt;"",N59&gt;$K59)</formula>
    </cfRule>
    <cfRule type="notContainsBlanks" dxfId="5" priority="1227">
      <formula>LEN(TRIM(N59))&gt;0</formula>
    </cfRule>
    <cfRule type="containsBlanks" dxfId="2" priority="1228">
      <formula>LEN(TRIM(N59))=0</formula>
    </cfRule>
  </conditionalFormatting>
  <conditionalFormatting sqref="P59:R59">
    <cfRule type="expression" dxfId="3" priority="1229">
      <formula>AND($L59&lt;&gt;"",P59&lt;$L59)</formula>
    </cfRule>
    <cfRule type="expression" dxfId="4" priority="1230">
      <formula>AND($K59&lt;&gt;"",P59&gt;$K59)</formula>
    </cfRule>
    <cfRule type="notContainsBlanks" dxfId="5" priority="1231">
      <formula>LEN(TRIM(P59))&gt;0</formula>
    </cfRule>
    <cfRule type="containsBlanks" dxfId="2" priority="1232">
      <formula>LEN(TRIM(P59))=0</formula>
    </cfRule>
  </conditionalFormatting>
  <conditionalFormatting sqref="S59">
    <cfRule type="containsBlanks" dxfId="2" priority="7079">
      <formula>LEN(TRIM(S59))=0</formula>
    </cfRule>
  </conditionalFormatting>
  <conditionalFormatting sqref="AA59:AC59">
    <cfRule type="containsBlanks" dxfId="6" priority="7074">
      <formula>LEN(TRIM(AA59))=0</formula>
    </cfRule>
  </conditionalFormatting>
  <conditionalFormatting sqref="AB59:AC59">
    <cfRule type="cellIs" dxfId="7" priority="7078" operator="greaterThanOrEqual">
      <formula>1</formula>
    </cfRule>
  </conditionalFormatting>
  <conditionalFormatting sqref="AD59:AE59">
    <cfRule type="containsText" dxfId="8" priority="7072" operator="between" text="Alert">
      <formula>NOT(ISERROR(SEARCH("Alert",AD59)))</formula>
    </cfRule>
    <cfRule type="containsText" dxfId="9" priority="7073" operator="between" text="Reject">
      <formula>NOT(ISERROR(SEARCH("Reject",AD59)))</formula>
    </cfRule>
  </conditionalFormatting>
  <conditionalFormatting sqref="G60">
    <cfRule type="expression" dxfId="0" priority="7044">
      <formula>AND($F60&lt;&gt;"Tolerance",$G60&lt;&gt;"")</formula>
    </cfRule>
    <cfRule type="expression" dxfId="1" priority="7045">
      <formula>AND(OR($F60="GD&amp;T",$F60="MAX",$F60="MIN"),$G60="")</formula>
    </cfRule>
    <cfRule type="containsBlanks" dxfId="2" priority="7046">
      <formula>LEN(TRIM(G60))=0</formula>
    </cfRule>
  </conditionalFormatting>
  <conditionalFormatting sqref="H60">
    <cfRule type="expression" dxfId="0" priority="4697">
      <formula>AND($F60="MIN",$H60&lt;&gt;"")</formula>
    </cfRule>
    <cfRule type="expression" dxfId="1" priority="4698">
      <formula>AND($F60="MIN",$H60="")</formula>
    </cfRule>
    <cfRule type="containsBlanks" dxfId="2" priority="4699">
      <formula>LEN(TRIM(H60))=0</formula>
    </cfRule>
  </conditionalFormatting>
  <conditionalFormatting sqref="I60">
    <cfRule type="expression" dxfId="0" priority="4694">
      <formula>AND(OR($F60="GD&amp;T",$F60="MAX"),$I60&lt;&gt;"")</formula>
    </cfRule>
    <cfRule type="expression" dxfId="1" priority="4695">
      <formula>AND(OR($F60="GD&amp;T",$F60="MAX"),$I60="")</formula>
    </cfRule>
    <cfRule type="containsBlanks" dxfId="2" priority="4696">
      <formula>LEN(TRIM(I60))=0</formula>
    </cfRule>
  </conditionalFormatting>
  <conditionalFormatting sqref="N60:O60">
    <cfRule type="expression" dxfId="3" priority="1217">
      <formula>AND($L60&lt;&gt;"",N60&lt;$L60)</formula>
    </cfRule>
    <cfRule type="expression" dxfId="4" priority="1218">
      <formula>AND($K60&lt;&gt;"",N60&gt;$K60)</formula>
    </cfRule>
    <cfRule type="notContainsBlanks" dxfId="5" priority="1219">
      <formula>LEN(TRIM(N60))&gt;0</formula>
    </cfRule>
    <cfRule type="containsBlanks" dxfId="2" priority="1220">
      <formula>LEN(TRIM(N60))=0</formula>
    </cfRule>
  </conditionalFormatting>
  <conditionalFormatting sqref="P60:R60">
    <cfRule type="expression" dxfId="3" priority="1221">
      <formula>AND($L60&lt;&gt;"",P60&lt;$L60)</formula>
    </cfRule>
    <cfRule type="expression" dxfId="4" priority="1222">
      <formula>AND($K60&lt;&gt;"",P60&gt;$K60)</formula>
    </cfRule>
    <cfRule type="notContainsBlanks" dxfId="5" priority="1223">
      <formula>LEN(TRIM(P60))&gt;0</formula>
    </cfRule>
    <cfRule type="containsBlanks" dxfId="2" priority="1224">
      <formula>LEN(TRIM(P60))=0</formula>
    </cfRule>
  </conditionalFormatting>
  <conditionalFormatting sqref="S60">
    <cfRule type="containsBlanks" dxfId="2" priority="7054">
      <formula>LEN(TRIM(S60))=0</formula>
    </cfRule>
  </conditionalFormatting>
  <conditionalFormatting sqref="AA60:AC60">
    <cfRule type="containsBlanks" dxfId="6" priority="7049">
      <formula>LEN(TRIM(AA60))=0</formula>
    </cfRule>
  </conditionalFormatting>
  <conditionalFormatting sqref="AB60:AC60">
    <cfRule type="cellIs" dxfId="7" priority="7053" operator="greaterThanOrEqual">
      <formula>1</formula>
    </cfRule>
  </conditionalFormatting>
  <conditionalFormatting sqref="AD60:AE60">
    <cfRule type="containsText" dxfId="8" priority="7047" operator="between" text="Alert">
      <formula>NOT(ISERROR(SEARCH("Alert",AD60)))</formula>
    </cfRule>
    <cfRule type="containsText" dxfId="9" priority="7048" operator="between" text="Reject">
      <formula>NOT(ISERROR(SEARCH("Reject",AD60)))</formula>
    </cfRule>
  </conditionalFormatting>
  <conditionalFormatting sqref="G61">
    <cfRule type="expression" dxfId="0" priority="7019">
      <formula>AND($F61&lt;&gt;"Tolerance",$G61&lt;&gt;"")</formula>
    </cfRule>
    <cfRule type="expression" dxfId="1" priority="7020">
      <formula>AND(OR($F61="GD&amp;T",$F61="MAX",$F61="MIN"),$G61="")</formula>
    </cfRule>
    <cfRule type="containsBlanks" dxfId="2" priority="7021">
      <formula>LEN(TRIM(G61))=0</formula>
    </cfRule>
  </conditionalFormatting>
  <conditionalFormatting sqref="H61">
    <cfRule type="expression" dxfId="0" priority="7016">
      <formula>AND($F61="MIN",$H61&lt;&gt;"")</formula>
    </cfRule>
    <cfRule type="expression" dxfId="1" priority="7017">
      <formula>AND($F61="MIN",$H61="")</formula>
    </cfRule>
    <cfRule type="containsBlanks" dxfId="2" priority="7018">
      <formula>LEN(TRIM(H61))=0</formula>
    </cfRule>
  </conditionalFormatting>
  <conditionalFormatting sqref="I61">
    <cfRule type="expression" dxfId="0" priority="7013">
      <formula>AND(OR($F61="GD&amp;T",$F61="MAX"),$I61&lt;&gt;"")</formula>
    </cfRule>
    <cfRule type="expression" dxfId="1" priority="7014">
      <formula>AND(OR($F61="GD&amp;T",$F61="MAX"),$I61="")</formula>
    </cfRule>
    <cfRule type="containsBlanks" dxfId="2" priority="7015">
      <formula>LEN(TRIM(I61))=0</formula>
    </cfRule>
  </conditionalFormatting>
  <conditionalFormatting sqref="N61:O61">
    <cfRule type="expression" dxfId="3" priority="1209">
      <formula>AND($L61&lt;&gt;"",N61&lt;$L61)</formula>
    </cfRule>
    <cfRule type="expression" dxfId="4" priority="1210">
      <formula>AND($K61&lt;&gt;"",N61&gt;$K61)</formula>
    </cfRule>
    <cfRule type="notContainsBlanks" dxfId="5" priority="1211">
      <formula>LEN(TRIM(N61))&gt;0</formula>
    </cfRule>
    <cfRule type="containsBlanks" dxfId="2" priority="1212">
      <formula>LEN(TRIM(N61))=0</formula>
    </cfRule>
  </conditionalFormatting>
  <conditionalFormatting sqref="P61:R61">
    <cfRule type="expression" dxfId="3" priority="1213">
      <formula>AND($L61&lt;&gt;"",P61&lt;$L61)</formula>
    </cfRule>
    <cfRule type="expression" dxfId="4" priority="1214">
      <formula>AND($K61&lt;&gt;"",P61&gt;$K61)</formula>
    </cfRule>
    <cfRule type="notContainsBlanks" dxfId="5" priority="1215">
      <formula>LEN(TRIM(P61))&gt;0</formula>
    </cfRule>
    <cfRule type="containsBlanks" dxfId="2" priority="1216">
      <formula>LEN(TRIM(P61))=0</formula>
    </cfRule>
  </conditionalFormatting>
  <conditionalFormatting sqref="S61">
    <cfRule type="containsBlanks" dxfId="2" priority="7029">
      <formula>LEN(TRIM(S61))=0</formula>
    </cfRule>
  </conditionalFormatting>
  <conditionalFormatting sqref="AA61:AC61">
    <cfRule type="containsBlanks" dxfId="6" priority="7024">
      <formula>LEN(TRIM(AA61))=0</formula>
    </cfRule>
  </conditionalFormatting>
  <conditionalFormatting sqref="AB61:AC61">
    <cfRule type="cellIs" dxfId="7" priority="7028" operator="greaterThanOrEqual">
      <formula>1</formula>
    </cfRule>
  </conditionalFormatting>
  <conditionalFormatting sqref="AD61:AE61">
    <cfRule type="containsText" dxfId="8" priority="7022" operator="between" text="Alert">
      <formula>NOT(ISERROR(SEARCH("Alert",AD61)))</formula>
    </cfRule>
    <cfRule type="containsText" dxfId="9" priority="7023" operator="between" text="Reject">
      <formula>NOT(ISERROR(SEARCH("Reject",AD61)))</formula>
    </cfRule>
  </conditionalFormatting>
  <conditionalFormatting sqref="G62">
    <cfRule type="expression" dxfId="0" priority="194">
      <formula>AND($F62&lt;&gt;"Tolerance",$G62&lt;&gt;"")</formula>
    </cfRule>
    <cfRule type="expression" dxfId="1" priority="195">
      <formula>AND(OR($F62="GD&amp;T",$F62="MAX",$F62="MIN"),$G62="")</formula>
    </cfRule>
    <cfRule type="containsBlanks" dxfId="2" priority="196">
      <formula>LEN(TRIM(G62))=0</formula>
    </cfRule>
  </conditionalFormatting>
  <conditionalFormatting sqref="H62">
    <cfRule type="expression" dxfId="0" priority="191">
      <formula>AND($F62="MIN",$H62&lt;&gt;"")</formula>
    </cfRule>
    <cfRule type="expression" dxfId="1" priority="192">
      <formula>AND($F62="MIN",$H62="")</formula>
    </cfRule>
    <cfRule type="containsBlanks" dxfId="2" priority="193">
      <formula>LEN(TRIM(H62))=0</formula>
    </cfRule>
  </conditionalFormatting>
  <conditionalFormatting sqref="I62">
    <cfRule type="expression" dxfId="0" priority="188">
      <formula>AND(OR($F62="GD&amp;T",$F62="MAX"),$I62&lt;&gt;"")</formula>
    </cfRule>
    <cfRule type="expression" dxfId="1" priority="189">
      <formula>AND(OR($F62="GD&amp;T",$F62="MAX"),$I62="")</formula>
    </cfRule>
    <cfRule type="containsBlanks" dxfId="2" priority="190">
      <formula>LEN(TRIM(I62))=0</formula>
    </cfRule>
  </conditionalFormatting>
  <conditionalFormatting sqref="N62:O62">
    <cfRule type="expression" dxfId="3" priority="180">
      <formula>AND($L62&lt;&gt;"",N62&lt;$L62)</formula>
    </cfRule>
    <cfRule type="expression" dxfId="4" priority="181">
      <formula>AND($K62&lt;&gt;"",N62&gt;$K62)</formula>
    </cfRule>
    <cfRule type="notContainsBlanks" dxfId="5" priority="182">
      <formula>LEN(TRIM(N62))&gt;0</formula>
    </cfRule>
    <cfRule type="containsBlanks" dxfId="2" priority="183">
      <formula>LEN(TRIM(N62))=0</formula>
    </cfRule>
  </conditionalFormatting>
  <conditionalFormatting sqref="P62:R62">
    <cfRule type="expression" dxfId="3" priority="184">
      <formula>AND($L62&lt;&gt;"",P62&lt;$L62)</formula>
    </cfRule>
    <cfRule type="expression" dxfId="4" priority="185">
      <formula>AND($K62&lt;&gt;"",P62&gt;$K62)</formula>
    </cfRule>
    <cfRule type="notContainsBlanks" dxfId="5" priority="186">
      <formula>LEN(TRIM(P62))&gt;0</formula>
    </cfRule>
    <cfRule type="containsBlanks" dxfId="2" priority="187">
      <formula>LEN(TRIM(P62))=0</formula>
    </cfRule>
  </conditionalFormatting>
  <conditionalFormatting sqref="S62">
    <cfRule type="containsBlanks" dxfId="2" priority="204">
      <formula>LEN(TRIM(S62))=0</formula>
    </cfRule>
  </conditionalFormatting>
  <conditionalFormatting sqref="AA62:AC62">
    <cfRule type="containsBlanks" dxfId="6" priority="199">
      <formula>LEN(TRIM(AA62))=0</formula>
    </cfRule>
  </conditionalFormatting>
  <conditionalFormatting sqref="AB62:AC62">
    <cfRule type="cellIs" dxfId="7" priority="203" operator="greaterThanOrEqual">
      <formula>1</formula>
    </cfRule>
  </conditionalFormatting>
  <conditionalFormatting sqref="AD62:AE62">
    <cfRule type="containsText" dxfId="8" priority="197" operator="between" text="Alert">
      <formula>NOT(ISERROR(SEARCH("Alert",AD62)))</formula>
    </cfRule>
    <cfRule type="containsText" dxfId="9" priority="198" operator="between" text="Reject">
      <formula>NOT(ISERROR(SEARCH("Reject",AD62)))</formula>
    </cfRule>
  </conditionalFormatting>
  <conditionalFormatting sqref="G63">
    <cfRule type="expression" dxfId="0" priority="6994">
      <formula>AND($F63&lt;&gt;"Tolerance",$G63&lt;&gt;"")</formula>
    </cfRule>
    <cfRule type="expression" dxfId="1" priority="6995">
      <formula>AND(OR($F63="GD&amp;T",$F63="MAX",$F63="MIN"),$G63="")</formula>
    </cfRule>
    <cfRule type="containsBlanks" dxfId="2" priority="6996">
      <formula>LEN(TRIM(G63))=0</formula>
    </cfRule>
  </conditionalFormatting>
  <conditionalFormatting sqref="H63">
    <cfRule type="expression" dxfId="0" priority="4685">
      <formula>AND($F63="MIN",$H63&lt;&gt;"")</formula>
    </cfRule>
    <cfRule type="expression" dxfId="1" priority="4686">
      <formula>AND($F63="MIN",$H63="")</formula>
    </cfRule>
    <cfRule type="containsBlanks" dxfId="2" priority="4687">
      <formula>LEN(TRIM(H63))=0</formula>
    </cfRule>
  </conditionalFormatting>
  <conditionalFormatting sqref="I63">
    <cfRule type="expression" dxfId="0" priority="4682">
      <formula>AND(OR($F63="GD&amp;T",$F63="MAX"),$I63&lt;&gt;"")</formula>
    </cfRule>
    <cfRule type="expression" dxfId="1" priority="4683">
      <formula>AND(OR($F63="GD&amp;T",$F63="MAX"),$I63="")</formula>
    </cfRule>
    <cfRule type="containsBlanks" dxfId="2" priority="4684">
      <formula>LEN(TRIM(I63))=0</formula>
    </cfRule>
  </conditionalFormatting>
  <conditionalFormatting sqref="N63:O63">
    <cfRule type="expression" dxfId="3" priority="1201">
      <formula>AND($L63&lt;&gt;"",N63&lt;$L63)</formula>
    </cfRule>
    <cfRule type="expression" dxfId="4" priority="1202">
      <formula>AND($K63&lt;&gt;"",N63&gt;$K63)</formula>
    </cfRule>
    <cfRule type="notContainsBlanks" dxfId="5" priority="1203">
      <formula>LEN(TRIM(N63))&gt;0</formula>
    </cfRule>
    <cfRule type="containsBlanks" dxfId="2" priority="1204">
      <formula>LEN(TRIM(N63))=0</formula>
    </cfRule>
  </conditionalFormatting>
  <conditionalFormatting sqref="P63:R63">
    <cfRule type="expression" dxfId="3" priority="1205">
      <formula>AND($L63&lt;&gt;"",P63&lt;$L63)</formula>
    </cfRule>
    <cfRule type="expression" dxfId="4" priority="1206">
      <formula>AND($K63&lt;&gt;"",P63&gt;$K63)</formula>
    </cfRule>
    <cfRule type="notContainsBlanks" dxfId="5" priority="1207">
      <formula>LEN(TRIM(P63))&gt;0</formula>
    </cfRule>
    <cfRule type="containsBlanks" dxfId="2" priority="1208">
      <formula>LEN(TRIM(P63))=0</formula>
    </cfRule>
  </conditionalFormatting>
  <conditionalFormatting sqref="S63">
    <cfRule type="containsBlanks" dxfId="2" priority="7004">
      <formula>LEN(TRIM(S63))=0</formula>
    </cfRule>
  </conditionalFormatting>
  <conditionalFormatting sqref="AA63:AC63">
    <cfRule type="containsBlanks" dxfId="6" priority="6999">
      <formula>LEN(TRIM(AA63))=0</formula>
    </cfRule>
  </conditionalFormatting>
  <conditionalFormatting sqref="AB63:AC63">
    <cfRule type="cellIs" dxfId="7" priority="7003" operator="greaterThanOrEqual">
      <formula>1</formula>
    </cfRule>
  </conditionalFormatting>
  <conditionalFormatting sqref="AD63:AE63">
    <cfRule type="containsText" dxfId="8" priority="6997" operator="between" text="Alert">
      <formula>NOT(ISERROR(SEARCH("Alert",AD63)))</formula>
    </cfRule>
    <cfRule type="containsText" dxfId="9" priority="6998" operator="between" text="Reject">
      <formula>NOT(ISERROR(SEARCH("Reject",AD63)))</formula>
    </cfRule>
  </conditionalFormatting>
  <conditionalFormatting sqref="G64">
    <cfRule type="expression" dxfId="0" priority="6969">
      <formula>AND($F64&lt;&gt;"Tolerance",$G64&lt;&gt;"")</formula>
    </cfRule>
    <cfRule type="expression" dxfId="1" priority="6970">
      <formula>AND(OR($F64="GD&amp;T",$F64="MAX",$F64="MIN"),$G64="")</formula>
    </cfRule>
    <cfRule type="containsBlanks" dxfId="2" priority="6971">
      <formula>LEN(TRIM(G64))=0</formula>
    </cfRule>
  </conditionalFormatting>
  <conditionalFormatting sqref="H64">
    <cfRule type="expression" dxfId="0" priority="4679">
      <formula>AND($F64="MIN",$H64&lt;&gt;"")</formula>
    </cfRule>
    <cfRule type="expression" dxfId="1" priority="4680">
      <formula>AND($F64="MIN",$H64="")</formula>
    </cfRule>
    <cfRule type="containsBlanks" dxfId="2" priority="4681">
      <formula>LEN(TRIM(H64))=0</formula>
    </cfRule>
  </conditionalFormatting>
  <conditionalFormatting sqref="I64">
    <cfRule type="expression" dxfId="0" priority="4676">
      <formula>AND(OR($F64="GD&amp;T",$F64="MAX"),$I64&lt;&gt;"")</formula>
    </cfRule>
    <cfRule type="expression" dxfId="1" priority="4677">
      <formula>AND(OR($F64="GD&amp;T",$F64="MAX"),$I64="")</formula>
    </cfRule>
    <cfRule type="containsBlanks" dxfId="2" priority="4678">
      <formula>LEN(TRIM(I64))=0</formula>
    </cfRule>
  </conditionalFormatting>
  <conditionalFormatting sqref="N64:O64">
    <cfRule type="expression" dxfId="3" priority="1193">
      <formula>AND($L64&lt;&gt;"",N64&lt;$L64)</formula>
    </cfRule>
    <cfRule type="expression" dxfId="4" priority="1194">
      <formula>AND($K64&lt;&gt;"",N64&gt;$K64)</formula>
    </cfRule>
    <cfRule type="notContainsBlanks" dxfId="5" priority="1195">
      <formula>LEN(TRIM(N64))&gt;0</formula>
    </cfRule>
    <cfRule type="containsBlanks" dxfId="2" priority="1196">
      <formula>LEN(TRIM(N64))=0</formula>
    </cfRule>
  </conditionalFormatting>
  <conditionalFormatting sqref="P64:R64">
    <cfRule type="expression" dxfId="3" priority="1197">
      <formula>AND($L64&lt;&gt;"",P64&lt;$L64)</formula>
    </cfRule>
    <cfRule type="expression" dxfId="4" priority="1198">
      <formula>AND($K64&lt;&gt;"",P64&gt;$K64)</formula>
    </cfRule>
    <cfRule type="notContainsBlanks" dxfId="5" priority="1199">
      <formula>LEN(TRIM(P64))&gt;0</formula>
    </cfRule>
    <cfRule type="containsBlanks" dxfId="2" priority="1200">
      <formula>LEN(TRIM(P64))=0</formula>
    </cfRule>
  </conditionalFormatting>
  <conditionalFormatting sqref="S64">
    <cfRule type="containsBlanks" dxfId="2" priority="6979">
      <formula>LEN(TRIM(S64))=0</formula>
    </cfRule>
  </conditionalFormatting>
  <conditionalFormatting sqref="AA64:AC64">
    <cfRule type="containsBlanks" dxfId="6" priority="6974">
      <formula>LEN(TRIM(AA64))=0</formula>
    </cfRule>
  </conditionalFormatting>
  <conditionalFormatting sqref="AB64:AC64">
    <cfRule type="cellIs" dxfId="7" priority="6978" operator="greaterThanOrEqual">
      <formula>1</formula>
    </cfRule>
  </conditionalFormatting>
  <conditionalFormatting sqref="AD64:AE64">
    <cfRule type="containsText" dxfId="8" priority="6972" operator="between" text="Alert">
      <formula>NOT(ISERROR(SEARCH("Alert",AD64)))</formula>
    </cfRule>
    <cfRule type="containsText" dxfId="9" priority="6973" operator="between" text="Reject">
      <formula>NOT(ISERROR(SEARCH("Reject",AD64)))</formula>
    </cfRule>
  </conditionalFormatting>
  <conditionalFormatting sqref="G65">
    <cfRule type="expression" dxfId="0" priority="6894">
      <formula>AND($F65&lt;&gt;"Tolerance",$G65&lt;&gt;"")</formula>
    </cfRule>
    <cfRule type="expression" dxfId="1" priority="6895">
      <formula>AND(OR($F65="GD&amp;T",$F65="MAX",$F65="MIN"),$G65="")</formula>
    </cfRule>
    <cfRule type="containsBlanks" dxfId="2" priority="6896">
      <formula>LEN(TRIM(G65))=0</formula>
    </cfRule>
  </conditionalFormatting>
  <conditionalFormatting sqref="H65">
    <cfRule type="expression" dxfId="0" priority="6891">
      <formula>AND($F65="MIN",$H65&lt;&gt;"")</formula>
    </cfRule>
    <cfRule type="expression" dxfId="1" priority="6892">
      <formula>AND($F65="MIN",$H65="")</formula>
    </cfRule>
    <cfRule type="containsBlanks" dxfId="2" priority="6893">
      <formula>LEN(TRIM(H65))=0</formula>
    </cfRule>
  </conditionalFormatting>
  <conditionalFormatting sqref="I65">
    <cfRule type="expression" dxfId="0" priority="6888">
      <formula>AND(OR($F65="GD&amp;T",$F65="MAX"),$I65&lt;&gt;"")</formula>
    </cfRule>
    <cfRule type="expression" dxfId="1" priority="6889">
      <formula>AND(OR($F65="GD&amp;T",$F65="MAX"),$I65="")</formula>
    </cfRule>
    <cfRule type="containsBlanks" dxfId="2" priority="6890">
      <formula>LEN(TRIM(I65))=0</formula>
    </cfRule>
  </conditionalFormatting>
  <conditionalFormatting sqref="N65:O65">
    <cfRule type="expression" dxfId="3" priority="1185">
      <formula>AND($L65&lt;&gt;"",N65&lt;$L65)</formula>
    </cfRule>
    <cfRule type="expression" dxfId="4" priority="1186">
      <formula>AND($K65&lt;&gt;"",N65&gt;$K65)</formula>
    </cfRule>
    <cfRule type="notContainsBlanks" dxfId="5" priority="1187">
      <formula>LEN(TRIM(N65))&gt;0</formula>
    </cfRule>
    <cfRule type="containsBlanks" dxfId="2" priority="1188">
      <formula>LEN(TRIM(N65))=0</formula>
    </cfRule>
  </conditionalFormatting>
  <conditionalFormatting sqref="P65:R65">
    <cfRule type="expression" dxfId="3" priority="1189">
      <formula>AND($L65&lt;&gt;"",P65&lt;$L65)</formula>
    </cfRule>
    <cfRule type="expression" dxfId="4" priority="1190">
      <formula>AND($K65&lt;&gt;"",P65&gt;$K65)</formula>
    </cfRule>
    <cfRule type="notContainsBlanks" dxfId="5" priority="1191">
      <formula>LEN(TRIM(P65))&gt;0</formula>
    </cfRule>
    <cfRule type="containsBlanks" dxfId="2" priority="1192">
      <formula>LEN(TRIM(P65))=0</formula>
    </cfRule>
  </conditionalFormatting>
  <conditionalFormatting sqref="S65">
    <cfRule type="containsBlanks" dxfId="2" priority="6904">
      <formula>LEN(TRIM(S65))=0</formula>
    </cfRule>
  </conditionalFormatting>
  <conditionalFormatting sqref="AA65:AC65">
    <cfRule type="containsBlanks" dxfId="6" priority="6899">
      <formula>LEN(TRIM(AA65))=0</formula>
    </cfRule>
  </conditionalFormatting>
  <conditionalFormatting sqref="AB65:AC65">
    <cfRule type="cellIs" dxfId="7" priority="6903" operator="greaterThanOrEqual">
      <formula>1</formula>
    </cfRule>
  </conditionalFormatting>
  <conditionalFormatting sqref="AD65:AE65">
    <cfRule type="containsText" dxfId="8" priority="6897" operator="between" text="Alert">
      <formula>NOT(ISERROR(SEARCH("Alert",AD65)))</formula>
    </cfRule>
    <cfRule type="containsText" dxfId="9" priority="6898" operator="between" text="Reject">
      <formula>NOT(ISERROR(SEARCH("Reject",AD65)))</formula>
    </cfRule>
  </conditionalFormatting>
  <conditionalFormatting sqref="G66">
    <cfRule type="expression" dxfId="0" priority="6869">
      <formula>AND($F66&lt;&gt;"Tolerance",$G66&lt;&gt;"")</formula>
    </cfRule>
    <cfRule type="expression" dxfId="1" priority="6870">
      <formula>AND(OR($F66="GD&amp;T",$F66="MAX",$F66="MIN"),$G66="")</formula>
    </cfRule>
    <cfRule type="containsBlanks" dxfId="2" priority="6871">
      <formula>LEN(TRIM(G66))=0</formula>
    </cfRule>
  </conditionalFormatting>
  <conditionalFormatting sqref="H66">
    <cfRule type="expression" dxfId="0" priority="6866">
      <formula>AND($F66="MIN",$H66&lt;&gt;"")</formula>
    </cfRule>
    <cfRule type="expression" dxfId="1" priority="6867">
      <formula>AND($F66="MIN",$H66="")</formula>
    </cfRule>
    <cfRule type="containsBlanks" dxfId="2" priority="6868">
      <formula>LEN(TRIM(H66))=0</formula>
    </cfRule>
  </conditionalFormatting>
  <conditionalFormatting sqref="I66">
    <cfRule type="expression" dxfId="0" priority="6863">
      <formula>AND(OR($F66="GD&amp;T",$F66="MAX"),$I66&lt;&gt;"")</formula>
    </cfRule>
    <cfRule type="expression" dxfId="1" priority="6864">
      <formula>AND(OR($F66="GD&amp;T",$F66="MAX"),$I66="")</formula>
    </cfRule>
    <cfRule type="containsBlanks" dxfId="2" priority="6865">
      <formula>LEN(TRIM(I66))=0</formula>
    </cfRule>
  </conditionalFormatting>
  <conditionalFormatting sqref="N66:O66">
    <cfRule type="expression" dxfId="3" priority="1177">
      <formula>AND($L66&lt;&gt;"",N66&lt;$L66)</formula>
    </cfRule>
    <cfRule type="expression" dxfId="4" priority="1178">
      <formula>AND($K66&lt;&gt;"",N66&gt;$K66)</formula>
    </cfRule>
    <cfRule type="notContainsBlanks" dxfId="5" priority="1179">
      <formula>LEN(TRIM(N66))&gt;0</formula>
    </cfRule>
    <cfRule type="containsBlanks" dxfId="2" priority="1180">
      <formula>LEN(TRIM(N66))=0</formula>
    </cfRule>
  </conditionalFormatting>
  <conditionalFormatting sqref="P66:R66">
    <cfRule type="expression" dxfId="3" priority="1181">
      <formula>AND($L66&lt;&gt;"",P66&lt;$L66)</formula>
    </cfRule>
    <cfRule type="expression" dxfId="4" priority="1182">
      <formula>AND($K66&lt;&gt;"",P66&gt;$K66)</formula>
    </cfRule>
    <cfRule type="notContainsBlanks" dxfId="5" priority="1183">
      <formula>LEN(TRIM(P66))&gt;0</formula>
    </cfRule>
    <cfRule type="containsBlanks" dxfId="2" priority="1184">
      <formula>LEN(TRIM(P66))=0</formula>
    </cfRule>
  </conditionalFormatting>
  <conditionalFormatting sqref="S66">
    <cfRule type="containsBlanks" dxfId="2" priority="6879">
      <formula>LEN(TRIM(S66))=0</formula>
    </cfRule>
  </conditionalFormatting>
  <conditionalFormatting sqref="AA66:AC66">
    <cfRule type="containsBlanks" dxfId="6" priority="6874">
      <formula>LEN(TRIM(AA66))=0</formula>
    </cfRule>
  </conditionalFormatting>
  <conditionalFormatting sqref="AB66:AC66">
    <cfRule type="cellIs" dxfId="7" priority="6878" operator="greaterThanOrEqual">
      <formula>1</formula>
    </cfRule>
  </conditionalFormatting>
  <conditionalFormatting sqref="AD66:AE66">
    <cfRule type="containsText" dxfId="8" priority="6872" operator="between" text="Alert">
      <formula>NOT(ISERROR(SEARCH("Alert",AD66)))</formula>
    </cfRule>
    <cfRule type="containsText" dxfId="9" priority="6873" operator="between" text="Reject">
      <formula>NOT(ISERROR(SEARCH("Reject",AD66)))</formula>
    </cfRule>
  </conditionalFormatting>
  <conditionalFormatting sqref="G67">
    <cfRule type="expression" dxfId="0" priority="6844">
      <formula>AND($F67&lt;&gt;"Tolerance",$G67&lt;&gt;"")</formula>
    </cfRule>
    <cfRule type="expression" dxfId="1" priority="6845">
      <formula>AND(OR($F67="GD&amp;T",$F67="MAX",$F67="MIN"),$G67="")</formula>
    </cfRule>
    <cfRule type="containsBlanks" dxfId="2" priority="6846">
      <formula>LEN(TRIM(G67))=0</formula>
    </cfRule>
  </conditionalFormatting>
  <conditionalFormatting sqref="H67">
    <cfRule type="expression" dxfId="0" priority="4661">
      <formula>AND($F67="MIN",$H67&lt;&gt;"")</formula>
    </cfRule>
    <cfRule type="expression" dxfId="1" priority="4662">
      <formula>AND($F67="MIN",$H67="")</formula>
    </cfRule>
    <cfRule type="containsBlanks" dxfId="2" priority="4663">
      <formula>LEN(TRIM(H67))=0</formula>
    </cfRule>
  </conditionalFormatting>
  <conditionalFormatting sqref="I67">
    <cfRule type="expression" dxfId="0" priority="4658">
      <formula>AND(OR($F67="GD&amp;T",$F67="MAX"),$I67&lt;&gt;"")</formula>
    </cfRule>
    <cfRule type="expression" dxfId="1" priority="4659">
      <formula>AND(OR($F67="GD&amp;T",$F67="MAX"),$I67="")</formula>
    </cfRule>
    <cfRule type="containsBlanks" dxfId="2" priority="4660">
      <formula>LEN(TRIM(I67))=0</formula>
    </cfRule>
  </conditionalFormatting>
  <conditionalFormatting sqref="N67:O67">
    <cfRule type="expression" dxfId="3" priority="1169">
      <formula>AND($L67&lt;&gt;"",N67&lt;$L67)</formula>
    </cfRule>
    <cfRule type="expression" dxfId="4" priority="1170">
      <formula>AND($K67&lt;&gt;"",N67&gt;$K67)</formula>
    </cfRule>
    <cfRule type="notContainsBlanks" dxfId="5" priority="1171">
      <formula>LEN(TRIM(N67))&gt;0</formula>
    </cfRule>
    <cfRule type="containsBlanks" dxfId="2" priority="1172">
      <formula>LEN(TRIM(N67))=0</formula>
    </cfRule>
  </conditionalFormatting>
  <conditionalFormatting sqref="P67:R67">
    <cfRule type="expression" dxfId="3" priority="1173">
      <formula>AND($L67&lt;&gt;"",P67&lt;$L67)</formula>
    </cfRule>
    <cfRule type="expression" dxfId="4" priority="1174">
      <formula>AND($K67&lt;&gt;"",P67&gt;$K67)</formula>
    </cfRule>
    <cfRule type="notContainsBlanks" dxfId="5" priority="1175">
      <formula>LEN(TRIM(P67))&gt;0</formula>
    </cfRule>
    <cfRule type="containsBlanks" dxfId="2" priority="1176">
      <formula>LEN(TRIM(P67))=0</formula>
    </cfRule>
  </conditionalFormatting>
  <conditionalFormatting sqref="S67">
    <cfRule type="containsBlanks" dxfId="2" priority="6854">
      <formula>LEN(TRIM(S67))=0</formula>
    </cfRule>
  </conditionalFormatting>
  <conditionalFormatting sqref="AA67:AC67">
    <cfRule type="containsBlanks" dxfId="6" priority="6849">
      <formula>LEN(TRIM(AA67))=0</formula>
    </cfRule>
  </conditionalFormatting>
  <conditionalFormatting sqref="AB67:AC67">
    <cfRule type="cellIs" dxfId="7" priority="6853" operator="greaterThanOrEqual">
      <formula>1</formula>
    </cfRule>
  </conditionalFormatting>
  <conditionalFormatting sqref="AD67:AE67">
    <cfRule type="containsText" dxfId="8" priority="6847" operator="between" text="Alert">
      <formula>NOT(ISERROR(SEARCH("Alert",AD67)))</formula>
    </cfRule>
    <cfRule type="containsText" dxfId="9" priority="6848" operator="between" text="Reject">
      <formula>NOT(ISERROR(SEARCH("Reject",AD67)))</formula>
    </cfRule>
  </conditionalFormatting>
  <conditionalFormatting sqref="G68">
    <cfRule type="expression" dxfId="0" priority="6819">
      <formula>AND($F68&lt;&gt;"Tolerance",$G68&lt;&gt;"")</formula>
    </cfRule>
    <cfRule type="expression" dxfId="1" priority="6820">
      <formula>AND(OR($F68="GD&amp;T",$F68="MAX",$F68="MIN"),$G68="")</formula>
    </cfRule>
    <cfRule type="containsBlanks" dxfId="2" priority="6821">
      <formula>LEN(TRIM(G68))=0</formula>
    </cfRule>
  </conditionalFormatting>
  <conditionalFormatting sqref="H68">
    <cfRule type="expression" dxfId="0" priority="6816">
      <formula>AND($F68="MIN",$H68&lt;&gt;"")</formula>
    </cfRule>
    <cfRule type="expression" dxfId="1" priority="6817">
      <formula>AND($F68="MIN",$H68="")</formula>
    </cfRule>
    <cfRule type="containsBlanks" dxfId="2" priority="6818">
      <formula>LEN(TRIM(H68))=0</formula>
    </cfRule>
  </conditionalFormatting>
  <conditionalFormatting sqref="I68">
    <cfRule type="expression" dxfId="0" priority="6813">
      <formula>AND(OR($F68="GD&amp;T",$F68="MAX"),$I68&lt;&gt;"")</formula>
    </cfRule>
    <cfRule type="expression" dxfId="1" priority="6814">
      <formula>AND(OR($F68="GD&amp;T",$F68="MAX"),$I68="")</formula>
    </cfRule>
    <cfRule type="containsBlanks" dxfId="2" priority="6815">
      <formula>LEN(TRIM(I68))=0</formula>
    </cfRule>
  </conditionalFormatting>
  <conditionalFormatting sqref="N68:O68">
    <cfRule type="expression" dxfId="3" priority="1161">
      <formula>AND($L68&lt;&gt;"",N68&lt;$L68)</formula>
    </cfRule>
    <cfRule type="expression" dxfId="4" priority="1162">
      <formula>AND($K68&lt;&gt;"",N68&gt;$K68)</formula>
    </cfRule>
    <cfRule type="notContainsBlanks" dxfId="5" priority="1163">
      <formula>LEN(TRIM(N68))&gt;0</formula>
    </cfRule>
    <cfRule type="containsBlanks" dxfId="2" priority="1164">
      <formula>LEN(TRIM(N68))=0</formula>
    </cfRule>
  </conditionalFormatting>
  <conditionalFormatting sqref="P68:R68">
    <cfRule type="expression" dxfId="3" priority="1165">
      <formula>AND($L68&lt;&gt;"",P68&lt;$L68)</formula>
    </cfRule>
    <cfRule type="expression" dxfId="4" priority="1166">
      <formula>AND($K68&lt;&gt;"",P68&gt;$K68)</formula>
    </cfRule>
    <cfRule type="notContainsBlanks" dxfId="5" priority="1167">
      <formula>LEN(TRIM(P68))&gt;0</formula>
    </cfRule>
    <cfRule type="containsBlanks" dxfId="2" priority="1168">
      <formula>LEN(TRIM(P68))=0</formula>
    </cfRule>
  </conditionalFormatting>
  <conditionalFormatting sqref="S68">
    <cfRule type="containsBlanks" dxfId="2" priority="6829">
      <formula>LEN(TRIM(S68))=0</formula>
    </cfRule>
  </conditionalFormatting>
  <conditionalFormatting sqref="AA68:AC68">
    <cfRule type="containsBlanks" dxfId="6" priority="6824">
      <formula>LEN(TRIM(AA68))=0</formula>
    </cfRule>
  </conditionalFormatting>
  <conditionalFormatting sqref="AB68:AC68">
    <cfRule type="cellIs" dxfId="7" priority="6828" operator="greaterThanOrEqual">
      <formula>1</formula>
    </cfRule>
  </conditionalFormatting>
  <conditionalFormatting sqref="AD68:AE68">
    <cfRule type="containsText" dxfId="8" priority="6822" operator="between" text="Alert">
      <formula>NOT(ISERROR(SEARCH("Alert",AD68)))</formula>
    </cfRule>
    <cfRule type="containsText" dxfId="9" priority="6823" operator="between" text="Reject">
      <formula>NOT(ISERROR(SEARCH("Reject",AD68)))</formula>
    </cfRule>
  </conditionalFormatting>
  <conditionalFormatting sqref="G69">
    <cfRule type="expression" dxfId="0" priority="6794">
      <formula>AND($F69&lt;&gt;"Tolerance",$G69&lt;&gt;"")</formula>
    </cfRule>
    <cfRule type="expression" dxfId="1" priority="6795">
      <formula>AND(OR($F69="GD&amp;T",$F69="MAX",$F69="MIN"),$G69="")</formula>
    </cfRule>
    <cfRule type="containsBlanks" dxfId="2" priority="6796">
      <formula>LEN(TRIM(G69))=0</formula>
    </cfRule>
  </conditionalFormatting>
  <conditionalFormatting sqref="H69">
    <cfRule type="expression" dxfId="0" priority="4655">
      <formula>AND($F69="MIN",$H69&lt;&gt;"")</formula>
    </cfRule>
    <cfRule type="expression" dxfId="1" priority="4656">
      <formula>AND($F69="MIN",$H69="")</formula>
    </cfRule>
    <cfRule type="containsBlanks" dxfId="2" priority="4657">
      <formula>LEN(TRIM(H69))=0</formula>
    </cfRule>
  </conditionalFormatting>
  <conditionalFormatting sqref="I69">
    <cfRule type="expression" dxfId="0" priority="4652">
      <formula>AND(OR($F69="GD&amp;T",$F69="MAX"),$I69&lt;&gt;"")</formula>
    </cfRule>
    <cfRule type="expression" dxfId="1" priority="4653">
      <formula>AND(OR($F69="GD&amp;T",$F69="MAX"),$I69="")</formula>
    </cfRule>
    <cfRule type="containsBlanks" dxfId="2" priority="4654">
      <formula>LEN(TRIM(I69))=0</formula>
    </cfRule>
  </conditionalFormatting>
  <conditionalFormatting sqref="N69:O69">
    <cfRule type="expression" dxfId="3" priority="1153">
      <formula>AND($L69&lt;&gt;"",N69&lt;$L69)</formula>
    </cfRule>
    <cfRule type="expression" dxfId="4" priority="1154">
      <formula>AND($K69&lt;&gt;"",N69&gt;$K69)</formula>
    </cfRule>
    <cfRule type="notContainsBlanks" dxfId="5" priority="1155">
      <formula>LEN(TRIM(N69))&gt;0</formula>
    </cfRule>
    <cfRule type="containsBlanks" dxfId="2" priority="1156">
      <formula>LEN(TRIM(N69))=0</formula>
    </cfRule>
  </conditionalFormatting>
  <conditionalFormatting sqref="P69:R69">
    <cfRule type="expression" dxfId="3" priority="1157">
      <formula>AND($L69&lt;&gt;"",P69&lt;$L69)</formula>
    </cfRule>
    <cfRule type="expression" dxfId="4" priority="1158">
      <formula>AND($K69&lt;&gt;"",P69&gt;$K69)</formula>
    </cfRule>
    <cfRule type="notContainsBlanks" dxfId="5" priority="1159">
      <formula>LEN(TRIM(P69))&gt;0</formula>
    </cfRule>
    <cfRule type="containsBlanks" dxfId="2" priority="1160">
      <formula>LEN(TRIM(P69))=0</formula>
    </cfRule>
  </conditionalFormatting>
  <conditionalFormatting sqref="S69">
    <cfRule type="containsBlanks" dxfId="2" priority="6804">
      <formula>LEN(TRIM(S69))=0</formula>
    </cfRule>
  </conditionalFormatting>
  <conditionalFormatting sqref="AA69:AC69">
    <cfRule type="containsBlanks" dxfId="6" priority="6799">
      <formula>LEN(TRIM(AA69))=0</formula>
    </cfRule>
  </conditionalFormatting>
  <conditionalFormatting sqref="AB69:AC69">
    <cfRule type="cellIs" dxfId="7" priority="6803" operator="greaterThanOrEqual">
      <formula>1</formula>
    </cfRule>
  </conditionalFormatting>
  <conditionalFormatting sqref="AD69:AE69">
    <cfRule type="containsText" dxfId="8" priority="6797" operator="between" text="Alert">
      <formula>NOT(ISERROR(SEARCH("Alert",AD69)))</formula>
    </cfRule>
    <cfRule type="containsText" dxfId="9" priority="6798" operator="between" text="Reject">
      <formula>NOT(ISERROR(SEARCH("Reject",AD69)))</formula>
    </cfRule>
  </conditionalFormatting>
  <conditionalFormatting sqref="G70">
    <cfRule type="expression" dxfId="0" priority="6769">
      <formula>AND($F70&lt;&gt;"Tolerance",$G70&lt;&gt;"")</formula>
    </cfRule>
    <cfRule type="expression" dxfId="1" priority="6770">
      <formula>AND(OR($F70="GD&amp;T",$F70="MAX",$F70="MIN"),$G70="")</formula>
    </cfRule>
    <cfRule type="containsBlanks" dxfId="2" priority="6771">
      <formula>LEN(TRIM(G70))=0</formula>
    </cfRule>
  </conditionalFormatting>
  <conditionalFormatting sqref="H70">
    <cfRule type="expression" dxfId="0" priority="6766">
      <formula>AND($F70="MIN",$H70&lt;&gt;"")</formula>
    </cfRule>
    <cfRule type="expression" dxfId="1" priority="6767">
      <formula>AND($F70="MIN",$H70="")</formula>
    </cfRule>
    <cfRule type="containsBlanks" dxfId="2" priority="6768">
      <formula>LEN(TRIM(H70))=0</formula>
    </cfRule>
  </conditionalFormatting>
  <conditionalFormatting sqref="I70">
    <cfRule type="expression" dxfId="0" priority="6763">
      <formula>AND(OR($F70="GD&amp;T",$F70="MAX"),$I70&lt;&gt;"")</formula>
    </cfRule>
    <cfRule type="expression" dxfId="1" priority="6764">
      <formula>AND(OR($F70="GD&amp;T",$F70="MAX"),$I70="")</formula>
    </cfRule>
    <cfRule type="containsBlanks" dxfId="2" priority="6765">
      <formula>LEN(TRIM(I70))=0</formula>
    </cfRule>
  </conditionalFormatting>
  <conditionalFormatting sqref="N70:O70">
    <cfRule type="expression" dxfId="3" priority="1145">
      <formula>AND($L70&lt;&gt;"",N70&lt;$L70)</formula>
    </cfRule>
    <cfRule type="expression" dxfId="4" priority="1146">
      <formula>AND($K70&lt;&gt;"",N70&gt;$K70)</formula>
    </cfRule>
    <cfRule type="notContainsBlanks" dxfId="5" priority="1147">
      <formula>LEN(TRIM(N70))&gt;0</formula>
    </cfRule>
    <cfRule type="containsBlanks" dxfId="2" priority="1148">
      <formula>LEN(TRIM(N70))=0</formula>
    </cfRule>
  </conditionalFormatting>
  <conditionalFormatting sqref="P70:R70">
    <cfRule type="expression" dxfId="3" priority="1149">
      <formula>AND($L70&lt;&gt;"",P70&lt;$L70)</formula>
    </cfRule>
    <cfRule type="expression" dxfId="4" priority="1150">
      <formula>AND($K70&lt;&gt;"",P70&gt;$K70)</formula>
    </cfRule>
    <cfRule type="notContainsBlanks" dxfId="5" priority="1151">
      <formula>LEN(TRIM(P70))&gt;0</formula>
    </cfRule>
    <cfRule type="containsBlanks" dxfId="2" priority="1152">
      <formula>LEN(TRIM(P70))=0</formula>
    </cfRule>
  </conditionalFormatting>
  <conditionalFormatting sqref="S70">
    <cfRule type="containsBlanks" dxfId="2" priority="6779">
      <formula>LEN(TRIM(S70))=0</formula>
    </cfRule>
  </conditionalFormatting>
  <conditionalFormatting sqref="AA70:AC70">
    <cfRule type="containsBlanks" dxfId="6" priority="6774">
      <formula>LEN(TRIM(AA70))=0</formula>
    </cfRule>
  </conditionalFormatting>
  <conditionalFormatting sqref="AB70:AC70">
    <cfRule type="cellIs" dxfId="7" priority="6778" operator="greaterThanOrEqual">
      <formula>1</formula>
    </cfRule>
  </conditionalFormatting>
  <conditionalFormatting sqref="AD70:AE70">
    <cfRule type="containsText" dxfId="8" priority="6772" operator="between" text="Alert">
      <formula>NOT(ISERROR(SEARCH("Alert",AD70)))</formula>
    </cfRule>
    <cfRule type="containsText" dxfId="9" priority="6773" operator="between" text="Reject">
      <formula>NOT(ISERROR(SEARCH("Reject",AD70)))</formula>
    </cfRule>
  </conditionalFormatting>
  <conditionalFormatting sqref="G71">
    <cfRule type="expression" dxfId="0" priority="6744">
      <formula>AND($F71&lt;&gt;"Tolerance",$G71&lt;&gt;"")</formula>
    </cfRule>
    <cfRule type="expression" dxfId="1" priority="6745">
      <formula>AND(OR($F71="GD&amp;T",$F71="MAX",$F71="MIN"),$G71="")</formula>
    </cfRule>
    <cfRule type="containsBlanks" dxfId="2" priority="6746">
      <formula>LEN(TRIM(G71))=0</formula>
    </cfRule>
  </conditionalFormatting>
  <conditionalFormatting sqref="H71">
    <cfRule type="expression" dxfId="0" priority="4649">
      <formula>AND($F71="MIN",$H71&lt;&gt;"")</formula>
    </cfRule>
    <cfRule type="expression" dxfId="1" priority="4650">
      <formula>AND($F71="MIN",$H71="")</formula>
    </cfRule>
    <cfRule type="containsBlanks" dxfId="2" priority="4651">
      <formula>LEN(TRIM(H71))=0</formula>
    </cfRule>
  </conditionalFormatting>
  <conditionalFormatting sqref="I71">
    <cfRule type="expression" dxfId="0" priority="4646">
      <formula>AND(OR($F71="GD&amp;T",$F71="MAX"),$I71&lt;&gt;"")</formula>
    </cfRule>
    <cfRule type="expression" dxfId="1" priority="4647">
      <formula>AND(OR($F71="GD&amp;T",$F71="MAX"),$I71="")</formula>
    </cfRule>
    <cfRule type="containsBlanks" dxfId="2" priority="4648">
      <formula>LEN(TRIM(I71))=0</formula>
    </cfRule>
  </conditionalFormatting>
  <conditionalFormatting sqref="N71:O71">
    <cfRule type="expression" dxfId="3" priority="1137">
      <formula>AND($L71&lt;&gt;"",N71&lt;$L71)</formula>
    </cfRule>
    <cfRule type="expression" dxfId="4" priority="1138">
      <formula>AND($K71&lt;&gt;"",N71&gt;$K71)</formula>
    </cfRule>
    <cfRule type="notContainsBlanks" dxfId="5" priority="1139">
      <formula>LEN(TRIM(N71))&gt;0</formula>
    </cfRule>
    <cfRule type="containsBlanks" dxfId="2" priority="1140">
      <formula>LEN(TRIM(N71))=0</formula>
    </cfRule>
  </conditionalFormatting>
  <conditionalFormatting sqref="P71:R71">
    <cfRule type="expression" dxfId="3" priority="1141">
      <formula>AND($L71&lt;&gt;"",P71&lt;$L71)</formula>
    </cfRule>
    <cfRule type="expression" dxfId="4" priority="1142">
      <formula>AND($K71&lt;&gt;"",P71&gt;$K71)</formula>
    </cfRule>
    <cfRule type="notContainsBlanks" dxfId="5" priority="1143">
      <formula>LEN(TRIM(P71))&gt;0</formula>
    </cfRule>
    <cfRule type="containsBlanks" dxfId="2" priority="1144">
      <formula>LEN(TRIM(P71))=0</formula>
    </cfRule>
  </conditionalFormatting>
  <conditionalFormatting sqref="S71">
    <cfRule type="containsBlanks" dxfId="2" priority="6754">
      <formula>LEN(TRIM(S71))=0</formula>
    </cfRule>
  </conditionalFormatting>
  <conditionalFormatting sqref="AA71:AC71">
    <cfRule type="containsBlanks" dxfId="6" priority="6749">
      <formula>LEN(TRIM(AA71))=0</formula>
    </cfRule>
  </conditionalFormatting>
  <conditionalFormatting sqref="AB71:AC71">
    <cfRule type="cellIs" dxfId="7" priority="6753" operator="greaterThanOrEqual">
      <formula>1</formula>
    </cfRule>
  </conditionalFormatting>
  <conditionalFormatting sqref="AD71:AE71">
    <cfRule type="containsText" dxfId="8" priority="6747" operator="between" text="Alert">
      <formula>NOT(ISERROR(SEARCH("Alert",AD71)))</formula>
    </cfRule>
    <cfRule type="containsText" dxfId="9" priority="6748" operator="between" text="Reject">
      <formula>NOT(ISERROR(SEARCH("Reject",AD71)))</formula>
    </cfRule>
  </conditionalFormatting>
  <conditionalFormatting sqref="G72">
    <cfRule type="expression" dxfId="0" priority="6719">
      <formula>AND($F72&lt;&gt;"Tolerance",$G72&lt;&gt;"")</formula>
    </cfRule>
    <cfRule type="expression" dxfId="1" priority="6720">
      <formula>AND(OR($F72="GD&amp;T",$F72="MAX",$F72="MIN"),$G72="")</formula>
    </cfRule>
    <cfRule type="containsBlanks" dxfId="2" priority="6721">
      <formula>LEN(TRIM(G72))=0</formula>
    </cfRule>
  </conditionalFormatting>
  <conditionalFormatting sqref="H72">
    <cfRule type="expression" dxfId="0" priority="4643">
      <formula>AND($F72="MIN",$H72&lt;&gt;"")</formula>
    </cfRule>
    <cfRule type="expression" dxfId="1" priority="4644">
      <formula>AND($F72="MIN",$H72="")</formula>
    </cfRule>
    <cfRule type="containsBlanks" dxfId="2" priority="4645">
      <formula>LEN(TRIM(H72))=0</formula>
    </cfRule>
  </conditionalFormatting>
  <conditionalFormatting sqref="I72">
    <cfRule type="expression" dxfId="0" priority="4640">
      <formula>AND(OR($F72="GD&amp;T",$F72="MAX"),$I72&lt;&gt;"")</formula>
    </cfRule>
    <cfRule type="expression" dxfId="1" priority="4641">
      <formula>AND(OR($F72="GD&amp;T",$F72="MAX"),$I72="")</formula>
    </cfRule>
    <cfRule type="containsBlanks" dxfId="2" priority="4642">
      <formula>LEN(TRIM(I72))=0</formula>
    </cfRule>
  </conditionalFormatting>
  <conditionalFormatting sqref="N72:O72">
    <cfRule type="expression" dxfId="3" priority="1129">
      <formula>AND($L72&lt;&gt;"",N72&lt;$L72)</formula>
    </cfRule>
    <cfRule type="expression" dxfId="4" priority="1130">
      <formula>AND($K72&lt;&gt;"",N72&gt;$K72)</formula>
    </cfRule>
    <cfRule type="notContainsBlanks" dxfId="5" priority="1131">
      <formula>LEN(TRIM(N72))&gt;0</formula>
    </cfRule>
    <cfRule type="containsBlanks" dxfId="2" priority="1132">
      <formula>LEN(TRIM(N72))=0</formula>
    </cfRule>
  </conditionalFormatting>
  <conditionalFormatting sqref="P72:R72">
    <cfRule type="expression" dxfId="3" priority="1133">
      <formula>AND($L72&lt;&gt;"",P72&lt;$L72)</formula>
    </cfRule>
    <cfRule type="expression" dxfId="4" priority="1134">
      <formula>AND($K72&lt;&gt;"",P72&gt;$K72)</formula>
    </cfRule>
    <cfRule type="notContainsBlanks" dxfId="5" priority="1135">
      <formula>LEN(TRIM(P72))&gt;0</formula>
    </cfRule>
    <cfRule type="containsBlanks" dxfId="2" priority="1136">
      <formula>LEN(TRIM(P72))=0</formula>
    </cfRule>
  </conditionalFormatting>
  <conditionalFormatting sqref="S72">
    <cfRule type="containsBlanks" dxfId="2" priority="6729">
      <formula>LEN(TRIM(S72))=0</formula>
    </cfRule>
  </conditionalFormatting>
  <conditionalFormatting sqref="AA72:AC72">
    <cfRule type="containsBlanks" dxfId="6" priority="6724">
      <formula>LEN(TRIM(AA72))=0</formula>
    </cfRule>
  </conditionalFormatting>
  <conditionalFormatting sqref="AB72:AC72">
    <cfRule type="cellIs" dxfId="7" priority="6728" operator="greaterThanOrEqual">
      <formula>1</formula>
    </cfRule>
  </conditionalFormatting>
  <conditionalFormatting sqref="AD72:AE72">
    <cfRule type="containsText" dxfId="8" priority="6722" operator="between" text="Alert">
      <formula>NOT(ISERROR(SEARCH("Alert",AD72)))</formula>
    </cfRule>
    <cfRule type="containsText" dxfId="9" priority="6723" operator="between" text="Reject">
      <formula>NOT(ISERROR(SEARCH("Reject",AD72)))</formula>
    </cfRule>
  </conditionalFormatting>
  <conditionalFormatting sqref="G73">
    <cfRule type="expression" dxfId="0" priority="6694">
      <formula>AND($F73&lt;&gt;"Tolerance",$G73&lt;&gt;"")</formula>
    </cfRule>
    <cfRule type="expression" dxfId="1" priority="6695">
      <formula>AND(OR($F73="GD&amp;T",$F73="MAX",$F73="MIN"),$G73="")</formula>
    </cfRule>
    <cfRule type="containsBlanks" dxfId="2" priority="6696">
      <formula>LEN(TRIM(G73))=0</formula>
    </cfRule>
  </conditionalFormatting>
  <conditionalFormatting sqref="H73">
    <cfRule type="expression" dxfId="0" priority="4637">
      <formula>AND($F73="MIN",$H73&lt;&gt;"")</formula>
    </cfRule>
    <cfRule type="expression" dxfId="1" priority="4638">
      <formula>AND($F73="MIN",$H73="")</formula>
    </cfRule>
    <cfRule type="containsBlanks" dxfId="2" priority="4639">
      <formula>LEN(TRIM(H73))=0</formula>
    </cfRule>
  </conditionalFormatting>
  <conditionalFormatting sqref="I73">
    <cfRule type="expression" dxfId="0" priority="4634">
      <formula>AND(OR($F73="GD&amp;T",$F73="MAX"),$I73&lt;&gt;"")</formula>
    </cfRule>
    <cfRule type="expression" dxfId="1" priority="4635">
      <formula>AND(OR($F73="GD&amp;T",$F73="MAX"),$I73="")</formula>
    </cfRule>
    <cfRule type="containsBlanks" dxfId="2" priority="4636">
      <formula>LEN(TRIM(I73))=0</formula>
    </cfRule>
  </conditionalFormatting>
  <conditionalFormatting sqref="N73:O73">
    <cfRule type="expression" dxfId="3" priority="1121">
      <formula>AND($L73&lt;&gt;"",N73&lt;$L73)</formula>
    </cfRule>
    <cfRule type="expression" dxfId="4" priority="1122">
      <formula>AND($K73&lt;&gt;"",N73&gt;$K73)</formula>
    </cfRule>
    <cfRule type="notContainsBlanks" dxfId="5" priority="1123">
      <formula>LEN(TRIM(N73))&gt;0</formula>
    </cfRule>
    <cfRule type="containsBlanks" dxfId="2" priority="1124">
      <formula>LEN(TRIM(N73))=0</formula>
    </cfRule>
  </conditionalFormatting>
  <conditionalFormatting sqref="P73:R73">
    <cfRule type="expression" dxfId="3" priority="1125">
      <formula>AND($L73&lt;&gt;"",P73&lt;$L73)</formula>
    </cfRule>
    <cfRule type="expression" dxfId="4" priority="1126">
      <formula>AND($K73&lt;&gt;"",P73&gt;$K73)</formula>
    </cfRule>
    <cfRule type="notContainsBlanks" dxfId="5" priority="1127">
      <formula>LEN(TRIM(P73))&gt;0</formula>
    </cfRule>
    <cfRule type="containsBlanks" dxfId="2" priority="1128">
      <formula>LEN(TRIM(P73))=0</formula>
    </cfRule>
  </conditionalFormatting>
  <conditionalFormatting sqref="S73">
    <cfRule type="containsBlanks" dxfId="2" priority="6704">
      <formula>LEN(TRIM(S73))=0</formula>
    </cfRule>
  </conditionalFormatting>
  <conditionalFormatting sqref="AA73:AC73">
    <cfRule type="containsBlanks" dxfId="6" priority="6699">
      <formula>LEN(TRIM(AA73))=0</formula>
    </cfRule>
  </conditionalFormatting>
  <conditionalFormatting sqref="AB73:AC73">
    <cfRule type="cellIs" dxfId="7" priority="6703" operator="greaterThanOrEqual">
      <formula>1</formula>
    </cfRule>
  </conditionalFormatting>
  <conditionalFormatting sqref="AD73:AE73">
    <cfRule type="containsText" dxfId="8" priority="6697" operator="between" text="Alert">
      <formula>NOT(ISERROR(SEARCH("Alert",AD73)))</formula>
    </cfRule>
    <cfRule type="containsText" dxfId="9" priority="6698" operator="between" text="Reject">
      <formula>NOT(ISERROR(SEARCH("Reject",AD73)))</formula>
    </cfRule>
  </conditionalFormatting>
  <conditionalFormatting sqref="G74">
    <cfRule type="expression" dxfId="0" priority="6669">
      <formula>AND($F74&lt;&gt;"Tolerance",$G74&lt;&gt;"")</formula>
    </cfRule>
    <cfRule type="expression" dxfId="1" priority="6670">
      <formula>AND(OR($F74="GD&amp;T",$F74="MAX",$F74="MIN"),$G74="")</formula>
    </cfRule>
    <cfRule type="containsBlanks" dxfId="2" priority="6671">
      <formula>LEN(TRIM(G74))=0</formula>
    </cfRule>
  </conditionalFormatting>
  <conditionalFormatting sqref="H74">
    <cfRule type="expression" dxfId="0" priority="4631">
      <formula>AND($F74="MIN",$H74&lt;&gt;"")</formula>
    </cfRule>
    <cfRule type="expression" dxfId="1" priority="4632">
      <formula>AND($F74="MIN",$H74="")</formula>
    </cfRule>
    <cfRule type="containsBlanks" dxfId="2" priority="4633">
      <formula>LEN(TRIM(H74))=0</formula>
    </cfRule>
  </conditionalFormatting>
  <conditionalFormatting sqref="I74">
    <cfRule type="expression" dxfId="0" priority="4628">
      <formula>AND(OR($F74="GD&amp;T",$F74="MAX"),$I74&lt;&gt;"")</formula>
    </cfRule>
    <cfRule type="expression" dxfId="1" priority="4629">
      <formula>AND(OR($F74="GD&amp;T",$F74="MAX"),$I74="")</formula>
    </cfRule>
    <cfRule type="containsBlanks" dxfId="2" priority="4630">
      <formula>LEN(TRIM(I74))=0</formula>
    </cfRule>
  </conditionalFormatting>
  <conditionalFormatting sqref="N74:O74">
    <cfRule type="expression" dxfId="3" priority="1113">
      <formula>AND($L74&lt;&gt;"",N74&lt;$L74)</formula>
    </cfRule>
    <cfRule type="expression" dxfId="4" priority="1114">
      <formula>AND($K74&lt;&gt;"",N74&gt;$K74)</formula>
    </cfRule>
    <cfRule type="notContainsBlanks" dxfId="5" priority="1115">
      <formula>LEN(TRIM(N74))&gt;0</formula>
    </cfRule>
    <cfRule type="containsBlanks" dxfId="2" priority="1116">
      <formula>LEN(TRIM(N74))=0</formula>
    </cfRule>
  </conditionalFormatting>
  <conditionalFormatting sqref="P74:R74">
    <cfRule type="expression" dxfId="3" priority="1117">
      <formula>AND($L74&lt;&gt;"",P74&lt;$L74)</formula>
    </cfRule>
    <cfRule type="expression" dxfId="4" priority="1118">
      <formula>AND($K74&lt;&gt;"",P74&gt;$K74)</formula>
    </cfRule>
    <cfRule type="notContainsBlanks" dxfId="5" priority="1119">
      <formula>LEN(TRIM(P74))&gt;0</formula>
    </cfRule>
    <cfRule type="containsBlanks" dxfId="2" priority="1120">
      <formula>LEN(TRIM(P74))=0</formula>
    </cfRule>
  </conditionalFormatting>
  <conditionalFormatting sqref="S74">
    <cfRule type="containsBlanks" dxfId="2" priority="6679">
      <formula>LEN(TRIM(S74))=0</formula>
    </cfRule>
  </conditionalFormatting>
  <conditionalFormatting sqref="AA74:AC74">
    <cfRule type="containsBlanks" dxfId="6" priority="6674">
      <formula>LEN(TRIM(AA74))=0</formula>
    </cfRule>
  </conditionalFormatting>
  <conditionalFormatting sqref="AB74:AC74">
    <cfRule type="cellIs" dxfId="7" priority="6678" operator="greaterThanOrEqual">
      <formula>1</formula>
    </cfRule>
  </conditionalFormatting>
  <conditionalFormatting sqref="AD74:AE74">
    <cfRule type="containsText" dxfId="8" priority="6672" operator="between" text="Alert">
      <formula>NOT(ISERROR(SEARCH("Alert",AD74)))</formula>
    </cfRule>
    <cfRule type="containsText" dxfId="9" priority="6673" operator="between" text="Reject">
      <formula>NOT(ISERROR(SEARCH("Reject",AD74)))</formula>
    </cfRule>
  </conditionalFormatting>
  <conditionalFormatting sqref="G75">
    <cfRule type="expression" dxfId="0" priority="15">
      <formula>AND($F75&lt;&gt;"Tolerance",$G75&lt;&gt;"")</formula>
    </cfRule>
    <cfRule type="expression" dxfId="1" priority="16">
      <formula>AND(OR($F75="GD&amp;T",$F75="MAX",$F75="MIN"),$G75="")</formula>
    </cfRule>
    <cfRule type="containsBlanks" dxfId="2" priority="17">
      <formula>LEN(TRIM(G75))=0</formula>
    </cfRule>
  </conditionalFormatting>
  <conditionalFormatting sqref="H75">
    <cfRule type="expression" dxfId="0" priority="12">
      <formula>AND($F75="MIN",$H75&lt;&gt;"")</formula>
    </cfRule>
    <cfRule type="expression" dxfId="1" priority="13">
      <formula>AND($F75="MIN",$H75="")</formula>
    </cfRule>
    <cfRule type="containsBlanks" dxfId="2" priority="14">
      <formula>LEN(TRIM(H75))=0</formula>
    </cfRule>
  </conditionalFormatting>
  <conditionalFormatting sqref="I75">
    <cfRule type="expression" dxfId="0" priority="9">
      <formula>AND(OR($F75="GD&amp;T",$F75="MAX"),$I75&lt;&gt;"")</formula>
    </cfRule>
    <cfRule type="expression" dxfId="1" priority="10">
      <formula>AND(OR($F75="GD&amp;T",$F75="MAX"),$I75="")</formula>
    </cfRule>
    <cfRule type="containsBlanks" dxfId="2" priority="11">
      <formula>LEN(TRIM(I75))=0</formula>
    </cfRule>
  </conditionalFormatting>
  <conditionalFormatting sqref="N75:O75">
    <cfRule type="expression" dxfId="3" priority="1">
      <formula>AND($L75&lt;&gt;"",N75&lt;$L75)</formula>
    </cfRule>
    <cfRule type="expression" dxfId="4" priority="2">
      <formula>AND($K75&lt;&gt;"",N75&gt;$K75)</formula>
    </cfRule>
    <cfRule type="notContainsBlanks" dxfId="5" priority="3">
      <formula>LEN(TRIM(N75))&gt;0</formula>
    </cfRule>
    <cfRule type="containsBlanks" dxfId="2" priority="4">
      <formula>LEN(TRIM(N75))=0</formula>
    </cfRule>
  </conditionalFormatting>
  <conditionalFormatting sqref="P75:R75">
    <cfRule type="expression" dxfId="3" priority="5">
      <formula>AND($L75&lt;&gt;"",P75&lt;$L75)</formula>
    </cfRule>
    <cfRule type="expression" dxfId="4" priority="6">
      <formula>AND($K75&lt;&gt;"",P75&gt;$K75)</formula>
    </cfRule>
    <cfRule type="notContainsBlanks" dxfId="5" priority="7">
      <formula>LEN(TRIM(P75))&gt;0</formula>
    </cfRule>
    <cfRule type="containsBlanks" dxfId="2" priority="8">
      <formula>LEN(TRIM(P75))=0</formula>
    </cfRule>
  </conditionalFormatting>
  <conditionalFormatting sqref="S75">
    <cfRule type="containsBlanks" dxfId="2" priority="25">
      <formula>LEN(TRIM(S75))=0</formula>
    </cfRule>
  </conditionalFormatting>
  <conditionalFormatting sqref="AA75:AC75">
    <cfRule type="containsBlanks" dxfId="6" priority="20">
      <formula>LEN(TRIM(AA75))=0</formula>
    </cfRule>
  </conditionalFormatting>
  <conditionalFormatting sqref="AB75:AC75">
    <cfRule type="cellIs" dxfId="7" priority="24" operator="greaterThanOrEqual">
      <formula>1</formula>
    </cfRule>
  </conditionalFormatting>
  <conditionalFormatting sqref="AD75:AE75">
    <cfRule type="containsText" dxfId="8" priority="18" operator="between" text="Alert">
      <formula>NOT(ISERROR(SEARCH("Alert",AD75)))</formula>
    </cfRule>
    <cfRule type="containsText" dxfId="9" priority="19" operator="between" text="Reject">
      <formula>NOT(ISERROR(SEARCH("Reject",AD75)))</formula>
    </cfRule>
  </conditionalFormatting>
  <conditionalFormatting sqref="G76">
    <cfRule type="expression" dxfId="0" priority="6644">
      <formula>AND($F76&lt;&gt;"Tolerance",$G76&lt;&gt;"")</formula>
    </cfRule>
    <cfRule type="expression" dxfId="1" priority="6645">
      <formula>AND(OR($F76="GD&amp;T",$F76="MAX",$F76="MIN"),$G76="")</formula>
    </cfRule>
    <cfRule type="containsBlanks" dxfId="2" priority="6646">
      <formula>LEN(TRIM(G76))=0</formula>
    </cfRule>
  </conditionalFormatting>
  <conditionalFormatting sqref="H76">
    <cfRule type="expression" dxfId="0" priority="4625">
      <formula>AND($F76="MIN",$H76&lt;&gt;"")</formula>
    </cfRule>
    <cfRule type="expression" dxfId="1" priority="4626">
      <formula>AND($F76="MIN",$H76="")</formula>
    </cfRule>
    <cfRule type="containsBlanks" dxfId="2" priority="4627">
      <formula>LEN(TRIM(H76))=0</formula>
    </cfRule>
  </conditionalFormatting>
  <conditionalFormatting sqref="I76">
    <cfRule type="expression" dxfId="0" priority="4622">
      <formula>AND(OR($F76="GD&amp;T",$F76="MAX"),$I76&lt;&gt;"")</formula>
    </cfRule>
    <cfRule type="expression" dxfId="1" priority="4623">
      <formula>AND(OR($F76="GD&amp;T",$F76="MAX"),$I76="")</formula>
    </cfRule>
    <cfRule type="containsBlanks" dxfId="2" priority="4624">
      <formula>LEN(TRIM(I76))=0</formula>
    </cfRule>
  </conditionalFormatting>
  <conditionalFormatting sqref="N76:O76">
    <cfRule type="expression" dxfId="3" priority="1105">
      <formula>AND($L76&lt;&gt;"",N76&lt;$L76)</formula>
    </cfRule>
    <cfRule type="expression" dxfId="4" priority="1106">
      <formula>AND($K76&lt;&gt;"",N76&gt;$K76)</formula>
    </cfRule>
    <cfRule type="notContainsBlanks" dxfId="5" priority="1107">
      <formula>LEN(TRIM(N76))&gt;0</formula>
    </cfRule>
    <cfRule type="containsBlanks" dxfId="2" priority="1108">
      <formula>LEN(TRIM(N76))=0</formula>
    </cfRule>
  </conditionalFormatting>
  <conditionalFormatting sqref="P76:R76">
    <cfRule type="expression" dxfId="3" priority="1109">
      <formula>AND($L76&lt;&gt;"",P76&lt;$L76)</formula>
    </cfRule>
    <cfRule type="expression" dxfId="4" priority="1110">
      <formula>AND($K76&lt;&gt;"",P76&gt;$K76)</formula>
    </cfRule>
    <cfRule type="notContainsBlanks" dxfId="5" priority="1111">
      <formula>LEN(TRIM(P76))&gt;0</formula>
    </cfRule>
    <cfRule type="containsBlanks" dxfId="2" priority="1112">
      <formula>LEN(TRIM(P76))=0</formula>
    </cfRule>
  </conditionalFormatting>
  <conditionalFormatting sqref="S76">
    <cfRule type="containsBlanks" dxfId="2" priority="6654">
      <formula>LEN(TRIM(S76))=0</formula>
    </cfRule>
  </conditionalFormatting>
  <conditionalFormatting sqref="AA76:AC76">
    <cfRule type="containsBlanks" dxfId="6" priority="6649">
      <formula>LEN(TRIM(AA76))=0</formula>
    </cfRule>
  </conditionalFormatting>
  <conditionalFormatting sqref="AB76:AC76">
    <cfRule type="cellIs" dxfId="7" priority="6653" operator="greaterThanOrEqual">
      <formula>1</formula>
    </cfRule>
  </conditionalFormatting>
  <conditionalFormatting sqref="AD76:AE76">
    <cfRule type="containsText" dxfId="8" priority="6647" operator="between" text="Alert">
      <formula>NOT(ISERROR(SEARCH("Alert",AD76)))</formula>
    </cfRule>
    <cfRule type="containsText" dxfId="9" priority="6648" operator="between" text="Reject">
      <formula>NOT(ISERROR(SEARCH("Reject",AD76)))</formula>
    </cfRule>
  </conditionalFormatting>
  <conditionalFormatting sqref="G77">
    <cfRule type="expression" dxfId="0" priority="40">
      <formula>AND($F77&lt;&gt;"Tolerance",$G77&lt;&gt;"")</formula>
    </cfRule>
    <cfRule type="expression" dxfId="1" priority="41">
      <formula>AND(OR($F77="GD&amp;T",$F77="MAX",$F77="MIN"),$G77="")</formula>
    </cfRule>
    <cfRule type="containsBlanks" dxfId="2" priority="42">
      <formula>LEN(TRIM(G77))=0</formula>
    </cfRule>
  </conditionalFormatting>
  <conditionalFormatting sqref="H77">
    <cfRule type="expression" dxfId="0" priority="37">
      <formula>AND($F77="MIN",$H77&lt;&gt;"")</formula>
    </cfRule>
    <cfRule type="expression" dxfId="1" priority="38">
      <formula>AND($F77="MIN",$H77="")</formula>
    </cfRule>
    <cfRule type="containsBlanks" dxfId="2" priority="39">
      <formula>LEN(TRIM(H77))=0</formula>
    </cfRule>
  </conditionalFormatting>
  <conditionalFormatting sqref="I77">
    <cfRule type="expression" dxfId="0" priority="34">
      <formula>AND(OR($F77="GD&amp;T",$F77="MAX"),$I77&lt;&gt;"")</formula>
    </cfRule>
    <cfRule type="expression" dxfId="1" priority="35">
      <formula>AND(OR($F77="GD&amp;T",$F77="MAX"),$I77="")</formula>
    </cfRule>
    <cfRule type="containsBlanks" dxfId="2" priority="36">
      <formula>LEN(TRIM(I77))=0</formula>
    </cfRule>
  </conditionalFormatting>
  <conditionalFormatting sqref="N77:O77">
    <cfRule type="expression" dxfId="3" priority="26">
      <formula>AND($L77&lt;&gt;"",N77&lt;$L77)</formula>
    </cfRule>
    <cfRule type="expression" dxfId="4" priority="27">
      <formula>AND($K77&lt;&gt;"",N77&gt;$K77)</formula>
    </cfRule>
    <cfRule type="notContainsBlanks" dxfId="5" priority="28">
      <formula>LEN(TRIM(N77))&gt;0</formula>
    </cfRule>
    <cfRule type="containsBlanks" dxfId="2" priority="29">
      <formula>LEN(TRIM(N77))=0</formula>
    </cfRule>
  </conditionalFormatting>
  <conditionalFormatting sqref="P77:R77">
    <cfRule type="expression" dxfId="3" priority="30">
      <formula>AND($L77&lt;&gt;"",P77&lt;$L77)</formula>
    </cfRule>
    <cfRule type="expression" dxfId="4" priority="31">
      <formula>AND($K77&lt;&gt;"",P77&gt;$K77)</formula>
    </cfRule>
    <cfRule type="notContainsBlanks" dxfId="5" priority="32">
      <formula>LEN(TRIM(P77))&gt;0</formula>
    </cfRule>
    <cfRule type="containsBlanks" dxfId="2" priority="33">
      <formula>LEN(TRIM(P77))=0</formula>
    </cfRule>
  </conditionalFormatting>
  <conditionalFormatting sqref="S77">
    <cfRule type="containsBlanks" dxfId="2" priority="50">
      <formula>LEN(TRIM(S77))=0</formula>
    </cfRule>
  </conditionalFormatting>
  <conditionalFormatting sqref="AA77:AC77">
    <cfRule type="containsBlanks" dxfId="6" priority="45">
      <formula>LEN(TRIM(AA77))=0</formula>
    </cfRule>
  </conditionalFormatting>
  <conditionalFormatting sqref="AB77:AC77">
    <cfRule type="cellIs" dxfId="7" priority="49" operator="greaterThanOrEqual">
      <formula>1</formula>
    </cfRule>
  </conditionalFormatting>
  <conditionalFormatting sqref="AD77:AE77">
    <cfRule type="containsText" dxfId="8" priority="43" operator="between" text="Alert">
      <formula>NOT(ISERROR(SEARCH("Alert",AD77)))</formula>
    </cfRule>
    <cfRule type="containsText" dxfId="9" priority="44" operator="between" text="Reject">
      <formula>NOT(ISERROR(SEARCH("Reject",AD77)))</formula>
    </cfRule>
  </conditionalFormatting>
  <conditionalFormatting sqref="G78">
    <cfRule type="expression" dxfId="0" priority="6619">
      <formula>AND($F78&lt;&gt;"Tolerance",$G78&lt;&gt;"")</formula>
    </cfRule>
    <cfRule type="expression" dxfId="1" priority="6620">
      <formula>AND(OR($F78="GD&amp;T",$F78="MAX",$F78="MIN"),$G78="")</formula>
    </cfRule>
    <cfRule type="containsBlanks" dxfId="2" priority="6621">
      <formula>LEN(TRIM(G78))=0</formula>
    </cfRule>
  </conditionalFormatting>
  <conditionalFormatting sqref="H78">
    <cfRule type="expression" dxfId="0" priority="6616">
      <formula>AND($F78="MIN",$H78&lt;&gt;"")</formula>
    </cfRule>
    <cfRule type="expression" dxfId="1" priority="6617">
      <formula>AND($F78="MIN",$H78="")</formula>
    </cfRule>
    <cfRule type="containsBlanks" dxfId="2" priority="6618">
      <formula>LEN(TRIM(H78))=0</formula>
    </cfRule>
  </conditionalFormatting>
  <conditionalFormatting sqref="I78">
    <cfRule type="expression" dxfId="0" priority="6613">
      <formula>AND(OR($F78="GD&amp;T",$F78="MAX"),$I78&lt;&gt;"")</formula>
    </cfRule>
    <cfRule type="expression" dxfId="1" priority="6614">
      <formula>AND(OR($F78="GD&amp;T",$F78="MAX"),$I78="")</formula>
    </cfRule>
    <cfRule type="containsBlanks" dxfId="2" priority="6615">
      <formula>LEN(TRIM(I78))=0</formula>
    </cfRule>
  </conditionalFormatting>
  <conditionalFormatting sqref="N78:O78">
    <cfRule type="expression" dxfId="3" priority="1097">
      <formula>AND($L78&lt;&gt;"",N78&lt;$L78)</formula>
    </cfRule>
    <cfRule type="expression" dxfId="4" priority="1098">
      <formula>AND($K78&lt;&gt;"",N78&gt;$K78)</formula>
    </cfRule>
    <cfRule type="notContainsBlanks" dxfId="5" priority="1099">
      <formula>LEN(TRIM(N78))&gt;0</formula>
    </cfRule>
    <cfRule type="containsBlanks" dxfId="2" priority="1100">
      <formula>LEN(TRIM(N78))=0</formula>
    </cfRule>
  </conditionalFormatting>
  <conditionalFormatting sqref="P78:R78">
    <cfRule type="expression" dxfId="3" priority="1101">
      <formula>AND($L78&lt;&gt;"",P78&lt;$L78)</formula>
    </cfRule>
    <cfRule type="expression" dxfId="4" priority="1102">
      <formula>AND($K78&lt;&gt;"",P78&gt;$K78)</formula>
    </cfRule>
    <cfRule type="notContainsBlanks" dxfId="5" priority="1103">
      <formula>LEN(TRIM(P78))&gt;0</formula>
    </cfRule>
    <cfRule type="containsBlanks" dxfId="2" priority="1104">
      <formula>LEN(TRIM(P78))=0</formula>
    </cfRule>
  </conditionalFormatting>
  <conditionalFormatting sqref="S78">
    <cfRule type="containsBlanks" dxfId="2" priority="6629">
      <formula>LEN(TRIM(S78))=0</formula>
    </cfRule>
  </conditionalFormatting>
  <conditionalFormatting sqref="AA78:AC78">
    <cfRule type="containsBlanks" dxfId="6" priority="6624">
      <formula>LEN(TRIM(AA78))=0</formula>
    </cfRule>
  </conditionalFormatting>
  <conditionalFormatting sqref="AB78:AC78">
    <cfRule type="cellIs" dxfId="7" priority="6628" operator="greaterThanOrEqual">
      <formula>1</formula>
    </cfRule>
  </conditionalFormatting>
  <conditionalFormatting sqref="AD78:AE78">
    <cfRule type="containsText" dxfId="8" priority="6622" operator="between" text="Alert">
      <formula>NOT(ISERROR(SEARCH("Alert",AD78)))</formula>
    </cfRule>
    <cfRule type="containsText" dxfId="9" priority="6623" operator="between" text="Reject">
      <formula>NOT(ISERROR(SEARCH("Reject",AD78)))</formula>
    </cfRule>
  </conditionalFormatting>
  <conditionalFormatting sqref="G79">
    <cfRule type="expression" dxfId="0" priority="6594">
      <formula>AND($F79&lt;&gt;"Tolerance",$G79&lt;&gt;"")</formula>
    </cfRule>
    <cfRule type="expression" dxfId="1" priority="6595">
      <formula>AND(OR($F79="GD&amp;T",$F79="MAX",$F79="MIN"),$G79="")</formula>
    </cfRule>
    <cfRule type="containsBlanks" dxfId="2" priority="6596">
      <formula>LEN(TRIM(G79))=0</formula>
    </cfRule>
  </conditionalFormatting>
  <conditionalFormatting sqref="H79">
    <cfRule type="expression" dxfId="0" priority="4619">
      <formula>AND($F79="MIN",$H79&lt;&gt;"")</formula>
    </cfRule>
    <cfRule type="expression" dxfId="1" priority="4620">
      <formula>AND($F79="MIN",$H79="")</formula>
    </cfRule>
    <cfRule type="containsBlanks" dxfId="2" priority="4621">
      <formula>LEN(TRIM(H79))=0</formula>
    </cfRule>
  </conditionalFormatting>
  <conditionalFormatting sqref="I79">
    <cfRule type="expression" dxfId="0" priority="4616">
      <formula>AND(OR($F79="GD&amp;T",$F79="MAX"),$I79&lt;&gt;"")</formula>
    </cfRule>
    <cfRule type="expression" dxfId="1" priority="4617">
      <formula>AND(OR($F79="GD&amp;T",$F79="MAX"),$I79="")</formula>
    </cfRule>
    <cfRule type="containsBlanks" dxfId="2" priority="4618">
      <formula>LEN(TRIM(I79))=0</formula>
    </cfRule>
  </conditionalFormatting>
  <conditionalFormatting sqref="N79:O79">
    <cfRule type="expression" dxfId="3" priority="1089">
      <formula>AND($L79&lt;&gt;"",N79&lt;$L79)</formula>
    </cfRule>
    <cfRule type="expression" dxfId="4" priority="1090">
      <formula>AND($K79&lt;&gt;"",N79&gt;$K79)</formula>
    </cfRule>
    <cfRule type="notContainsBlanks" dxfId="5" priority="1091">
      <formula>LEN(TRIM(N79))&gt;0</formula>
    </cfRule>
    <cfRule type="containsBlanks" dxfId="2" priority="1092">
      <formula>LEN(TRIM(N79))=0</formula>
    </cfRule>
  </conditionalFormatting>
  <conditionalFormatting sqref="P79:R79">
    <cfRule type="expression" dxfId="3" priority="1093">
      <formula>AND($L79&lt;&gt;"",P79&lt;$L79)</formula>
    </cfRule>
    <cfRule type="expression" dxfId="4" priority="1094">
      <formula>AND($K79&lt;&gt;"",P79&gt;$K79)</formula>
    </cfRule>
    <cfRule type="notContainsBlanks" dxfId="5" priority="1095">
      <formula>LEN(TRIM(P79))&gt;0</formula>
    </cfRule>
    <cfRule type="containsBlanks" dxfId="2" priority="1096">
      <formula>LEN(TRIM(P79))=0</formula>
    </cfRule>
  </conditionalFormatting>
  <conditionalFormatting sqref="S79">
    <cfRule type="containsBlanks" dxfId="2" priority="6604">
      <formula>LEN(TRIM(S79))=0</formula>
    </cfRule>
  </conditionalFormatting>
  <conditionalFormatting sqref="AA79:AC79">
    <cfRule type="containsBlanks" dxfId="6" priority="6599">
      <formula>LEN(TRIM(AA79))=0</formula>
    </cfRule>
  </conditionalFormatting>
  <conditionalFormatting sqref="AB79:AC79">
    <cfRule type="cellIs" dxfId="7" priority="6603" operator="greaterThanOrEqual">
      <formula>1</formula>
    </cfRule>
  </conditionalFormatting>
  <conditionalFormatting sqref="AD79:AE79">
    <cfRule type="containsText" dxfId="8" priority="6597" operator="between" text="Alert">
      <formula>NOT(ISERROR(SEARCH("Alert",AD79)))</formula>
    </cfRule>
    <cfRule type="containsText" dxfId="9" priority="6598" operator="between" text="Reject">
      <formula>NOT(ISERROR(SEARCH("Reject",AD79)))</formula>
    </cfRule>
  </conditionalFormatting>
  <conditionalFormatting sqref="G80">
    <cfRule type="expression" dxfId="0" priority="6569">
      <formula>AND($F80&lt;&gt;"Tolerance",$G80&lt;&gt;"")</formula>
    </cfRule>
    <cfRule type="expression" dxfId="1" priority="6570">
      <formula>AND(OR($F80="GD&amp;T",$F80="MAX",$F80="MIN"),$G80="")</formula>
    </cfRule>
    <cfRule type="containsBlanks" dxfId="2" priority="6571">
      <formula>LEN(TRIM(G80))=0</formula>
    </cfRule>
  </conditionalFormatting>
  <conditionalFormatting sqref="H80">
    <cfRule type="expression" dxfId="0" priority="4613">
      <formula>AND($F80="MIN",$H80&lt;&gt;"")</formula>
    </cfRule>
    <cfRule type="expression" dxfId="1" priority="4614">
      <formula>AND($F80="MIN",$H80="")</formula>
    </cfRule>
    <cfRule type="containsBlanks" dxfId="2" priority="4615">
      <formula>LEN(TRIM(H80))=0</formula>
    </cfRule>
  </conditionalFormatting>
  <conditionalFormatting sqref="I80">
    <cfRule type="expression" dxfId="0" priority="4610">
      <formula>AND(OR($F80="GD&amp;T",$F80="MAX"),$I80&lt;&gt;"")</formula>
    </cfRule>
    <cfRule type="expression" dxfId="1" priority="4611">
      <formula>AND(OR($F80="GD&amp;T",$F80="MAX"),$I80="")</formula>
    </cfRule>
    <cfRule type="containsBlanks" dxfId="2" priority="4612">
      <formula>LEN(TRIM(I80))=0</formula>
    </cfRule>
  </conditionalFormatting>
  <conditionalFormatting sqref="N80:O80">
    <cfRule type="expression" dxfId="3" priority="1081">
      <formula>AND($L80&lt;&gt;"",N80&lt;$L80)</formula>
    </cfRule>
    <cfRule type="expression" dxfId="4" priority="1082">
      <formula>AND($K80&lt;&gt;"",N80&gt;$K80)</formula>
    </cfRule>
    <cfRule type="notContainsBlanks" dxfId="5" priority="1083">
      <formula>LEN(TRIM(N80))&gt;0</formula>
    </cfRule>
    <cfRule type="containsBlanks" dxfId="2" priority="1084">
      <formula>LEN(TRIM(N80))=0</formula>
    </cfRule>
  </conditionalFormatting>
  <conditionalFormatting sqref="P80:R80">
    <cfRule type="expression" dxfId="3" priority="1085">
      <formula>AND($L80&lt;&gt;"",P80&lt;$L80)</formula>
    </cfRule>
    <cfRule type="expression" dxfId="4" priority="1086">
      <formula>AND($K80&lt;&gt;"",P80&gt;$K80)</formula>
    </cfRule>
    <cfRule type="notContainsBlanks" dxfId="5" priority="1087">
      <formula>LEN(TRIM(P80))&gt;0</formula>
    </cfRule>
    <cfRule type="containsBlanks" dxfId="2" priority="1088">
      <formula>LEN(TRIM(P80))=0</formula>
    </cfRule>
  </conditionalFormatting>
  <conditionalFormatting sqref="S80">
    <cfRule type="containsBlanks" dxfId="2" priority="6579">
      <formula>LEN(TRIM(S80))=0</formula>
    </cfRule>
  </conditionalFormatting>
  <conditionalFormatting sqref="AA80:AC80">
    <cfRule type="containsBlanks" dxfId="6" priority="6574">
      <formula>LEN(TRIM(AA80))=0</formula>
    </cfRule>
  </conditionalFormatting>
  <conditionalFormatting sqref="AB80:AC80">
    <cfRule type="cellIs" dxfId="7" priority="6578" operator="greaterThanOrEqual">
      <formula>1</formula>
    </cfRule>
  </conditionalFormatting>
  <conditionalFormatting sqref="AD80:AE80">
    <cfRule type="containsText" dxfId="8" priority="6572" operator="between" text="Alert">
      <formula>NOT(ISERROR(SEARCH("Alert",AD80)))</formula>
    </cfRule>
    <cfRule type="containsText" dxfId="9" priority="6573" operator="between" text="Reject">
      <formula>NOT(ISERROR(SEARCH("Reject",AD80)))</formula>
    </cfRule>
  </conditionalFormatting>
  <conditionalFormatting sqref="G81">
    <cfRule type="expression" dxfId="0" priority="6544">
      <formula>AND($F81&lt;&gt;"Tolerance",$G81&lt;&gt;"")</formula>
    </cfRule>
    <cfRule type="expression" dxfId="1" priority="6545">
      <formula>AND(OR($F81="GD&amp;T",$F81="MAX",$F81="MIN"),$G81="")</formula>
    </cfRule>
    <cfRule type="containsBlanks" dxfId="2" priority="6546">
      <formula>LEN(TRIM(G81))=0</formula>
    </cfRule>
  </conditionalFormatting>
  <conditionalFormatting sqref="H81">
    <cfRule type="expression" dxfId="0" priority="4607">
      <formula>AND($F81="MIN",$H81&lt;&gt;"")</formula>
    </cfRule>
    <cfRule type="expression" dxfId="1" priority="4608">
      <formula>AND($F81="MIN",$H81="")</formula>
    </cfRule>
    <cfRule type="containsBlanks" dxfId="2" priority="4609">
      <formula>LEN(TRIM(H81))=0</formula>
    </cfRule>
  </conditionalFormatting>
  <conditionalFormatting sqref="I81">
    <cfRule type="expression" dxfId="0" priority="4604">
      <formula>AND(OR($F81="GD&amp;T",$F81="MAX"),$I81&lt;&gt;"")</formula>
    </cfRule>
    <cfRule type="expression" dxfId="1" priority="4605">
      <formula>AND(OR($F81="GD&amp;T",$F81="MAX"),$I81="")</formula>
    </cfRule>
    <cfRule type="containsBlanks" dxfId="2" priority="4606">
      <formula>LEN(TRIM(I81))=0</formula>
    </cfRule>
  </conditionalFormatting>
  <conditionalFormatting sqref="N81:O81">
    <cfRule type="expression" dxfId="3" priority="1073">
      <formula>AND($L81&lt;&gt;"",N81&lt;$L81)</formula>
    </cfRule>
    <cfRule type="expression" dxfId="4" priority="1074">
      <formula>AND($K81&lt;&gt;"",N81&gt;$K81)</formula>
    </cfRule>
    <cfRule type="notContainsBlanks" dxfId="5" priority="1075">
      <formula>LEN(TRIM(N81))&gt;0</formula>
    </cfRule>
    <cfRule type="containsBlanks" dxfId="2" priority="1076">
      <formula>LEN(TRIM(N81))=0</formula>
    </cfRule>
  </conditionalFormatting>
  <conditionalFormatting sqref="P81:R81">
    <cfRule type="expression" dxfId="3" priority="1077">
      <formula>AND($L81&lt;&gt;"",P81&lt;$L81)</formula>
    </cfRule>
    <cfRule type="expression" dxfId="4" priority="1078">
      <formula>AND($K81&lt;&gt;"",P81&gt;$K81)</formula>
    </cfRule>
    <cfRule type="notContainsBlanks" dxfId="5" priority="1079">
      <formula>LEN(TRIM(P81))&gt;0</formula>
    </cfRule>
    <cfRule type="containsBlanks" dxfId="2" priority="1080">
      <formula>LEN(TRIM(P81))=0</formula>
    </cfRule>
  </conditionalFormatting>
  <conditionalFormatting sqref="S81">
    <cfRule type="containsBlanks" dxfId="2" priority="6554">
      <formula>LEN(TRIM(S81))=0</formula>
    </cfRule>
  </conditionalFormatting>
  <conditionalFormatting sqref="AA81:AC81">
    <cfRule type="containsBlanks" dxfId="6" priority="6549">
      <formula>LEN(TRIM(AA81))=0</formula>
    </cfRule>
  </conditionalFormatting>
  <conditionalFormatting sqref="AB81:AC81">
    <cfRule type="cellIs" dxfId="7" priority="6553" operator="greaterThanOrEqual">
      <formula>1</formula>
    </cfRule>
  </conditionalFormatting>
  <conditionalFormatting sqref="AD81:AE81">
    <cfRule type="containsText" dxfId="8" priority="6547" operator="between" text="Alert">
      <formula>NOT(ISERROR(SEARCH("Alert",AD81)))</formula>
    </cfRule>
    <cfRule type="containsText" dxfId="9" priority="6548" operator="between" text="Reject">
      <formula>NOT(ISERROR(SEARCH("Reject",AD81)))</formula>
    </cfRule>
  </conditionalFormatting>
  <conditionalFormatting sqref="G82">
    <cfRule type="expression" dxfId="0" priority="6469">
      <formula>AND($F82&lt;&gt;"Tolerance",$G82&lt;&gt;"")</formula>
    </cfRule>
    <cfRule type="expression" dxfId="1" priority="6470">
      <formula>AND(OR($F82="GD&amp;T",$F82="MAX",$F82="MIN"),$G82="")</formula>
    </cfRule>
    <cfRule type="containsBlanks" dxfId="2" priority="6471">
      <formula>LEN(TRIM(G82))=0</formula>
    </cfRule>
  </conditionalFormatting>
  <conditionalFormatting sqref="H82">
    <cfRule type="expression" dxfId="0" priority="4595">
      <formula>AND($F82="MIN",$H82&lt;&gt;"")</formula>
    </cfRule>
    <cfRule type="expression" dxfId="1" priority="4596">
      <formula>AND($F82="MIN",$H82="")</formula>
    </cfRule>
    <cfRule type="containsBlanks" dxfId="2" priority="4597">
      <formula>LEN(TRIM(H82))=0</formula>
    </cfRule>
  </conditionalFormatting>
  <conditionalFormatting sqref="I82">
    <cfRule type="expression" dxfId="0" priority="4592">
      <formula>AND(OR($F82="GD&amp;T",$F82="MAX"),$I82&lt;&gt;"")</formula>
    </cfRule>
    <cfRule type="expression" dxfId="1" priority="4593">
      <formula>AND(OR($F82="GD&amp;T",$F82="MAX"),$I82="")</formula>
    </cfRule>
    <cfRule type="containsBlanks" dxfId="2" priority="4594">
      <formula>LEN(TRIM(I82))=0</formula>
    </cfRule>
  </conditionalFormatting>
  <conditionalFormatting sqref="N82:O82">
    <cfRule type="expression" dxfId="3" priority="1065">
      <formula>AND($L82&lt;&gt;"",N82&lt;$L82)</formula>
    </cfRule>
    <cfRule type="expression" dxfId="4" priority="1066">
      <formula>AND($K82&lt;&gt;"",N82&gt;$K82)</formula>
    </cfRule>
    <cfRule type="notContainsBlanks" dxfId="5" priority="1067">
      <formula>LEN(TRIM(N82))&gt;0</formula>
    </cfRule>
    <cfRule type="containsBlanks" dxfId="2" priority="1068">
      <formula>LEN(TRIM(N82))=0</formula>
    </cfRule>
  </conditionalFormatting>
  <conditionalFormatting sqref="P82:R82">
    <cfRule type="expression" dxfId="3" priority="1069">
      <formula>AND($L82&lt;&gt;"",P82&lt;$L82)</formula>
    </cfRule>
    <cfRule type="expression" dxfId="4" priority="1070">
      <formula>AND($K82&lt;&gt;"",P82&gt;$K82)</formula>
    </cfRule>
    <cfRule type="notContainsBlanks" dxfId="5" priority="1071">
      <formula>LEN(TRIM(P82))&gt;0</formula>
    </cfRule>
    <cfRule type="containsBlanks" dxfId="2" priority="1072">
      <formula>LEN(TRIM(P82))=0</formula>
    </cfRule>
  </conditionalFormatting>
  <conditionalFormatting sqref="S82">
    <cfRule type="containsBlanks" dxfId="2" priority="6479">
      <formula>LEN(TRIM(S82))=0</formula>
    </cfRule>
  </conditionalFormatting>
  <conditionalFormatting sqref="AA82:AC82">
    <cfRule type="containsBlanks" dxfId="6" priority="6474">
      <formula>LEN(TRIM(AA82))=0</formula>
    </cfRule>
  </conditionalFormatting>
  <conditionalFormatting sqref="AB82:AC82">
    <cfRule type="cellIs" dxfId="7" priority="6478" operator="greaterThanOrEqual">
      <formula>1</formula>
    </cfRule>
  </conditionalFormatting>
  <conditionalFormatting sqref="AD82:AE82">
    <cfRule type="containsText" dxfId="8" priority="6472" operator="between" text="Alert">
      <formula>NOT(ISERROR(SEARCH("Alert",AD82)))</formula>
    </cfRule>
    <cfRule type="containsText" dxfId="9" priority="6473" operator="between" text="Reject">
      <formula>NOT(ISERROR(SEARCH("Reject",AD82)))</formula>
    </cfRule>
  </conditionalFormatting>
  <conditionalFormatting sqref="G83">
    <cfRule type="expression" dxfId="0" priority="4589">
      <formula>AND($F83&lt;&gt;"Tolerance",$G83&lt;&gt;"")</formula>
    </cfRule>
    <cfRule type="expression" dxfId="1" priority="4590">
      <formula>AND(OR($F83="GD&amp;T",$F83="MAX",$F83="MIN"),$G83="")</formula>
    </cfRule>
    <cfRule type="containsBlanks" dxfId="2" priority="4591">
      <formula>LEN(TRIM(G83))=0</formula>
    </cfRule>
  </conditionalFormatting>
  <conditionalFormatting sqref="H83">
    <cfRule type="expression" dxfId="0" priority="4586">
      <formula>AND($F83="MIN",$H83&lt;&gt;"")</formula>
    </cfRule>
    <cfRule type="expression" dxfId="1" priority="4587">
      <formula>AND($F83="MIN",$H83="")</formula>
    </cfRule>
    <cfRule type="containsBlanks" dxfId="2" priority="4588">
      <formula>LEN(TRIM(H83))=0</formula>
    </cfRule>
  </conditionalFormatting>
  <conditionalFormatting sqref="I83">
    <cfRule type="expression" dxfId="0" priority="4583">
      <formula>AND(OR($F83="GD&amp;T",$F83="MAX"),$I83&lt;&gt;"")</formula>
    </cfRule>
    <cfRule type="expression" dxfId="1" priority="4584">
      <formula>AND(OR($F83="GD&amp;T",$F83="MAX"),$I83="")</formula>
    </cfRule>
    <cfRule type="containsBlanks" dxfId="2" priority="4585">
      <formula>LEN(TRIM(I83))=0</formula>
    </cfRule>
  </conditionalFormatting>
  <conditionalFormatting sqref="N83:O83">
    <cfRule type="expression" dxfId="3" priority="1057">
      <formula>AND($L83&lt;&gt;"",N83&lt;$L83)</formula>
    </cfRule>
    <cfRule type="expression" dxfId="4" priority="1058">
      <formula>AND($K83&lt;&gt;"",N83&gt;$K83)</formula>
    </cfRule>
    <cfRule type="notContainsBlanks" dxfId="5" priority="1059">
      <formula>LEN(TRIM(N83))&gt;0</formula>
    </cfRule>
    <cfRule type="containsBlanks" dxfId="2" priority="1060">
      <formula>LEN(TRIM(N83))=0</formula>
    </cfRule>
  </conditionalFormatting>
  <conditionalFormatting sqref="P83:R83">
    <cfRule type="expression" dxfId="3" priority="1061">
      <formula>AND($L83&lt;&gt;"",P83&lt;$L83)</formula>
    </cfRule>
    <cfRule type="expression" dxfId="4" priority="1062">
      <formula>AND($K83&lt;&gt;"",P83&gt;$K83)</formula>
    </cfRule>
    <cfRule type="notContainsBlanks" dxfId="5" priority="1063">
      <formula>LEN(TRIM(P83))&gt;0</formula>
    </cfRule>
    <cfRule type="containsBlanks" dxfId="2" priority="1064">
      <formula>LEN(TRIM(P83))=0</formula>
    </cfRule>
  </conditionalFormatting>
  <conditionalFormatting sqref="S83">
    <cfRule type="containsBlanks" dxfId="2" priority="6454">
      <formula>LEN(TRIM(S83))=0</formula>
    </cfRule>
  </conditionalFormatting>
  <conditionalFormatting sqref="AA83:AC83">
    <cfRule type="containsBlanks" dxfId="6" priority="6449">
      <formula>LEN(TRIM(AA83))=0</formula>
    </cfRule>
  </conditionalFormatting>
  <conditionalFormatting sqref="AB83:AC83">
    <cfRule type="cellIs" dxfId="7" priority="6453" operator="greaterThanOrEqual">
      <formula>1</formula>
    </cfRule>
  </conditionalFormatting>
  <conditionalFormatting sqref="AD83:AE83">
    <cfRule type="containsText" dxfId="8" priority="6447" operator="between" text="Alert">
      <formula>NOT(ISERROR(SEARCH("Alert",AD83)))</formula>
    </cfRule>
    <cfRule type="containsText" dxfId="9" priority="6448" operator="between" text="Reject">
      <formula>NOT(ISERROR(SEARCH("Reject",AD83)))</formula>
    </cfRule>
  </conditionalFormatting>
  <conditionalFormatting sqref="G84">
    <cfRule type="expression" dxfId="0" priority="6419">
      <formula>AND($F84&lt;&gt;"Tolerance",$G84&lt;&gt;"")</formula>
    </cfRule>
    <cfRule type="expression" dxfId="1" priority="6420">
      <formula>AND(OR($F84="GD&amp;T",$F84="MAX",$F84="MIN"),$G84="")</formula>
    </cfRule>
    <cfRule type="containsBlanks" dxfId="2" priority="6421">
      <formula>LEN(TRIM(G84))=0</formula>
    </cfRule>
  </conditionalFormatting>
  <conditionalFormatting sqref="H84">
    <cfRule type="expression" dxfId="0" priority="4580">
      <formula>AND($F84="MIN",$H84&lt;&gt;"")</formula>
    </cfRule>
    <cfRule type="expression" dxfId="1" priority="4581">
      <formula>AND($F84="MIN",$H84="")</formula>
    </cfRule>
    <cfRule type="containsBlanks" dxfId="2" priority="4582">
      <formula>LEN(TRIM(H84))=0</formula>
    </cfRule>
  </conditionalFormatting>
  <conditionalFormatting sqref="I84">
    <cfRule type="expression" dxfId="0" priority="4577">
      <formula>AND(OR($F84="GD&amp;T",$F84="MAX"),$I84&lt;&gt;"")</formula>
    </cfRule>
    <cfRule type="expression" dxfId="1" priority="4578">
      <formula>AND(OR($F84="GD&amp;T",$F84="MAX"),$I84="")</formula>
    </cfRule>
    <cfRule type="containsBlanks" dxfId="2" priority="4579">
      <formula>LEN(TRIM(I84))=0</formula>
    </cfRule>
  </conditionalFormatting>
  <conditionalFormatting sqref="N84:O84">
    <cfRule type="expression" dxfId="3" priority="1049">
      <formula>AND($L84&lt;&gt;"",N84&lt;$L84)</formula>
    </cfRule>
    <cfRule type="expression" dxfId="4" priority="1050">
      <formula>AND($K84&lt;&gt;"",N84&gt;$K84)</formula>
    </cfRule>
    <cfRule type="notContainsBlanks" dxfId="5" priority="1051">
      <formula>LEN(TRIM(N84))&gt;0</formula>
    </cfRule>
    <cfRule type="containsBlanks" dxfId="2" priority="1052">
      <formula>LEN(TRIM(N84))=0</formula>
    </cfRule>
  </conditionalFormatting>
  <conditionalFormatting sqref="P84:R84">
    <cfRule type="expression" dxfId="3" priority="1053">
      <formula>AND($L84&lt;&gt;"",P84&lt;$L84)</formula>
    </cfRule>
    <cfRule type="expression" dxfId="4" priority="1054">
      <formula>AND($K84&lt;&gt;"",P84&gt;$K84)</formula>
    </cfRule>
    <cfRule type="notContainsBlanks" dxfId="5" priority="1055">
      <formula>LEN(TRIM(P84))&gt;0</formula>
    </cfRule>
    <cfRule type="containsBlanks" dxfId="2" priority="1056">
      <formula>LEN(TRIM(P84))=0</formula>
    </cfRule>
  </conditionalFormatting>
  <conditionalFormatting sqref="S84">
    <cfRule type="containsBlanks" dxfId="2" priority="6429">
      <formula>LEN(TRIM(S84))=0</formula>
    </cfRule>
  </conditionalFormatting>
  <conditionalFormatting sqref="AA84:AC84">
    <cfRule type="containsBlanks" dxfId="6" priority="6424">
      <formula>LEN(TRIM(AA84))=0</formula>
    </cfRule>
  </conditionalFormatting>
  <conditionalFormatting sqref="AB84:AC84">
    <cfRule type="cellIs" dxfId="7" priority="6428" operator="greaterThanOrEqual">
      <formula>1</formula>
    </cfRule>
  </conditionalFormatting>
  <conditionalFormatting sqref="AD84:AE84">
    <cfRule type="containsText" dxfId="8" priority="6422" operator="between" text="Alert">
      <formula>NOT(ISERROR(SEARCH("Alert",AD84)))</formula>
    </cfRule>
    <cfRule type="containsText" dxfId="9" priority="6423" operator="between" text="Reject">
      <formula>NOT(ISERROR(SEARCH("Reject",AD84)))</formula>
    </cfRule>
  </conditionalFormatting>
  <conditionalFormatting sqref="G85">
    <cfRule type="expression" dxfId="0" priority="6394">
      <formula>AND($F85&lt;&gt;"Tolerance",$G85&lt;&gt;"")</formula>
    </cfRule>
    <cfRule type="expression" dxfId="1" priority="6395">
      <formula>AND(OR($F85="GD&amp;T",$F85="MAX",$F85="MIN"),$G85="")</formula>
    </cfRule>
    <cfRule type="containsBlanks" dxfId="2" priority="6396">
      <formula>LEN(TRIM(G85))=0</formula>
    </cfRule>
  </conditionalFormatting>
  <conditionalFormatting sqref="H85">
    <cfRule type="expression" dxfId="0" priority="4574">
      <formula>AND($F85="MIN",$H85&lt;&gt;"")</formula>
    </cfRule>
    <cfRule type="expression" dxfId="1" priority="4575">
      <formula>AND($F85="MIN",$H85="")</formula>
    </cfRule>
    <cfRule type="containsBlanks" dxfId="2" priority="4576">
      <formula>LEN(TRIM(H85))=0</formula>
    </cfRule>
  </conditionalFormatting>
  <conditionalFormatting sqref="I85">
    <cfRule type="expression" dxfId="0" priority="4571">
      <formula>AND(OR($F85="GD&amp;T",$F85="MAX"),$I85&lt;&gt;"")</formula>
    </cfRule>
    <cfRule type="expression" dxfId="1" priority="4572">
      <formula>AND(OR($F85="GD&amp;T",$F85="MAX"),$I85="")</formula>
    </cfRule>
    <cfRule type="containsBlanks" dxfId="2" priority="4573">
      <formula>LEN(TRIM(I85))=0</formula>
    </cfRule>
  </conditionalFormatting>
  <conditionalFormatting sqref="N85:O85">
    <cfRule type="expression" dxfId="3" priority="1041">
      <formula>AND($L85&lt;&gt;"",N85&lt;$L85)</formula>
    </cfRule>
    <cfRule type="expression" dxfId="4" priority="1042">
      <formula>AND($K85&lt;&gt;"",N85&gt;$K85)</formula>
    </cfRule>
    <cfRule type="notContainsBlanks" dxfId="5" priority="1043">
      <formula>LEN(TRIM(N85))&gt;0</formula>
    </cfRule>
    <cfRule type="containsBlanks" dxfId="2" priority="1044">
      <formula>LEN(TRIM(N85))=0</formula>
    </cfRule>
  </conditionalFormatting>
  <conditionalFormatting sqref="P85:R85">
    <cfRule type="expression" dxfId="3" priority="1045">
      <formula>AND($L85&lt;&gt;"",P85&lt;$L85)</formula>
    </cfRule>
    <cfRule type="expression" dxfId="4" priority="1046">
      <formula>AND($K85&lt;&gt;"",P85&gt;$K85)</formula>
    </cfRule>
    <cfRule type="notContainsBlanks" dxfId="5" priority="1047">
      <formula>LEN(TRIM(P85))&gt;0</formula>
    </cfRule>
    <cfRule type="containsBlanks" dxfId="2" priority="1048">
      <formula>LEN(TRIM(P85))=0</formula>
    </cfRule>
  </conditionalFormatting>
  <conditionalFormatting sqref="S85">
    <cfRule type="containsBlanks" dxfId="2" priority="6404">
      <formula>LEN(TRIM(S85))=0</formula>
    </cfRule>
  </conditionalFormatting>
  <conditionalFormatting sqref="AA85:AC85">
    <cfRule type="containsBlanks" dxfId="6" priority="6399">
      <formula>LEN(TRIM(AA85))=0</formula>
    </cfRule>
  </conditionalFormatting>
  <conditionalFormatting sqref="AB85:AC85">
    <cfRule type="cellIs" dxfId="7" priority="6403" operator="greaterThanOrEqual">
      <formula>1</formula>
    </cfRule>
  </conditionalFormatting>
  <conditionalFormatting sqref="AD85:AE85">
    <cfRule type="containsText" dxfId="8" priority="6397" operator="between" text="Alert">
      <formula>NOT(ISERROR(SEARCH("Alert",AD85)))</formula>
    </cfRule>
    <cfRule type="containsText" dxfId="9" priority="6398" operator="between" text="Reject">
      <formula>NOT(ISERROR(SEARCH("Reject",AD85)))</formula>
    </cfRule>
  </conditionalFormatting>
  <conditionalFormatting sqref="G86">
    <cfRule type="expression" dxfId="0" priority="6369">
      <formula>AND($F86&lt;&gt;"Tolerance",$G86&lt;&gt;"")</formula>
    </cfRule>
    <cfRule type="expression" dxfId="1" priority="6370">
      <formula>AND(OR($F86="GD&amp;T",$F86="MAX",$F86="MIN"),$G86="")</formula>
    </cfRule>
    <cfRule type="containsBlanks" dxfId="2" priority="6371">
      <formula>LEN(TRIM(G86))=0</formula>
    </cfRule>
  </conditionalFormatting>
  <conditionalFormatting sqref="H86">
    <cfRule type="expression" dxfId="0" priority="4568">
      <formula>AND($F86="MIN",$H86&lt;&gt;"")</formula>
    </cfRule>
    <cfRule type="expression" dxfId="1" priority="4569">
      <formula>AND($F86="MIN",$H86="")</formula>
    </cfRule>
    <cfRule type="containsBlanks" dxfId="2" priority="4570">
      <formula>LEN(TRIM(H86))=0</formula>
    </cfRule>
  </conditionalFormatting>
  <conditionalFormatting sqref="I86">
    <cfRule type="expression" dxfId="0" priority="4565">
      <formula>AND(OR($F86="GD&amp;T",$F86="MAX"),$I86&lt;&gt;"")</formula>
    </cfRule>
    <cfRule type="expression" dxfId="1" priority="4566">
      <formula>AND(OR($F86="GD&amp;T",$F86="MAX"),$I86="")</formula>
    </cfRule>
    <cfRule type="containsBlanks" dxfId="2" priority="4567">
      <formula>LEN(TRIM(I86))=0</formula>
    </cfRule>
  </conditionalFormatting>
  <conditionalFormatting sqref="N86:O86">
    <cfRule type="expression" dxfId="3" priority="1033">
      <formula>AND($L86&lt;&gt;"",N86&lt;$L86)</formula>
    </cfRule>
    <cfRule type="expression" dxfId="4" priority="1034">
      <formula>AND($K86&lt;&gt;"",N86&gt;$K86)</formula>
    </cfRule>
    <cfRule type="notContainsBlanks" dxfId="5" priority="1035">
      <formula>LEN(TRIM(N86))&gt;0</formula>
    </cfRule>
    <cfRule type="containsBlanks" dxfId="2" priority="1036">
      <formula>LEN(TRIM(N86))=0</formula>
    </cfRule>
  </conditionalFormatting>
  <conditionalFormatting sqref="P86:R86">
    <cfRule type="expression" dxfId="3" priority="1037">
      <formula>AND($L86&lt;&gt;"",P86&lt;$L86)</formula>
    </cfRule>
    <cfRule type="expression" dxfId="4" priority="1038">
      <formula>AND($K86&lt;&gt;"",P86&gt;$K86)</formula>
    </cfRule>
    <cfRule type="notContainsBlanks" dxfId="5" priority="1039">
      <formula>LEN(TRIM(P86))&gt;0</formula>
    </cfRule>
    <cfRule type="containsBlanks" dxfId="2" priority="1040">
      <formula>LEN(TRIM(P86))=0</formula>
    </cfRule>
  </conditionalFormatting>
  <conditionalFormatting sqref="S86">
    <cfRule type="containsBlanks" dxfId="2" priority="6379">
      <formula>LEN(TRIM(S86))=0</formula>
    </cfRule>
  </conditionalFormatting>
  <conditionalFormatting sqref="AA86:AC86">
    <cfRule type="containsBlanks" dxfId="6" priority="6374">
      <formula>LEN(TRIM(AA86))=0</formula>
    </cfRule>
  </conditionalFormatting>
  <conditionalFormatting sqref="AB86:AC86">
    <cfRule type="cellIs" dxfId="7" priority="6378" operator="greaterThanOrEqual">
      <formula>1</formula>
    </cfRule>
  </conditionalFormatting>
  <conditionalFormatting sqref="AD86:AE86">
    <cfRule type="containsText" dxfId="8" priority="6372" operator="between" text="Alert">
      <formula>NOT(ISERROR(SEARCH("Alert",AD86)))</formula>
    </cfRule>
    <cfRule type="containsText" dxfId="9" priority="6373" operator="between" text="Reject">
      <formula>NOT(ISERROR(SEARCH("Reject",AD86)))</formula>
    </cfRule>
  </conditionalFormatting>
  <conditionalFormatting sqref="G87">
    <cfRule type="expression" dxfId="0" priority="6344">
      <formula>AND($F87&lt;&gt;"Tolerance",$G87&lt;&gt;"")</formula>
    </cfRule>
    <cfRule type="expression" dxfId="1" priority="6345">
      <formula>AND(OR($F87="GD&amp;T",$F87="MAX",$F87="MIN"),$G87="")</formula>
    </cfRule>
    <cfRule type="containsBlanks" dxfId="2" priority="6346">
      <formula>LEN(TRIM(G87))=0</formula>
    </cfRule>
  </conditionalFormatting>
  <conditionalFormatting sqref="H87">
    <cfRule type="expression" dxfId="0" priority="4562">
      <formula>AND($F87="MIN",$H87&lt;&gt;"")</formula>
    </cfRule>
    <cfRule type="expression" dxfId="1" priority="4563">
      <formula>AND($F87="MIN",$H87="")</formula>
    </cfRule>
    <cfRule type="containsBlanks" dxfId="2" priority="4564">
      <formula>LEN(TRIM(H87))=0</formula>
    </cfRule>
  </conditionalFormatting>
  <conditionalFormatting sqref="I87">
    <cfRule type="expression" dxfId="0" priority="4559">
      <formula>AND(OR($F87="GD&amp;T",$F87="MAX"),$I87&lt;&gt;"")</formula>
    </cfRule>
    <cfRule type="expression" dxfId="1" priority="4560">
      <formula>AND(OR($F87="GD&amp;T",$F87="MAX"),$I87="")</formula>
    </cfRule>
    <cfRule type="containsBlanks" dxfId="2" priority="4561">
      <formula>LEN(TRIM(I87))=0</formula>
    </cfRule>
  </conditionalFormatting>
  <conditionalFormatting sqref="N87:O87">
    <cfRule type="expression" dxfId="3" priority="1025">
      <formula>AND($L87&lt;&gt;"",N87&lt;$L87)</formula>
    </cfRule>
    <cfRule type="expression" dxfId="4" priority="1026">
      <formula>AND($K87&lt;&gt;"",N87&gt;$K87)</formula>
    </cfRule>
    <cfRule type="notContainsBlanks" dxfId="5" priority="1027">
      <formula>LEN(TRIM(N87))&gt;0</formula>
    </cfRule>
    <cfRule type="containsBlanks" dxfId="2" priority="1028">
      <formula>LEN(TRIM(N87))=0</formula>
    </cfRule>
  </conditionalFormatting>
  <conditionalFormatting sqref="P87:R87">
    <cfRule type="expression" dxfId="3" priority="1029">
      <formula>AND($L87&lt;&gt;"",P87&lt;$L87)</formula>
    </cfRule>
    <cfRule type="expression" dxfId="4" priority="1030">
      <formula>AND($K87&lt;&gt;"",P87&gt;$K87)</formula>
    </cfRule>
    <cfRule type="notContainsBlanks" dxfId="5" priority="1031">
      <formula>LEN(TRIM(P87))&gt;0</formula>
    </cfRule>
    <cfRule type="containsBlanks" dxfId="2" priority="1032">
      <formula>LEN(TRIM(P87))=0</formula>
    </cfRule>
  </conditionalFormatting>
  <conditionalFormatting sqref="S87">
    <cfRule type="containsBlanks" dxfId="2" priority="6354">
      <formula>LEN(TRIM(S87))=0</formula>
    </cfRule>
  </conditionalFormatting>
  <conditionalFormatting sqref="AA87:AC87">
    <cfRule type="containsBlanks" dxfId="6" priority="6349">
      <formula>LEN(TRIM(AA87))=0</formula>
    </cfRule>
  </conditionalFormatting>
  <conditionalFormatting sqref="AB87:AC87">
    <cfRule type="cellIs" dxfId="7" priority="6353" operator="greaterThanOrEqual">
      <formula>1</formula>
    </cfRule>
  </conditionalFormatting>
  <conditionalFormatting sqref="AD87:AE87">
    <cfRule type="containsText" dxfId="8" priority="6347" operator="between" text="Alert">
      <formula>NOT(ISERROR(SEARCH("Alert",AD87)))</formula>
    </cfRule>
    <cfRule type="containsText" dxfId="9" priority="6348" operator="between" text="Reject">
      <formula>NOT(ISERROR(SEARCH("Reject",AD87)))</formula>
    </cfRule>
  </conditionalFormatting>
  <conditionalFormatting sqref="G88">
    <cfRule type="expression" dxfId="0" priority="6269">
      <formula>AND($F88&lt;&gt;"Tolerance",$G88&lt;&gt;"")</formula>
    </cfRule>
    <cfRule type="expression" dxfId="1" priority="6270">
      <formula>AND(OR($F88="GD&amp;T",$F88="MAX",$F88="MIN"),$G88="")</formula>
    </cfRule>
    <cfRule type="containsBlanks" dxfId="2" priority="6271">
      <formula>LEN(TRIM(G88))=0</formula>
    </cfRule>
  </conditionalFormatting>
  <conditionalFormatting sqref="H88">
    <cfRule type="expression" dxfId="0" priority="4544">
      <formula>AND($F88="MIN",$H88&lt;&gt;"")</formula>
    </cfRule>
    <cfRule type="expression" dxfId="1" priority="4545">
      <formula>AND($F88="MIN",$H88="")</formula>
    </cfRule>
    <cfRule type="containsBlanks" dxfId="2" priority="4546">
      <formula>LEN(TRIM(H88))=0</formula>
    </cfRule>
  </conditionalFormatting>
  <conditionalFormatting sqref="I88">
    <cfRule type="expression" dxfId="0" priority="4541">
      <formula>AND(OR($F88="GD&amp;T",$F88="MAX"),$I88&lt;&gt;"")</formula>
    </cfRule>
    <cfRule type="expression" dxfId="1" priority="4542">
      <formula>AND(OR($F88="GD&amp;T",$F88="MAX"),$I88="")</formula>
    </cfRule>
    <cfRule type="containsBlanks" dxfId="2" priority="4543">
      <formula>LEN(TRIM(I88))=0</formula>
    </cfRule>
  </conditionalFormatting>
  <conditionalFormatting sqref="N88:O88">
    <cfRule type="expression" dxfId="3" priority="1017">
      <formula>AND($L88&lt;&gt;"",N88&lt;$L88)</formula>
    </cfRule>
    <cfRule type="expression" dxfId="4" priority="1018">
      <formula>AND($K88&lt;&gt;"",N88&gt;$K88)</formula>
    </cfRule>
    <cfRule type="notContainsBlanks" dxfId="5" priority="1019">
      <formula>LEN(TRIM(N88))&gt;0</formula>
    </cfRule>
    <cfRule type="containsBlanks" dxfId="2" priority="1020">
      <formula>LEN(TRIM(N88))=0</formula>
    </cfRule>
  </conditionalFormatting>
  <conditionalFormatting sqref="P88:R88">
    <cfRule type="expression" dxfId="3" priority="1021">
      <formula>AND($L88&lt;&gt;"",P88&lt;$L88)</formula>
    </cfRule>
    <cfRule type="expression" dxfId="4" priority="1022">
      <formula>AND($K88&lt;&gt;"",P88&gt;$K88)</formula>
    </cfRule>
    <cfRule type="notContainsBlanks" dxfId="5" priority="1023">
      <formula>LEN(TRIM(P88))&gt;0</formula>
    </cfRule>
    <cfRule type="containsBlanks" dxfId="2" priority="1024">
      <formula>LEN(TRIM(P88))=0</formula>
    </cfRule>
  </conditionalFormatting>
  <conditionalFormatting sqref="S88">
    <cfRule type="containsBlanks" dxfId="2" priority="6279">
      <formula>LEN(TRIM(S88))=0</formula>
    </cfRule>
  </conditionalFormatting>
  <conditionalFormatting sqref="AA88:AC88">
    <cfRule type="containsBlanks" dxfId="6" priority="6274">
      <formula>LEN(TRIM(AA88))=0</formula>
    </cfRule>
  </conditionalFormatting>
  <conditionalFormatting sqref="AB88:AC88">
    <cfRule type="cellIs" dxfId="7" priority="6278" operator="greaterThanOrEqual">
      <formula>1</formula>
    </cfRule>
  </conditionalFormatting>
  <conditionalFormatting sqref="AD88:AE88">
    <cfRule type="containsText" dxfId="8" priority="6272" operator="between" text="Alert">
      <formula>NOT(ISERROR(SEARCH("Alert",AD88)))</formula>
    </cfRule>
    <cfRule type="containsText" dxfId="9" priority="6273" operator="between" text="Reject">
      <formula>NOT(ISERROR(SEARCH("Reject",AD88)))</formula>
    </cfRule>
  </conditionalFormatting>
  <conditionalFormatting sqref="G89">
    <cfRule type="expression" dxfId="0" priority="4538">
      <formula>AND($F89&lt;&gt;"Tolerance",$G89&lt;&gt;"")</formula>
    </cfRule>
    <cfRule type="expression" dxfId="1" priority="4539">
      <formula>AND(OR($F89="GD&amp;T",$F89="MAX",$F89="MIN"),$G89="")</formula>
    </cfRule>
    <cfRule type="containsBlanks" dxfId="2" priority="4540">
      <formula>LEN(TRIM(G89))=0</formula>
    </cfRule>
  </conditionalFormatting>
  <conditionalFormatting sqref="H89">
    <cfRule type="expression" dxfId="0" priority="4535">
      <formula>AND($F89="MIN",$H89&lt;&gt;"")</formula>
    </cfRule>
    <cfRule type="expression" dxfId="1" priority="4536">
      <formula>AND($F89="MIN",$H89="")</formula>
    </cfRule>
    <cfRule type="containsBlanks" dxfId="2" priority="4537">
      <formula>LEN(TRIM(H89))=0</formula>
    </cfRule>
  </conditionalFormatting>
  <conditionalFormatting sqref="I89">
    <cfRule type="expression" dxfId="0" priority="4532">
      <formula>AND(OR($F89="GD&amp;T",$F89="MAX"),$I89&lt;&gt;"")</formula>
    </cfRule>
    <cfRule type="expression" dxfId="1" priority="4533">
      <formula>AND(OR($F89="GD&amp;T",$F89="MAX"),$I89="")</formula>
    </cfRule>
    <cfRule type="containsBlanks" dxfId="2" priority="4534">
      <formula>LEN(TRIM(I89))=0</formula>
    </cfRule>
  </conditionalFormatting>
  <conditionalFormatting sqref="N89:O89">
    <cfRule type="expression" dxfId="3" priority="1009">
      <formula>AND($L89&lt;&gt;"",N89&lt;$L89)</formula>
    </cfRule>
    <cfRule type="expression" dxfId="4" priority="1010">
      <formula>AND($K89&lt;&gt;"",N89&gt;$K89)</formula>
    </cfRule>
    <cfRule type="notContainsBlanks" dxfId="5" priority="1011">
      <formula>LEN(TRIM(N89))&gt;0</formula>
    </cfRule>
    <cfRule type="containsBlanks" dxfId="2" priority="1012">
      <formula>LEN(TRIM(N89))=0</formula>
    </cfRule>
  </conditionalFormatting>
  <conditionalFormatting sqref="P89:R89">
    <cfRule type="expression" dxfId="3" priority="1013">
      <formula>AND($L89&lt;&gt;"",P89&lt;$L89)</formula>
    </cfRule>
    <cfRule type="expression" dxfId="4" priority="1014">
      <formula>AND($K89&lt;&gt;"",P89&gt;$K89)</formula>
    </cfRule>
    <cfRule type="notContainsBlanks" dxfId="5" priority="1015">
      <formula>LEN(TRIM(P89))&gt;0</formula>
    </cfRule>
    <cfRule type="containsBlanks" dxfId="2" priority="1016">
      <formula>LEN(TRIM(P89))=0</formula>
    </cfRule>
  </conditionalFormatting>
  <conditionalFormatting sqref="S89">
    <cfRule type="containsBlanks" dxfId="2" priority="6254">
      <formula>LEN(TRIM(S89))=0</formula>
    </cfRule>
  </conditionalFormatting>
  <conditionalFormatting sqref="AA89:AC89">
    <cfRule type="containsBlanks" dxfId="6" priority="6249">
      <formula>LEN(TRIM(AA89))=0</formula>
    </cfRule>
  </conditionalFormatting>
  <conditionalFormatting sqref="AB89:AC89">
    <cfRule type="cellIs" dxfId="7" priority="6253" operator="greaterThanOrEqual">
      <formula>1</formula>
    </cfRule>
  </conditionalFormatting>
  <conditionalFormatting sqref="AD89:AE89">
    <cfRule type="containsText" dxfId="8" priority="6247" operator="between" text="Alert">
      <formula>NOT(ISERROR(SEARCH("Alert",AD89)))</formula>
    </cfRule>
    <cfRule type="containsText" dxfId="9" priority="6248" operator="between" text="Reject">
      <formula>NOT(ISERROR(SEARCH("Reject",AD89)))</formula>
    </cfRule>
  </conditionalFormatting>
  <conditionalFormatting sqref="G90">
    <cfRule type="expression" dxfId="0" priority="6219">
      <formula>AND($F90&lt;&gt;"Tolerance",$G90&lt;&gt;"")</formula>
    </cfRule>
    <cfRule type="expression" dxfId="1" priority="6220">
      <formula>AND(OR($F90="GD&amp;T",$F90="MAX",$F90="MIN"),$G90="")</formula>
    </cfRule>
    <cfRule type="containsBlanks" dxfId="2" priority="6221">
      <formula>LEN(TRIM(G90))=0</formula>
    </cfRule>
  </conditionalFormatting>
  <conditionalFormatting sqref="H90">
    <cfRule type="expression" dxfId="0" priority="6216">
      <formula>AND($F90="MIN",$H90&lt;&gt;"")</formula>
    </cfRule>
    <cfRule type="expression" dxfId="1" priority="6217">
      <formula>AND($F90="MIN",$H90="")</formula>
    </cfRule>
    <cfRule type="containsBlanks" dxfId="2" priority="6218">
      <formula>LEN(TRIM(H90))=0</formula>
    </cfRule>
  </conditionalFormatting>
  <conditionalFormatting sqref="I90">
    <cfRule type="expression" dxfId="0" priority="6213">
      <formula>AND(OR($F90="GD&amp;T",$F90="MAX"),$I90&lt;&gt;"")</formula>
    </cfRule>
    <cfRule type="expression" dxfId="1" priority="6214">
      <formula>AND(OR($F90="GD&amp;T",$F90="MAX"),$I90="")</formula>
    </cfRule>
    <cfRule type="containsBlanks" dxfId="2" priority="6215">
      <formula>LEN(TRIM(I90))=0</formula>
    </cfRule>
  </conditionalFormatting>
  <conditionalFormatting sqref="N90:O90">
    <cfRule type="expression" dxfId="3" priority="1001">
      <formula>AND($L90&lt;&gt;"",N90&lt;$L90)</formula>
    </cfRule>
    <cfRule type="expression" dxfId="4" priority="1002">
      <formula>AND($K90&lt;&gt;"",N90&gt;$K90)</formula>
    </cfRule>
    <cfRule type="notContainsBlanks" dxfId="5" priority="1003">
      <formula>LEN(TRIM(N90))&gt;0</formula>
    </cfRule>
    <cfRule type="containsBlanks" dxfId="2" priority="1004">
      <formula>LEN(TRIM(N90))=0</formula>
    </cfRule>
  </conditionalFormatting>
  <conditionalFormatting sqref="P90:R90">
    <cfRule type="expression" dxfId="3" priority="1005">
      <formula>AND($L90&lt;&gt;"",P90&lt;$L90)</formula>
    </cfRule>
    <cfRule type="expression" dxfId="4" priority="1006">
      <formula>AND($K90&lt;&gt;"",P90&gt;$K90)</formula>
    </cfRule>
    <cfRule type="notContainsBlanks" dxfId="5" priority="1007">
      <formula>LEN(TRIM(P90))&gt;0</formula>
    </cfRule>
    <cfRule type="containsBlanks" dxfId="2" priority="1008">
      <formula>LEN(TRIM(P90))=0</formula>
    </cfRule>
  </conditionalFormatting>
  <conditionalFormatting sqref="S90">
    <cfRule type="containsBlanks" dxfId="2" priority="6229">
      <formula>LEN(TRIM(S90))=0</formula>
    </cfRule>
  </conditionalFormatting>
  <conditionalFormatting sqref="AA90:AC90">
    <cfRule type="containsBlanks" dxfId="6" priority="6224">
      <formula>LEN(TRIM(AA90))=0</formula>
    </cfRule>
  </conditionalFormatting>
  <conditionalFormatting sqref="AB90:AC90">
    <cfRule type="cellIs" dxfId="7" priority="6228" operator="greaterThanOrEqual">
      <formula>1</formula>
    </cfRule>
  </conditionalFormatting>
  <conditionalFormatting sqref="AD90:AE90">
    <cfRule type="containsText" dxfId="8" priority="6222" operator="between" text="Alert">
      <formula>NOT(ISERROR(SEARCH("Alert",AD90)))</formula>
    </cfRule>
    <cfRule type="containsText" dxfId="9" priority="6223" operator="between" text="Reject">
      <formula>NOT(ISERROR(SEARCH("Reject",AD90)))</formula>
    </cfRule>
  </conditionalFormatting>
  <conditionalFormatting sqref="G91">
    <cfRule type="expression" dxfId="0" priority="6194">
      <formula>AND($F91&lt;&gt;"Tolerance",$G91&lt;&gt;"")</formula>
    </cfRule>
    <cfRule type="expression" dxfId="1" priority="6195">
      <formula>AND(OR($F91="GD&amp;T",$F91="MAX",$F91="MIN"),$G91="")</formula>
    </cfRule>
    <cfRule type="containsBlanks" dxfId="2" priority="6196">
      <formula>LEN(TRIM(G91))=0</formula>
    </cfRule>
  </conditionalFormatting>
  <conditionalFormatting sqref="H91">
    <cfRule type="expression" dxfId="0" priority="4529">
      <formula>AND($F91="MIN",$H91&lt;&gt;"")</formula>
    </cfRule>
    <cfRule type="expression" dxfId="1" priority="4530">
      <formula>AND($F91="MIN",$H91="")</formula>
    </cfRule>
    <cfRule type="containsBlanks" dxfId="2" priority="4531">
      <formula>LEN(TRIM(H91))=0</formula>
    </cfRule>
  </conditionalFormatting>
  <conditionalFormatting sqref="I91">
    <cfRule type="expression" dxfId="0" priority="4526">
      <formula>AND(OR($F91="GD&amp;T",$F91="MAX"),$I91&lt;&gt;"")</formula>
    </cfRule>
    <cfRule type="expression" dxfId="1" priority="4527">
      <formula>AND(OR($F91="GD&amp;T",$F91="MAX"),$I91="")</formula>
    </cfRule>
    <cfRule type="containsBlanks" dxfId="2" priority="4528">
      <formula>LEN(TRIM(I91))=0</formula>
    </cfRule>
  </conditionalFormatting>
  <conditionalFormatting sqref="N91:O91">
    <cfRule type="expression" dxfId="3" priority="993">
      <formula>AND($L91&lt;&gt;"",N91&lt;$L91)</formula>
    </cfRule>
    <cfRule type="expression" dxfId="4" priority="994">
      <formula>AND($K91&lt;&gt;"",N91&gt;$K91)</formula>
    </cfRule>
    <cfRule type="notContainsBlanks" dxfId="5" priority="995">
      <formula>LEN(TRIM(N91))&gt;0</formula>
    </cfRule>
    <cfRule type="containsBlanks" dxfId="2" priority="996">
      <formula>LEN(TRIM(N91))=0</formula>
    </cfRule>
  </conditionalFormatting>
  <conditionalFormatting sqref="P91:R91">
    <cfRule type="expression" dxfId="3" priority="997">
      <formula>AND($L91&lt;&gt;"",P91&lt;$L91)</formula>
    </cfRule>
    <cfRule type="expression" dxfId="4" priority="998">
      <formula>AND($K91&lt;&gt;"",P91&gt;$K91)</formula>
    </cfRule>
    <cfRule type="notContainsBlanks" dxfId="5" priority="999">
      <formula>LEN(TRIM(P91))&gt;0</formula>
    </cfRule>
    <cfRule type="containsBlanks" dxfId="2" priority="1000">
      <formula>LEN(TRIM(P91))=0</formula>
    </cfRule>
  </conditionalFormatting>
  <conditionalFormatting sqref="S91">
    <cfRule type="containsBlanks" dxfId="2" priority="6204">
      <formula>LEN(TRIM(S91))=0</formula>
    </cfRule>
  </conditionalFormatting>
  <conditionalFormatting sqref="AA91:AC91">
    <cfRule type="containsBlanks" dxfId="6" priority="6199">
      <formula>LEN(TRIM(AA91))=0</formula>
    </cfRule>
  </conditionalFormatting>
  <conditionalFormatting sqref="AB91:AC91">
    <cfRule type="cellIs" dxfId="7" priority="6203" operator="greaterThanOrEqual">
      <formula>1</formula>
    </cfRule>
  </conditionalFormatting>
  <conditionalFormatting sqref="AD91:AE91">
    <cfRule type="containsText" dxfId="8" priority="6197" operator="between" text="Alert">
      <formula>NOT(ISERROR(SEARCH("Alert",AD91)))</formula>
    </cfRule>
    <cfRule type="containsText" dxfId="9" priority="6198" operator="between" text="Reject">
      <formula>NOT(ISERROR(SEARCH("Reject",AD91)))</formula>
    </cfRule>
  </conditionalFormatting>
  <conditionalFormatting sqref="G92">
    <cfRule type="expression" dxfId="0" priority="6169">
      <formula>AND($F92&lt;&gt;"Tolerance",$G92&lt;&gt;"")</formula>
    </cfRule>
    <cfRule type="expression" dxfId="1" priority="6170">
      <formula>AND(OR($F92="GD&amp;T",$F92="MAX",$F92="MIN"),$G92="")</formula>
    </cfRule>
    <cfRule type="containsBlanks" dxfId="2" priority="6171">
      <formula>LEN(TRIM(G92))=0</formula>
    </cfRule>
  </conditionalFormatting>
  <conditionalFormatting sqref="H92">
    <cfRule type="expression" dxfId="0" priority="6166">
      <formula>AND($F92="MIN",$H92&lt;&gt;"")</formula>
    </cfRule>
    <cfRule type="expression" dxfId="1" priority="6167">
      <formula>AND($F92="MIN",$H92="")</formula>
    </cfRule>
    <cfRule type="containsBlanks" dxfId="2" priority="6168">
      <formula>LEN(TRIM(H92))=0</formula>
    </cfRule>
  </conditionalFormatting>
  <conditionalFormatting sqref="I92">
    <cfRule type="expression" dxfId="0" priority="6163">
      <formula>AND(OR($F92="GD&amp;T",$F92="MAX"),$I92&lt;&gt;"")</formula>
    </cfRule>
    <cfRule type="expression" dxfId="1" priority="6164">
      <formula>AND(OR($F92="GD&amp;T",$F92="MAX"),$I92="")</formula>
    </cfRule>
    <cfRule type="containsBlanks" dxfId="2" priority="6165">
      <formula>LEN(TRIM(I92))=0</formula>
    </cfRule>
  </conditionalFormatting>
  <conditionalFormatting sqref="N92:O92">
    <cfRule type="expression" dxfId="3" priority="985">
      <formula>AND($L92&lt;&gt;"",N92&lt;$L92)</formula>
    </cfRule>
    <cfRule type="expression" dxfId="4" priority="986">
      <formula>AND($K92&lt;&gt;"",N92&gt;$K92)</formula>
    </cfRule>
    <cfRule type="notContainsBlanks" dxfId="5" priority="987">
      <formula>LEN(TRIM(N92))&gt;0</formula>
    </cfRule>
    <cfRule type="containsBlanks" dxfId="2" priority="988">
      <formula>LEN(TRIM(N92))=0</formula>
    </cfRule>
  </conditionalFormatting>
  <conditionalFormatting sqref="P92:R92">
    <cfRule type="expression" dxfId="3" priority="989">
      <formula>AND($L92&lt;&gt;"",P92&lt;$L92)</formula>
    </cfRule>
    <cfRule type="expression" dxfId="4" priority="990">
      <formula>AND($K92&lt;&gt;"",P92&gt;$K92)</formula>
    </cfRule>
    <cfRule type="notContainsBlanks" dxfId="5" priority="991">
      <formula>LEN(TRIM(P92))&gt;0</formula>
    </cfRule>
    <cfRule type="containsBlanks" dxfId="2" priority="992">
      <formula>LEN(TRIM(P92))=0</formula>
    </cfRule>
  </conditionalFormatting>
  <conditionalFormatting sqref="S92">
    <cfRule type="containsBlanks" dxfId="2" priority="6179">
      <formula>LEN(TRIM(S92))=0</formula>
    </cfRule>
  </conditionalFormatting>
  <conditionalFormatting sqref="AA92:AC92">
    <cfRule type="containsBlanks" dxfId="6" priority="6174">
      <formula>LEN(TRIM(AA92))=0</formula>
    </cfRule>
  </conditionalFormatting>
  <conditionalFormatting sqref="AB92:AC92">
    <cfRule type="cellIs" dxfId="7" priority="6178" operator="greaterThanOrEqual">
      <formula>1</formula>
    </cfRule>
  </conditionalFormatting>
  <conditionalFormatting sqref="AD92:AE92">
    <cfRule type="containsText" dxfId="8" priority="6172" operator="between" text="Alert">
      <formula>NOT(ISERROR(SEARCH("Alert",AD92)))</formula>
    </cfRule>
    <cfRule type="containsText" dxfId="9" priority="6173" operator="between" text="Reject">
      <formula>NOT(ISERROR(SEARCH("Reject",AD92)))</formula>
    </cfRule>
  </conditionalFormatting>
  <conditionalFormatting sqref="G93">
    <cfRule type="expression" dxfId="0" priority="6144">
      <formula>AND($F93&lt;&gt;"Tolerance",$G93&lt;&gt;"")</formula>
    </cfRule>
    <cfRule type="expression" dxfId="1" priority="6145">
      <formula>AND(OR($F93="GD&amp;T",$F93="MAX",$F93="MIN"),$G93="")</formula>
    </cfRule>
    <cfRule type="containsBlanks" dxfId="2" priority="6146">
      <formula>LEN(TRIM(G93))=0</formula>
    </cfRule>
  </conditionalFormatting>
  <conditionalFormatting sqref="H93">
    <cfRule type="expression" dxfId="0" priority="4523">
      <formula>AND($F93="MIN",$H93&lt;&gt;"")</formula>
    </cfRule>
    <cfRule type="expression" dxfId="1" priority="4524">
      <formula>AND($F93="MIN",$H93="")</formula>
    </cfRule>
    <cfRule type="containsBlanks" dxfId="2" priority="4525">
      <formula>LEN(TRIM(H93))=0</formula>
    </cfRule>
  </conditionalFormatting>
  <conditionalFormatting sqref="I93">
    <cfRule type="expression" dxfId="0" priority="4520">
      <formula>AND(OR($F93="GD&amp;T",$F93="MAX"),$I93&lt;&gt;"")</formula>
    </cfRule>
    <cfRule type="expression" dxfId="1" priority="4521">
      <formula>AND(OR($F93="GD&amp;T",$F93="MAX"),$I93="")</formula>
    </cfRule>
    <cfRule type="containsBlanks" dxfId="2" priority="4522">
      <formula>LEN(TRIM(I93))=0</formula>
    </cfRule>
  </conditionalFormatting>
  <conditionalFormatting sqref="N93:O93">
    <cfRule type="expression" dxfId="3" priority="977">
      <formula>AND($L93&lt;&gt;"",N93&lt;$L93)</formula>
    </cfRule>
    <cfRule type="expression" dxfId="4" priority="978">
      <formula>AND($K93&lt;&gt;"",N93&gt;$K93)</formula>
    </cfRule>
    <cfRule type="notContainsBlanks" dxfId="5" priority="979">
      <formula>LEN(TRIM(N93))&gt;0</formula>
    </cfRule>
    <cfRule type="containsBlanks" dxfId="2" priority="980">
      <formula>LEN(TRIM(N93))=0</formula>
    </cfRule>
  </conditionalFormatting>
  <conditionalFormatting sqref="P93:R93">
    <cfRule type="expression" dxfId="3" priority="981">
      <formula>AND($L93&lt;&gt;"",P93&lt;$L93)</formula>
    </cfRule>
    <cfRule type="expression" dxfId="4" priority="982">
      <formula>AND($K93&lt;&gt;"",P93&gt;$K93)</formula>
    </cfRule>
    <cfRule type="notContainsBlanks" dxfId="5" priority="983">
      <formula>LEN(TRIM(P93))&gt;0</formula>
    </cfRule>
    <cfRule type="containsBlanks" dxfId="2" priority="984">
      <formula>LEN(TRIM(P93))=0</formula>
    </cfRule>
  </conditionalFormatting>
  <conditionalFormatting sqref="S93">
    <cfRule type="containsBlanks" dxfId="2" priority="6154">
      <formula>LEN(TRIM(S93))=0</formula>
    </cfRule>
  </conditionalFormatting>
  <conditionalFormatting sqref="AA93:AC93">
    <cfRule type="containsBlanks" dxfId="6" priority="6149">
      <formula>LEN(TRIM(AA93))=0</formula>
    </cfRule>
  </conditionalFormatting>
  <conditionalFormatting sqref="AB93:AC93">
    <cfRule type="cellIs" dxfId="7" priority="6153" operator="greaterThanOrEqual">
      <formula>1</formula>
    </cfRule>
  </conditionalFormatting>
  <conditionalFormatting sqref="AD93:AE93">
    <cfRule type="containsText" dxfId="8" priority="6147" operator="between" text="Alert">
      <formula>NOT(ISERROR(SEARCH("Alert",AD93)))</formula>
    </cfRule>
    <cfRule type="containsText" dxfId="9" priority="6148" operator="between" text="Reject">
      <formula>NOT(ISERROR(SEARCH("Reject",AD93)))</formula>
    </cfRule>
  </conditionalFormatting>
  <conditionalFormatting sqref="G94">
    <cfRule type="expression" dxfId="0" priority="6119">
      <formula>AND($F94&lt;&gt;"Tolerance",$G94&lt;&gt;"")</formula>
    </cfRule>
    <cfRule type="expression" dxfId="1" priority="6120">
      <formula>AND(OR($F94="GD&amp;T",$F94="MAX",$F94="MIN"),$G94="")</formula>
    </cfRule>
    <cfRule type="containsBlanks" dxfId="2" priority="6121">
      <formula>LEN(TRIM(G94))=0</formula>
    </cfRule>
  </conditionalFormatting>
  <conditionalFormatting sqref="H94">
    <cfRule type="expression" dxfId="0" priority="4517">
      <formula>AND($F94="MIN",$H94&lt;&gt;"")</formula>
    </cfRule>
    <cfRule type="expression" dxfId="1" priority="4518">
      <formula>AND($F94="MIN",$H94="")</formula>
    </cfRule>
    <cfRule type="containsBlanks" dxfId="2" priority="4519">
      <formula>LEN(TRIM(H94))=0</formula>
    </cfRule>
  </conditionalFormatting>
  <conditionalFormatting sqref="I94">
    <cfRule type="expression" dxfId="0" priority="4514">
      <formula>AND(OR($F94="GD&amp;T",$F94="MAX"),$I94&lt;&gt;"")</formula>
    </cfRule>
    <cfRule type="expression" dxfId="1" priority="4515">
      <formula>AND(OR($F94="GD&amp;T",$F94="MAX"),$I94="")</formula>
    </cfRule>
    <cfRule type="containsBlanks" dxfId="2" priority="4516">
      <formula>LEN(TRIM(I94))=0</formula>
    </cfRule>
  </conditionalFormatting>
  <conditionalFormatting sqref="N94:O94">
    <cfRule type="expression" dxfId="3" priority="969">
      <formula>AND($L94&lt;&gt;"",N94&lt;$L94)</formula>
    </cfRule>
    <cfRule type="expression" dxfId="4" priority="970">
      <formula>AND($K94&lt;&gt;"",N94&gt;$K94)</formula>
    </cfRule>
    <cfRule type="notContainsBlanks" dxfId="5" priority="971">
      <formula>LEN(TRIM(N94))&gt;0</formula>
    </cfRule>
    <cfRule type="containsBlanks" dxfId="2" priority="972">
      <formula>LEN(TRIM(N94))=0</formula>
    </cfRule>
  </conditionalFormatting>
  <conditionalFormatting sqref="P94:R94">
    <cfRule type="expression" dxfId="3" priority="973">
      <formula>AND($L94&lt;&gt;"",P94&lt;$L94)</formula>
    </cfRule>
    <cfRule type="expression" dxfId="4" priority="974">
      <formula>AND($K94&lt;&gt;"",P94&gt;$K94)</formula>
    </cfRule>
    <cfRule type="notContainsBlanks" dxfId="5" priority="975">
      <formula>LEN(TRIM(P94))&gt;0</formula>
    </cfRule>
    <cfRule type="containsBlanks" dxfId="2" priority="976">
      <formula>LEN(TRIM(P94))=0</formula>
    </cfRule>
  </conditionalFormatting>
  <conditionalFormatting sqref="S94">
    <cfRule type="containsBlanks" dxfId="2" priority="6129">
      <formula>LEN(TRIM(S94))=0</formula>
    </cfRule>
  </conditionalFormatting>
  <conditionalFormatting sqref="AA94:AC94">
    <cfRule type="containsBlanks" dxfId="6" priority="6124">
      <formula>LEN(TRIM(AA94))=0</formula>
    </cfRule>
  </conditionalFormatting>
  <conditionalFormatting sqref="AB94:AC94">
    <cfRule type="cellIs" dxfId="7" priority="6128" operator="greaterThanOrEqual">
      <formula>1</formula>
    </cfRule>
  </conditionalFormatting>
  <conditionalFormatting sqref="AD94:AE94">
    <cfRule type="containsText" dxfId="8" priority="6122" operator="between" text="Alert">
      <formula>NOT(ISERROR(SEARCH("Alert",AD94)))</formula>
    </cfRule>
    <cfRule type="containsText" dxfId="9" priority="6123" operator="between" text="Reject">
      <formula>NOT(ISERROR(SEARCH("Reject",AD94)))</formula>
    </cfRule>
  </conditionalFormatting>
  <conditionalFormatting sqref="G95">
    <cfRule type="expression" dxfId="0" priority="6094">
      <formula>AND($F95&lt;&gt;"Tolerance",$G95&lt;&gt;"")</formula>
    </cfRule>
    <cfRule type="expression" dxfId="1" priority="6095">
      <formula>AND(OR($F95="GD&amp;T",$F95="MAX",$F95="MIN"),$G95="")</formula>
    </cfRule>
    <cfRule type="containsBlanks" dxfId="2" priority="6096">
      <formula>LEN(TRIM(G95))=0</formula>
    </cfRule>
  </conditionalFormatting>
  <conditionalFormatting sqref="H95">
    <cfRule type="expression" dxfId="0" priority="4511">
      <formula>AND($F95="MIN",$H95&lt;&gt;"")</formula>
    </cfRule>
    <cfRule type="expression" dxfId="1" priority="4512">
      <formula>AND($F95="MIN",$H95="")</formula>
    </cfRule>
    <cfRule type="containsBlanks" dxfId="2" priority="4513">
      <formula>LEN(TRIM(H95))=0</formula>
    </cfRule>
  </conditionalFormatting>
  <conditionalFormatting sqref="I95">
    <cfRule type="expression" dxfId="0" priority="4508">
      <formula>AND(OR($F95="GD&amp;T",$F95="MAX"),$I95&lt;&gt;"")</formula>
    </cfRule>
    <cfRule type="expression" dxfId="1" priority="4509">
      <formula>AND(OR($F95="GD&amp;T",$F95="MAX"),$I95="")</formula>
    </cfRule>
    <cfRule type="containsBlanks" dxfId="2" priority="4510">
      <formula>LEN(TRIM(I95))=0</formula>
    </cfRule>
  </conditionalFormatting>
  <conditionalFormatting sqref="N95:O95">
    <cfRule type="expression" dxfId="3" priority="961">
      <formula>AND($L95&lt;&gt;"",N95&lt;$L95)</formula>
    </cfRule>
    <cfRule type="expression" dxfId="4" priority="962">
      <formula>AND($K95&lt;&gt;"",N95&gt;$K95)</formula>
    </cfRule>
    <cfRule type="notContainsBlanks" dxfId="5" priority="963">
      <formula>LEN(TRIM(N95))&gt;0</formula>
    </cfRule>
    <cfRule type="containsBlanks" dxfId="2" priority="964">
      <formula>LEN(TRIM(N95))=0</formula>
    </cfRule>
  </conditionalFormatting>
  <conditionalFormatting sqref="P95:R95">
    <cfRule type="expression" dxfId="3" priority="965">
      <formula>AND($L95&lt;&gt;"",P95&lt;$L95)</formula>
    </cfRule>
    <cfRule type="expression" dxfId="4" priority="966">
      <formula>AND($K95&lt;&gt;"",P95&gt;$K95)</formula>
    </cfRule>
    <cfRule type="notContainsBlanks" dxfId="5" priority="967">
      <formula>LEN(TRIM(P95))&gt;0</formula>
    </cfRule>
    <cfRule type="containsBlanks" dxfId="2" priority="968">
      <formula>LEN(TRIM(P95))=0</formula>
    </cfRule>
  </conditionalFormatting>
  <conditionalFormatting sqref="S95">
    <cfRule type="containsBlanks" dxfId="2" priority="6104">
      <formula>LEN(TRIM(S95))=0</formula>
    </cfRule>
  </conditionalFormatting>
  <conditionalFormatting sqref="AA95:AC95">
    <cfRule type="containsBlanks" dxfId="6" priority="6099">
      <formula>LEN(TRIM(AA95))=0</formula>
    </cfRule>
  </conditionalFormatting>
  <conditionalFormatting sqref="AB95:AC95">
    <cfRule type="cellIs" dxfId="7" priority="6103" operator="greaterThanOrEqual">
      <formula>1</formula>
    </cfRule>
  </conditionalFormatting>
  <conditionalFormatting sqref="AD95:AE95">
    <cfRule type="containsText" dxfId="8" priority="6097" operator="between" text="Alert">
      <formula>NOT(ISERROR(SEARCH("Alert",AD95)))</formula>
    </cfRule>
    <cfRule type="containsText" dxfId="9" priority="6098" operator="between" text="Reject">
      <formula>NOT(ISERROR(SEARCH("Reject",AD95)))</formula>
    </cfRule>
  </conditionalFormatting>
  <conditionalFormatting sqref="G96">
    <cfRule type="expression" dxfId="0" priority="6069">
      <formula>AND($F96&lt;&gt;"Tolerance",$G96&lt;&gt;"")</formula>
    </cfRule>
    <cfRule type="expression" dxfId="1" priority="6070">
      <formula>AND(OR($F96="GD&amp;T",$F96="MAX",$F96="MIN"),$G96="")</formula>
    </cfRule>
    <cfRule type="containsBlanks" dxfId="2" priority="6071">
      <formula>LEN(TRIM(G96))=0</formula>
    </cfRule>
  </conditionalFormatting>
  <conditionalFormatting sqref="H96">
    <cfRule type="expression" dxfId="0" priority="4505">
      <formula>AND($F96="MIN",$H96&lt;&gt;"")</formula>
    </cfRule>
    <cfRule type="expression" dxfId="1" priority="4506">
      <formula>AND($F96="MIN",$H96="")</formula>
    </cfRule>
    <cfRule type="containsBlanks" dxfId="2" priority="4507">
      <formula>LEN(TRIM(H96))=0</formula>
    </cfRule>
  </conditionalFormatting>
  <conditionalFormatting sqref="I96">
    <cfRule type="expression" dxfId="0" priority="4502">
      <formula>AND(OR($F96="GD&amp;T",$F96="MAX"),$I96&lt;&gt;"")</formula>
    </cfRule>
    <cfRule type="expression" dxfId="1" priority="4503">
      <formula>AND(OR($F96="GD&amp;T",$F96="MAX"),$I96="")</formula>
    </cfRule>
    <cfRule type="containsBlanks" dxfId="2" priority="4504">
      <formula>LEN(TRIM(I96))=0</formula>
    </cfRule>
  </conditionalFormatting>
  <conditionalFormatting sqref="N96:O96">
    <cfRule type="expression" dxfId="3" priority="953">
      <formula>AND($L96&lt;&gt;"",N96&lt;$L96)</formula>
    </cfRule>
    <cfRule type="expression" dxfId="4" priority="954">
      <formula>AND($K96&lt;&gt;"",N96&gt;$K96)</formula>
    </cfRule>
    <cfRule type="notContainsBlanks" dxfId="5" priority="955">
      <formula>LEN(TRIM(N96))&gt;0</formula>
    </cfRule>
    <cfRule type="containsBlanks" dxfId="2" priority="956">
      <formula>LEN(TRIM(N96))=0</formula>
    </cfRule>
  </conditionalFormatting>
  <conditionalFormatting sqref="P96:R96">
    <cfRule type="expression" dxfId="3" priority="957">
      <formula>AND($L96&lt;&gt;"",P96&lt;$L96)</formula>
    </cfRule>
    <cfRule type="expression" dxfId="4" priority="958">
      <formula>AND($K96&lt;&gt;"",P96&gt;$K96)</formula>
    </cfRule>
    <cfRule type="notContainsBlanks" dxfId="5" priority="959">
      <formula>LEN(TRIM(P96))&gt;0</formula>
    </cfRule>
    <cfRule type="containsBlanks" dxfId="2" priority="960">
      <formula>LEN(TRIM(P96))=0</formula>
    </cfRule>
  </conditionalFormatting>
  <conditionalFormatting sqref="S96">
    <cfRule type="containsBlanks" dxfId="2" priority="6079">
      <formula>LEN(TRIM(S96))=0</formula>
    </cfRule>
  </conditionalFormatting>
  <conditionalFormatting sqref="AA96:AC96">
    <cfRule type="containsBlanks" dxfId="6" priority="6074">
      <formula>LEN(TRIM(AA96))=0</formula>
    </cfRule>
  </conditionalFormatting>
  <conditionalFormatting sqref="AB96:AC96">
    <cfRule type="cellIs" dxfId="7" priority="6078" operator="greaterThanOrEqual">
      <formula>1</formula>
    </cfRule>
  </conditionalFormatting>
  <conditionalFormatting sqref="AD96:AE96">
    <cfRule type="containsText" dxfId="8" priority="6072" operator="between" text="Alert">
      <formula>NOT(ISERROR(SEARCH("Alert",AD96)))</formula>
    </cfRule>
    <cfRule type="containsText" dxfId="9" priority="6073" operator="between" text="Reject">
      <formula>NOT(ISERROR(SEARCH("Reject",AD96)))</formula>
    </cfRule>
  </conditionalFormatting>
  <conditionalFormatting sqref="G97">
    <cfRule type="expression" dxfId="0" priority="6044">
      <formula>AND($F97&lt;&gt;"Tolerance",$G97&lt;&gt;"")</formula>
    </cfRule>
    <cfRule type="expression" dxfId="1" priority="6045">
      <formula>AND(OR($F97="GD&amp;T",$F97="MAX",$F97="MIN"),$G97="")</formula>
    </cfRule>
    <cfRule type="containsBlanks" dxfId="2" priority="6046">
      <formula>LEN(TRIM(G97))=0</formula>
    </cfRule>
  </conditionalFormatting>
  <conditionalFormatting sqref="H97">
    <cfRule type="expression" dxfId="0" priority="4499">
      <formula>AND($F97="MIN",$H97&lt;&gt;"")</formula>
    </cfRule>
    <cfRule type="expression" dxfId="1" priority="4500">
      <formula>AND($F97="MIN",$H97="")</formula>
    </cfRule>
    <cfRule type="containsBlanks" dxfId="2" priority="4501">
      <formula>LEN(TRIM(H97))=0</formula>
    </cfRule>
  </conditionalFormatting>
  <conditionalFormatting sqref="I97">
    <cfRule type="expression" dxfId="0" priority="4496">
      <formula>AND(OR($F97="GD&amp;T",$F97="MAX"),$I97&lt;&gt;"")</formula>
    </cfRule>
    <cfRule type="expression" dxfId="1" priority="4497">
      <formula>AND(OR($F97="GD&amp;T",$F97="MAX"),$I97="")</formula>
    </cfRule>
    <cfRule type="containsBlanks" dxfId="2" priority="4498">
      <formula>LEN(TRIM(I97))=0</formula>
    </cfRule>
  </conditionalFormatting>
  <conditionalFormatting sqref="N97:O97">
    <cfRule type="expression" dxfId="3" priority="945">
      <formula>AND($L97&lt;&gt;"",N97&lt;$L97)</formula>
    </cfRule>
    <cfRule type="expression" dxfId="4" priority="946">
      <formula>AND($K97&lt;&gt;"",N97&gt;$K97)</formula>
    </cfRule>
    <cfRule type="notContainsBlanks" dxfId="5" priority="947">
      <formula>LEN(TRIM(N97))&gt;0</formula>
    </cfRule>
    <cfRule type="containsBlanks" dxfId="2" priority="948">
      <formula>LEN(TRIM(N97))=0</formula>
    </cfRule>
  </conditionalFormatting>
  <conditionalFormatting sqref="P97:R97">
    <cfRule type="expression" dxfId="3" priority="949">
      <formula>AND($L97&lt;&gt;"",P97&lt;$L97)</formula>
    </cfRule>
    <cfRule type="expression" dxfId="4" priority="950">
      <formula>AND($K97&lt;&gt;"",P97&gt;$K97)</formula>
    </cfRule>
    <cfRule type="notContainsBlanks" dxfId="5" priority="951">
      <formula>LEN(TRIM(P97))&gt;0</formula>
    </cfRule>
    <cfRule type="containsBlanks" dxfId="2" priority="952">
      <formula>LEN(TRIM(P97))=0</formula>
    </cfRule>
  </conditionalFormatting>
  <conditionalFormatting sqref="S97">
    <cfRule type="containsBlanks" dxfId="2" priority="6054">
      <formula>LEN(TRIM(S97))=0</formula>
    </cfRule>
  </conditionalFormatting>
  <conditionalFormatting sqref="AA97:AC97">
    <cfRule type="containsBlanks" dxfId="6" priority="6049">
      <formula>LEN(TRIM(AA97))=0</formula>
    </cfRule>
  </conditionalFormatting>
  <conditionalFormatting sqref="AB97:AC97">
    <cfRule type="cellIs" dxfId="7" priority="6053" operator="greaterThanOrEqual">
      <formula>1</formula>
    </cfRule>
  </conditionalFormatting>
  <conditionalFormatting sqref="AD97:AE97">
    <cfRule type="containsText" dxfId="8" priority="6047" operator="between" text="Alert">
      <formula>NOT(ISERROR(SEARCH("Alert",AD97)))</formula>
    </cfRule>
    <cfRule type="containsText" dxfId="9" priority="6048" operator="between" text="Reject">
      <formula>NOT(ISERROR(SEARCH("Reject",AD97)))</formula>
    </cfRule>
  </conditionalFormatting>
  <conditionalFormatting sqref="G98">
    <cfRule type="expression" dxfId="0" priority="6019">
      <formula>AND($F98&lt;&gt;"Tolerance",$G98&lt;&gt;"")</formula>
    </cfRule>
    <cfRule type="expression" dxfId="1" priority="6020">
      <formula>AND(OR($F98="GD&amp;T",$F98="MAX",$F98="MIN"),$G98="")</formula>
    </cfRule>
    <cfRule type="containsBlanks" dxfId="2" priority="6021">
      <formula>LEN(TRIM(G98))=0</formula>
    </cfRule>
  </conditionalFormatting>
  <conditionalFormatting sqref="H98">
    <cfRule type="expression" dxfId="0" priority="4493">
      <formula>AND($F98="MIN",$H98&lt;&gt;"")</formula>
    </cfRule>
    <cfRule type="expression" dxfId="1" priority="4494">
      <formula>AND($F98="MIN",$H98="")</formula>
    </cfRule>
    <cfRule type="containsBlanks" dxfId="2" priority="4495">
      <formula>LEN(TRIM(H98))=0</formula>
    </cfRule>
  </conditionalFormatting>
  <conditionalFormatting sqref="I98">
    <cfRule type="expression" dxfId="0" priority="4490">
      <formula>AND(OR($F98="GD&amp;T",$F98="MAX"),$I98&lt;&gt;"")</formula>
    </cfRule>
    <cfRule type="expression" dxfId="1" priority="4491">
      <formula>AND(OR($F98="GD&amp;T",$F98="MAX"),$I98="")</formula>
    </cfRule>
    <cfRule type="containsBlanks" dxfId="2" priority="4492">
      <formula>LEN(TRIM(I98))=0</formula>
    </cfRule>
  </conditionalFormatting>
  <conditionalFormatting sqref="N98:O98">
    <cfRule type="expression" dxfId="3" priority="937">
      <formula>AND($L98&lt;&gt;"",N98&lt;$L98)</formula>
    </cfRule>
    <cfRule type="expression" dxfId="4" priority="938">
      <formula>AND($K98&lt;&gt;"",N98&gt;$K98)</formula>
    </cfRule>
    <cfRule type="notContainsBlanks" dxfId="5" priority="939">
      <formula>LEN(TRIM(N98))&gt;0</formula>
    </cfRule>
    <cfRule type="containsBlanks" dxfId="2" priority="940">
      <formula>LEN(TRIM(N98))=0</formula>
    </cfRule>
  </conditionalFormatting>
  <conditionalFormatting sqref="P98:R98">
    <cfRule type="expression" dxfId="3" priority="941">
      <formula>AND($L98&lt;&gt;"",P98&lt;$L98)</formula>
    </cfRule>
    <cfRule type="expression" dxfId="4" priority="942">
      <formula>AND($K98&lt;&gt;"",P98&gt;$K98)</formula>
    </cfRule>
    <cfRule type="notContainsBlanks" dxfId="5" priority="943">
      <formula>LEN(TRIM(P98))&gt;0</formula>
    </cfRule>
    <cfRule type="containsBlanks" dxfId="2" priority="944">
      <formula>LEN(TRIM(P98))=0</formula>
    </cfRule>
  </conditionalFormatting>
  <conditionalFormatting sqref="S98">
    <cfRule type="containsBlanks" dxfId="2" priority="6029">
      <formula>LEN(TRIM(S98))=0</formula>
    </cfRule>
  </conditionalFormatting>
  <conditionalFormatting sqref="AA98:AC98">
    <cfRule type="containsBlanks" dxfId="6" priority="6024">
      <formula>LEN(TRIM(AA98))=0</formula>
    </cfRule>
  </conditionalFormatting>
  <conditionalFormatting sqref="AB98:AC98">
    <cfRule type="cellIs" dxfId="7" priority="6028" operator="greaterThanOrEqual">
      <formula>1</formula>
    </cfRule>
  </conditionalFormatting>
  <conditionalFormatting sqref="AD98:AE98">
    <cfRule type="containsText" dxfId="8" priority="6022" operator="between" text="Alert">
      <formula>NOT(ISERROR(SEARCH("Alert",AD98)))</formula>
    </cfRule>
    <cfRule type="containsText" dxfId="9" priority="6023" operator="between" text="Reject">
      <formula>NOT(ISERROR(SEARCH("Reject",AD98)))</formula>
    </cfRule>
  </conditionalFormatting>
  <conditionalFormatting sqref="G99">
    <cfRule type="expression" dxfId="0" priority="5994">
      <formula>AND($F99&lt;&gt;"Tolerance",$G99&lt;&gt;"")</formula>
    </cfRule>
    <cfRule type="expression" dxfId="1" priority="5995">
      <formula>AND(OR($F99="GD&amp;T",$F99="MAX",$F99="MIN"),$G99="")</formula>
    </cfRule>
    <cfRule type="containsBlanks" dxfId="2" priority="5996">
      <formula>LEN(TRIM(G99))=0</formula>
    </cfRule>
  </conditionalFormatting>
  <conditionalFormatting sqref="H99">
    <cfRule type="expression" dxfId="0" priority="4487">
      <formula>AND($F99="MIN",$H99&lt;&gt;"")</formula>
    </cfRule>
    <cfRule type="expression" dxfId="1" priority="4488">
      <formula>AND($F99="MIN",$H99="")</formula>
    </cfRule>
    <cfRule type="containsBlanks" dxfId="2" priority="4489">
      <formula>LEN(TRIM(H99))=0</formula>
    </cfRule>
  </conditionalFormatting>
  <conditionalFormatting sqref="I99">
    <cfRule type="expression" dxfId="0" priority="4484">
      <formula>AND(OR($F99="GD&amp;T",$F99="MAX"),$I99&lt;&gt;"")</formula>
    </cfRule>
    <cfRule type="expression" dxfId="1" priority="4485">
      <formula>AND(OR($F99="GD&amp;T",$F99="MAX"),$I99="")</formula>
    </cfRule>
    <cfRule type="containsBlanks" dxfId="2" priority="4486">
      <formula>LEN(TRIM(I99))=0</formula>
    </cfRule>
  </conditionalFormatting>
  <conditionalFormatting sqref="N99:O99">
    <cfRule type="expression" dxfId="3" priority="929">
      <formula>AND($L99&lt;&gt;"",N99&lt;$L99)</formula>
    </cfRule>
    <cfRule type="expression" dxfId="4" priority="930">
      <formula>AND($K99&lt;&gt;"",N99&gt;$K99)</formula>
    </cfRule>
    <cfRule type="notContainsBlanks" dxfId="5" priority="931">
      <formula>LEN(TRIM(N99))&gt;0</formula>
    </cfRule>
    <cfRule type="containsBlanks" dxfId="2" priority="932">
      <formula>LEN(TRIM(N99))=0</formula>
    </cfRule>
  </conditionalFormatting>
  <conditionalFormatting sqref="P99:R99">
    <cfRule type="expression" dxfId="3" priority="933">
      <formula>AND($L99&lt;&gt;"",P99&lt;$L99)</formula>
    </cfRule>
    <cfRule type="expression" dxfId="4" priority="934">
      <formula>AND($K99&lt;&gt;"",P99&gt;$K99)</formula>
    </cfRule>
    <cfRule type="notContainsBlanks" dxfId="5" priority="935">
      <formula>LEN(TRIM(P99))&gt;0</formula>
    </cfRule>
    <cfRule type="containsBlanks" dxfId="2" priority="936">
      <formula>LEN(TRIM(P99))=0</formula>
    </cfRule>
  </conditionalFormatting>
  <conditionalFormatting sqref="S99">
    <cfRule type="containsBlanks" dxfId="2" priority="6004">
      <formula>LEN(TRIM(S99))=0</formula>
    </cfRule>
  </conditionalFormatting>
  <conditionalFormatting sqref="AA99:AC99">
    <cfRule type="containsBlanks" dxfId="6" priority="5999">
      <formula>LEN(TRIM(AA99))=0</formula>
    </cfRule>
  </conditionalFormatting>
  <conditionalFormatting sqref="AB99:AC99">
    <cfRule type="cellIs" dxfId="7" priority="6003" operator="greaterThanOrEqual">
      <formula>1</formula>
    </cfRule>
  </conditionalFormatting>
  <conditionalFormatting sqref="AD99:AE99">
    <cfRule type="containsText" dxfId="8" priority="5997" operator="between" text="Alert">
      <formula>NOT(ISERROR(SEARCH("Alert",AD99)))</formula>
    </cfRule>
    <cfRule type="containsText" dxfId="9" priority="5998" operator="between" text="Reject">
      <formula>NOT(ISERROR(SEARCH("Reject",AD99)))</formula>
    </cfRule>
  </conditionalFormatting>
  <conditionalFormatting sqref="G100">
    <cfRule type="expression" dxfId="0" priority="5944">
      <formula>AND($F100&lt;&gt;"Tolerance",$G100&lt;&gt;"")</formula>
    </cfRule>
    <cfRule type="expression" dxfId="1" priority="5945">
      <formula>AND(OR($F100="GD&amp;T",$F100="MAX",$F100="MIN"),$G100="")</formula>
    </cfRule>
    <cfRule type="containsBlanks" dxfId="2" priority="5946">
      <formula>LEN(TRIM(G100))=0</formula>
    </cfRule>
  </conditionalFormatting>
  <conditionalFormatting sqref="H100">
    <cfRule type="expression" dxfId="0" priority="4481">
      <formula>AND($F100="MIN",$H100&lt;&gt;"")</formula>
    </cfRule>
    <cfRule type="expression" dxfId="1" priority="4482">
      <formula>AND($F100="MIN",$H100="")</formula>
    </cfRule>
    <cfRule type="containsBlanks" dxfId="2" priority="4483">
      <formula>LEN(TRIM(H100))=0</formula>
    </cfRule>
  </conditionalFormatting>
  <conditionalFormatting sqref="I100">
    <cfRule type="expression" dxfId="0" priority="4478">
      <formula>AND(OR($F100="GD&amp;T",$F100="MAX"),$I100&lt;&gt;"")</formula>
    </cfRule>
    <cfRule type="expression" dxfId="1" priority="4479">
      <formula>AND(OR($F100="GD&amp;T",$F100="MAX"),$I100="")</formula>
    </cfRule>
    <cfRule type="containsBlanks" dxfId="2" priority="4480">
      <formula>LEN(TRIM(I100))=0</formula>
    </cfRule>
  </conditionalFormatting>
  <conditionalFormatting sqref="N100:O100">
    <cfRule type="expression" dxfId="3" priority="921">
      <formula>AND($L100&lt;&gt;"",N100&lt;$L100)</formula>
    </cfRule>
    <cfRule type="expression" dxfId="4" priority="922">
      <formula>AND($K100&lt;&gt;"",N100&gt;$K100)</formula>
    </cfRule>
    <cfRule type="notContainsBlanks" dxfId="5" priority="923">
      <formula>LEN(TRIM(N100))&gt;0</formula>
    </cfRule>
    <cfRule type="containsBlanks" dxfId="2" priority="924">
      <formula>LEN(TRIM(N100))=0</formula>
    </cfRule>
  </conditionalFormatting>
  <conditionalFormatting sqref="P100:R100">
    <cfRule type="expression" dxfId="3" priority="925">
      <formula>AND($L100&lt;&gt;"",P100&lt;$L100)</formula>
    </cfRule>
    <cfRule type="expression" dxfId="4" priority="926">
      <formula>AND($K100&lt;&gt;"",P100&gt;$K100)</formula>
    </cfRule>
    <cfRule type="notContainsBlanks" dxfId="5" priority="927">
      <formula>LEN(TRIM(P100))&gt;0</formula>
    </cfRule>
    <cfRule type="containsBlanks" dxfId="2" priority="928">
      <formula>LEN(TRIM(P100))=0</formula>
    </cfRule>
  </conditionalFormatting>
  <conditionalFormatting sqref="S100">
    <cfRule type="containsBlanks" dxfId="2" priority="5954">
      <formula>LEN(TRIM(S100))=0</formula>
    </cfRule>
  </conditionalFormatting>
  <conditionalFormatting sqref="AA100:AC100">
    <cfRule type="containsBlanks" dxfId="6" priority="5949">
      <formula>LEN(TRIM(AA100))=0</formula>
    </cfRule>
  </conditionalFormatting>
  <conditionalFormatting sqref="AB100:AC100">
    <cfRule type="cellIs" dxfId="7" priority="5953" operator="greaterThanOrEqual">
      <formula>1</formula>
    </cfRule>
  </conditionalFormatting>
  <conditionalFormatting sqref="AD100:AE100">
    <cfRule type="containsText" dxfId="8" priority="5947" operator="between" text="Alert">
      <formula>NOT(ISERROR(SEARCH("Alert",AD100)))</formula>
    </cfRule>
    <cfRule type="containsText" dxfId="9" priority="5948" operator="between" text="Reject">
      <formula>NOT(ISERROR(SEARCH("Reject",AD100)))</formula>
    </cfRule>
  </conditionalFormatting>
  <conditionalFormatting sqref="G101">
    <cfRule type="expression" dxfId="0" priority="5919">
      <formula>AND($F101&lt;&gt;"Tolerance",$G101&lt;&gt;"")</formula>
    </cfRule>
    <cfRule type="expression" dxfId="1" priority="5920">
      <formula>AND(OR($F101="GD&amp;T",$F101="MAX",$F101="MIN"),$G101="")</formula>
    </cfRule>
    <cfRule type="containsBlanks" dxfId="2" priority="5921">
      <formula>LEN(TRIM(G101))=0</formula>
    </cfRule>
  </conditionalFormatting>
  <conditionalFormatting sqref="H101">
    <cfRule type="expression" dxfId="0" priority="4475">
      <formula>AND($F101="MIN",$H101&lt;&gt;"")</formula>
    </cfRule>
    <cfRule type="expression" dxfId="1" priority="4476">
      <formula>AND($F101="MIN",$H101="")</formula>
    </cfRule>
    <cfRule type="containsBlanks" dxfId="2" priority="4477">
      <formula>LEN(TRIM(H101))=0</formula>
    </cfRule>
  </conditionalFormatting>
  <conditionalFormatting sqref="I101">
    <cfRule type="expression" dxfId="0" priority="4472">
      <formula>AND(OR($F101="GD&amp;T",$F101="MAX"),$I101&lt;&gt;"")</formula>
    </cfRule>
    <cfRule type="expression" dxfId="1" priority="4473">
      <formula>AND(OR($F101="GD&amp;T",$F101="MAX"),$I101="")</formula>
    </cfRule>
    <cfRule type="containsBlanks" dxfId="2" priority="4474">
      <formula>LEN(TRIM(I101))=0</formula>
    </cfRule>
  </conditionalFormatting>
  <conditionalFormatting sqref="N101:O101">
    <cfRule type="expression" dxfId="3" priority="913">
      <formula>AND($L101&lt;&gt;"",N101&lt;$L101)</formula>
    </cfRule>
    <cfRule type="expression" dxfId="4" priority="914">
      <formula>AND($K101&lt;&gt;"",N101&gt;$K101)</formula>
    </cfRule>
    <cfRule type="notContainsBlanks" dxfId="5" priority="915">
      <formula>LEN(TRIM(N101))&gt;0</formula>
    </cfRule>
    <cfRule type="containsBlanks" dxfId="2" priority="916">
      <formula>LEN(TRIM(N101))=0</formula>
    </cfRule>
  </conditionalFormatting>
  <conditionalFormatting sqref="P101:R101">
    <cfRule type="expression" dxfId="3" priority="917">
      <formula>AND($L101&lt;&gt;"",P101&lt;$L101)</formula>
    </cfRule>
    <cfRule type="expression" dxfId="4" priority="918">
      <formula>AND($K101&lt;&gt;"",P101&gt;$K101)</formula>
    </cfRule>
    <cfRule type="notContainsBlanks" dxfId="5" priority="919">
      <formula>LEN(TRIM(P101))&gt;0</formula>
    </cfRule>
    <cfRule type="containsBlanks" dxfId="2" priority="920">
      <formula>LEN(TRIM(P101))=0</formula>
    </cfRule>
  </conditionalFormatting>
  <conditionalFormatting sqref="S101">
    <cfRule type="containsBlanks" dxfId="2" priority="5929">
      <formula>LEN(TRIM(S101))=0</formula>
    </cfRule>
  </conditionalFormatting>
  <conditionalFormatting sqref="AA101:AC101">
    <cfRule type="containsBlanks" dxfId="6" priority="5924">
      <formula>LEN(TRIM(AA101))=0</formula>
    </cfRule>
  </conditionalFormatting>
  <conditionalFormatting sqref="AB101:AC101">
    <cfRule type="cellIs" dxfId="7" priority="5928" operator="greaterThanOrEqual">
      <formula>1</formula>
    </cfRule>
  </conditionalFormatting>
  <conditionalFormatting sqref="AD101:AE101">
    <cfRule type="containsText" dxfId="8" priority="5922" operator="between" text="Alert">
      <formula>NOT(ISERROR(SEARCH("Alert",AD101)))</formula>
    </cfRule>
    <cfRule type="containsText" dxfId="9" priority="5923" operator="between" text="Reject">
      <formula>NOT(ISERROR(SEARCH("Reject",AD101)))</formula>
    </cfRule>
  </conditionalFormatting>
  <conditionalFormatting sqref="G102">
    <cfRule type="expression" dxfId="0" priority="5894">
      <formula>AND($F102&lt;&gt;"Tolerance",$G102&lt;&gt;"")</formula>
    </cfRule>
    <cfRule type="expression" dxfId="1" priority="5895">
      <formula>AND(OR($F102="GD&amp;T",$F102="MAX",$F102="MIN"),$G102="")</formula>
    </cfRule>
    <cfRule type="containsBlanks" dxfId="2" priority="5896">
      <formula>LEN(TRIM(G102))=0</formula>
    </cfRule>
  </conditionalFormatting>
  <conditionalFormatting sqref="H102">
    <cfRule type="expression" dxfId="0" priority="4469">
      <formula>AND($F102="MIN",$H102&lt;&gt;"")</formula>
    </cfRule>
    <cfRule type="expression" dxfId="1" priority="4470">
      <formula>AND($F102="MIN",$H102="")</formula>
    </cfRule>
    <cfRule type="containsBlanks" dxfId="2" priority="4471">
      <formula>LEN(TRIM(H102))=0</formula>
    </cfRule>
  </conditionalFormatting>
  <conditionalFormatting sqref="I102">
    <cfRule type="expression" dxfId="0" priority="4466">
      <formula>AND(OR($F102="GD&amp;T",$F102="MAX"),$I102&lt;&gt;"")</formula>
    </cfRule>
    <cfRule type="expression" dxfId="1" priority="4467">
      <formula>AND(OR($F102="GD&amp;T",$F102="MAX"),$I102="")</formula>
    </cfRule>
    <cfRule type="containsBlanks" dxfId="2" priority="4468">
      <formula>LEN(TRIM(I102))=0</formula>
    </cfRule>
  </conditionalFormatting>
  <conditionalFormatting sqref="N102:O102">
    <cfRule type="expression" dxfId="3" priority="905">
      <formula>AND($L102&lt;&gt;"",N102&lt;$L102)</formula>
    </cfRule>
    <cfRule type="expression" dxfId="4" priority="906">
      <formula>AND($K102&lt;&gt;"",N102&gt;$K102)</formula>
    </cfRule>
    <cfRule type="notContainsBlanks" dxfId="5" priority="907">
      <formula>LEN(TRIM(N102))&gt;0</formula>
    </cfRule>
    <cfRule type="containsBlanks" dxfId="2" priority="908">
      <formula>LEN(TRIM(N102))=0</formula>
    </cfRule>
  </conditionalFormatting>
  <conditionalFormatting sqref="P102:R102">
    <cfRule type="expression" dxfId="3" priority="909">
      <formula>AND($L102&lt;&gt;"",P102&lt;$L102)</formula>
    </cfRule>
    <cfRule type="expression" dxfId="4" priority="910">
      <formula>AND($K102&lt;&gt;"",P102&gt;$K102)</formula>
    </cfRule>
    <cfRule type="notContainsBlanks" dxfId="5" priority="911">
      <formula>LEN(TRIM(P102))&gt;0</formula>
    </cfRule>
    <cfRule type="containsBlanks" dxfId="2" priority="912">
      <formula>LEN(TRIM(P102))=0</formula>
    </cfRule>
  </conditionalFormatting>
  <conditionalFormatting sqref="S102">
    <cfRule type="containsBlanks" dxfId="2" priority="5904">
      <formula>LEN(TRIM(S102))=0</formula>
    </cfRule>
  </conditionalFormatting>
  <conditionalFormatting sqref="AA102:AC102">
    <cfRule type="containsBlanks" dxfId="6" priority="5899">
      <formula>LEN(TRIM(AA102))=0</formula>
    </cfRule>
  </conditionalFormatting>
  <conditionalFormatting sqref="AB102:AC102">
    <cfRule type="cellIs" dxfId="7" priority="5903" operator="greaterThanOrEqual">
      <formula>1</formula>
    </cfRule>
  </conditionalFormatting>
  <conditionalFormatting sqref="AD102:AE102">
    <cfRule type="containsText" dxfId="8" priority="5897" operator="between" text="Alert">
      <formula>NOT(ISERROR(SEARCH("Alert",AD102)))</formula>
    </cfRule>
    <cfRule type="containsText" dxfId="9" priority="5898" operator="between" text="Reject">
      <formula>NOT(ISERROR(SEARCH("Reject",AD102)))</formula>
    </cfRule>
  </conditionalFormatting>
  <conditionalFormatting sqref="G103">
    <cfRule type="expression" dxfId="0" priority="5844">
      <formula>AND($F103&lt;&gt;"Tolerance",$G103&lt;&gt;"")</formula>
    </cfRule>
    <cfRule type="expression" dxfId="1" priority="5845">
      <formula>AND(OR($F103="GD&amp;T",$F103="MAX",$F103="MIN"),$G103="")</formula>
    </cfRule>
    <cfRule type="containsBlanks" dxfId="2" priority="5846">
      <formula>LEN(TRIM(G103))=0</formula>
    </cfRule>
  </conditionalFormatting>
  <conditionalFormatting sqref="H103">
    <cfRule type="expression" dxfId="0" priority="4463">
      <formula>AND($F103="MIN",$H103&lt;&gt;"")</formula>
    </cfRule>
    <cfRule type="expression" dxfId="1" priority="4464">
      <formula>AND($F103="MIN",$H103="")</formula>
    </cfRule>
    <cfRule type="containsBlanks" dxfId="2" priority="4465">
      <formula>LEN(TRIM(H103))=0</formula>
    </cfRule>
  </conditionalFormatting>
  <conditionalFormatting sqref="I103">
    <cfRule type="expression" dxfId="0" priority="4460">
      <formula>AND(OR($F103="GD&amp;T",$F103="MAX"),$I103&lt;&gt;"")</formula>
    </cfRule>
    <cfRule type="expression" dxfId="1" priority="4461">
      <formula>AND(OR($F103="GD&amp;T",$F103="MAX"),$I103="")</formula>
    </cfRule>
    <cfRule type="containsBlanks" dxfId="2" priority="4462">
      <formula>LEN(TRIM(I103))=0</formula>
    </cfRule>
  </conditionalFormatting>
  <conditionalFormatting sqref="N103:O103">
    <cfRule type="expression" dxfId="3" priority="897">
      <formula>AND($L103&lt;&gt;"",N103&lt;$L103)</formula>
    </cfRule>
    <cfRule type="expression" dxfId="4" priority="898">
      <formula>AND($K103&lt;&gt;"",N103&gt;$K103)</formula>
    </cfRule>
    <cfRule type="notContainsBlanks" dxfId="5" priority="899">
      <formula>LEN(TRIM(N103))&gt;0</formula>
    </cfRule>
    <cfRule type="containsBlanks" dxfId="2" priority="900">
      <formula>LEN(TRIM(N103))=0</formula>
    </cfRule>
  </conditionalFormatting>
  <conditionalFormatting sqref="P103:R103">
    <cfRule type="expression" dxfId="3" priority="901">
      <formula>AND($L103&lt;&gt;"",P103&lt;$L103)</formula>
    </cfRule>
    <cfRule type="expression" dxfId="4" priority="902">
      <formula>AND($K103&lt;&gt;"",P103&gt;$K103)</formula>
    </cfRule>
    <cfRule type="notContainsBlanks" dxfId="5" priority="903">
      <formula>LEN(TRIM(P103))&gt;0</formula>
    </cfRule>
    <cfRule type="containsBlanks" dxfId="2" priority="904">
      <formula>LEN(TRIM(P103))=0</formula>
    </cfRule>
  </conditionalFormatting>
  <conditionalFormatting sqref="S103">
    <cfRule type="containsBlanks" dxfId="2" priority="5854">
      <formula>LEN(TRIM(S103))=0</formula>
    </cfRule>
  </conditionalFormatting>
  <conditionalFormatting sqref="AA103:AC103">
    <cfRule type="containsBlanks" dxfId="6" priority="5849">
      <formula>LEN(TRIM(AA103))=0</formula>
    </cfRule>
  </conditionalFormatting>
  <conditionalFormatting sqref="AB103:AC103">
    <cfRule type="cellIs" dxfId="7" priority="5853" operator="greaterThanOrEqual">
      <formula>1</formula>
    </cfRule>
  </conditionalFormatting>
  <conditionalFormatting sqref="AD103:AE103">
    <cfRule type="containsText" dxfId="8" priority="5847" operator="between" text="Alert">
      <formula>NOT(ISERROR(SEARCH("Alert",AD103)))</formula>
    </cfRule>
    <cfRule type="containsText" dxfId="9" priority="5848" operator="between" text="Reject">
      <formula>NOT(ISERROR(SEARCH("Reject",AD103)))</formula>
    </cfRule>
  </conditionalFormatting>
  <conditionalFormatting sqref="G104">
    <cfRule type="expression" dxfId="0" priority="5819">
      <formula>AND($F104&lt;&gt;"Tolerance",$G104&lt;&gt;"")</formula>
    </cfRule>
    <cfRule type="expression" dxfId="1" priority="5820">
      <formula>AND(OR($F104="GD&amp;T",$F104="MAX",$F104="MIN"),$G104="")</formula>
    </cfRule>
    <cfRule type="containsBlanks" dxfId="2" priority="5821">
      <formula>LEN(TRIM(G104))=0</formula>
    </cfRule>
  </conditionalFormatting>
  <conditionalFormatting sqref="H104">
    <cfRule type="expression" dxfId="0" priority="4451">
      <formula>AND($F104="MIN",$H104&lt;&gt;"")</formula>
    </cfRule>
    <cfRule type="expression" dxfId="1" priority="4452">
      <formula>AND($F104="MIN",$H104="")</formula>
    </cfRule>
    <cfRule type="containsBlanks" dxfId="2" priority="4453">
      <formula>LEN(TRIM(H104))=0</formula>
    </cfRule>
  </conditionalFormatting>
  <conditionalFormatting sqref="I104">
    <cfRule type="expression" dxfId="0" priority="4448">
      <formula>AND(OR($F104="GD&amp;T",$F104="MAX"),$I104&lt;&gt;"")</formula>
    </cfRule>
    <cfRule type="expression" dxfId="1" priority="4449">
      <formula>AND(OR($F104="GD&amp;T",$F104="MAX"),$I104="")</formula>
    </cfRule>
    <cfRule type="containsBlanks" dxfId="2" priority="4450">
      <formula>LEN(TRIM(I104))=0</formula>
    </cfRule>
  </conditionalFormatting>
  <conditionalFormatting sqref="N104:O104">
    <cfRule type="expression" dxfId="3" priority="889">
      <formula>AND($L104&lt;&gt;"",N104&lt;$L104)</formula>
    </cfRule>
    <cfRule type="expression" dxfId="4" priority="890">
      <formula>AND($K104&lt;&gt;"",N104&gt;$K104)</formula>
    </cfRule>
    <cfRule type="notContainsBlanks" dxfId="5" priority="891">
      <formula>LEN(TRIM(N104))&gt;0</formula>
    </cfRule>
    <cfRule type="containsBlanks" dxfId="2" priority="892">
      <formula>LEN(TRIM(N104))=0</formula>
    </cfRule>
  </conditionalFormatting>
  <conditionalFormatting sqref="P104:R104">
    <cfRule type="expression" dxfId="3" priority="893">
      <formula>AND($L104&lt;&gt;"",P104&lt;$L104)</formula>
    </cfRule>
    <cfRule type="expression" dxfId="4" priority="894">
      <formula>AND($K104&lt;&gt;"",P104&gt;$K104)</formula>
    </cfRule>
    <cfRule type="notContainsBlanks" dxfId="5" priority="895">
      <formula>LEN(TRIM(P104))&gt;0</formula>
    </cfRule>
    <cfRule type="containsBlanks" dxfId="2" priority="896">
      <formula>LEN(TRIM(P104))=0</formula>
    </cfRule>
  </conditionalFormatting>
  <conditionalFormatting sqref="S104">
    <cfRule type="containsBlanks" dxfId="2" priority="5829">
      <formula>LEN(TRIM(S104))=0</formula>
    </cfRule>
  </conditionalFormatting>
  <conditionalFormatting sqref="AA104:AC104">
    <cfRule type="containsBlanks" dxfId="6" priority="5824">
      <formula>LEN(TRIM(AA104))=0</formula>
    </cfRule>
  </conditionalFormatting>
  <conditionalFormatting sqref="AB104:AC104">
    <cfRule type="cellIs" dxfId="7" priority="5828" operator="greaterThanOrEqual">
      <formula>1</formula>
    </cfRule>
  </conditionalFormatting>
  <conditionalFormatting sqref="AD104:AE104">
    <cfRule type="containsText" dxfId="8" priority="5822" operator="between" text="Alert">
      <formula>NOT(ISERROR(SEARCH("Alert",AD104)))</formula>
    </cfRule>
    <cfRule type="containsText" dxfId="9" priority="5823" operator="between" text="Reject">
      <formula>NOT(ISERROR(SEARCH("Reject",AD104)))</formula>
    </cfRule>
  </conditionalFormatting>
  <conditionalFormatting sqref="G105">
    <cfRule type="expression" dxfId="0" priority="4445">
      <formula>AND($F105&lt;&gt;"Tolerance",$G105&lt;&gt;"")</formula>
    </cfRule>
    <cfRule type="expression" dxfId="1" priority="4446">
      <formula>AND(OR($F105="GD&amp;T",$F105="MAX",$F105="MIN"),$G105="")</formula>
    </cfRule>
    <cfRule type="containsBlanks" dxfId="2" priority="4447">
      <formula>LEN(TRIM(G105))=0</formula>
    </cfRule>
  </conditionalFormatting>
  <conditionalFormatting sqref="H105">
    <cfRule type="expression" dxfId="0" priority="4442">
      <formula>AND($F105="MIN",$H105&lt;&gt;"")</formula>
    </cfRule>
    <cfRule type="expression" dxfId="1" priority="4443">
      <formula>AND($F105="MIN",$H105="")</formula>
    </cfRule>
    <cfRule type="containsBlanks" dxfId="2" priority="4444">
      <formula>LEN(TRIM(H105))=0</formula>
    </cfRule>
  </conditionalFormatting>
  <conditionalFormatting sqref="I105">
    <cfRule type="expression" dxfId="0" priority="4439">
      <formula>AND(OR($F105="GD&amp;T",$F105="MAX"),$I105&lt;&gt;"")</formula>
    </cfRule>
    <cfRule type="expression" dxfId="1" priority="4440">
      <formula>AND(OR($F105="GD&amp;T",$F105="MAX"),$I105="")</formula>
    </cfRule>
    <cfRule type="containsBlanks" dxfId="2" priority="4441">
      <formula>LEN(TRIM(I105))=0</formula>
    </cfRule>
  </conditionalFormatting>
  <conditionalFormatting sqref="N105:O105">
    <cfRule type="expression" dxfId="3" priority="881">
      <formula>AND($L105&lt;&gt;"",N105&lt;$L105)</formula>
    </cfRule>
    <cfRule type="expression" dxfId="4" priority="882">
      <formula>AND($K105&lt;&gt;"",N105&gt;$K105)</formula>
    </cfRule>
    <cfRule type="notContainsBlanks" dxfId="5" priority="883">
      <formula>LEN(TRIM(N105))&gt;0</formula>
    </cfRule>
    <cfRule type="containsBlanks" dxfId="2" priority="884">
      <formula>LEN(TRIM(N105))=0</formula>
    </cfRule>
  </conditionalFormatting>
  <conditionalFormatting sqref="P105:R105">
    <cfRule type="expression" dxfId="3" priority="885">
      <formula>AND($L105&lt;&gt;"",P105&lt;$L105)</formula>
    </cfRule>
    <cfRule type="expression" dxfId="4" priority="886">
      <formula>AND($K105&lt;&gt;"",P105&gt;$K105)</formula>
    </cfRule>
    <cfRule type="notContainsBlanks" dxfId="5" priority="887">
      <formula>LEN(TRIM(P105))&gt;0</formula>
    </cfRule>
    <cfRule type="containsBlanks" dxfId="2" priority="888">
      <formula>LEN(TRIM(P105))=0</formula>
    </cfRule>
  </conditionalFormatting>
  <conditionalFormatting sqref="S105">
    <cfRule type="containsBlanks" dxfId="2" priority="5804">
      <formula>LEN(TRIM(S105))=0</formula>
    </cfRule>
  </conditionalFormatting>
  <conditionalFormatting sqref="AA105:AC105">
    <cfRule type="containsBlanks" dxfId="6" priority="5799">
      <formula>LEN(TRIM(AA105))=0</formula>
    </cfRule>
  </conditionalFormatting>
  <conditionalFormatting sqref="AB105:AC105">
    <cfRule type="cellIs" dxfId="7" priority="5803" operator="greaterThanOrEqual">
      <formula>1</formula>
    </cfRule>
  </conditionalFormatting>
  <conditionalFormatting sqref="AD105:AE105">
    <cfRule type="containsText" dxfId="8" priority="5797" operator="between" text="Alert">
      <formula>NOT(ISERROR(SEARCH("Alert",AD105)))</formula>
    </cfRule>
    <cfRule type="containsText" dxfId="9" priority="5798" operator="between" text="Reject">
      <formula>NOT(ISERROR(SEARCH("Reject",AD105)))</formula>
    </cfRule>
  </conditionalFormatting>
  <conditionalFormatting sqref="G106">
    <cfRule type="expression" dxfId="0" priority="4436">
      <formula>AND($F106&lt;&gt;"Tolerance",$G106&lt;&gt;"")</formula>
    </cfRule>
    <cfRule type="expression" dxfId="1" priority="4437">
      <formula>AND(OR($F106="GD&amp;T",$F106="MAX",$F106="MIN"),$G106="")</formula>
    </cfRule>
    <cfRule type="containsBlanks" dxfId="2" priority="4438">
      <formula>LEN(TRIM(G106))=0</formula>
    </cfRule>
  </conditionalFormatting>
  <conditionalFormatting sqref="H106">
    <cfRule type="expression" dxfId="0" priority="4433">
      <formula>AND($F106="MIN",$H106&lt;&gt;"")</formula>
    </cfRule>
    <cfRule type="expression" dxfId="1" priority="4434">
      <formula>AND($F106="MIN",$H106="")</formula>
    </cfRule>
    <cfRule type="containsBlanks" dxfId="2" priority="4435">
      <formula>LEN(TRIM(H106))=0</formula>
    </cfRule>
  </conditionalFormatting>
  <conditionalFormatting sqref="I106">
    <cfRule type="expression" dxfId="0" priority="4430">
      <formula>AND(OR($F106="GD&amp;T",$F106="MAX"),$I106&lt;&gt;"")</formula>
    </cfRule>
    <cfRule type="expression" dxfId="1" priority="4431">
      <formula>AND(OR($F106="GD&amp;T",$F106="MAX"),$I106="")</formula>
    </cfRule>
    <cfRule type="containsBlanks" dxfId="2" priority="4432">
      <formula>LEN(TRIM(I106))=0</formula>
    </cfRule>
  </conditionalFormatting>
  <conditionalFormatting sqref="N106:O106">
    <cfRule type="expression" dxfId="3" priority="873">
      <formula>AND($L106&lt;&gt;"",N106&lt;$L106)</formula>
    </cfRule>
    <cfRule type="expression" dxfId="4" priority="874">
      <formula>AND($K106&lt;&gt;"",N106&gt;$K106)</formula>
    </cfRule>
    <cfRule type="notContainsBlanks" dxfId="5" priority="875">
      <formula>LEN(TRIM(N106))&gt;0</formula>
    </cfRule>
    <cfRule type="containsBlanks" dxfId="2" priority="876">
      <formula>LEN(TRIM(N106))=0</formula>
    </cfRule>
  </conditionalFormatting>
  <conditionalFormatting sqref="P106:R106">
    <cfRule type="expression" dxfId="3" priority="877">
      <formula>AND($L106&lt;&gt;"",P106&lt;$L106)</formula>
    </cfRule>
    <cfRule type="expression" dxfId="4" priority="878">
      <formula>AND($K106&lt;&gt;"",P106&gt;$K106)</formula>
    </cfRule>
    <cfRule type="notContainsBlanks" dxfId="5" priority="879">
      <formula>LEN(TRIM(P106))&gt;0</formula>
    </cfRule>
    <cfRule type="containsBlanks" dxfId="2" priority="880">
      <formula>LEN(TRIM(P106))=0</formula>
    </cfRule>
  </conditionalFormatting>
  <conditionalFormatting sqref="S106">
    <cfRule type="containsBlanks" dxfId="2" priority="5779">
      <formula>LEN(TRIM(S106))=0</formula>
    </cfRule>
  </conditionalFormatting>
  <conditionalFormatting sqref="AA106:AC106">
    <cfRule type="containsBlanks" dxfId="6" priority="5774">
      <formula>LEN(TRIM(AA106))=0</formula>
    </cfRule>
  </conditionalFormatting>
  <conditionalFormatting sqref="AB106:AC106">
    <cfRule type="cellIs" dxfId="7" priority="5778" operator="greaterThanOrEqual">
      <formula>1</formula>
    </cfRule>
  </conditionalFormatting>
  <conditionalFormatting sqref="AD106:AE106">
    <cfRule type="containsText" dxfId="8" priority="5772" operator="between" text="Alert">
      <formula>NOT(ISERROR(SEARCH("Alert",AD106)))</formula>
    </cfRule>
    <cfRule type="containsText" dxfId="9" priority="5773" operator="between" text="Reject">
      <formula>NOT(ISERROR(SEARCH("Reject",AD106)))</formula>
    </cfRule>
  </conditionalFormatting>
  <conditionalFormatting sqref="G107">
    <cfRule type="expression" dxfId="0" priority="5744">
      <formula>AND($F107&lt;&gt;"Tolerance",$G107&lt;&gt;"")</formula>
    </cfRule>
    <cfRule type="expression" dxfId="1" priority="5745">
      <formula>AND(OR($F107="GD&amp;T",$F107="MAX",$F107="MIN"),$G107="")</formula>
    </cfRule>
    <cfRule type="containsBlanks" dxfId="2" priority="5746">
      <formula>LEN(TRIM(G107))=0</formula>
    </cfRule>
  </conditionalFormatting>
  <conditionalFormatting sqref="H107">
    <cfRule type="expression" dxfId="0" priority="4427">
      <formula>AND($F107="MIN",$H107&lt;&gt;"")</formula>
    </cfRule>
    <cfRule type="expression" dxfId="1" priority="4428">
      <formula>AND($F107="MIN",$H107="")</formula>
    </cfRule>
    <cfRule type="containsBlanks" dxfId="2" priority="4429">
      <formula>LEN(TRIM(H107))=0</formula>
    </cfRule>
  </conditionalFormatting>
  <conditionalFormatting sqref="I107">
    <cfRule type="expression" dxfId="0" priority="4424">
      <formula>AND(OR($F107="GD&amp;T",$F107="MAX"),$I107&lt;&gt;"")</formula>
    </cfRule>
    <cfRule type="expression" dxfId="1" priority="4425">
      <formula>AND(OR($F107="GD&amp;T",$F107="MAX"),$I107="")</formula>
    </cfRule>
    <cfRule type="containsBlanks" dxfId="2" priority="4426">
      <formula>LEN(TRIM(I107))=0</formula>
    </cfRule>
  </conditionalFormatting>
  <conditionalFormatting sqref="N107:O107">
    <cfRule type="expression" dxfId="3" priority="865">
      <formula>AND($L107&lt;&gt;"",N107&lt;$L107)</formula>
    </cfRule>
    <cfRule type="expression" dxfId="4" priority="866">
      <formula>AND($K107&lt;&gt;"",N107&gt;$K107)</formula>
    </cfRule>
    <cfRule type="notContainsBlanks" dxfId="5" priority="867">
      <formula>LEN(TRIM(N107))&gt;0</formula>
    </cfRule>
    <cfRule type="containsBlanks" dxfId="2" priority="868">
      <formula>LEN(TRIM(N107))=0</formula>
    </cfRule>
  </conditionalFormatting>
  <conditionalFormatting sqref="P107:R107">
    <cfRule type="expression" dxfId="3" priority="869">
      <formula>AND($L107&lt;&gt;"",P107&lt;$L107)</formula>
    </cfRule>
    <cfRule type="expression" dxfId="4" priority="870">
      <formula>AND($K107&lt;&gt;"",P107&gt;$K107)</formula>
    </cfRule>
    <cfRule type="notContainsBlanks" dxfId="5" priority="871">
      <formula>LEN(TRIM(P107))&gt;0</formula>
    </cfRule>
    <cfRule type="containsBlanks" dxfId="2" priority="872">
      <formula>LEN(TRIM(P107))=0</formula>
    </cfRule>
  </conditionalFormatting>
  <conditionalFormatting sqref="S107">
    <cfRule type="containsBlanks" dxfId="2" priority="5754">
      <formula>LEN(TRIM(S107))=0</formula>
    </cfRule>
  </conditionalFormatting>
  <conditionalFormatting sqref="AA107:AC107">
    <cfRule type="containsBlanks" dxfId="6" priority="5749">
      <formula>LEN(TRIM(AA107))=0</formula>
    </cfRule>
  </conditionalFormatting>
  <conditionalFormatting sqref="AB107:AC107">
    <cfRule type="cellIs" dxfId="7" priority="5753" operator="greaterThanOrEqual">
      <formula>1</formula>
    </cfRule>
  </conditionalFormatting>
  <conditionalFormatting sqref="AD107:AE107">
    <cfRule type="containsText" dxfId="8" priority="5747" operator="between" text="Alert">
      <formula>NOT(ISERROR(SEARCH("Alert",AD107)))</formula>
    </cfRule>
    <cfRule type="containsText" dxfId="9" priority="5748" operator="between" text="Reject">
      <formula>NOT(ISERROR(SEARCH("Reject",AD107)))</formula>
    </cfRule>
  </conditionalFormatting>
  <conditionalFormatting sqref="G108">
    <cfRule type="expression" dxfId="0" priority="5719">
      <formula>AND($F108&lt;&gt;"Tolerance",$G108&lt;&gt;"")</formula>
    </cfRule>
    <cfRule type="expression" dxfId="1" priority="5720">
      <formula>AND(OR($F108="GD&amp;T",$F108="MAX",$F108="MIN"),$G108="")</formula>
    </cfRule>
    <cfRule type="containsBlanks" dxfId="2" priority="5721">
      <formula>LEN(TRIM(G108))=0</formula>
    </cfRule>
  </conditionalFormatting>
  <conditionalFormatting sqref="H108">
    <cfRule type="expression" dxfId="0" priority="4421">
      <formula>AND($F108="MIN",$H108&lt;&gt;"")</formula>
    </cfRule>
    <cfRule type="expression" dxfId="1" priority="4422">
      <formula>AND($F108="MIN",$H108="")</formula>
    </cfRule>
    <cfRule type="containsBlanks" dxfId="2" priority="4423">
      <formula>LEN(TRIM(H108))=0</formula>
    </cfRule>
  </conditionalFormatting>
  <conditionalFormatting sqref="I108">
    <cfRule type="expression" dxfId="0" priority="4418">
      <formula>AND(OR($F108="GD&amp;T",$F108="MAX"),$I108&lt;&gt;"")</formula>
    </cfRule>
    <cfRule type="expression" dxfId="1" priority="4419">
      <formula>AND(OR($F108="GD&amp;T",$F108="MAX"),$I108="")</formula>
    </cfRule>
    <cfRule type="containsBlanks" dxfId="2" priority="4420">
      <formula>LEN(TRIM(I108))=0</formula>
    </cfRule>
  </conditionalFormatting>
  <conditionalFormatting sqref="N108:O108">
    <cfRule type="expression" dxfId="3" priority="857">
      <formula>AND($L108&lt;&gt;"",N108&lt;$L108)</formula>
    </cfRule>
    <cfRule type="expression" dxfId="4" priority="858">
      <formula>AND($K108&lt;&gt;"",N108&gt;$K108)</formula>
    </cfRule>
    <cfRule type="notContainsBlanks" dxfId="5" priority="859">
      <formula>LEN(TRIM(N108))&gt;0</formula>
    </cfRule>
    <cfRule type="containsBlanks" dxfId="2" priority="860">
      <formula>LEN(TRIM(N108))=0</formula>
    </cfRule>
  </conditionalFormatting>
  <conditionalFormatting sqref="P108:R108">
    <cfRule type="expression" dxfId="3" priority="861">
      <formula>AND($L108&lt;&gt;"",P108&lt;$L108)</formula>
    </cfRule>
    <cfRule type="expression" dxfId="4" priority="862">
      <formula>AND($K108&lt;&gt;"",P108&gt;$K108)</formula>
    </cfRule>
    <cfRule type="notContainsBlanks" dxfId="5" priority="863">
      <formula>LEN(TRIM(P108))&gt;0</formula>
    </cfRule>
    <cfRule type="containsBlanks" dxfId="2" priority="864">
      <formula>LEN(TRIM(P108))=0</formula>
    </cfRule>
  </conditionalFormatting>
  <conditionalFormatting sqref="S108">
    <cfRule type="containsBlanks" dxfId="2" priority="5729">
      <formula>LEN(TRIM(S108))=0</formula>
    </cfRule>
  </conditionalFormatting>
  <conditionalFormatting sqref="AA108:AC108">
    <cfRule type="containsBlanks" dxfId="6" priority="5724">
      <formula>LEN(TRIM(AA108))=0</formula>
    </cfRule>
  </conditionalFormatting>
  <conditionalFormatting sqref="AB108:AC108">
    <cfRule type="cellIs" dxfId="7" priority="5728" operator="greaterThanOrEqual">
      <formula>1</formula>
    </cfRule>
  </conditionalFormatting>
  <conditionalFormatting sqref="AD108:AE108">
    <cfRule type="containsText" dxfId="8" priority="5722" operator="between" text="Alert">
      <formula>NOT(ISERROR(SEARCH("Alert",AD108)))</formula>
    </cfRule>
    <cfRule type="containsText" dxfId="9" priority="5723" operator="between" text="Reject">
      <formula>NOT(ISERROR(SEARCH("Reject",AD108)))</formula>
    </cfRule>
  </conditionalFormatting>
  <conditionalFormatting sqref="G109">
    <cfRule type="expression" dxfId="0" priority="5694">
      <formula>AND($F109&lt;&gt;"Tolerance",$G109&lt;&gt;"")</formula>
    </cfRule>
    <cfRule type="expression" dxfId="1" priority="5695">
      <formula>AND(OR($F109="GD&amp;T",$F109="MAX",$F109="MIN"),$G109="")</formula>
    </cfRule>
    <cfRule type="containsBlanks" dxfId="2" priority="5696">
      <formula>LEN(TRIM(G109))=0</formula>
    </cfRule>
  </conditionalFormatting>
  <conditionalFormatting sqref="H109">
    <cfRule type="expression" dxfId="0" priority="4415">
      <formula>AND($F109="MIN",$H109&lt;&gt;"")</formula>
    </cfRule>
    <cfRule type="expression" dxfId="1" priority="4416">
      <formula>AND($F109="MIN",$H109="")</formula>
    </cfRule>
    <cfRule type="containsBlanks" dxfId="2" priority="4417">
      <formula>LEN(TRIM(H109))=0</formula>
    </cfRule>
  </conditionalFormatting>
  <conditionalFormatting sqref="I109">
    <cfRule type="expression" dxfId="0" priority="4412">
      <formula>AND(OR($F109="GD&amp;T",$F109="MAX"),$I109&lt;&gt;"")</formula>
    </cfRule>
    <cfRule type="expression" dxfId="1" priority="4413">
      <formula>AND(OR($F109="GD&amp;T",$F109="MAX"),$I109="")</formula>
    </cfRule>
    <cfRule type="containsBlanks" dxfId="2" priority="4414">
      <formula>LEN(TRIM(I109))=0</formula>
    </cfRule>
  </conditionalFormatting>
  <conditionalFormatting sqref="N109:O109">
    <cfRule type="expression" dxfId="3" priority="849">
      <formula>AND($L109&lt;&gt;"",N109&lt;$L109)</formula>
    </cfRule>
    <cfRule type="expression" dxfId="4" priority="850">
      <formula>AND($K109&lt;&gt;"",N109&gt;$K109)</formula>
    </cfRule>
    <cfRule type="notContainsBlanks" dxfId="5" priority="851">
      <formula>LEN(TRIM(N109))&gt;0</formula>
    </cfRule>
    <cfRule type="containsBlanks" dxfId="2" priority="852">
      <formula>LEN(TRIM(N109))=0</formula>
    </cfRule>
  </conditionalFormatting>
  <conditionalFormatting sqref="P109:R109">
    <cfRule type="expression" dxfId="3" priority="853">
      <formula>AND($L109&lt;&gt;"",P109&lt;$L109)</formula>
    </cfRule>
    <cfRule type="expression" dxfId="4" priority="854">
      <formula>AND($K109&lt;&gt;"",P109&gt;$K109)</formula>
    </cfRule>
    <cfRule type="notContainsBlanks" dxfId="5" priority="855">
      <formula>LEN(TRIM(P109))&gt;0</formula>
    </cfRule>
    <cfRule type="containsBlanks" dxfId="2" priority="856">
      <formula>LEN(TRIM(P109))=0</formula>
    </cfRule>
  </conditionalFormatting>
  <conditionalFormatting sqref="S109">
    <cfRule type="containsBlanks" dxfId="2" priority="5704">
      <formula>LEN(TRIM(S109))=0</formula>
    </cfRule>
  </conditionalFormatting>
  <conditionalFormatting sqref="AA109:AC109">
    <cfRule type="containsBlanks" dxfId="6" priority="5699">
      <formula>LEN(TRIM(AA109))=0</formula>
    </cfRule>
  </conditionalFormatting>
  <conditionalFormatting sqref="AB109:AC109">
    <cfRule type="cellIs" dxfId="7" priority="5703" operator="greaterThanOrEqual">
      <formula>1</formula>
    </cfRule>
  </conditionalFormatting>
  <conditionalFormatting sqref="AD109:AE109">
    <cfRule type="containsText" dxfId="8" priority="5697" operator="between" text="Alert">
      <formula>NOT(ISERROR(SEARCH("Alert",AD109)))</formula>
    </cfRule>
    <cfRule type="containsText" dxfId="9" priority="5698" operator="between" text="Reject">
      <formula>NOT(ISERROR(SEARCH("Reject",AD109)))</formula>
    </cfRule>
  </conditionalFormatting>
  <conditionalFormatting sqref="G110">
    <cfRule type="expression" dxfId="0" priority="5594">
      <formula>AND($F110&lt;&gt;"Tolerance",$G110&lt;&gt;"")</formula>
    </cfRule>
    <cfRule type="expression" dxfId="1" priority="5595">
      <formula>AND(OR($F110="GD&amp;T",$F110="MAX",$F110="MIN"),$G110="")</formula>
    </cfRule>
    <cfRule type="containsBlanks" dxfId="2" priority="5596">
      <formula>LEN(TRIM(G110))=0</formula>
    </cfRule>
  </conditionalFormatting>
  <conditionalFormatting sqref="H110">
    <cfRule type="expression" dxfId="0" priority="5591">
      <formula>AND($F110="MIN",$H110&lt;&gt;"")</formula>
    </cfRule>
    <cfRule type="expression" dxfId="1" priority="5592">
      <formula>AND($F110="MIN",$H110="")</formula>
    </cfRule>
    <cfRule type="containsBlanks" dxfId="2" priority="5593">
      <formula>LEN(TRIM(H110))=0</formula>
    </cfRule>
  </conditionalFormatting>
  <conditionalFormatting sqref="I110">
    <cfRule type="expression" dxfId="0" priority="5588">
      <formula>AND(OR($F110="GD&amp;T",$F110="MAX"),$I110&lt;&gt;"")</formula>
    </cfRule>
    <cfRule type="expression" dxfId="1" priority="5589">
      <formula>AND(OR($F110="GD&amp;T",$F110="MAX"),$I110="")</formula>
    </cfRule>
    <cfRule type="containsBlanks" dxfId="2" priority="5590">
      <formula>LEN(TRIM(I110))=0</formula>
    </cfRule>
  </conditionalFormatting>
  <conditionalFormatting sqref="N110:O110">
    <cfRule type="expression" dxfId="3" priority="841">
      <formula>AND($L110&lt;&gt;"",N110&lt;$L110)</formula>
    </cfRule>
    <cfRule type="expression" dxfId="4" priority="842">
      <formula>AND($K110&lt;&gt;"",N110&gt;$K110)</formula>
    </cfRule>
    <cfRule type="notContainsBlanks" dxfId="5" priority="843">
      <formula>LEN(TRIM(N110))&gt;0</formula>
    </cfRule>
    <cfRule type="containsBlanks" dxfId="2" priority="844">
      <formula>LEN(TRIM(N110))=0</formula>
    </cfRule>
  </conditionalFormatting>
  <conditionalFormatting sqref="P110:R110">
    <cfRule type="expression" dxfId="3" priority="845">
      <formula>AND($L110&lt;&gt;"",P110&lt;$L110)</formula>
    </cfRule>
    <cfRule type="expression" dxfId="4" priority="846">
      <formula>AND($K110&lt;&gt;"",P110&gt;$K110)</formula>
    </cfRule>
    <cfRule type="notContainsBlanks" dxfId="5" priority="847">
      <formula>LEN(TRIM(P110))&gt;0</formula>
    </cfRule>
    <cfRule type="containsBlanks" dxfId="2" priority="848">
      <formula>LEN(TRIM(P110))=0</formula>
    </cfRule>
  </conditionalFormatting>
  <conditionalFormatting sqref="S110">
    <cfRule type="containsBlanks" dxfId="2" priority="5604">
      <formula>LEN(TRIM(S110))=0</formula>
    </cfRule>
  </conditionalFormatting>
  <conditionalFormatting sqref="AA110:AC110">
    <cfRule type="containsBlanks" dxfId="6" priority="5599">
      <formula>LEN(TRIM(AA110))=0</formula>
    </cfRule>
  </conditionalFormatting>
  <conditionalFormatting sqref="AB110:AC110">
    <cfRule type="cellIs" dxfId="7" priority="5603" operator="greaterThanOrEqual">
      <formula>1</formula>
    </cfRule>
  </conditionalFormatting>
  <conditionalFormatting sqref="AD110:AE110">
    <cfRule type="containsText" dxfId="8" priority="5597" operator="between" text="Alert">
      <formula>NOT(ISERROR(SEARCH("Alert",AD110)))</formula>
    </cfRule>
    <cfRule type="containsText" dxfId="9" priority="5598" operator="between" text="Reject">
      <formula>NOT(ISERROR(SEARCH("Reject",AD110)))</formula>
    </cfRule>
  </conditionalFormatting>
  <conditionalFormatting sqref="G111">
    <cfRule type="expression" dxfId="0" priority="4383">
      <formula>AND($F111&lt;&gt;"Tolerance",$G111&lt;&gt;"")</formula>
    </cfRule>
    <cfRule type="expression" dxfId="1" priority="4384">
      <formula>AND(OR($F111="GD&amp;T",$F111="MAX",$F111="MIN"),$G111="")</formula>
    </cfRule>
    <cfRule type="containsBlanks" dxfId="2" priority="4385">
      <formula>LEN(TRIM(G111))=0</formula>
    </cfRule>
  </conditionalFormatting>
  <conditionalFormatting sqref="H111">
    <cfRule type="expression" dxfId="0" priority="4380">
      <formula>AND($F111="MIN",$H111&lt;&gt;"")</formula>
    </cfRule>
    <cfRule type="expression" dxfId="1" priority="4381">
      <formula>AND($F111="MIN",$H111="")</formula>
    </cfRule>
    <cfRule type="containsBlanks" dxfId="2" priority="4382">
      <formula>LEN(TRIM(H111))=0</formula>
    </cfRule>
  </conditionalFormatting>
  <conditionalFormatting sqref="I111">
    <cfRule type="expression" dxfId="0" priority="4377">
      <formula>AND(OR($F111="GD&amp;T",$F111="MAX"),$I111&lt;&gt;"")</formula>
    </cfRule>
    <cfRule type="expression" dxfId="1" priority="4378">
      <formula>AND(OR($F111="GD&amp;T",$F111="MAX"),$I111="")</formula>
    </cfRule>
    <cfRule type="containsBlanks" dxfId="2" priority="4379">
      <formula>LEN(TRIM(I111))=0</formula>
    </cfRule>
  </conditionalFormatting>
  <conditionalFormatting sqref="N111:O111">
    <cfRule type="expression" dxfId="3" priority="833">
      <formula>AND($L111&lt;&gt;"",N111&lt;$L111)</formula>
    </cfRule>
    <cfRule type="expression" dxfId="4" priority="834">
      <formula>AND($K111&lt;&gt;"",N111&gt;$K111)</formula>
    </cfRule>
    <cfRule type="notContainsBlanks" dxfId="5" priority="835">
      <formula>LEN(TRIM(N111))&gt;0</formula>
    </cfRule>
    <cfRule type="containsBlanks" dxfId="2" priority="836">
      <formula>LEN(TRIM(N111))=0</formula>
    </cfRule>
  </conditionalFormatting>
  <conditionalFormatting sqref="P111:R111">
    <cfRule type="expression" dxfId="3" priority="837">
      <formula>AND($L111&lt;&gt;"",P111&lt;$L111)</formula>
    </cfRule>
    <cfRule type="expression" dxfId="4" priority="838">
      <formula>AND($K111&lt;&gt;"",P111&gt;$K111)</formula>
    </cfRule>
    <cfRule type="notContainsBlanks" dxfId="5" priority="839">
      <formula>LEN(TRIM(P111))&gt;0</formula>
    </cfRule>
    <cfRule type="containsBlanks" dxfId="2" priority="840">
      <formula>LEN(TRIM(P111))=0</formula>
    </cfRule>
  </conditionalFormatting>
  <conditionalFormatting sqref="S111">
    <cfRule type="containsBlanks" dxfId="2" priority="4393">
      <formula>LEN(TRIM(S111))=0</formula>
    </cfRule>
  </conditionalFormatting>
  <conditionalFormatting sqref="AA111:AC111">
    <cfRule type="containsBlanks" dxfId="6" priority="4388">
      <formula>LEN(TRIM(AA111))=0</formula>
    </cfRule>
  </conditionalFormatting>
  <conditionalFormatting sqref="AB111:AC111">
    <cfRule type="cellIs" dxfId="7" priority="4392" operator="greaterThanOrEqual">
      <formula>1</formula>
    </cfRule>
  </conditionalFormatting>
  <conditionalFormatting sqref="AD111:AE111">
    <cfRule type="containsText" dxfId="8" priority="4386" operator="between" text="Alert">
      <formula>NOT(ISERROR(SEARCH("Alert",AD111)))</formula>
    </cfRule>
    <cfRule type="containsText" dxfId="9" priority="4387" operator="between" text="Reject">
      <formula>NOT(ISERROR(SEARCH("Reject",AD111)))</formula>
    </cfRule>
  </conditionalFormatting>
  <conditionalFormatting sqref="G112">
    <cfRule type="expression" dxfId="0" priority="4358">
      <formula>AND($F112&lt;&gt;"Tolerance",$G112&lt;&gt;"")</formula>
    </cfRule>
    <cfRule type="expression" dxfId="1" priority="4359">
      <formula>AND(OR($F112="GD&amp;T",$F112="MAX",$F112="MIN"),$G112="")</formula>
    </cfRule>
    <cfRule type="containsBlanks" dxfId="2" priority="4360">
      <formula>LEN(TRIM(G112))=0</formula>
    </cfRule>
  </conditionalFormatting>
  <conditionalFormatting sqref="H112">
    <cfRule type="expression" dxfId="0" priority="2991">
      <formula>AND($F112="MIN",$H112&lt;&gt;"")</formula>
    </cfRule>
    <cfRule type="expression" dxfId="1" priority="2992">
      <formula>AND($F112="MIN",$H112="")</formula>
    </cfRule>
    <cfRule type="containsBlanks" dxfId="2" priority="2993">
      <formula>LEN(TRIM(H112))=0</formula>
    </cfRule>
  </conditionalFormatting>
  <conditionalFormatting sqref="I112">
    <cfRule type="expression" dxfId="0" priority="2988">
      <formula>AND(OR($F112="GD&amp;T",$F112="MAX"),$I112&lt;&gt;"")</formula>
    </cfRule>
    <cfRule type="expression" dxfId="1" priority="2989">
      <formula>AND(OR($F112="GD&amp;T",$F112="MAX"),$I112="")</formula>
    </cfRule>
    <cfRule type="containsBlanks" dxfId="2" priority="2990">
      <formula>LEN(TRIM(I112))=0</formula>
    </cfRule>
  </conditionalFormatting>
  <conditionalFormatting sqref="N112:O112">
    <cfRule type="expression" dxfId="3" priority="801">
      <formula>AND($L112&lt;&gt;"",N112&lt;$L112)</formula>
    </cfRule>
    <cfRule type="expression" dxfId="4" priority="802">
      <formula>AND($K112&lt;&gt;"",N112&gt;$K112)</formula>
    </cfRule>
    <cfRule type="notContainsBlanks" dxfId="5" priority="803">
      <formula>LEN(TRIM(N112))&gt;0</formula>
    </cfRule>
    <cfRule type="containsBlanks" dxfId="2" priority="804">
      <formula>LEN(TRIM(N112))=0</formula>
    </cfRule>
  </conditionalFormatting>
  <conditionalFormatting sqref="P112:R112">
    <cfRule type="expression" dxfId="3" priority="805">
      <formula>AND($L112&lt;&gt;"",P112&lt;$L112)</formula>
    </cfRule>
    <cfRule type="expression" dxfId="4" priority="806">
      <formula>AND($K112&lt;&gt;"",P112&gt;$K112)</formula>
    </cfRule>
    <cfRule type="notContainsBlanks" dxfId="5" priority="807">
      <formula>LEN(TRIM(P112))&gt;0</formula>
    </cfRule>
    <cfRule type="containsBlanks" dxfId="2" priority="808">
      <formula>LEN(TRIM(P112))=0</formula>
    </cfRule>
  </conditionalFormatting>
  <conditionalFormatting sqref="S112">
    <cfRule type="containsBlanks" dxfId="2" priority="4368">
      <formula>LEN(TRIM(S112))=0</formula>
    </cfRule>
  </conditionalFormatting>
  <conditionalFormatting sqref="AA112:AC112">
    <cfRule type="containsBlanks" dxfId="6" priority="4363">
      <formula>LEN(TRIM(AA112))=0</formula>
    </cfRule>
  </conditionalFormatting>
  <conditionalFormatting sqref="AB112:AC112">
    <cfRule type="cellIs" dxfId="7" priority="4367" operator="greaterThanOrEqual">
      <formula>1</formula>
    </cfRule>
  </conditionalFormatting>
  <conditionalFormatting sqref="AD112:AE112">
    <cfRule type="containsText" dxfId="8" priority="4361" operator="between" text="Alert">
      <formula>NOT(ISERROR(SEARCH("Alert",AD112)))</formula>
    </cfRule>
    <cfRule type="containsText" dxfId="9" priority="4362" operator="between" text="Reject">
      <formula>NOT(ISERROR(SEARCH("Reject",AD112)))</formula>
    </cfRule>
  </conditionalFormatting>
  <conditionalFormatting sqref="G113">
    <cfRule type="expression" dxfId="0" priority="2951">
      <formula>AND($F113&lt;&gt;"Tolerance",$G113&lt;&gt;"")</formula>
    </cfRule>
    <cfRule type="expression" dxfId="1" priority="2952">
      <formula>AND(OR($F113="GD&amp;T",$F113="MAX",$F113="MIN"),$G113="")</formula>
    </cfRule>
    <cfRule type="containsBlanks" dxfId="2" priority="2953">
      <formula>LEN(TRIM(G113))=0</formula>
    </cfRule>
  </conditionalFormatting>
  <conditionalFormatting sqref="H113">
    <cfRule type="expression" dxfId="0" priority="2948">
      <formula>AND($F113="MIN",$H113&lt;&gt;"")</formula>
    </cfRule>
    <cfRule type="expression" dxfId="1" priority="2949">
      <formula>AND($F113="MIN",$H113="")</formula>
    </cfRule>
    <cfRule type="containsBlanks" dxfId="2" priority="2950">
      <formula>LEN(TRIM(H113))=0</formula>
    </cfRule>
  </conditionalFormatting>
  <conditionalFormatting sqref="I113">
    <cfRule type="expression" dxfId="0" priority="2945">
      <formula>AND(OR($F113="GD&amp;T",$F113="MAX"),$I113&lt;&gt;"")</formula>
    </cfRule>
    <cfRule type="expression" dxfId="1" priority="2946">
      <formula>AND(OR($F113="GD&amp;T",$F113="MAX"),$I113="")</formula>
    </cfRule>
    <cfRule type="containsBlanks" dxfId="2" priority="2947">
      <formula>LEN(TRIM(I113))=0</formula>
    </cfRule>
  </conditionalFormatting>
  <conditionalFormatting sqref="N113:O113">
    <cfRule type="expression" dxfId="3" priority="793">
      <formula>AND($L113&lt;&gt;"",N113&lt;$L113)</formula>
    </cfRule>
    <cfRule type="expression" dxfId="4" priority="794">
      <formula>AND($K113&lt;&gt;"",N113&gt;$K113)</formula>
    </cfRule>
    <cfRule type="notContainsBlanks" dxfId="5" priority="795">
      <formula>LEN(TRIM(N113))&gt;0</formula>
    </cfRule>
    <cfRule type="containsBlanks" dxfId="2" priority="796">
      <formula>LEN(TRIM(N113))=0</formula>
    </cfRule>
  </conditionalFormatting>
  <conditionalFormatting sqref="P113:R113">
    <cfRule type="expression" dxfId="3" priority="797">
      <formula>AND($L113&lt;&gt;"",P113&lt;$L113)</formula>
    </cfRule>
    <cfRule type="expression" dxfId="4" priority="798">
      <formula>AND($K113&lt;&gt;"",P113&gt;$K113)</formula>
    </cfRule>
    <cfRule type="notContainsBlanks" dxfId="5" priority="799">
      <formula>LEN(TRIM(P113))&gt;0</formula>
    </cfRule>
    <cfRule type="containsBlanks" dxfId="2" priority="800">
      <formula>LEN(TRIM(P113))=0</formula>
    </cfRule>
  </conditionalFormatting>
  <conditionalFormatting sqref="S113">
    <cfRule type="containsBlanks" dxfId="2" priority="2978">
      <formula>LEN(TRIM(S113))=0</formula>
    </cfRule>
  </conditionalFormatting>
  <conditionalFormatting sqref="AA113:AC113">
    <cfRule type="containsBlanks" dxfId="6" priority="2973">
      <formula>LEN(TRIM(AA113))=0</formula>
    </cfRule>
  </conditionalFormatting>
  <conditionalFormatting sqref="AB113:AC113">
    <cfRule type="cellIs" dxfId="7" priority="2977" operator="greaterThanOrEqual">
      <formula>1</formula>
    </cfRule>
  </conditionalFormatting>
  <conditionalFormatting sqref="AD113:AE113">
    <cfRule type="containsText" dxfId="8" priority="2971" operator="between" text="Alert">
      <formula>NOT(ISERROR(SEARCH("Alert",AD113)))</formula>
    </cfRule>
    <cfRule type="containsText" dxfId="9" priority="2972" operator="between" text="Reject">
      <formula>NOT(ISERROR(SEARCH("Reject",AD113)))</formula>
    </cfRule>
  </conditionalFormatting>
  <conditionalFormatting sqref="G114">
    <cfRule type="expression" dxfId="0" priority="4333">
      <formula>AND($F114&lt;&gt;"Tolerance",$G114&lt;&gt;"")</formula>
    </cfRule>
    <cfRule type="expression" dxfId="1" priority="4334">
      <formula>AND(OR($F114="GD&amp;T",$F114="MAX",$F114="MIN"),$G114="")</formula>
    </cfRule>
    <cfRule type="containsBlanks" dxfId="2" priority="4335">
      <formula>LEN(TRIM(G114))=0</formula>
    </cfRule>
  </conditionalFormatting>
  <conditionalFormatting sqref="H114">
    <cfRule type="expression" dxfId="0" priority="2942">
      <formula>AND($F114="MIN",$H114&lt;&gt;"")</formula>
    </cfRule>
    <cfRule type="expression" dxfId="1" priority="2943">
      <formula>AND($F114="MIN",$H114="")</formula>
    </cfRule>
    <cfRule type="containsBlanks" dxfId="2" priority="2944">
      <formula>LEN(TRIM(H114))=0</formula>
    </cfRule>
  </conditionalFormatting>
  <conditionalFormatting sqref="I114">
    <cfRule type="expression" dxfId="0" priority="2939">
      <formula>AND(OR($F114="GD&amp;T",$F114="MAX"),$I114&lt;&gt;"")</formula>
    </cfRule>
    <cfRule type="expression" dxfId="1" priority="2940">
      <formula>AND(OR($F114="GD&amp;T",$F114="MAX"),$I114="")</formula>
    </cfRule>
    <cfRule type="containsBlanks" dxfId="2" priority="2941">
      <formula>LEN(TRIM(I114))=0</formula>
    </cfRule>
  </conditionalFormatting>
  <conditionalFormatting sqref="N114:O114">
    <cfRule type="expression" dxfId="3" priority="641">
      <formula>AND($L114&lt;&gt;"",N114&lt;$L114)</formula>
    </cfRule>
    <cfRule type="expression" dxfId="4" priority="642">
      <formula>AND($K114&lt;&gt;"",N114&gt;$K114)</formula>
    </cfRule>
    <cfRule type="notContainsBlanks" dxfId="5" priority="643">
      <formula>LEN(TRIM(N114))&gt;0</formula>
    </cfRule>
    <cfRule type="containsBlanks" dxfId="2" priority="644">
      <formula>LEN(TRIM(N114))=0</formula>
    </cfRule>
  </conditionalFormatting>
  <conditionalFormatting sqref="P114:R114">
    <cfRule type="expression" dxfId="3" priority="645">
      <formula>AND($L114&lt;&gt;"",P114&lt;$L114)</formula>
    </cfRule>
    <cfRule type="expression" dxfId="4" priority="646">
      <formula>AND($K114&lt;&gt;"",P114&gt;$K114)</formula>
    </cfRule>
    <cfRule type="notContainsBlanks" dxfId="5" priority="647">
      <formula>LEN(TRIM(P114))&gt;0</formula>
    </cfRule>
    <cfRule type="containsBlanks" dxfId="2" priority="648">
      <formula>LEN(TRIM(P114))=0</formula>
    </cfRule>
  </conditionalFormatting>
  <conditionalFormatting sqref="S114">
    <cfRule type="containsBlanks" dxfId="2" priority="4343">
      <formula>LEN(TRIM(S114))=0</formula>
    </cfRule>
  </conditionalFormatting>
  <conditionalFormatting sqref="AA114:AC114">
    <cfRule type="containsBlanks" dxfId="6" priority="4338">
      <formula>LEN(TRIM(AA114))=0</formula>
    </cfRule>
  </conditionalFormatting>
  <conditionalFormatting sqref="AB114:AC114">
    <cfRule type="cellIs" dxfId="7" priority="4342" operator="greaterThanOrEqual">
      <formula>1</formula>
    </cfRule>
  </conditionalFormatting>
  <conditionalFormatting sqref="AD114:AE114">
    <cfRule type="containsText" dxfId="8" priority="4336" operator="between" text="Alert">
      <formula>NOT(ISERROR(SEARCH("Alert",AD114)))</formula>
    </cfRule>
    <cfRule type="containsText" dxfId="9" priority="4337" operator="between" text="Reject">
      <formula>NOT(ISERROR(SEARCH("Reject",AD114)))</formula>
    </cfRule>
  </conditionalFormatting>
  <conditionalFormatting sqref="G115">
    <cfRule type="expression" dxfId="0" priority="2928">
      <formula>AND($F115&lt;&gt;"Tolerance",$G115&lt;&gt;"")</formula>
    </cfRule>
    <cfRule type="expression" dxfId="1" priority="2929">
      <formula>AND(OR($F115="GD&amp;T",$F115="MAX",$F115="MIN"),$G115="")</formula>
    </cfRule>
    <cfRule type="containsBlanks" dxfId="2" priority="2930">
      <formula>LEN(TRIM(G115))=0</formula>
    </cfRule>
  </conditionalFormatting>
  <conditionalFormatting sqref="H115">
    <cfRule type="expression" dxfId="0" priority="2917">
      <formula>AND($F115="MIN",$H115&lt;&gt;"")</formula>
    </cfRule>
    <cfRule type="expression" dxfId="1" priority="2918">
      <formula>AND($F115="MIN",$H115="")</formula>
    </cfRule>
    <cfRule type="containsBlanks" dxfId="2" priority="2919">
      <formula>LEN(TRIM(H115))=0</formula>
    </cfRule>
  </conditionalFormatting>
  <conditionalFormatting sqref="I115">
    <cfRule type="expression" dxfId="0" priority="2914">
      <formula>AND(OR($F115="GD&amp;T",$F115="MAX"),$I115&lt;&gt;"")</formula>
    </cfRule>
    <cfRule type="expression" dxfId="1" priority="2915">
      <formula>AND(OR($F115="GD&amp;T",$F115="MAX"),$I115="")</formula>
    </cfRule>
    <cfRule type="containsBlanks" dxfId="2" priority="2916">
      <formula>LEN(TRIM(I115))=0</formula>
    </cfRule>
  </conditionalFormatting>
  <conditionalFormatting sqref="N115:O115">
    <cfRule type="expression" dxfId="3" priority="785">
      <formula>AND($L115&lt;&gt;"",N115&lt;$L115)</formula>
    </cfRule>
    <cfRule type="expression" dxfId="4" priority="786">
      <formula>AND($K115&lt;&gt;"",N115&gt;$K115)</formula>
    </cfRule>
    <cfRule type="notContainsBlanks" dxfId="5" priority="787">
      <formula>LEN(TRIM(N115))&gt;0</formula>
    </cfRule>
    <cfRule type="containsBlanks" dxfId="2" priority="788">
      <formula>LEN(TRIM(N115))=0</formula>
    </cfRule>
  </conditionalFormatting>
  <conditionalFormatting sqref="P115:R115">
    <cfRule type="expression" dxfId="3" priority="789">
      <formula>AND($L115&lt;&gt;"",P115&lt;$L115)</formula>
    </cfRule>
    <cfRule type="expression" dxfId="4" priority="790">
      <formula>AND($K115&lt;&gt;"",P115&gt;$K115)</formula>
    </cfRule>
    <cfRule type="notContainsBlanks" dxfId="5" priority="791">
      <formula>LEN(TRIM(P115))&gt;0</formula>
    </cfRule>
    <cfRule type="containsBlanks" dxfId="2" priority="792">
      <formula>LEN(TRIM(P115))=0</formula>
    </cfRule>
  </conditionalFormatting>
  <conditionalFormatting sqref="S115">
    <cfRule type="containsBlanks" dxfId="2" priority="2938">
      <formula>LEN(TRIM(S115))=0</formula>
    </cfRule>
  </conditionalFormatting>
  <conditionalFormatting sqref="AA115:AC115">
    <cfRule type="containsBlanks" dxfId="6" priority="2933">
      <formula>LEN(TRIM(AA115))=0</formula>
    </cfRule>
  </conditionalFormatting>
  <conditionalFormatting sqref="AB115:AC115">
    <cfRule type="cellIs" dxfId="7" priority="2937" operator="greaterThanOrEqual">
      <formula>1</formula>
    </cfRule>
  </conditionalFormatting>
  <conditionalFormatting sqref="AD115:AE115">
    <cfRule type="containsText" dxfId="8" priority="2931" operator="between" text="Alert">
      <formula>NOT(ISERROR(SEARCH("Alert",AD115)))</formula>
    </cfRule>
    <cfRule type="containsText" dxfId="9" priority="2932" operator="between" text="Reject">
      <formula>NOT(ISERROR(SEARCH("Reject",AD115)))</formula>
    </cfRule>
  </conditionalFormatting>
  <conditionalFormatting sqref="G116">
    <cfRule type="expression" dxfId="0" priority="4308">
      <formula>AND($F116&lt;&gt;"Tolerance",$G116&lt;&gt;"")</formula>
    </cfRule>
    <cfRule type="expression" dxfId="1" priority="4309">
      <formula>AND(OR($F116="GD&amp;T",$F116="MAX",$F116="MIN"),$G116="")</formula>
    </cfRule>
    <cfRule type="containsBlanks" dxfId="2" priority="4310">
      <formula>LEN(TRIM(G116))=0</formula>
    </cfRule>
  </conditionalFormatting>
  <conditionalFormatting sqref="H116">
    <cfRule type="expression" dxfId="0" priority="2911">
      <formula>AND($F116="MIN",$H116&lt;&gt;"")</formula>
    </cfRule>
    <cfRule type="expression" dxfId="1" priority="2912">
      <formula>AND($F116="MIN",$H116="")</formula>
    </cfRule>
    <cfRule type="containsBlanks" dxfId="2" priority="2913">
      <formula>LEN(TRIM(H116))=0</formula>
    </cfRule>
  </conditionalFormatting>
  <conditionalFormatting sqref="I116">
    <cfRule type="expression" dxfId="0" priority="2908">
      <formula>AND(OR($F116="GD&amp;T",$F116="MAX"),$I116&lt;&gt;"")</formula>
    </cfRule>
    <cfRule type="expression" dxfId="1" priority="2909">
      <formula>AND(OR($F116="GD&amp;T",$F116="MAX"),$I116="")</formula>
    </cfRule>
    <cfRule type="containsBlanks" dxfId="2" priority="2910">
      <formula>LEN(TRIM(I116))=0</formula>
    </cfRule>
  </conditionalFormatting>
  <conditionalFormatting sqref="N116:O116">
    <cfRule type="expression" dxfId="3" priority="633">
      <formula>AND($L116&lt;&gt;"",N116&lt;$L116)</formula>
    </cfRule>
    <cfRule type="expression" dxfId="4" priority="634">
      <formula>AND($K116&lt;&gt;"",N116&gt;$K116)</formula>
    </cfRule>
    <cfRule type="notContainsBlanks" dxfId="5" priority="635">
      <formula>LEN(TRIM(N116))&gt;0</formula>
    </cfRule>
    <cfRule type="containsBlanks" dxfId="2" priority="636">
      <formula>LEN(TRIM(N116))=0</formula>
    </cfRule>
  </conditionalFormatting>
  <conditionalFormatting sqref="P116:R116">
    <cfRule type="expression" dxfId="3" priority="637">
      <formula>AND($L116&lt;&gt;"",P116&lt;$L116)</formula>
    </cfRule>
    <cfRule type="expression" dxfId="4" priority="638">
      <formula>AND($K116&lt;&gt;"",P116&gt;$K116)</formula>
    </cfRule>
    <cfRule type="notContainsBlanks" dxfId="5" priority="639">
      <formula>LEN(TRIM(P116))&gt;0</formula>
    </cfRule>
    <cfRule type="containsBlanks" dxfId="2" priority="640">
      <formula>LEN(TRIM(P116))=0</formula>
    </cfRule>
  </conditionalFormatting>
  <conditionalFormatting sqref="S116">
    <cfRule type="containsBlanks" dxfId="2" priority="4318">
      <formula>LEN(TRIM(S116))=0</formula>
    </cfRule>
  </conditionalFormatting>
  <conditionalFormatting sqref="AA116:AC116">
    <cfRule type="containsBlanks" dxfId="6" priority="4313">
      <formula>LEN(TRIM(AA116))=0</formula>
    </cfRule>
  </conditionalFormatting>
  <conditionalFormatting sqref="AB116:AC116">
    <cfRule type="cellIs" dxfId="7" priority="4317" operator="greaterThanOrEqual">
      <formula>1</formula>
    </cfRule>
  </conditionalFormatting>
  <conditionalFormatting sqref="AD116:AE116">
    <cfRule type="containsText" dxfId="8" priority="4311" operator="between" text="Alert">
      <formula>NOT(ISERROR(SEARCH("Alert",AD116)))</formula>
    </cfRule>
    <cfRule type="containsText" dxfId="9" priority="4312" operator="between" text="Reject">
      <formula>NOT(ISERROR(SEARCH("Reject",AD116)))</formula>
    </cfRule>
  </conditionalFormatting>
  <conditionalFormatting sqref="G117">
    <cfRule type="expression" dxfId="0" priority="4283">
      <formula>AND($F117&lt;&gt;"Tolerance",$G117&lt;&gt;"")</formula>
    </cfRule>
    <cfRule type="expression" dxfId="1" priority="4284">
      <formula>AND(OR($F117="GD&amp;T",$F117="MAX",$F117="MIN"),$G117="")</formula>
    </cfRule>
    <cfRule type="containsBlanks" dxfId="2" priority="4285">
      <formula>LEN(TRIM(G117))=0</formula>
    </cfRule>
  </conditionalFormatting>
  <conditionalFormatting sqref="H117">
    <cfRule type="expression" dxfId="0" priority="2905">
      <formula>AND($F117="MIN",$H117&lt;&gt;"")</formula>
    </cfRule>
    <cfRule type="expression" dxfId="1" priority="2906">
      <formula>AND($F117="MIN",$H117="")</formula>
    </cfRule>
    <cfRule type="containsBlanks" dxfId="2" priority="2907">
      <formula>LEN(TRIM(H117))=0</formula>
    </cfRule>
  </conditionalFormatting>
  <conditionalFormatting sqref="I117">
    <cfRule type="expression" dxfId="0" priority="2902">
      <formula>AND(OR($F117="GD&amp;T",$F117="MAX"),$I117&lt;&gt;"")</formula>
    </cfRule>
    <cfRule type="expression" dxfId="1" priority="2903">
      <formula>AND(OR($F117="GD&amp;T",$F117="MAX"),$I117="")</formula>
    </cfRule>
    <cfRule type="containsBlanks" dxfId="2" priority="2904">
      <formula>LEN(TRIM(I117))=0</formula>
    </cfRule>
  </conditionalFormatting>
  <conditionalFormatting sqref="N117:O117">
    <cfRule type="expression" dxfId="3" priority="777">
      <formula>AND($L117&lt;&gt;"",N117&lt;$L117)</formula>
    </cfRule>
    <cfRule type="expression" dxfId="4" priority="778">
      <formula>AND($K117&lt;&gt;"",N117&gt;$K117)</formula>
    </cfRule>
    <cfRule type="notContainsBlanks" dxfId="5" priority="779">
      <formula>LEN(TRIM(N117))&gt;0</formula>
    </cfRule>
    <cfRule type="containsBlanks" dxfId="2" priority="780">
      <formula>LEN(TRIM(N117))=0</formula>
    </cfRule>
  </conditionalFormatting>
  <conditionalFormatting sqref="P117:R117">
    <cfRule type="expression" dxfId="3" priority="781">
      <formula>AND($L117&lt;&gt;"",P117&lt;$L117)</formula>
    </cfRule>
    <cfRule type="expression" dxfId="4" priority="782">
      <formula>AND($K117&lt;&gt;"",P117&gt;$K117)</formula>
    </cfRule>
    <cfRule type="notContainsBlanks" dxfId="5" priority="783">
      <formula>LEN(TRIM(P117))&gt;0</formula>
    </cfRule>
    <cfRule type="containsBlanks" dxfId="2" priority="784">
      <formula>LEN(TRIM(P117))=0</formula>
    </cfRule>
  </conditionalFormatting>
  <conditionalFormatting sqref="S117">
    <cfRule type="containsBlanks" dxfId="2" priority="4293">
      <formula>LEN(TRIM(S117))=0</formula>
    </cfRule>
  </conditionalFormatting>
  <conditionalFormatting sqref="AA117:AC117">
    <cfRule type="containsBlanks" dxfId="6" priority="4288">
      <formula>LEN(TRIM(AA117))=0</formula>
    </cfRule>
  </conditionalFormatting>
  <conditionalFormatting sqref="AB117:AC117">
    <cfRule type="cellIs" dxfId="7" priority="4292" operator="greaterThanOrEqual">
      <formula>1</formula>
    </cfRule>
  </conditionalFormatting>
  <conditionalFormatting sqref="AD117:AE117">
    <cfRule type="containsText" dxfId="8" priority="4286" operator="between" text="Alert">
      <formula>NOT(ISERROR(SEARCH("Alert",AD117)))</formula>
    </cfRule>
    <cfRule type="containsText" dxfId="9" priority="4287" operator="between" text="Reject">
      <formula>NOT(ISERROR(SEARCH("Reject",AD117)))</formula>
    </cfRule>
  </conditionalFormatting>
  <conditionalFormatting sqref="G118">
    <cfRule type="expression" dxfId="0" priority="4258">
      <formula>AND($F118&lt;&gt;"Tolerance",$G118&lt;&gt;"")</formula>
    </cfRule>
    <cfRule type="expression" dxfId="1" priority="4259">
      <formula>AND(OR($F118="GD&amp;T",$F118="MAX",$F118="MIN"),$G118="")</formula>
    </cfRule>
    <cfRule type="containsBlanks" dxfId="2" priority="4260">
      <formula>LEN(TRIM(G118))=0</formula>
    </cfRule>
  </conditionalFormatting>
  <conditionalFormatting sqref="H118">
    <cfRule type="expression" dxfId="0" priority="4255">
      <formula>AND($F118="MIN",$H118&lt;&gt;"")</formula>
    </cfRule>
    <cfRule type="expression" dxfId="1" priority="4256">
      <formula>AND($F118="MIN",$H118="")</formula>
    </cfRule>
    <cfRule type="containsBlanks" dxfId="2" priority="4257">
      <formula>LEN(TRIM(H118))=0</formula>
    </cfRule>
  </conditionalFormatting>
  <conditionalFormatting sqref="I118">
    <cfRule type="expression" dxfId="0" priority="4252">
      <formula>AND(OR($F118="GD&amp;T",$F118="MAX"),$I118&lt;&gt;"")</formula>
    </cfRule>
    <cfRule type="expression" dxfId="1" priority="4253">
      <formula>AND(OR($F118="GD&amp;T",$F118="MAX"),$I118="")</formula>
    </cfRule>
    <cfRule type="containsBlanks" dxfId="2" priority="4254">
      <formula>LEN(TRIM(I118))=0</formula>
    </cfRule>
  </conditionalFormatting>
  <conditionalFormatting sqref="N118:O118">
    <cfRule type="expression" dxfId="3" priority="769">
      <formula>AND($L118&lt;&gt;"",N118&lt;$L118)</formula>
    </cfRule>
    <cfRule type="expression" dxfId="4" priority="770">
      <formula>AND($K118&lt;&gt;"",N118&gt;$K118)</formula>
    </cfRule>
    <cfRule type="notContainsBlanks" dxfId="5" priority="771">
      <formula>LEN(TRIM(N118))&gt;0</formula>
    </cfRule>
    <cfRule type="containsBlanks" dxfId="2" priority="772">
      <formula>LEN(TRIM(N118))=0</formula>
    </cfRule>
  </conditionalFormatting>
  <conditionalFormatting sqref="P118:R118">
    <cfRule type="expression" dxfId="3" priority="773">
      <formula>AND($L118&lt;&gt;"",P118&lt;$L118)</formula>
    </cfRule>
    <cfRule type="expression" dxfId="4" priority="774">
      <formula>AND($K118&lt;&gt;"",P118&gt;$K118)</formula>
    </cfRule>
    <cfRule type="notContainsBlanks" dxfId="5" priority="775">
      <formula>LEN(TRIM(P118))&gt;0</formula>
    </cfRule>
    <cfRule type="containsBlanks" dxfId="2" priority="776">
      <formula>LEN(TRIM(P118))=0</formula>
    </cfRule>
  </conditionalFormatting>
  <conditionalFormatting sqref="S118">
    <cfRule type="containsBlanks" dxfId="2" priority="4268">
      <formula>LEN(TRIM(S118))=0</formula>
    </cfRule>
  </conditionalFormatting>
  <conditionalFormatting sqref="AA118:AC118">
    <cfRule type="containsBlanks" dxfId="6" priority="4263">
      <formula>LEN(TRIM(AA118))=0</formula>
    </cfRule>
  </conditionalFormatting>
  <conditionalFormatting sqref="AB118:AC118">
    <cfRule type="cellIs" dxfId="7" priority="4267" operator="greaterThanOrEqual">
      <formula>1</formula>
    </cfRule>
  </conditionalFormatting>
  <conditionalFormatting sqref="AD118:AE118">
    <cfRule type="containsText" dxfId="8" priority="4261" operator="between" text="Alert">
      <formula>NOT(ISERROR(SEARCH("Alert",AD118)))</formula>
    </cfRule>
    <cfRule type="containsText" dxfId="9" priority="4262" operator="between" text="Reject">
      <formula>NOT(ISERROR(SEARCH("Reject",AD118)))</formula>
    </cfRule>
  </conditionalFormatting>
  <conditionalFormatting sqref="G119">
    <cfRule type="expression" dxfId="0" priority="2891">
      <formula>AND($F119&lt;&gt;"Tolerance",$G119&lt;&gt;"")</formula>
    </cfRule>
    <cfRule type="expression" dxfId="1" priority="2892">
      <formula>AND(OR($F119="GD&amp;T",$F119="MAX",$F119="MIN"),$G119="")</formula>
    </cfRule>
    <cfRule type="containsBlanks" dxfId="2" priority="2893">
      <formula>LEN(TRIM(G119))=0</formula>
    </cfRule>
  </conditionalFormatting>
  <conditionalFormatting sqref="H119">
    <cfRule type="expression" dxfId="0" priority="2888">
      <formula>AND($F119="MIN",$H119&lt;&gt;"")</formula>
    </cfRule>
    <cfRule type="expression" dxfId="1" priority="2889">
      <formula>AND($F119="MIN",$H119="")</formula>
    </cfRule>
    <cfRule type="containsBlanks" dxfId="2" priority="2890">
      <formula>LEN(TRIM(H119))=0</formula>
    </cfRule>
  </conditionalFormatting>
  <conditionalFormatting sqref="I119">
    <cfRule type="expression" dxfId="0" priority="2885">
      <formula>AND(OR($F119="GD&amp;T",$F119="MAX"),$I119&lt;&gt;"")</formula>
    </cfRule>
    <cfRule type="expression" dxfId="1" priority="2886">
      <formula>AND(OR($F119="GD&amp;T",$F119="MAX"),$I119="")</formula>
    </cfRule>
    <cfRule type="containsBlanks" dxfId="2" priority="2887">
      <formula>LEN(TRIM(I119))=0</formula>
    </cfRule>
  </conditionalFormatting>
  <conditionalFormatting sqref="N119:O119">
    <cfRule type="expression" dxfId="3" priority="761">
      <formula>AND($L119&lt;&gt;"",N119&lt;$L119)</formula>
    </cfRule>
    <cfRule type="expression" dxfId="4" priority="762">
      <formula>AND($K119&lt;&gt;"",N119&gt;$K119)</formula>
    </cfRule>
    <cfRule type="notContainsBlanks" dxfId="5" priority="763">
      <formula>LEN(TRIM(N119))&gt;0</formula>
    </cfRule>
    <cfRule type="containsBlanks" dxfId="2" priority="764">
      <formula>LEN(TRIM(N119))=0</formula>
    </cfRule>
  </conditionalFormatting>
  <conditionalFormatting sqref="P119:R119">
    <cfRule type="expression" dxfId="3" priority="765">
      <formula>AND($L119&lt;&gt;"",P119&lt;$L119)</formula>
    </cfRule>
    <cfRule type="expression" dxfId="4" priority="766">
      <formula>AND($K119&lt;&gt;"",P119&gt;$K119)</formula>
    </cfRule>
    <cfRule type="notContainsBlanks" dxfId="5" priority="767">
      <formula>LEN(TRIM(P119))&gt;0</formula>
    </cfRule>
    <cfRule type="containsBlanks" dxfId="2" priority="768">
      <formula>LEN(TRIM(P119))=0</formula>
    </cfRule>
  </conditionalFormatting>
  <conditionalFormatting sqref="S119">
    <cfRule type="containsBlanks" dxfId="2" priority="2901">
      <formula>LEN(TRIM(S119))=0</formula>
    </cfRule>
  </conditionalFormatting>
  <conditionalFormatting sqref="AA119:AC119">
    <cfRule type="containsBlanks" dxfId="6" priority="2896">
      <formula>LEN(TRIM(AA119))=0</formula>
    </cfRule>
  </conditionalFormatting>
  <conditionalFormatting sqref="AB119:AC119">
    <cfRule type="cellIs" dxfId="7" priority="2900" operator="greaterThanOrEqual">
      <formula>1</formula>
    </cfRule>
  </conditionalFormatting>
  <conditionalFormatting sqref="AD119:AE119">
    <cfRule type="containsText" dxfId="8" priority="2894" operator="between" text="Alert">
      <formula>NOT(ISERROR(SEARCH("Alert",AD119)))</formula>
    </cfRule>
    <cfRule type="containsText" dxfId="9" priority="2895" operator="between" text="Reject">
      <formula>NOT(ISERROR(SEARCH("Reject",AD119)))</formula>
    </cfRule>
  </conditionalFormatting>
  <conditionalFormatting sqref="G120">
    <cfRule type="expression" dxfId="0" priority="4233">
      <formula>AND($F120&lt;&gt;"Tolerance",$G120&lt;&gt;"")</formula>
    </cfRule>
    <cfRule type="expression" dxfId="1" priority="4234">
      <formula>AND(OR($F120="GD&amp;T",$F120="MAX",$F120="MIN"),$G120="")</formula>
    </cfRule>
    <cfRule type="containsBlanks" dxfId="2" priority="4235">
      <formula>LEN(TRIM(G120))=0</formula>
    </cfRule>
  </conditionalFormatting>
  <conditionalFormatting sqref="H120">
    <cfRule type="expression" dxfId="0" priority="4230">
      <formula>AND($F120="MIN",$H120&lt;&gt;"")</formula>
    </cfRule>
    <cfRule type="expression" dxfId="1" priority="4231">
      <formula>AND($F120="MIN",$H120="")</formula>
    </cfRule>
    <cfRule type="containsBlanks" dxfId="2" priority="4232">
      <formula>LEN(TRIM(H120))=0</formula>
    </cfRule>
  </conditionalFormatting>
  <conditionalFormatting sqref="I120">
    <cfRule type="expression" dxfId="0" priority="4227">
      <formula>AND(OR($F120="GD&amp;T",$F120="MAX"),$I120&lt;&gt;"")</formula>
    </cfRule>
    <cfRule type="expression" dxfId="1" priority="4228">
      <formula>AND(OR($F120="GD&amp;T",$F120="MAX"),$I120="")</formula>
    </cfRule>
    <cfRule type="containsBlanks" dxfId="2" priority="4229">
      <formula>LEN(TRIM(I120))=0</formula>
    </cfRule>
  </conditionalFormatting>
  <conditionalFormatting sqref="N120:O120">
    <cfRule type="expression" dxfId="3" priority="625">
      <formula>AND($L120&lt;&gt;"",N120&lt;$L120)</formula>
    </cfRule>
    <cfRule type="expression" dxfId="4" priority="626">
      <formula>AND($K120&lt;&gt;"",N120&gt;$K120)</formula>
    </cfRule>
    <cfRule type="notContainsBlanks" dxfId="5" priority="627">
      <formula>LEN(TRIM(N120))&gt;0</formula>
    </cfRule>
    <cfRule type="containsBlanks" dxfId="2" priority="628">
      <formula>LEN(TRIM(N120))=0</formula>
    </cfRule>
  </conditionalFormatting>
  <conditionalFormatting sqref="P120:R120">
    <cfRule type="expression" dxfId="3" priority="629">
      <formula>AND($L120&lt;&gt;"",P120&lt;$L120)</formula>
    </cfRule>
    <cfRule type="expression" dxfId="4" priority="630">
      <formula>AND($K120&lt;&gt;"",P120&gt;$K120)</formula>
    </cfRule>
    <cfRule type="notContainsBlanks" dxfId="5" priority="631">
      <formula>LEN(TRIM(P120))&gt;0</formula>
    </cfRule>
    <cfRule type="containsBlanks" dxfId="2" priority="632">
      <formula>LEN(TRIM(P120))=0</formula>
    </cfRule>
  </conditionalFormatting>
  <conditionalFormatting sqref="S120">
    <cfRule type="containsBlanks" dxfId="2" priority="4243">
      <formula>LEN(TRIM(S120))=0</formula>
    </cfRule>
  </conditionalFormatting>
  <conditionalFormatting sqref="AA120:AC120">
    <cfRule type="containsBlanks" dxfId="6" priority="4238">
      <formula>LEN(TRIM(AA120))=0</formula>
    </cfRule>
  </conditionalFormatting>
  <conditionalFormatting sqref="AB120:AC120">
    <cfRule type="cellIs" dxfId="7" priority="4242" operator="greaterThanOrEqual">
      <formula>1</formula>
    </cfRule>
  </conditionalFormatting>
  <conditionalFormatting sqref="AD120:AE120">
    <cfRule type="containsText" dxfId="8" priority="4236" operator="between" text="Alert">
      <formula>NOT(ISERROR(SEARCH("Alert",AD120)))</formula>
    </cfRule>
    <cfRule type="containsText" dxfId="9" priority="4237" operator="between" text="Reject">
      <formula>NOT(ISERROR(SEARCH("Reject",AD120)))</formula>
    </cfRule>
  </conditionalFormatting>
  <conditionalFormatting sqref="G121">
    <cfRule type="expression" dxfId="0" priority="4208">
      <formula>AND($F121&lt;&gt;"Tolerance",$G121&lt;&gt;"")</formula>
    </cfRule>
    <cfRule type="expression" dxfId="1" priority="4209">
      <formula>AND(OR($F121="GD&amp;T",$F121="MAX",$F121="MIN"),$G121="")</formula>
    </cfRule>
    <cfRule type="containsBlanks" dxfId="2" priority="4210">
      <formula>LEN(TRIM(G121))=0</formula>
    </cfRule>
  </conditionalFormatting>
  <conditionalFormatting sqref="H121">
    <cfRule type="expression" dxfId="0" priority="4205">
      <formula>AND($F121="MIN",$H121&lt;&gt;"")</formula>
    </cfRule>
    <cfRule type="expression" dxfId="1" priority="4206">
      <formula>AND($F121="MIN",$H121="")</formula>
    </cfRule>
    <cfRule type="containsBlanks" dxfId="2" priority="4207">
      <formula>LEN(TRIM(H121))=0</formula>
    </cfRule>
  </conditionalFormatting>
  <conditionalFormatting sqref="I121">
    <cfRule type="expression" dxfId="0" priority="4202">
      <formula>AND(OR($F121="GD&amp;T",$F121="MAX"),$I121&lt;&gt;"")</formula>
    </cfRule>
    <cfRule type="expression" dxfId="1" priority="4203">
      <formula>AND(OR($F121="GD&amp;T",$F121="MAX"),$I121="")</formula>
    </cfRule>
    <cfRule type="containsBlanks" dxfId="2" priority="4204">
      <formula>LEN(TRIM(I121))=0</formula>
    </cfRule>
  </conditionalFormatting>
  <conditionalFormatting sqref="N121:O121">
    <cfRule type="expression" dxfId="3" priority="753">
      <formula>AND($L121&lt;&gt;"",N121&lt;$L121)</formula>
    </cfRule>
    <cfRule type="expression" dxfId="4" priority="754">
      <formula>AND($K121&lt;&gt;"",N121&gt;$K121)</formula>
    </cfRule>
    <cfRule type="notContainsBlanks" dxfId="5" priority="755">
      <formula>LEN(TRIM(N121))&gt;0</formula>
    </cfRule>
    <cfRule type="containsBlanks" dxfId="2" priority="756">
      <formula>LEN(TRIM(N121))=0</formula>
    </cfRule>
  </conditionalFormatting>
  <conditionalFormatting sqref="P121:R121">
    <cfRule type="expression" dxfId="3" priority="757">
      <formula>AND($L121&lt;&gt;"",P121&lt;$L121)</formula>
    </cfRule>
    <cfRule type="expression" dxfId="4" priority="758">
      <formula>AND($K121&lt;&gt;"",P121&gt;$K121)</formula>
    </cfRule>
    <cfRule type="notContainsBlanks" dxfId="5" priority="759">
      <formula>LEN(TRIM(P121))&gt;0</formula>
    </cfRule>
    <cfRule type="containsBlanks" dxfId="2" priority="760">
      <formula>LEN(TRIM(P121))=0</formula>
    </cfRule>
  </conditionalFormatting>
  <conditionalFormatting sqref="S121">
    <cfRule type="containsBlanks" dxfId="2" priority="4218">
      <formula>LEN(TRIM(S121))=0</formula>
    </cfRule>
  </conditionalFormatting>
  <conditionalFormatting sqref="AA121:AC121">
    <cfRule type="containsBlanks" dxfId="6" priority="4213">
      <formula>LEN(TRIM(AA121))=0</formula>
    </cfRule>
  </conditionalFormatting>
  <conditionalFormatting sqref="AB121:AC121">
    <cfRule type="cellIs" dxfId="7" priority="4217" operator="greaterThanOrEqual">
      <formula>1</formula>
    </cfRule>
  </conditionalFormatting>
  <conditionalFormatting sqref="AD121:AE121">
    <cfRule type="containsText" dxfId="8" priority="4211" operator="between" text="Alert">
      <formula>NOT(ISERROR(SEARCH("Alert",AD121)))</formula>
    </cfRule>
    <cfRule type="containsText" dxfId="9" priority="4212" operator="between" text="Reject">
      <formula>NOT(ISERROR(SEARCH("Reject",AD121)))</formula>
    </cfRule>
  </conditionalFormatting>
  <conditionalFormatting sqref="G122">
    <cfRule type="expression" dxfId="0" priority="4183">
      <formula>AND($F122&lt;&gt;"Tolerance",$G122&lt;&gt;"")</formula>
    </cfRule>
    <cfRule type="expression" dxfId="1" priority="4184">
      <formula>AND(OR($F122="GD&amp;T",$F122="MAX",$F122="MIN"),$G122="")</formula>
    </cfRule>
    <cfRule type="containsBlanks" dxfId="2" priority="4185">
      <formula>LEN(TRIM(G122))=0</formula>
    </cfRule>
  </conditionalFormatting>
  <conditionalFormatting sqref="H122">
    <cfRule type="expression" dxfId="0" priority="4180">
      <formula>AND($F122="MIN",$H122&lt;&gt;"")</formula>
    </cfRule>
    <cfRule type="expression" dxfId="1" priority="4181">
      <formula>AND($F122="MIN",$H122="")</formula>
    </cfRule>
    <cfRule type="containsBlanks" dxfId="2" priority="4182">
      <formula>LEN(TRIM(H122))=0</formula>
    </cfRule>
  </conditionalFormatting>
  <conditionalFormatting sqref="I122">
    <cfRule type="expression" dxfId="0" priority="4177">
      <formula>AND(OR($F122="GD&amp;T",$F122="MAX"),$I122&lt;&gt;"")</formula>
    </cfRule>
    <cfRule type="expression" dxfId="1" priority="4178">
      <formula>AND(OR($F122="GD&amp;T",$F122="MAX"),$I122="")</formula>
    </cfRule>
    <cfRule type="containsBlanks" dxfId="2" priority="4179">
      <formula>LEN(TRIM(I122))=0</formula>
    </cfRule>
  </conditionalFormatting>
  <conditionalFormatting sqref="N122:O122">
    <cfRule type="expression" dxfId="3" priority="745">
      <formula>AND($L122&lt;&gt;"",N122&lt;$L122)</formula>
    </cfRule>
    <cfRule type="expression" dxfId="4" priority="746">
      <formula>AND($K122&lt;&gt;"",N122&gt;$K122)</formula>
    </cfRule>
    <cfRule type="notContainsBlanks" dxfId="5" priority="747">
      <formula>LEN(TRIM(N122))&gt;0</formula>
    </cfRule>
    <cfRule type="containsBlanks" dxfId="2" priority="748">
      <formula>LEN(TRIM(N122))=0</formula>
    </cfRule>
  </conditionalFormatting>
  <conditionalFormatting sqref="P122:R122">
    <cfRule type="expression" dxfId="3" priority="749">
      <formula>AND($L122&lt;&gt;"",P122&lt;$L122)</formula>
    </cfRule>
    <cfRule type="expression" dxfId="4" priority="750">
      <formula>AND($K122&lt;&gt;"",P122&gt;$K122)</formula>
    </cfRule>
    <cfRule type="notContainsBlanks" dxfId="5" priority="751">
      <formula>LEN(TRIM(P122))&gt;0</formula>
    </cfRule>
    <cfRule type="containsBlanks" dxfId="2" priority="752">
      <formula>LEN(TRIM(P122))=0</formula>
    </cfRule>
  </conditionalFormatting>
  <conditionalFormatting sqref="S122">
    <cfRule type="containsBlanks" dxfId="2" priority="4193">
      <formula>LEN(TRIM(S122))=0</formula>
    </cfRule>
  </conditionalFormatting>
  <conditionalFormatting sqref="AA122:AC122">
    <cfRule type="containsBlanks" dxfId="6" priority="4188">
      <formula>LEN(TRIM(AA122))=0</formula>
    </cfRule>
  </conditionalFormatting>
  <conditionalFormatting sqref="AB122:AC122">
    <cfRule type="cellIs" dxfId="7" priority="4192" operator="greaterThanOrEqual">
      <formula>1</formula>
    </cfRule>
  </conditionalFormatting>
  <conditionalFormatting sqref="AD122:AE122">
    <cfRule type="containsText" dxfId="8" priority="4186" operator="between" text="Alert">
      <formula>NOT(ISERROR(SEARCH("Alert",AD122)))</formula>
    </cfRule>
    <cfRule type="containsText" dxfId="9" priority="4187" operator="between" text="Reject">
      <formula>NOT(ISERROR(SEARCH("Reject",AD122)))</formula>
    </cfRule>
  </conditionalFormatting>
  <conditionalFormatting sqref="G123">
    <cfRule type="expression" dxfId="0" priority="2866">
      <formula>AND($F123&lt;&gt;"Tolerance",$G123&lt;&gt;"")</formula>
    </cfRule>
    <cfRule type="expression" dxfId="1" priority="2867">
      <formula>AND(OR($F123="GD&amp;T",$F123="MAX",$F123="MIN"),$G123="")</formula>
    </cfRule>
    <cfRule type="containsBlanks" dxfId="2" priority="2868">
      <formula>LEN(TRIM(G123))=0</formula>
    </cfRule>
  </conditionalFormatting>
  <conditionalFormatting sqref="H123">
    <cfRule type="expression" dxfId="0" priority="2863">
      <formula>AND($F123="MIN",$H123&lt;&gt;"")</formula>
    </cfRule>
    <cfRule type="expression" dxfId="1" priority="2864">
      <formula>AND($F123="MIN",$H123="")</formula>
    </cfRule>
    <cfRule type="containsBlanks" dxfId="2" priority="2865">
      <formula>LEN(TRIM(H123))=0</formula>
    </cfRule>
  </conditionalFormatting>
  <conditionalFormatting sqref="I123">
    <cfRule type="expression" dxfId="0" priority="2860">
      <formula>AND(OR($F123="GD&amp;T",$F123="MAX"),$I123&lt;&gt;"")</formula>
    </cfRule>
    <cfRule type="expression" dxfId="1" priority="2861">
      <formula>AND(OR($F123="GD&amp;T",$F123="MAX"),$I123="")</formula>
    </cfRule>
    <cfRule type="containsBlanks" dxfId="2" priority="2862">
      <formula>LEN(TRIM(I123))=0</formula>
    </cfRule>
  </conditionalFormatting>
  <conditionalFormatting sqref="N123:O123">
    <cfRule type="expression" dxfId="3" priority="737">
      <formula>AND($L123&lt;&gt;"",N123&lt;$L123)</formula>
    </cfRule>
    <cfRule type="expression" dxfId="4" priority="738">
      <formula>AND($K123&lt;&gt;"",N123&gt;$K123)</formula>
    </cfRule>
    <cfRule type="notContainsBlanks" dxfId="5" priority="739">
      <formula>LEN(TRIM(N123))&gt;0</formula>
    </cfRule>
    <cfRule type="containsBlanks" dxfId="2" priority="740">
      <formula>LEN(TRIM(N123))=0</formula>
    </cfRule>
  </conditionalFormatting>
  <conditionalFormatting sqref="P123:R123">
    <cfRule type="expression" dxfId="3" priority="741">
      <formula>AND($L123&lt;&gt;"",P123&lt;$L123)</formula>
    </cfRule>
    <cfRule type="expression" dxfId="4" priority="742">
      <formula>AND($K123&lt;&gt;"",P123&gt;$K123)</formula>
    </cfRule>
    <cfRule type="notContainsBlanks" dxfId="5" priority="743">
      <formula>LEN(TRIM(P123))&gt;0</formula>
    </cfRule>
    <cfRule type="containsBlanks" dxfId="2" priority="744">
      <formula>LEN(TRIM(P123))=0</formula>
    </cfRule>
  </conditionalFormatting>
  <conditionalFormatting sqref="S123">
    <cfRule type="containsBlanks" dxfId="2" priority="2876">
      <formula>LEN(TRIM(S123))=0</formula>
    </cfRule>
  </conditionalFormatting>
  <conditionalFormatting sqref="AA123:AC123">
    <cfRule type="containsBlanks" dxfId="6" priority="2871">
      <formula>LEN(TRIM(AA123))=0</formula>
    </cfRule>
  </conditionalFormatting>
  <conditionalFormatting sqref="AB123:AC123">
    <cfRule type="cellIs" dxfId="7" priority="2875" operator="greaterThanOrEqual">
      <formula>1</formula>
    </cfRule>
  </conditionalFormatting>
  <conditionalFormatting sqref="AD123:AE123">
    <cfRule type="containsText" dxfId="8" priority="2869" operator="between" text="Alert">
      <formula>NOT(ISERROR(SEARCH("Alert",AD123)))</formula>
    </cfRule>
    <cfRule type="containsText" dxfId="9" priority="2870" operator="between" text="Reject">
      <formula>NOT(ISERROR(SEARCH("Reject",AD123)))</formula>
    </cfRule>
  </conditionalFormatting>
  <conditionalFormatting sqref="G124">
    <cfRule type="expression" dxfId="0" priority="2791">
      <formula>AND($F124&lt;&gt;"Tolerance",$G124&lt;&gt;"")</formula>
    </cfRule>
    <cfRule type="expression" dxfId="1" priority="2792">
      <formula>AND(OR($F124="GD&amp;T",$F124="MAX",$F124="MIN"),$G124="")</formula>
    </cfRule>
    <cfRule type="containsBlanks" dxfId="2" priority="2793">
      <formula>LEN(TRIM(G124))=0</formula>
    </cfRule>
  </conditionalFormatting>
  <conditionalFormatting sqref="H124">
    <cfRule type="expression" dxfId="0" priority="2788">
      <formula>AND($F124="MIN",$H124&lt;&gt;"")</formula>
    </cfRule>
    <cfRule type="expression" dxfId="1" priority="2789">
      <formula>AND($F124="MIN",$H124="")</formula>
    </cfRule>
    <cfRule type="containsBlanks" dxfId="2" priority="2790">
      <formula>LEN(TRIM(H124))=0</formula>
    </cfRule>
  </conditionalFormatting>
  <conditionalFormatting sqref="I124">
    <cfRule type="expression" dxfId="0" priority="2785">
      <formula>AND(OR($F124="GD&amp;T",$F124="MAX"),$I124&lt;&gt;"")</formula>
    </cfRule>
    <cfRule type="expression" dxfId="1" priority="2786">
      <formula>AND(OR($F124="GD&amp;T",$F124="MAX"),$I124="")</formula>
    </cfRule>
    <cfRule type="containsBlanks" dxfId="2" priority="2787">
      <formula>LEN(TRIM(I124))=0</formula>
    </cfRule>
  </conditionalFormatting>
  <conditionalFormatting sqref="N124:O124">
    <cfRule type="expression" dxfId="3" priority="617">
      <formula>AND($L124&lt;&gt;"",N124&lt;$L124)</formula>
    </cfRule>
    <cfRule type="expression" dxfId="4" priority="618">
      <formula>AND($K124&lt;&gt;"",N124&gt;$K124)</formula>
    </cfRule>
    <cfRule type="notContainsBlanks" dxfId="5" priority="619">
      <formula>LEN(TRIM(N124))&gt;0</formula>
    </cfRule>
    <cfRule type="containsBlanks" dxfId="2" priority="620">
      <formula>LEN(TRIM(N124))=0</formula>
    </cfRule>
  </conditionalFormatting>
  <conditionalFormatting sqref="P124:R124">
    <cfRule type="expression" dxfId="3" priority="621">
      <formula>AND($L124&lt;&gt;"",P124&lt;$L124)</formula>
    </cfRule>
    <cfRule type="expression" dxfId="4" priority="622">
      <formula>AND($K124&lt;&gt;"",P124&gt;$K124)</formula>
    </cfRule>
    <cfRule type="notContainsBlanks" dxfId="5" priority="623">
      <formula>LEN(TRIM(P124))&gt;0</formula>
    </cfRule>
    <cfRule type="containsBlanks" dxfId="2" priority="624">
      <formula>LEN(TRIM(P124))=0</formula>
    </cfRule>
  </conditionalFormatting>
  <conditionalFormatting sqref="S124">
    <cfRule type="containsBlanks" dxfId="2" priority="2801">
      <formula>LEN(TRIM(S124))=0</formula>
    </cfRule>
  </conditionalFormatting>
  <conditionalFormatting sqref="AA124:AC124">
    <cfRule type="containsBlanks" dxfId="6" priority="2796">
      <formula>LEN(TRIM(AA124))=0</formula>
    </cfRule>
  </conditionalFormatting>
  <conditionalFormatting sqref="AB124:AC124">
    <cfRule type="cellIs" dxfId="7" priority="2800" operator="greaterThanOrEqual">
      <formula>1</formula>
    </cfRule>
  </conditionalFormatting>
  <conditionalFormatting sqref="AD124:AE124">
    <cfRule type="containsText" dxfId="8" priority="2794" operator="between" text="Alert">
      <formula>NOT(ISERROR(SEARCH("Alert",AD124)))</formula>
    </cfRule>
    <cfRule type="containsText" dxfId="9" priority="2795" operator="between" text="Reject">
      <formula>NOT(ISERROR(SEARCH("Reject",AD124)))</formula>
    </cfRule>
  </conditionalFormatting>
  <conditionalFormatting sqref="G125">
    <cfRule type="expression" dxfId="0" priority="2749">
      <formula>AND($F125&lt;&gt;"Tolerance",$G125&lt;&gt;"")</formula>
    </cfRule>
    <cfRule type="expression" dxfId="1" priority="2750">
      <formula>AND(OR($F125="GD&amp;T",$F125="MAX",$F125="MIN"),$G125="")</formula>
    </cfRule>
    <cfRule type="containsBlanks" dxfId="2" priority="2751">
      <formula>LEN(TRIM(G125))=0</formula>
    </cfRule>
  </conditionalFormatting>
  <conditionalFormatting sqref="H125">
    <cfRule type="expression" dxfId="0" priority="2746">
      <formula>AND($F125="MIN",$H125&lt;&gt;"")</formula>
    </cfRule>
    <cfRule type="expression" dxfId="1" priority="2747">
      <formula>AND($F125="MIN",$H125="")</formula>
    </cfRule>
    <cfRule type="containsBlanks" dxfId="2" priority="2748">
      <formula>LEN(TRIM(H125))=0</formula>
    </cfRule>
  </conditionalFormatting>
  <conditionalFormatting sqref="I125">
    <cfRule type="expression" dxfId="0" priority="2743">
      <formula>AND(OR($F125="GD&amp;T",$F125="MAX"),$I125&lt;&gt;"")</formula>
    </cfRule>
    <cfRule type="expression" dxfId="1" priority="2744">
      <formula>AND(OR($F125="GD&amp;T",$F125="MAX"),$I125="")</formula>
    </cfRule>
    <cfRule type="containsBlanks" dxfId="2" priority="2745">
      <formula>LEN(TRIM(I125))=0</formula>
    </cfRule>
  </conditionalFormatting>
  <conditionalFormatting sqref="N125:O125">
    <cfRule type="expression" dxfId="3" priority="593">
      <formula>AND($L125&lt;&gt;"",N125&lt;$L125)</formula>
    </cfRule>
    <cfRule type="expression" dxfId="4" priority="594">
      <formula>AND($K125&lt;&gt;"",N125&gt;$K125)</formula>
    </cfRule>
    <cfRule type="notContainsBlanks" dxfId="5" priority="595">
      <formula>LEN(TRIM(N125))&gt;0</formula>
    </cfRule>
    <cfRule type="containsBlanks" dxfId="2" priority="596">
      <formula>LEN(TRIM(N125))=0</formula>
    </cfRule>
  </conditionalFormatting>
  <conditionalFormatting sqref="P125:R125">
    <cfRule type="expression" dxfId="3" priority="597">
      <formula>AND($L125&lt;&gt;"",P125&lt;$L125)</formula>
    </cfRule>
    <cfRule type="expression" dxfId="4" priority="598">
      <formula>AND($K125&lt;&gt;"",P125&gt;$K125)</formula>
    </cfRule>
    <cfRule type="notContainsBlanks" dxfId="5" priority="599">
      <formula>LEN(TRIM(P125))&gt;0</formula>
    </cfRule>
    <cfRule type="containsBlanks" dxfId="2" priority="600">
      <formula>LEN(TRIM(P125))=0</formula>
    </cfRule>
  </conditionalFormatting>
  <conditionalFormatting sqref="S125">
    <cfRule type="containsBlanks" dxfId="2" priority="2776">
      <formula>LEN(TRIM(S125))=0</formula>
    </cfRule>
  </conditionalFormatting>
  <conditionalFormatting sqref="AA125:AC125">
    <cfRule type="containsBlanks" dxfId="6" priority="2771">
      <formula>LEN(TRIM(AA125))=0</formula>
    </cfRule>
  </conditionalFormatting>
  <conditionalFormatting sqref="AB125:AC125">
    <cfRule type="cellIs" dxfId="7" priority="2775" operator="greaterThanOrEqual">
      <formula>1</formula>
    </cfRule>
  </conditionalFormatting>
  <conditionalFormatting sqref="AD125:AE125">
    <cfRule type="containsText" dxfId="8" priority="2769" operator="between" text="Alert">
      <formula>NOT(ISERROR(SEARCH("Alert",AD125)))</formula>
    </cfRule>
    <cfRule type="containsText" dxfId="9" priority="2770" operator="between" text="Reject">
      <formula>NOT(ISERROR(SEARCH("Reject",AD125)))</formula>
    </cfRule>
  </conditionalFormatting>
  <conditionalFormatting sqref="G126">
    <cfRule type="expression" dxfId="0" priority="2841">
      <formula>AND($F126&lt;&gt;"Tolerance",$G126&lt;&gt;"")</formula>
    </cfRule>
    <cfRule type="expression" dxfId="1" priority="2842">
      <formula>AND(OR($F126="GD&amp;T",$F126="MAX",$F126="MIN"),$G126="")</formula>
    </cfRule>
    <cfRule type="containsBlanks" dxfId="2" priority="2843">
      <formula>LEN(TRIM(G126))=0</formula>
    </cfRule>
  </conditionalFormatting>
  <conditionalFormatting sqref="H126">
    <cfRule type="expression" dxfId="0" priority="2838">
      <formula>AND($F126="MIN",$H126&lt;&gt;"")</formula>
    </cfRule>
    <cfRule type="expression" dxfId="1" priority="2839">
      <formula>AND($F126="MIN",$H126="")</formula>
    </cfRule>
    <cfRule type="containsBlanks" dxfId="2" priority="2840">
      <formula>LEN(TRIM(H126))=0</formula>
    </cfRule>
  </conditionalFormatting>
  <conditionalFormatting sqref="I126">
    <cfRule type="expression" dxfId="0" priority="2835">
      <formula>AND(OR($F126="GD&amp;T",$F126="MAX"),$I126&lt;&gt;"")</formula>
    </cfRule>
    <cfRule type="expression" dxfId="1" priority="2836">
      <formula>AND(OR($F126="GD&amp;T",$F126="MAX"),$I126="")</formula>
    </cfRule>
    <cfRule type="containsBlanks" dxfId="2" priority="2837">
      <formula>LEN(TRIM(I126))=0</formula>
    </cfRule>
  </conditionalFormatting>
  <conditionalFormatting sqref="N126:O126">
    <cfRule type="expression" dxfId="3" priority="585">
      <formula>AND($L126&lt;&gt;"",N126&lt;$L126)</formula>
    </cfRule>
    <cfRule type="expression" dxfId="4" priority="586">
      <formula>AND($K126&lt;&gt;"",N126&gt;$K126)</formula>
    </cfRule>
    <cfRule type="notContainsBlanks" dxfId="5" priority="587">
      <formula>LEN(TRIM(N126))&gt;0</formula>
    </cfRule>
    <cfRule type="containsBlanks" dxfId="2" priority="588">
      <formula>LEN(TRIM(N126))=0</formula>
    </cfRule>
  </conditionalFormatting>
  <conditionalFormatting sqref="P126:R126">
    <cfRule type="expression" dxfId="3" priority="589">
      <formula>AND($L126&lt;&gt;"",P126&lt;$L126)</formula>
    </cfRule>
    <cfRule type="expression" dxfId="4" priority="590">
      <formula>AND($K126&lt;&gt;"",P126&gt;$K126)</formula>
    </cfRule>
    <cfRule type="notContainsBlanks" dxfId="5" priority="591">
      <formula>LEN(TRIM(P126))&gt;0</formula>
    </cfRule>
    <cfRule type="containsBlanks" dxfId="2" priority="592">
      <formula>LEN(TRIM(P126))=0</formula>
    </cfRule>
  </conditionalFormatting>
  <conditionalFormatting sqref="S126">
    <cfRule type="containsBlanks" dxfId="2" priority="2851">
      <formula>LEN(TRIM(S126))=0</formula>
    </cfRule>
  </conditionalFormatting>
  <conditionalFormatting sqref="AA126:AC126">
    <cfRule type="containsBlanks" dxfId="6" priority="2846">
      <formula>LEN(TRIM(AA126))=0</formula>
    </cfRule>
  </conditionalFormatting>
  <conditionalFormatting sqref="AB126:AC126">
    <cfRule type="cellIs" dxfId="7" priority="2850" operator="greaterThanOrEqual">
      <formula>1</formula>
    </cfRule>
  </conditionalFormatting>
  <conditionalFormatting sqref="AD126:AE126">
    <cfRule type="containsText" dxfId="8" priority="2844" operator="between" text="Alert">
      <formula>NOT(ISERROR(SEARCH("Alert",AD126)))</formula>
    </cfRule>
    <cfRule type="containsText" dxfId="9" priority="2845" operator="between" text="Reject">
      <formula>NOT(ISERROR(SEARCH("Reject",AD126)))</formula>
    </cfRule>
  </conditionalFormatting>
  <conditionalFormatting sqref="G127">
    <cfRule type="expression" dxfId="0" priority="2740">
      <formula>AND($F127&lt;&gt;"Tolerance",$G127&lt;&gt;"")</formula>
    </cfRule>
    <cfRule type="expression" dxfId="1" priority="2741">
      <formula>AND(OR($F127="GD&amp;T",$F127="MAX",$F127="MIN"),$G127="")</formula>
    </cfRule>
    <cfRule type="containsBlanks" dxfId="2" priority="2742">
      <formula>LEN(TRIM(G127))=0</formula>
    </cfRule>
  </conditionalFormatting>
  <conditionalFormatting sqref="H127">
    <cfRule type="expression" dxfId="0" priority="2737">
      <formula>AND($F127="MIN",$H127&lt;&gt;"")</formula>
    </cfRule>
    <cfRule type="expression" dxfId="1" priority="2738">
      <formula>AND($F127="MIN",$H127="")</formula>
    </cfRule>
    <cfRule type="containsBlanks" dxfId="2" priority="2739">
      <formula>LEN(TRIM(H127))=0</formula>
    </cfRule>
  </conditionalFormatting>
  <conditionalFormatting sqref="I127">
    <cfRule type="expression" dxfId="0" priority="2734">
      <formula>AND(OR($F127="GD&amp;T",$F127="MAX"),$I127&lt;&gt;"")</formula>
    </cfRule>
    <cfRule type="expression" dxfId="1" priority="2735">
      <formula>AND(OR($F127="GD&amp;T",$F127="MAX"),$I127="")</formula>
    </cfRule>
    <cfRule type="containsBlanks" dxfId="2" priority="2736">
      <formula>LEN(TRIM(I127))=0</formula>
    </cfRule>
  </conditionalFormatting>
  <conditionalFormatting sqref="N127:O127">
    <cfRule type="expression" dxfId="3" priority="609">
      <formula>AND($L127&lt;&gt;"",N127&lt;$L127)</formula>
    </cfRule>
    <cfRule type="expression" dxfId="4" priority="610">
      <formula>AND($K127&lt;&gt;"",N127&gt;$K127)</formula>
    </cfRule>
    <cfRule type="notContainsBlanks" dxfId="5" priority="611">
      <formula>LEN(TRIM(N127))&gt;0</formula>
    </cfRule>
    <cfRule type="containsBlanks" dxfId="2" priority="612">
      <formula>LEN(TRIM(N127))=0</formula>
    </cfRule>
  </conditionalFormatting>
  <conditionalFormatting sqref="P127:R127">
    <cfRule type="expression" dxfId="3" priority="613">
      <formula>AND($L127&lt;&gt;"",P127&lt;$L127)</formula>
    </cfRule>
    <cfRule type="expression" dxfId="4" priority="614">
      <formula>AND($K127&lt;&gt;"",P127&gt;$K127)</formula>
    </cfRule>
    <cfRule type="notContainsBlanks" dxfId="5" priority="615">
      <formula>LEN(TRIM(P127))&gt;0</formula>
    </cfRule>
    <cfRule type="containsBlanks" dxfId="2" priority="616">
      <formula>LEN(TRIM(P127))=0</formula>
    </cfRule>
  </conditionalFormatting>
  <conditionalFormatting sqref="S127">
    <cfRule type="containsBlanks" dxfId="2" priority="2826">
      <formula>LEN(TRIM(S127))=0</formula>
    </cfRule>
  </conditionalFormatting>
  <conditionalFormatting sqref="AA127:AC127">
    <cfRule type="containsBlanks" dxfId="6" priority="2821">
      <formula>LEN(TRIM(AA127))=0</formula>
    </cfRule>
  </conditionalFormatting>
  <conditionalFormatting sqref="AB127:AC127">
    <cfRule type="cellIs" dxfId="7" priority="2825" operator="greaterThanOrEqual">
      <formula>1</formula>
    </cfRule>
  </conditionalFormatting>
  <conditionalFormatting sqref="AD127:AE127">
    <cfRule type="containsText" dxfId="8" priority="2819" operator="between" text="Alert">
      <formula>NOT(ISERROR(SEARCH("Alert",AD127)))</formula>
    </cfRule>
    <cfRule type="containsText" dxfId="9" priority="2820" operator="between" text="Reject">
      <formula>NOT(ISERROR(SEARCH("Reject",AD127)))</formula>
    </cfRule>
  </conditionalFormatting>
  <conditionalFormatting sqref="G128">
    <cfRule type="expression" dxfId="0" priority="2723">
      <formula>AND($F128&lt;&gt;"Tolerance",$G128&lt;&gt;"")</formula>
    </cfRule>
    <cfRule type="expression" dxfId="1" priority="2724">
      <formula>AND(OR($F128="GD&amp;T",$F128="MAX",$F128="MIN"),$G128="")</formula>
    </cfRule>
    <cfRule type="containsBlanks" dxfId="2" priority="2725">
      <formula>LEN(TRIM(G128))=0</formula>
    </cfRule>
  </conditionalFormatting>
  <conditionalFormatting sqref="H128">
    <cfRule type="expression" dxfId="0" priority="2720">
      <formula>AND($F128="MIN",$H128&lt;&gt;"")</formula>
    </cfRule>
    <cfRule type="expression" dxfId="1" priority="2721">
      <formula>AND($F128="MIN",$H128="")</formula>
    </cfRule>
    <cfRule type="containsBlanks" dxfId="2" priority="2722">
      <formula>LEN(TRIM(H128))=0</formula>
    </cfRule>
  </conditionalFormatting>
  <conditionalFormatting sqref="I128">
    <cfRule type="expression" dxfId="0" priority="2717">
      <formula>AND(OR($F128="GD&amp;T",$F128="MAX"),$I128&lt;&gt;"")</formula>
    </cfRule>
    <cfRule type="expression" dxfId="1" priority="2718">
      <formula>AND(OR($F128="GD&amp;T",$F128="MAX"),$I128="")</formula>
    </cfRule>
    <cfRule type="containsBlanks" dxfId="2" priority="2719">
      <formula>LEN(TRIM(I128))=0</formula>
    </cfRule>
  </conditionalFormatting>
  <conditionalFormatting sqref="N128:O128">
    <cfRule type="expression" dxfId="3" priority="601">
      <formula>AND($L128&lt;&gt;"",N128&lt;$L128)</formula>
    </cfRule>
    <cfRule type="expression" dxfId="4" priority="602">
      <formula>AND($K128&lt;&gt;"",N128&gt;$K128)</formula>
    </cfRule>
    <cfRule type="notContainsBlanks" dxfId="5" priority="603">
      <formula>LEN(TRIM(N128))&gt;0</formula>
    </cfRule>
    <cfRule type="containsBlanks" dxfId="2" priority="604">
      <formula>LEN(TRIM(N128))=0</formula>
    </cfRule>
  </conditionalFormatting>
  <conditionalFormatting sqref="P128:R128">
    <cfRule type="expression" dxfId="3" priority="605">
      <formula>AND($L128&lt;&gt;"",P128&lt;$L128)</formula>
    </cfRule>
    <cfRule type="expression" dxfId="4" priority="606">
      <formula>AND($K128&lt;&gt;"",P128&gt;$K128)</formula>
    </cfRule>
    <cfRule type="notContainsBlanks" dxfId="5" priority="607">
      <formula>LEN(TRIM(P128))&gt;0</formula>
    </cfRule>
    <cfRule type="containsBlanks" dxfId="2" priority="608">
      <formula>LEN(TRIM(P128))=0</formula>
    </cfRule>
  </conditionalFormatting>
  <conditionalFormatting sqref="S128">
    <cfRule type="containsBlanks" dxfId="2" priority="2733">
      <formula>LEN(TRIM(S128))=0</formula>
    </cfRule>
  </conditionalFormatting>
  <conditionalFormatting sqref="AA128:AC128">
    <cfRule type="containsBlanks" dxfId="6" priority="2728">
      <formula>LEN(TRIM(AA128))=0</formula>
    </cfRule>
  </conditionalFormatting>
  <conditionalFormatting sqref="AB128:AC128">
    <cfRule type="cellIs" dxfId="7" priority="2732" operator="greaterThanOrEqual">
      <formula>1</formula>
    </cfRule>
  </conditionalFormatting>
  <conditionalFormatting sqref="AD128:AE128">
    <cfRule type="containsText" dxfId="8" priority="2726" operator="between" text="Alert">
      <formula>NOT(ISERROR(SEARCH("Alert",AD128)))</formula>
    </cfRule>
    <cfRule type="containsText" dxfId="9" priority="2727" operator="between" text="Reject">
      <formula>NOT(ISERROR(SEARCH("Reject",AD128)))</formula>
    </cfRule>
  </conditionalFormatting>
  <conditionalFormatting sqref="G129">
    <cfRule type="expression" dxfId="0" priority="2690">
      <formula>AND($F129&lt;&gt;"Tolerance",$G129&lt;&gt;"")</formula>
    </cfRule>
    <cfRule type="expression" dxfId="1" priority="2691">
      <formula>AND(OR($F129="GD&amp;T",$F129="MAX",$F129="MIN"),$G129="")</formula>
    </cfRule>
    <cfRule type="containsBlanks" dxfId="2" priority="2692">
      <formula>LEN(TRIM(G129))=0</formula>
    </cfRule>
  </conditionalFormatting>
  <conditionalFormatting sqref="H129">
    <cfRule type="expression" dxfId="0" priority="2687">
      <formula>AND($F129="MIN",$H129&lt;&gt;"")</formula>
    </cfRule>
    <cfRule type="expression" dxfId="1" priority="2688">
      <formula>AND($F129="MIN",$H129="")</formula>
    </cfRule>
    <cfRule type="containsBlanks" dxfId="2" priority="2689">
      <formula>LEN(TRIM(H129))=0</formula>
    </cfRule>
  </conditionalFormatting>
  <conditionalFormatting sqref="I129">
    <cfRule type="expression" dxfId="0" priority="2684">
      <formula>AND(OR($F129="GD&amp;T",$F129="MAX"),$I129&lt;&gt;"")</formula>
    </cfRule>
    <cfRule type="expression" dxfId="1" priority="2685">
      <formula>AND(OR($F129="GD&amp;T",$F129="MAX"),$I129="")</formula>
    </cfRule>
    <cfRule type="containsBlanks" dxfId="2" priority="2686">
      <formula>LEN(TRIM(I129))=0</formula>
    </cfRule>
  </conditionalFormatting>
  <conditionalFormatting sqref="N129:O129">
    <cfRule type="expression" dxfId="3" priority="577">
      <formula>AND($L129&lt;&gt;"",N129&lt;$L129)</formula>
    </cfRule>
    <cfRule type="expression" dxfId="4" priority="578">
      <formula>AND($K129&lt;&gt;"",N129&gt;$K129)</formula>
    </cfRule>
    <cfRule type="notContainsBlanks" dxfId="5" priority="579">
      <formula>LEN(TRIM(N129))&gt;0</formula>
    </cfRule>
    <cfRule type="containsBlanks" dxfId="2" priority="580">
      <formula>LEN(TRIM(N129))=0</formula>
    </cfRule>
  </conditionalFormatting>
  <conditionalFormatting sqref="P129:R129">
    <cfRule type="expression" dxfId="3" priority="581">
      <formula>AND($L129&lt;&gt;"",P129&lt;$L129)</formula>
    </cfRule>
    <cfRule type="expression" dxfId="4" priority="582">
      <formula>AND($K129&lt;&gt;"",P129&gt;$K129)</formula>
    </cfRule>
    <cfRule type="notContainsBlanks" dxfId="5" priority="583">
      <formula>LEN(TRIM(P129))&gt;0</formula>
    </cfRule>
    <cfRule type="containsBlanks" dxfId="2" priority="584">
      <formula>LEN(TRIM(P129))=0</formula>
    </cfRule>
  </conditionalFormatting>
  <conditionalFormatting sqref="S129">
    <cfRule type="containsBlanks" dxfId="2" priority="2708">
      <formula>LEN(TRIM(S129))=0</formula>
    </cfRule>
  </conditionalFormatting>
  <conditionalFormatting sqref="AA129:AC129">
    <cfRule type="containsBlanks" dxfId="6" priority="2703">
      <formula>LEN(TRIM(AA129))=0</formula>
    </cfRule>
  </conditionalFormatting>
  <conditionalFormatting sqref="AB129:AC129">
    <cfRule type="cellIs" dxfId="7" priority="2707" operator="greaterThanOrEqual">
      <formula>1</formula>
    </cfRule>
  </conditionalFormatting>
  <conditionalFormatting sqref="AD129:AE129">
    <cfRule type="containsText" dxfId="8" priority="2701" operator="between" text="Alert">
      <formula>NOT(ISERROR(SEARCH("Alert",AD129)))</formula>
    </cfRule>
    <cfRule type="containsText" dxfId="9" priority="2702" operator="between" text="Reject">
      <formula>NOT(ISERROR(SEARCH("Reject",AD129)))</formula>
    </cfRule>
  </conditionalFormatting>
  <conditionalFormatting sqref="G130">
    <cfRule type="expression" dxfId="0" priority="2673">
      <formula>AND($F130&lt;&gt;"Tolerance",$G130&lt;&gt;"")</formula>
    </cfRule>
    <cfRule type="expression" dxfId="1" priority="2674">
      <formula>AND(OR($F130="GD&amp;T",$F130="MAX",$F130="MIN"),$G130="")</formula>
    </cfRule>
    <cfRule type="containsBlanks" dxfId="2" priority="2675">
      <formula>LEN(TRIM(G130))=0</formula>
    </cfRule>
  </conditionalFormatting>
  <conditionalFormatting sqref="H130">
    <cfRule type="expression" dxfId="0" priority="2670">
      <formula>AND($F130="MIN",$H130&lt;&gt;"")</formula>
    </cfRule>
    <cfRule type="expression" dxfId="1" priority="2671">
      <formula>AND($F130="MIN",$H130="")</formula>
    </cfRule>
    <cfRule type="containsBlanks" dxfId="2" priority="2672">
      <formula>LEN(TRIM(H130))=0</formula>
    </cfRule>
  </conditionalFormatting>
  <conditionalFormatting sqref="I130">
    <cfRule type="expression" dxfId="0" priority="2667">
      <formula>AND(OR($F130="GD&amp;T",$F130="MAX"),$I130&lt;&gt;"")</formula>
    </cfRule>
    <cfRule type="expression" dxfId="1" priority="2668">
      <formula>AND(OR($F130="GD&amp;T",$F130="MAX"),$I130="")</formula>
    </cfRule>
    <cfRule type="containsBlanks" dxfId="2" priority="2669">
      <formula>LEN(TRIM(I130))=0</formula>
    </cfRule>
  </conditionalFormatting>
  <conditionalFormatting sqref="N130:O130">
    <cfRule type="expression" dxfId="3" priority="569">
      <formula>AND($L130&lt;&gt;"",N130&lt;$L130)</formula>
    </cfRule>
    <cfRule type="expression" dxfId="4" priority="570">
      <formula>AND($K130&lt;&gt;"",N130&gt;$K130)</formula>
    </cfRule>
    <cfRule type="notContainsBlanks" dxfId="5" priority="571">
      <formula>LEN(TRIM(N130))&gt;0</formula>
    </cfRule>
    <cfRule type="containsBlanks" dxfId="2" priority="572">
      <formula>LEN(TRIM(N130))=0</formula>
    </cfRule>
  </conditionalFormatting>
  <conditionalFormatting sqref="P130:R130">
    <cfRule type="expression" dxfId="3" priority="573">
      <formula>AND($L130&lt;&gt;"",P130&lt;$L130)</formula>
    </cfRule>
    <cfRule type="expression" dxfId="4" priority="574">
      <formula>AND($K130&lt;&gt;"",P130&gt;$K130)</formula>
    </cfRule>
    <cfRule type="notContainsBlanks" dxfId="5" priority="575">
      <formula>LEN(TRIM(P130))&gt;0</formula>
    </cfRule>
    <cfRule type="containsBlanks" dxfId="2" priority="576">
      <formula>LEN(TRIM(P130))=0</formula>
    </cfRule>
  </conditionalFormatting>
  <conditionalFormatting sqref="S130">
    <cfRule type="containsBlanks" dxfId="2" priority="2683">
      <formula>LEN(TRIM(S130))=0</formula>
    </cfRule>
  </conditionalFormatting>
  <conditionalFormatting sqref="AA130:AC130">
    <cfRule type="containsBlanks" dxfId="6" priority="2678">
      <formula>LEN(TRIM(AA130))=0</formula>
    </cfRule>
  </conditionalFormatting>
  <conditionalFormatting sqref="AB130:AC130">
    <cfRule type="cellIs" dxfId="7" priority="2682" operator="greaterThanOrEqual">
      <formula>1</formula>
    </cfRule>
  </conditionalFormatting>
  <conditionalFormatting sqref="AD130:AE130">
    <cfRule type="containsText" dxfId="8" priority="2676" operator="between" text="Alert">
      <formula>NOT(ISERROR(SEARCH("Alert",AD130)))</formula>
    </cfRule>
    <cfRule type="containsText" dxfId="9" priority="2677" operator="between" text="Reject">
      <formula>NOT(ISERROR(SEARCH("Reject",AD130)))</formula>
    </cfRule>
  </conditionalFormatting>
  <conditionalFormatting sqref="G131">
    <cfRule type="expression" dxfId="0" priority="2640">
      <formula>AND($F131&lt;&gt;"Tolerance",$G131&lt;&gt;"")</formula>
    </cfRule>
    <cfRule type="expression" dxfId="1" priority="2641">
      <formula>AND(OR($F131="GD&amp;T",$F131="MAX",$F131="MIN"),$G131="")</formula>
    </cfRule>
    <cfRule type="containsBlanks" dxfId="2" priority="2642">
      <formula>LEN(TRIM(G131))=0</formula>
    </cfRule>
  </conditionalFormatting>
  <conditionalFormatting sqref="H131">
    <cfRule type="expression" dxfId="0" priority="2637">
      <formula>AND($F131="MIN",$H131&lt;&gt;"")</formula>
    </cfRule>
    <cfRule type="expression" dxfId="1" priority="2638">
      <formula>AND($F131="MIN",$H131="")</formula>
    </cfRule>
    <cfRule type="containsBlanks" dxfId="2" priority="2639">
      <formula>LEN(TRIM(H131))=0</formula>
    </cfRule>
  </conditionalFormatting>
  <conditionalFormatting sqref="I131">
    <cfRule type="expression" dxfId="0" priority="2634">
      <formula>AND(OR($F131="GD&amp;T",$F131="MAX"),$I131&lt;&gt;"")</formula>
    </cfRule>
    <cfRule type="expression" dxfId="1" priority="2635">
      <formula>AND(OR($F131="GD&amp;T",$F131="MAX"),$I131="")</formula>
    </cfRule>
    <cfRule type="containsBlanks" dxfId="2" priority="2636">
      <formula>LEN(TRIM(I131))=0</formula>
    </cfRule>
  </conditionalFormatting>
  <conditionalFormatting sqref="N131:O131">
    <cfRule type="expression" dxfId="3" priority="561">
      <formula>AND($L131&lt;&gt;"",N131&lt;$L131)</formula>
    </cfRule>
    <cfRule type="expression" dxfId="4" priority="562">
      <formula>AND($K131&lt;&gt;"",N131&gt;$K131)</formula>
    </cfRule>
    <cfRule type="notContainsBlanks" dxfId="5" priority="563">
      <formula>LEN(TRIM(N131))&gt;0</formula>
    </cfRule>
    <cfRule type="containsBlanks" dxfId="2" priority="564">
      <formula>LEN(TRIM(N131))=0</formula>
    </cfRule>
  </conditionalFormatting>
  <conditionalFormatting sqref="P131:R131">
    <cfRule type="expression" dxfId="3" priority="565">
      <formula>AND($L131&lt;&gt;"",P131&lt;$L131)</formula>
    </cfRule>
    <cfRule type="expression" dxfId="4" priority="566">
      <formula>AND($K131&lt;&gt;"",P131&gt;$K131)</formula>
    </cfRule>
    <cfRule type="notContainsBlanks" dxfId="5" priority="567">
      <formula>LEN(TRIM(P131))&gt;0</formula>
    </cfRule>
    <cfRule type="containsBlanks" dxfId="2" priority="568">
      <formula>LEN(TRIM(P131))=0</formula>
    </cfRule>
  </conditionalFormatting>
  <conditionalFormatting sqref="S131">
    <cfRule type="containsBlanks" dxfId="2" priority="2658">
      <formula>LEN(TRIM(S131))=0</formula>
    </cfRule>
  </conditionalFormatting>
  <conditionalFormatting sqref="AA131:AC131">
    <cfRule type="containsBlanks" dxfId="6" priority="2653">
      <formula>LEN(TRIM(AA131))=0</formula>
    </cfRule>
  </conditionalFormatting>
  <conditionalFormatting sqref="AB131:AC131">
    <cfRule type="cellIs" dxfId="7" priority="2657" operator="greaterThanOrEqual">
      <formula>1</formula>
    </cfRule>
  </conditionalFormatting>
  <conditionalFormatting sqref="AD131:AE131">
    <cfRule type="containsText" dxfId="8" priority="2651" operator="between" text="Alert">
      <formula>NOT(ISERROR(SEARCH("Alert",AD131)))</formula>
    </cfRule>
    <cfRule type="containsText" dxfId="9" priority="2652" operator="between" text="Reject">
      <formula>NOT(ISERROR(SEARCH("Reject",AD131)))</formula>
    </cfRule>
  </conditionalFormatting>
  <conditionalFormatting sqref="G132">
    <cfRule type="expression" dxfId="0" priority="4133">
      <formula>AND($F132&lt;&gt;"Tolerance",$G132&lt;&gt;"")</formula>
    </cfRule>
    <cfRule type="expression" dxfId="1" priority="4134">
      <formula>AND(OR($F132="GD&amp;T",$F132="MAX",$F132="MIN"),$G132="")</formula>
    </cfRule>
    <cfRule type="containsBlanks" dxfId="2" priority="4135">
      <formula>LEN(TRIM(G132))=0</formula>
    </cfRule>
  </conditionalFormatting>
  <conditionalFormatting sqref="H132">
    <cfRule type="expression" dxfId="0" priority="4130">
      <formula>AND($F132="MIN",$H132&lt;&gt;"")</formula>
    </cfRule>
    <cfRule type="expression" dxfId="1" priority="4131">
      <formula>AND($F132="MIN",$H132="")</formula>
    </cfRule>
    <cfRule type="containsBlanks" dxfId="2" priority="4132">
      <formula>LEN(TRIM(H132))=0</formula>
    </cfRule>
  </conditionalFormatting>
  <conditionalFormatting sqref="I132">
    <cfRule type="expression" dxfId="0" priority="4127">
      <formula>AND(OR($F132="GD&amp;T",$F132="MAX"),$I132&lt;&gt;"")</formula>
    </cfRule>
    <cfRule type="expression" dxfId="1" priority="4128">
      <formula>AND(OR($F132="GD&amp;T",$F132="MAX"),$I132="")</formula>
    </cfRule>
    <cfRule type="containsBlanks" dxfId="2" priority="4129">
      <formula>LEN(TRIM(I132))=0</formula>
    </cfRule>
  </conditionalFormatting>
  <conditionalFormatting sqref="N132:O132">
    <cfRule type="expression" dxfId="3" priority="553">
      <formula>AND($L132&lt;&gt;"",N132&lt;$L132)</formula>
    </cfRule>
    <cfRule type="expression" dxfId="4" priority="554">
      <formula>AND($K132&lt;&gt;"",N132&gt;$K132)</formula>
    </cfRule>
    <cfRule type="notContainsBlanks" dxfId="5" priority="555">
      <formula>LEN(TRIM(N132))&gt;0</formula>
    </cfRule>
    <cfRule type="containsBlanks" dxfId="2" priority="556">
      <formula>LEN(TRIM(N132))=0</formula>
    </cfRule>
  </conditionalFormatting>
  <conditionalFormatting sqref="P132:R132">
    <cfRule type="expression" dxfId="3" priority="557">
      <formula>AND($L132&lt;&gt;"",P132&lt;$L132)</formula>
    </cfRule>
    <cfRule type="expression" dxfId="4" priority="558">
      <formula>AND($K132&lt;&gt;"",P132&gt;$K132)</formula>
    </cfRule>
    <cfRule type="notContainsBlanks" dxfId="5" priority="559">
      <formula>LEN(TRIM(P132))&gt;0</formula>
    </cfRule>
    <cfRule type="containsBlanks" dxfId="2" priority="560">
      <formula>LEN(TRIM(P132))=0</formula>
    </cfRule>
  </conditionalFormatting>
  <conditionalFormatting sqref="S132">
    <cfRule type="containsBlanks" dxfId="2" priority="4143">
      <formula>LEN(TRIM(S132))=0</formula>
    </cfRule>
  </conditionalFormatting>
  <conditionalFormatting sqref="AA132:AC132">
    <cfRule type="containsBlanks" dxfId="6" priority="4138">
      <formula>LEN(TRIM(AA132))=0</formula>
    </cfRule>
  </conditionalFormatting>
  <conditionalFormatting sqref="AB132:AC132">
    <cfRule type="cellIs" dxfId="7" priority="4142" operator="greaterThanOrEqual">
      <formula>1</formula>
    </cfRule>
  </conditionalFormatting>
  <conditionalFormatting sqref="AD132:AE132">
    <cfRule type="containsText" dxfId="8" priority="4136" operator="between" text="Alert">
      <formula>NOT(ISERROR(SEARCH("Alert",AD132)))</formula>
    </cfRule>
    <cfRule type="containsText" dxfId="9" priority="4137" operator="between" text="Reject">
      <formula>NOT(ISERROR(SEARCH("Reject",AD132)))</formula>
    </cfRule>
  </conditionalFormatting>
  <conditionalFormatting sqref="G133">
    <cfRule type="expression" dxfId="0" priority="2623">
      <formula>AND($F133&lt;&gt;"Tolerance",$G133&lt;&gt;"")</formula>
    </cfRule>
    <cfRule type="expression" dxfId="1" priority="2624">
      <formula>AND(OR($F133="GD&amp;T",$F133="MAX",$F133="MIN"),$G133="")</formula>
    </cfRule>
    <cfRule type="containsBlanks" dxfId="2" priority="2625">
      <formula>LEN(TRIM(G133))=0</formula>
    </cfRule>
  </conditionalFormatting>
  <conditionalFormatting sqref="H133">
    <cfRule type="expression" dxfId="0" priority="2620">
      <formula>AND($F133="MIN",$H133&lt;&gt;"")</formula>
    </cfRule>
    <cfRule type="expression" dxfId="1" priority="2621">
      <formula>AND($F133="MIN",$H133="")</formula>
    </cfRule>
    <cfRule type="containsBlanks" dxfId="2" priority="2622">
      <formula>LEN(TRIM(H133))=0</formula>
    </cfRule>
  </conditionalFormatting>
  <conditionalFormatting sqref="I133">
    <cfRule type="expression" dxfId="0" priority="2617">
      <formula>AND(OR($F133="GD&amp;T",$F133="MAX"),$I133&lt;&gt;"")</formula>
    </cfRule>
    <cfRule type="expression" dxfId="1" priority="2618">
      <formula>AND(OR($F133="GD&amp;T",$F133="MAX"),$I133="")</formula>
    </cfRule>
    <cfRule type="containsBlanks" dxfId="2" priority="2619">
      <formula>LEN(TRIM(I133))=0</formula>
    </cfRule>
  </conditionalFormatting>
  <conditionalFormatting sqref="N133:O133">
    <cfRule type="expression" dxfId="3" priority="729">
      <formula>AND($L133&lt;&gt;"",N133&lt;$L133)</formula>
    </cfRule>
    <cfRule type="expression" dxfId="4" priority="730">
      <formula>AND($K133&lt;&gt;"",N133&gt;$K133)</formula>
    </cfRule>
    <cfRule type="notContainsBlanks" dxfId="5" priority="731">
      <formula>LEN(TRIM(N133))&gt;0</formula>
    </cfRule>
    <cfRule type="containsBlanks" dxfId="2" priority="732">
      <formula>LEN(TRIM(N133))=0</formula>
    </cfRule>
  </conditionalFormatting>
  <conditionalFormatting sqref="P133:R133">
    <cfRule type="expression" dxfId="3" priority="733">
      <formula>AND($L133&lt;&gt;"",P133&lt;$L133)</formula>
    </cfRule>
    <cfRule type="expression" dxfId="4" priority="734">
      <formula>AND($K133&lt;&gt;"",P133&gt;$K133)</formula>
    </cfRule>
    <cfRule type="notContainsBlanks" dxfId="5" priority="735">
      <formula>LEN(TRIM(P133))&gt;0</formula>
    </cfRule>
    <cfRule type="containsBlanks" dxfId="2" priority="736">
      <formula>LEN(TRIM(P133))=0</formula>
    </cfRule>
  </conditionalFormatting>
  <conditionalFormatting sqref="S133">
    <cfRule type="containsBlanks" dxfId="2" priority="2633">
      <formula>LEN(TRIM(S133))=0</formula>
    </cfRule>
  </conditionalFormatting>
  <conditionalFormatting sqref="AA133:AC133">
    <cfRule type="containsBlanks" dxfId="6" priority="2628">
      <formula>LEN(TRIM(AA133))=0</formula>
    </cfRule>
  </conditionalFormatting>
  <conditionalFormatting sqref="AB133:AC133">
    <cfRule type="cellIs" dxfId="7" priority="2632" operator="greaterThanOrEqual">
      <formula>1</formula>
    </cfRule>
  </conditionalFormatting>
  <conditionalFormatting sqref="AD133:AE133">
    <cfRule type="containsText" dxfId="8" priority="2626" operator="between" text="Alert">
      <formula>NOT(ISERROR(SEARCH("Alert",AD133)))</formula>
    </cfRule>
    <cfRule type="containsText" dxfId="9" priority="2627" operator="between" text="Reject">
      <formula>NOT(ISERROR(SEARCH("Reject",AD133)))</formula>
    </cfRule>
  </conditionalFormatting>
  <conditionalFormatting sqref="G134">
    <cfRule type="expression" dxfId="0" priority="4108">
      <formula>AND($F134&lt;&gt;"Tolerance",$G134&lt;&gt;"")</formula>
    </cfRule>
    <cfRule type="expression" dxfId="1" priority="4109">
      <formula>AND(OR($F134="GD&amp;T",$F134="MAX",$F134="MIN"),$G134="")</formula>
    </cfRule>
    <cfRule type="containsBlanks" dxfId="2" priority="4110">
      <formula>LEN(TRIM(G134))=0</formula>
    </cfRule>
  </conditionalFormatting>
  <conditionalFormatting sqref="H134">
    <cfRule type="expression" dxfId="0" priority="4105">
      <formula>AND($F134="MIN",$H134&lt;&gt;"")</formula>
    </cfRule>
    <cfRule type="expression" dxfId="1" priority="4106">
      <formula>AND($F134="MIN",$H134="")</formula>
    </cfRule>
    <cfRule type="containsBlanks" dxfId="2" priority="4107">
      <formula>LEN(TRIM(H134))=0</formula>
    </cfRule>
  </conditionalFormatting>
  <conditionalFormatting sqref="I134">
    <cfRule type="expression" dxfId="0" priority="4102">
      <formula>AND(OR($F134="GD&amp;T",$F134="MAX"),$I134&lt;&gt;"")</formula>
    </cfRule>
    <cfRule type="expression" dxfId="1" priority="4103">
      <formula>AND(OR($F134="GD&amp;T",$F134="MAX"),$I134="")</formula>
    </cfRule>
    <cfRule type="containsBlanks" dxfId="2" priority="4104">
      <formula>LEN(TRIM(I134))=0</formula>
    </cfRule>
  </conditionalFormatting>
  <conditionalFormatting sqref="N134:O134">
    <cfRule type="expression" dxfId="3" priority="545">
      <formula>AND($L134&lt;&gt;"",N134&lt;$L134)</formula>
    </cfRule>
    <cfRule type="expression" dxfId="4" priority="546">
      <formula>AND($K134&lt;&gt;"",N134&gt;$K134)</formula>
    </cfRule>
    <cfRule type="notContainsBlanks" dxfId="5" priority="547">
      <formula>LEN(TRIM(N134))&gt;0</formula>
    </cfRule>
    <cfRule type="containsBlanks" dxfId="2" priority="548">
      <formula>LEN(TRIM(N134))=0</formula>
    </cfRule>
  </conditionalFormatting>
  <conditionalFormatting sqref="P134:R134">
    <cfRule type="expression" dxfId="3" priority="549">
      <formula>AND($L134&lt;&gt;"",P134&lt;$L134)</formula>
    </cfRule>
    <cfRule type="expression" dxfId="4" priority="550">
      <formula>AND($K134&lt;&gt;"",P134&gt;$K134)</formula>
    </cfRule>
    <cfRule type="notContainsBlanks" dxfId="5" priority="551">
      <formula>LEN(TRIM(P134))&gt;0</formula>
    </cfRule>
    <cfRule type="containsBlanks" dxfId="2" priority="552">
      <formula>LEN(TRIM(P134))=0</formula>
    </cfRule>
  </conditionalFormatting>
  <conditionalFormatting sqref="S134">
    <cfRule type="containsBlanks" dxfId="2" priority="4118">
      <formula>LEN(TRIM(S134))=0</formula>
    </cfRule>
  </conditionalFormatting>
  <conditionalFormatting sqref="AA134:AC134">
    <cfRule type="containsBlanks" dxfId="6" priority="4113">
      <formula>LEN(TRIM(AA134))=0</formula>
    </cfRule>
  </conditionalFormatting>
  <conditionalFormatting sqref="AB134:AC134">
    <cfRule type="cellIs" dxfId="7" priority="4117" operator="greaterThanOrEqual">
      <formula>1</formula>
    </cfRule>
  </conditionalFormatting>
  <conditionalFormatting sqref="AD134:AE134">
    <cfRule type="containsText" dxfId="8" priority="4111" operator="between" text="Alert">
      <formula>NOT(ISERROR(SEARCH("Alert",AD134)))</formula>
    </cfRule>
    <cfRule type="containsText" dxfId="9" priority="4112" operator="between" text="Reject">
      <formula>NOT(ISERROR(SEARCH("Reject",AD134)))</formula>
    </cfRule>
  </conditionalFormatting>
  <conditionalFormatting sqref="G135">
    <cfRule type="expression" dxfId="0" priority="2590">
      <formula>AND($F135&lt;&gt;"Tolerance",$G135&lt;&gt;"")</formula>
    </cfRule>
    <cfRule type="expression" dxfId="1" priority="2591">
      <formula>AND(OR($F135="GD&amp;T",$F135="MAX",$F135="MIN"),$G135="")</formula>
    </cfRule>
    <cfRule type="containsBlanks" dxfId="2" priority="2592">
      <formula>LEN(TRIM(G135))=0</formula>
    </cfRule>
  </conditionalFormatting>
  <conditionalFormatting sqref="H135">
    <cfRule type="expression" dxfId="0" priority="2587">
      <formula>AND($F135="MIN",$H135&lt;&gt;"")</formula>
    </cfRule>
    <cfRule type="expression" dxfId="1" priority="2588">
      <formula>AND($F135="MIN",$H135="")</formula>
    </cfRule>
    <cfRule type="containsBlanks" dxfId="2" priority="2589">
      <formula>LEN(TRIM(H135))=0</formula>
    </cfRule>
  </conditionalFormatting>
  <conditionalFormatting sqref="I135">
    <cfRule type="expression" dxfId="0" priority="2584">
      <formula>AND(OR($F135="GD&amp;T",$F135="MAX"),$I135&lt;&gt;"")</formula>
    </cfRule>
    <cfRule type="expression" dxfId="1" priority="2585">
      <formula>AND(OR($F135="GD&amp;T",$F135="MAX"),$I135="")</formula>
    </cfRule>
    <cfRule type="containsBlanks" dxfId="2" priority="2586">
      <formula>LEN(TRIM(I135))=0</formula>
    </cfRule>
  </conditionalFormatting>
  <conditionalFormatting sqref="N135:O135">
    <cfRule type="expression" dxfId="3" priority="721">
      <formula>AND($L135&lt;&gt;"",N135&lt;$L135)</formula>
    </cfRule>
    <cfRule type="expression" dxfId="4" priority="722">
      <formula>AND($K135&lt;&gt;"",N135&gt;$K135)</formula>
    </cfRule>
    <cfRule type="notContainsBlanks" dxfId="5" priority="723">
      <formula>LEN(TRIM(N135))&gt;0</formula>
    </cfRule>
    <cfRule type="containsBlanks" dxfId="2" priority="724">
      <formula>LEN(TRIM(N135))=0</formula>
    </cfRule>
  </conditionalFormatting>
  <conditionalFormatting sqref="P135:R135">
    <cfRule type="expression" dxfId="3" priority="725">
      <formula>AND($L135&lt;&gt;"",P135&lt;$L135)</formula>
    </cfRule>
    <cfRule type="expression" dxfId="4" priority="726">
      <formula>AND($K135&lt;&gt;"",P135&gt;$K135)</formula>
    </cfRule>
    <cfRule type="notContainsBlanks" dxfId="5" priority="727">
      <formula>LEN(TRIM(P135))&gt;0</formula>
    </cfRule>
    <cfRule type="containsBlanks" dxfId="2" priority="728">
      <formula>LEN(TRIM(P135))=0</formula>
    </cfRule>
  </conditionalFormatting>
  <conditionalFormatting sqref="S135">
    <cfRule type="containsBlanks" dxfId="2" priority="2608">
      <formula>LEN(TRIM(S135))=0</formula>
    </cfRule>
  </conditionalFormatting>
  <conditionalFormatting sqref="AA135:AC135">
    <cfRule type="containsBlanks" dxfId="6" priority="2603">
      <formula>LEN(TRIM(AA135))=0</formula>
    </cfRule>
  </conditionalFormatting>
  <conditionalFormatting sqref="AB135:AC135">
    <cfRule type="cellIs" dxfId="7" priority="2607" operator="greaterThanOrEqual">
      <formula>1</formula>
    </cfRule>
  </conditionalFormatting>
  <conditionalFormatting sqref="AD135:AE135">
    <cfRule type="containsText" dxfId="8" priority="2601" operator="between" text="Alert">
      <formula>NOT(ISERROR(SEARCH("Alert",AD135)))</formula>
    </cfRule>
    <cfRule type="containsText" dxfId="9" priority="2602" operator="between" text="Reject">
      <formula>NOT(ISERROR(SEARCH("Reject",AD135)))</formula>
    </cfRule>
  </conditionalFormatting>
  <conditionalFormatting sqref="G136">
    <cfRule type="expression" dxfId="0" priority="4083">
      <formula>AND($F136&lt;&gt;"Tolerance",$G136&lt;&gt;"")</formula>
    </cfRule>
    <cfRule type="expression" dxfId="1" priority="4084">
      <formula>AND(OR($F136="GD&amp;T",$F136="MAX",$F136="MIN"),$G136="")</formula>
    </cfRule>
    <cfRule type="containsBlanks" dxfId="2" priority="4085">
      <formula>LEN(TRIM(G136))=0</formula>
    </cfRule>
  </conditionalFormatting>
  <conditionalFormatting sqref="H136">
    <cfRule type="expression" dxfId="0" priority="4080">
      <formula>AND($F136="MIN",$H136&lt;&gt;"")</formula>
    </cfRule>
    <cfRule type="expression" dxfId="1" priority="4081">
      <formula>AND($F136="MIN",$H136="")</formula>
    </cfRule>
    <cfRule type="containsBlanks" dxfId="2" priority="4082">
      <formula>LEN(TRIM(H136))=0</formula>
    </cfRule>
  </conditionalFormatting>
  <conditionalFormatting sqref="I136">
    <cfRule type="expression" dxfId="0" priority="4077">
      <formula>AND(OR($F136="GD&amp;T",$F136="MAX"),$I136&lt;&gt;"")</formula>
    </cfRule>
    <cfRule type="expression" dxfId="1" priority="4078">
      <formula>AND(OR($F136="GD&amp;T",$F136="MAX"),$I136="")</formula>
    </cfRule>
    <cfRule type="containsBlanks" dxfId="2" priority="4079">
      <formula>LEN(TRIM(I136))=0</formula>
    </cfRule>
  </conditionalFormatting>
  <conditionalFormatting sqref="N136:O136">
    <cfRule type="expression" dxfId="3" priority="537">
      <formula>AND($L136&lt;&gt;"",N136&lt;$L136)</formula>
    </cfRule>
    <cfRule type="expression" dxfId="4" priority="538">
      <formula>AND($K136&lt;&gt;"",N136&gt;$K136)</formula>
    </cfRule>
    <cfRule type="notContainsBlanks" dxfId="5" priority="539">
      <formula>LEN(TRIM(N136))&gt;0</formula>
    </cfRule>
    <cfRule type="containsBlanks" dxfId="2" priority="540">
      <formula>LEN(TRIM(N136))=0</formula>
    </cfRule>
  </conditionalFormatting>
  <conditionalFormatting sqref="P136:R136">
    <cfRule type="expression" dxfId="3" priority="541">
      <formula>AND($L136&lt;&gt;"",P136&lt;$L136)</formula>
    </cfRule>
    <cfRule type="expression" dxfId="4" priority="542">
      <formula>AND($K136&lt;&gt;"",P136&gt;$K136)</formula>
    </cfRule>
    <cfRule type="notContainsBlanks" dxfId="5" priority="543">
      <formula>LEN(TRIM(P136))&gt;0</formula>
    </cfRule>
    <cfRule type="containsBlanks" dxfId="2" priority="544">
      <formula>LEN(TRIM(P136))=0</formula>
    </cfRule>
  </conditionalFormatting>
  <conditionalFormatting sqref="S136">
    <cfRule type="containsBlanks" dxfId="2" priority="4093">
      <formula>LEN(TRIM(S136))=0</formula>
    </cfRule>
  </conditionalFormatting>
  <conditionalFormatting sqref="AA136:AC136">
    <cfRule type="containsBlanks" dxfId="6" priority="4088">
      <formula>LEN(TRIM(AA136))=0</formula>
    </cfRule>
  </conditionalFormatting>
  <conditionalFormatting sqref="AB136:AC136">
    <cfRule type="cellIs" dxfId="7" priority="4092" operator="greaterThanOrEqual">
      <formula>1</formula>
    </cfRule>
  </conditionalFormatting>
  <conditionalFormatting sqref="AD136:AE136">
    <cfRule type="containsText" dxfId="8" priority="4086" operator="between" text="Alert">
      <formula>NOT(ISERROR(SEARCH("Alert",AD136)))</formula>
    </cfRule>
    <cfRule type="containsText" dxfId="9" priority="4087" operator="between" text="Reject">
      <formula>NOT(ISERROR(SEARCH("Reject",AD136)))</formula>
    </cfRule>
  </conditionalFormatting>
  <conditionalFormatting sqref="G137">
    <cfRule type="expression" dxfId="0" priority="4058">
      <formula>AND($F137&lt;&gt;"Tolerance",$G137&lt;&gt;"")</formula>
    </cfRule>
    <cfRule type="expression" dxfId="1" priority="4059">
      <formula>AND(OR($F137="GD&amp;T",$F137="MAX",$F137="MIN"),$G137="")</formula>
    </cfRule>
    <cfRule type="containsBlanks" dxfId="2" priority="4060">
      <formula>LEN(TRIM(G137))=0</formula>
    </cfRule>
  </conditionalFormatting>
  <conditionalFormatting sqref="H137">
    <cfRule type="expression" dxfId="0" priority="4055">
      <formula>AND($F137="MIN",$H137&lt;&gt;"")</formula>
    </cfRule>
    <cfRule type="expression" dxfId="1" priority="4056">
      <formula>AND($F137="MIN",$H137="")</formula>
    </cfRule>
    <cfRule type="containsBlanks" dxfId="2" priority="4057">
      <formula>LEN(TRIM(H137))=0</formula>
    </cfRule>
  </conditionalFormatting>
  <conditionalFormatting sqref="I137">
    <cfRule type="expression" dxfId="0" priority="4052">
      <formula>AND(OR($F137="GD&amp;T",$F137="MAX"),$I137&lt;&gt;"")</formula>
    </cfRule>
    <cfRule type="expression" dxfId="1" priority="4053">
      <formula>AND(OR($F137="GD&amp;T",$F137="MAX"),$I137="")</formula>
    </cfRule>
    <cfRule type="containsBlanks" dxfId="2" priority="4054">
      <formula>LEN(TRIM(I137))=0</formula>
    </cfRule>
  </conditionalFormatting>
  <conditionalFormatting sqref="N137:O137">
    <cfRule type="expression" dxfId="3" priority="713">
      <formula>AND($L137&lt;&gt;"",N137&lt;$L137)</formula>
    </cfRule>
    <cfRule type="expression" dxfId="4" priority="714">
      <formula>AND($K137&lt;&gt;"",N137&gt;$K137)</formula>
    </cfRule>
    <cfRule type="notContainsBlanks" dxfId="5" priority="715">
      <formula>LEN(TRIM(N137))&gt;0</formula>
    </cfRule>
    <cfRule type="containsBlanks" dxfId="2" priority="716">
      <formula>LEN(TRIM(N137))=0</formula>
    </cfRule>
  </conditionalFormatting>
  <conditionalFormatting sqref="P137:R137">
    <cfRule type="expression" dxfId="3" priority="717">
      <formula>AND($L137&lt;&gt;"",P137&lt;$L137)</formula>
    </cfRule>
    <cfRule type="expression" dxfId="4" priority="718">
      <formula>AND($K137&lt;&gt;"",P137&gt;$K137)</formula>
    </cfRule>
    <cfRule type="notContainsBlanks" dxfId="5" priority="719">
      <formula>LEN(TRIM(P137))&gt;0</formula>
    </cfRule>
    <cfRule type="containsBlanks" dxfId="2" priority="720">
      <formula>LEN(TRIM(P137))=0</formula>
    </cfRule>
  </conditionalFormatting>
  <conditionalFormatting sqref="S137">
    <cfRule type="containsBlanks" dxfId="2" priority="4068">
      <formula>LEN(TRIM(S137))=0</formula>
    </cfRule>
  </conditionalFormatting>
  <conditionalFormatting sqref="AA137:AC137">
    <cfRule type="containsBlanks" dxfId="6" priority="4063">
      <formula>LEN(TRIM(AA137))=0</formula>
    </cfRule>
  </conditionalFormatting>
  <conditionalFormatting sqref="AB137:AC137">
    <cfRule type="cellIs" dxfId="7" priority="4067" operator="greaterThanOrEqual">
      <formula>1</formula>
    </cfRule>
  </conditionalFormatting>
  <conditionalFormatting sqref="AD137:AE137">
    <cfRule type="containsText" dxfId="8" priority="4061" operator="between" text="Alert">
      <formula>NOT(ISERROR(SEARCH("Alert",AD137)))</formula>
    </cfRule>
    <cfRule type="containsText" dxfId="9" priority="4062" operator="between" text="Reject">
      <formula>NOT(ISERROR(SEARCH("Reject",AD137)))</formula>
    </cfRule>
  </conditionalFormatting>
  <conditionalFormatting sqref="G138">
    <cfRule type="expression" dxfId="0" priority="4033">
      <formula>AND($F138&lt;&gt;"Tolerance",$G138&lt;&gt;"")</formula>
    </cfRule>
    <cfRule type="expression" dxfId="1" priority="4034">
      <formula>AND(OR($F138="GD&amp;T",$F138="MAX",$F138="MIN"),$G138="")</formula>
    </cfRule>
    <cfRule type="containsBlanks" dxfId="2" priority="4035">
      <formula>LEN(TRIM(G138))=0</formula>
    </cfRule>
  </conditionalFormatting>
  <conditionalFormatting sqref="H138">
    <cfRule type="expression" dxfId="0" priority="4030">
      <formula>AND($F138="MIN",$H138&lt;&gt;"")</formula>
    </cfRule>
    <cfRule type="expression" dxfId="1" priority="4031">
      <formula>AND($F138="MIN",$H138="")</formula>
    </cfRule>
    <cfRule type="containsBlanks" dxfId="2" priority="4032">
      <formula>LEN(TRIM(H138))=0</formula>
    </cfRule>
  </conditionalFormatting>
  <conditionalFormatting sqref="I138">
    <cfRule type="expression" dxfId="0" priority="4027">
      <formula>AND(OR($F138="GD&amp;T",$F138="MAX"),$I138&lt;&gt;"")</formula>
    </cfRule>
    <cfRule type="expression" dxfId="1" priority="4028">
      <formula>AND(OR($F138="GD&amp;T",$F138="MAX"),$I138="")</formula>
    </cfRule>
    <cfRule type="containsBlanks" dxfId="2" priority="4029">
      <formula>LEN(TRIM(I138))=0</formula>
    </cfRule>
  </conditionalFormatting>
  <conditionalFormatting sqref="N138:O138">
    <cfRule type="expression" dxfId="3" priority="705">
      <formula>AND($L138&lt;&gt;"",N138&lt;$L138)</formula>
    </cfRule>
    <cfRule type="expression" dxfId="4" priority="706">
      <formula>AND($K138&lt;&gt;"",N138&gt;$K138)</formula>
    </cfRule>
    <cfRule type="notContainsBlanks" dxfId="5" priority="707">
      <formula>LEN(TRIM(N138))&gt;0</formula>
    </cfRule>
    <cfRule type="containsBlanks" dxfId="2" priority="708">
      <formula>LEN(TRIM(N138))=0</formula>
    </cfRule>
  </conditionalFormatting>
  <conditionalFormatting sqref="P138:R138">
    <cfRule type="expression" dxfId="3" priority="709">
      <formula>AND($L138&lt;&gt;"",P138&lt;$L138)</formula>
    </cfRule>
    <cfRule type="expression" dxfId="4" priority="710">
      <formula>AND($K138&lt;&gt;"",P138&gt;$K138)</formula>
    </cfRule>
    <cfRule type="notContainsBlanks" dxfId="5" priority="711">
      <formula>LEN(TRIM(P138))&gt;0</formula>
    </cfRule>
    <cfRule type="containsBlanks" dxfId="2" priority="712">
      <formula>LEN(TRIM(P138))=0</formula>
    </cfRule>
  </conditionalFormatting>
  <conditionalFormatting sqref="S138">
    <cfRule type="containsBlanks" dxfId="2" priority="4043">
      <formula>LEN(TRIM(S138))=0</formula>
    </cfRule>
  </conditionalFormatting>
  <conditionalFormatting sqref="AA138:AC138">
    <cfRule type="containsBlanks" dxfId="6" priority="4038">
      <formula>LEN(TRIM(AA138))=0</formula>
    </cfRule>
  </conditionalFormatting>
  <conditionalFormatting sqref="AB138:AC138">
    <cfRule type="cellIs" dxfId="7" priority="4042" operator="greaterThanOrEqual">
      <formula>1</formula>
    </cfRule>
  </conditionalFormatting>
  <conditionalFormatting sqref="AD138:AE138">
    <cfRule type="containsText" dxfId="8" priority="4036" operator="between" text="Alert">
      <formula>NOT(ISERROR(SEARCH("Alert",AD138)))</formula>
    </cfRule>
    <cfRule type="containsText" dxfId="9" priority="4037" operator="between" text="Reject">
      <formula>NOT(ISERROR(SEARCH("Reject",AD138)))</formula>
    </cfRule>
  </conditionalFormatting>
  <conditionalFormatting sqref="G139">
    <cfRule type="expression" dxfId="0" priority="4008">
      <formula>AND($F139&lt;&gt;"Tolerance",$G139&lt;&gt;"")</formula>
    </cfRule>
    <cfRule type="expression" dxfId="1" priority="4009">
      <formula>AND(OR($F139="GD&amp;T",$F139="MAX",$F139="MIN"),$G139="")</formula>
    </cfRule>
    <cfRule type="containsBlanks" dxfId="2" priority="4010">
      <formula>LEN(TRIM(G139))=0</formula>
    </cfRule>
  </conditionalFormatting>
  <conditionalFormatting sqref="H139">
    <cfRule type="expression" dxfId="0" priority="2579">
      <formula>AND($F139="MIN",$H139&lt;&gt;"")</formula>
    </cfRule>
    <cfRule type="expression" dxfId="1" priority="2581">
      <formula>AND($F139="MIN",$H139="")</formula>
    </cfRule>
    <cfRule type="containsBlanks" dxfId="2" priority="2583">
      <formula>LEN(TRIM(H139))=0</formula>
    </cfRule>
  </conditionalFormatting>
  <conditionalFormatting sqref="I139">
    <cfRule type="expression" dxfId="0" priority="2573">
      <formula>AND(OR($F139="GD&amp;T",$F139="MAX"),$I139&lt;&gt;"")</formula>
    </cfRule>
    <cfRule type="expression" dxfId="1" priority="2575">
      <formula>AND(OR($F139="GD&amp;T",$F139="MAX"),$I139="")</formula>
    </cfRule>
    <cfRule type="containsBlanks" dxfId="2" priority="2577">
      <formula>LEN(TRIM(I139))=0</formula>
    </cfRule>
  </conditionalFormatting>
  <conditionalFormatting sqref="N139:O139">
    <cfRule type="expression" dxfId="3" priority="697">
      <formula>AND($L139&lt;&gt;"",N139&lt;$L139)</formula>
    </cfRule>
    <cfRule type="expression" dxfId="4" priority="698">
      <formula>AND($K139&lt;&gt;"",N139&gt;$K139)</formula>
    </cfRule>
    <cfRule type="notContainsBlanks" dxfId="5" priority="699">
      <formula>LEN(TRIM(N139))&gt;0</formula>
    </cfRule>
    <cfRule type="containsBlanks" dxfId="2" priority="700">
      <formula>LEN(TRIM(N139))=0</formula>
    </cfRule>
  </conditionalFormatting>
  <conditionalFormatting sqref="P139:R139">
    <cfRule type="expression" dxfId="3" priority="701">
      <formula>AND($L139&lt;&gt;"",P139&lt;$L139)</formula>
    </cfRule>
    <cfRule type="expression" dxfId="4" priority="702">
      <formula>AND($K139&lt;&gt;"",P139&gt;$K139)</formula>
    </cfRule>
    <cfRule type="notContainsBlanks" dxfId="5" priority="703">
      <formula>LEN(TRIM(P139))&gt;0</formula>
    </cfRule>
    <cfRule type="containsBlanks" dxfId="2" priority="704">
      <formula>LEN(TRIM(P139))=0</formula>
    </cfRule>
  </conditionalFormatting>
  <conditionalFormatting sqref="S139">
    <cfRule type="containsBlanks" dxfId="2" priority="4018">
      <formula>LEN(TRIM(S139))=0</formula>
    </cfRule>
  </conditionalFormatting>
  <conditionalFormatting sqref="AA139:AC139">
    <cfRule type="containsBlanks" dxfId="6" priority="4013">
      <formula>LEN(TRIM(AA139))=0</formula>
    </cfRule>
  </conditionalFormatting>
  <conditionalFormatting sqref="AB139:AC139">
    <cfRule type="cellIs" dxfId="7" priority="4017" operator="greaterThanOrEqual">
      <formula>1</formula>
    </cfRule>
  </conditionalFormatting>
  <conditionalFormatting sqref="AD139:AE139">
    <cfRule type="containsText" dxfId="8" priority="4011" operator="between" text="Alert">
      <formula>NOT(ISERROR(SEARCH("Alert",AD139)))</formula>
    </cfRule>
    <cfRule type="containsText" dxfId="9" priority="4012" operator="between" text="Reject">
      <formula>NOT(ISERROR(SEARCH("Reject",AD139)))</formula>
    </cfRule>
  </conditionalFormatting>
  <conditionalFormatting sqref="G140">
    <cfRule type="expression" dxfId="0" priority="3983">
      <formula>AND($F140&lt;&gt;"Tolerance",$G140&lt;&gt;"")</formula>
    </cfRule>
    <cfRule type="expression" dxfId="1" priority="3984">
      <formula>AND(OR($F140="GD&amp;T",$F140="MAX",$F140="MIN"),$G140="")</formula>
    </cfRule>
    <cfRule type="containsBlanks" dxfId="2" priority="3985">
      <formula>LEN(TRIM(G140))=0</formula>
    </cfRule>
  </conditionalFormatting>
  <conditionalFormatting sqref="H140">
    <cfRule type="expression" dxfId="0" priority="2578">
      <formula>AND($F140="MIN",$H140&lt;&gt;"")</formula>
    </cfRule>
    <cfRule type="expression" dxfId="1" priority="2580">
      <formula>AND($F140="MIN",$H140="")</formula>
    </cfRule>
    <cfRule type="containsBlanks" dxfId="2" priority="2582">
      <formula>LEN(TRIM(H140))=0</formula>
    </cfRule>
  </conditionalFormatting>
  <conditionalFormatting sqref="I140">
    <cfRule type="expression" dxfId="0" priority="2572">
      <formula>AND(OR($F140="GD&amp;T",$F140="MAX"),$I140&lt;&gt;"")</formula>
    </cfRule>
    <cfRule type="expression" dxfId="1" priority="2574">
      <formula>AND(OR($F140="GD&amp;T",$F140="MAX"),$I140="")</formula>
    </cfRule>
    <cfRule type="containsBlanks" dxfId="2" priority="2576">
      <formula>LEN(TRIM(I140))=0</formula>
    </cfRule>
  </conditionalFormatting>
  <conditionalFormatting sqref="N140:O140">
    <cfRule type="expression" dxfId="3" priority="689">
      <formula>AND($L140&lt;&gt;"",N140&lt;$L140)</formula>
    </cfRule>
    <cfRule type="expression" dxfId="4" priority="690">
      <formula>AND($K140&lt;&gt;"",N140&gt;$K140)</formula>
    </cfRule>
    <cfRule type="notContainsBlanks" dxfId="5" priority="691">
      <formula>LEN(TRIM(N140))&gt;0</formula>
    </cfRule>
    <cfRule type="containsBlanks" dxfId="2" priority="692">
      <formula>LEN(TRIM(N140))=0</formula>
    </cfRule>
  </conditionalFormatting>
  <conditionalFormatting sqref="P140:R140">
    <cfRule type="expression" dxfId="3" priority="693">
      <formula>AND($L140&lt;&gt;"",P140&lt;$L140)</formula>
    </cfRule>
    <cfRule type="expression" dxfId="4" priority="694">
      <formula>AND($K140&lt;&gt;"",P140&gt;$K140)</formula>
    </cfRule>
    <cfRule type="notContainsBlanks" dxfId="5" priority="695">
      <formula>LEN(TRIM(P140))&gt;0</formula>
    </cfRule>
    <cfRule type="containsBlanks" dxfId="2" priority="696">
      <formula>LEN(TRIM(P140))=0</formula>
    </cfRule>
  </conditionalFormatting>
  <conditionalFormatting sqref="S140">
    <cfRule type="containsBlanks" dxfId="2" priority="3993">
      <formula>LEN(TRIM(S140))=0</formula>
    </cfRule>
  </conditionalFormatting>
  <conditionalFormatting sqref="AA140:AC140">
    <cfRule type="containsBlanks" dxfId="6" priority="3988">
      <formula>LEN(TRIM(AA140))=0</formula>
    </cfRule>
  </conditionalFormatting>
  <conditionalFormatting sqref="AB140:AC140">
    <cfRule type="cellIs" dxfId="7" priority="3992" operator="greaterThanOrEqual">
      <formula>1</formula>
    </cfRule>
  </conditionalFormatting>
  <conditionalFormatting sqref="AD140:AE140">
    <cfRule type="containsText" dxfId="8" priority="3986" operator="between" text="Alert">
      <formula>NOT(ISERROR(SEARCH("Alert",AD140)))</formula>
    </cfRule>
    <cfRule type="containsText" dxfId="9" priority="3987" operator="between" text="Reject">
      <formula>NOT(ISERROR(SEARCH("Reject",AD140)))</formula>
    </cfRule>
  </conditionalFormatting>
  <conditionalFormatting sqref="G141">
    <cfRule type="expression" dxfId="0" priority="2561">
      <formula>AND($F141&lt;&gt;"Tolerance",$G141&lt;&gt;"")</formula>
    </cfRule>
    <cfRule type="expression" dxfId="1" priority="2562">
      <formula>AND(OR($F141="GD&amp;T",$F141="MAX",$F141="MIN"),$G141="")</formula>
    </cfRule>
    <cfRule type="containsBlanks" dxfId="2" priority="2563">
      <formula>LEN(TRIM(G141))=0</formula>
    </cfRule>
  </conditionalFormatting>
  <conditionalFormatting sqref="H141">
    <cfRule type="expression" dxfId="0" priority="2558">
      <formula>AND($F141="MIN",$H141&lt;&gt;"")</formula>
    </cfRule>
    <cfRule type="expression" dxfId="1" priority="2559">
      <formula>AND($F141="MIN",$H141="")</formula>
    </cfRule>
    <cfRule type="containsBlanks" dxfId="2" priority="2560">
      <formula>LEN(TRIM(H141))=0</formula>
    </cfRule>
  </conditionalFormatting>
  <conditionalFormatting sqref="I141">
    <cfRule type="expression" dxfId="0" priority="2555">
      <formula>AND(OR($F141="GD&amp;T",$F141="MAX"),$I141&lt;&gt;"")</formula>
    </cfRule>
    <cfRule type="expression" dxfId="1" priority="2556">
      <formula>AND(OR($F141="GD&amp;T",$F141="MAX"),$I141="")</formula>
    </cfRule>
    <cfRule type="containsBlanks" dxfId="2" priority="2557">
      <formula>LEN(TRIM(I141))=0</formula>
    </cfRule>
  </conditionalFormatting>
  <conditionalFormatting sqref="N141:O141">
    <cfRule type="expression" dxfId="3" priority="681">
      <formula>AND($L141&lt;&gt;"",N141&lt;$L141)</formula>
    </cfRule>
    <cfRule type="expression" dxfId="4" priority="682">
      <formula>AND($K141&lt;&gt;"",N141&gt;$K141)</formula>
    </cfRule>
    <cfRule type="notContainsBlanks" dxfId="5" priority="683">
      <formula>LEN(TRIM(N141))&gt;0</formula>
    </cfRule>
    <cfRule type="containsBlanks" dxfId="2" priority="684">
      <formula>LEN(TRIM(N141))=0</formula>
    </cfRule>
  </conditionalFormatting>
  <conditionalFormatting sqref="P141:R141">
    <cfRule type="expression" dxfId="3" priority="685">
      <formula>AND($L141&lt;&gt;"",P141&lt;$L141)</formula>
    </cfRule>
    <cfRule type="expression" dxfId="4" priority="686">
      <formula>AND($K141&lt;&gt;"",P141&gt;$K141)</formula>
    </cfRule>
    <cfRule type="notContainsBlanks" dxfId="5" priority="687">
      <formula>LEN(TRIM(P141))&gt;0</formula>
    </cfRule>
    <cfRule type="containsBlanks" dxfId="2" priority="688">
      <formula>LEN(TRIM(P141))=0</formula>
    </cfRule>
  </conditionalFormatting>
  <conditionalFormatting sqref="S141">
    <cfRule type="containsBlanks" dxfId="2" priority="2571">
      <formula>LEN(TRIM(S141))=0</formula>
    </cfRule>
  </conditionalFormatting>
  <conditionalFormatting sqref="AA141:AC141">
    <cfRule type="containsBlanks" dxfId="6" priority="2566">
      <formula>LEN(TRIM(AA141))=0</formula>
    </cfRule>
  </conditionalFormatting>
  <conditionalFormatting sqref="AB141:AC141">
    <cfRule type="cellIs" dxfId="7" priority="2570" operator="greaterThanOrEqual">
      <formula>1</formula>
    </cfRule>
  </conditionalFormatting>
  <conditionalFormatting sqref="AD141:AE141">
    <cfRule type="containsText" dxfId="8" priority="2564" operator="between" text="Alert">
      <formula>NOT(ISERROR(SEARCH("Alert",AD141)))</formula>
    </cfRule>
    <cfRule type="containsText" dxfId="9" priority="2565" operator="between" text="Reject">
      <formula>NOT(ISERROR(SEARCH("Reject",AD141)))</formula>
    </cfRule>
  </conditionalFormatting>
  <conditionalFormatting sqref="G142">
    <cfRule type="expression" dxfId="0" priority="2528">
      <formula>AND($F142&lt;&gt;"Tolerance",$G142&lt;&gt;"")</formula>
    </cfRule>
    <cfRule type="expression" dxfId="1" priority="2529">
      <formula>AND(OR($F142="GD&amp;T",$F142="MAX",$F142="MIN"),$G142="")</formula>
    </cfRule>
    <cfRule type="containsBlanks" dxfId="2" priority="2530">
      <formula>LEN(TRIM(G142))=0</formula>
    </cfRule>
  </conditionalFormatting>
  <conditionalFormatting sqref="H142">
    <cfRule type="expression" dxfId="0" priority="2525">
      <formula>AND($F142="MIN",$H142&lt;&gt;"")</formula>
    </cfRule>
    <cfRule type="expression" dxfId="1" priority="2526">
      <formula>AND($F142="MIN",$H142="")</formula>
    </cfRule>
    <cfRule type="containsBlanks" dxfId="2" priority="2527">
      <formula>LEN(TRIM(H142))=0</formula>
    </cfRule>
  </conditionalFormatting>
  <conditionalFormatting sqref="I142">
    <cfRule type="expression" dxfId="0" priority="2522">
      <formula>AND(OR($F142="GD&amp;T",$F142="MAX"),$I142&lt;&gt;"")</formula>
    </cfRule>
    <cfRule type="expression" dxfId="1" priority="2523">
      <formula>AND(OR($F142="GD&amp;T",$F142="MAX"),$I142="")</formula>
    </cfRule>
    <cfRule type="containsBlanks" dxfId="2" priority="2524">
      <formula>LEN(TRIM(I142))=0</formula>
    </cfRule>
  </conditionalFormatting>
  <conditionalFormatting sqref="N142:O142">
    <cfRule type="expression" dxfId="3" priority="529">
      <formula>AND($L142&lt;&gt;"",N142&lt;$L142)</formula>
    </cfRule>
    <cfRule type="expression" dxfId="4" priority="530">
      <formula>AND($K142&lt;&gt;"",N142&gt;$K142)</formula>
    </cfRule>
    <cfRule type="notContainsBlanks" dxfId="5" priority="531">
      <formula>LEN(TRIM(N142))&gt;0</formula>
    </cfRule>
    <cfRule type="containsBlanks" dxfId="2" priority="532">
      <formula>LEN(TRIM(N142))=0</formula>
    </cfRule>
  </conditionalFormatting>
  <conditionalFormatting sqref="P142:R142">
    <cfRule type="expression" dxfId="3" priority="533">
      <formula>AND($L142&lt;&gt;"",P142&lt;$L142)</formula>
    </cfRule>
    <cfRule type="expression" dxfId="4" priority="534">
      <formula>AND($K142&lt;&gt;"",P142&gt;$K142)</formula>
    </cfRule>
    <cfRule type="notContainsBlanks" dxfId="5" priority="535">
      <formula>LEN(TRIM(P142))&gt;0</formula>
    </cfRule>
    <cfRule type="containsBlanks" dxfId="2" priority="536">
      <formula>LEN(TRIM(P142))=0</formula>
    </cfRule>
  </conditionalFormatting>
  <conditionalFormatting sqref="S142">
    <cfRule type="containsBlanks" dxfId="2" priority="2546">
      <formula>LEN(TRIM(S142))=0</formula>
    </cfRule>
  </conditionalFormatting>
  <conditionalFormatting sqref="AA142:AC142">
    <cfRule type="containsBlanks" dxfId="6" priority="2541">
      <formula>LEN(TRIM(AA142))=0</formula>
    </cfRule>
  </conditionalFormatting>
  <conditionalFormatting sqref="AB142:AC142">
    <cfRule type="cellIs" dxfId="7" priority="2545" operator="greaterThanOrEqual">
      <formula>1</formula>
    </cfRule>
  </conditionalFormatting>
  <conditionalFormatting sqref="AD142:AE142">
    <cfRule type="containsText" dxfId="8" priority="2539" operator="between" text="Alert">
      <formula>NOT(ISERROR(SEARCH("Alert",AD142)))</formula>
    </cfRule>
    <cfRule type="containsText" dxfId="9" priority="2540" operator="between" text="Reject">
      <formula>NOT(ISERROR(SEARCH("Reject",AD142)))</formula>
    </cfRule>
  </conditionalFormatting>
  <conditionalFormatting sqref="G143">
    <cfRule type="expression" dxfId="0" priority="2511">
      <formula>AND($F143&lt;&gt;"Tolerance",$G143&lt;&gt;"")</formula>
    </cfRule>
    <cfRule type="expression" dxfId="1" priority="2512">
      <formula>AND(OR($F143="GD&amp;T",$F143="MAX",$F143="MIN"),$G143="")</formula>
    </cfRule>
    <cfRule type="containsBlanks" dxfId="2" priority="2513">
      <formula>LEN(TRIM(G143))=0</formula>
    </cfRule>
  </conditionalFormatting>
  <conditionalFormatting sqref="H143">
    <cfRule type="expression" dxfId="0" priority="2508">
      <formula>AND($F143="MIN",$H143&lt;&gt;"")</formula>
    </cfRule>
    <cfRule type="expression" dxfId="1" priority="2509">
      <formula>AND($F143="MIN",$H143="")</formula>
    </cfRule>
    <cfRule type="containsBlanks" dxfId="2" priority="2510">
      <formula>LEN(TRIM(H143))=0</formula>
    </cfRule>
  </conditionalFormatting>
  <conditionalFormatting sqref="I143">
    <cfRule type="expression" dxfId="0" priority="2505">
      <formula>AND(OR($F143="GD&amp;T",$F143="MAX"),$I143&lt;&gt;"")</formula>
    </cfRule>
    <cfRule type="expression" dxfId="1" priority="2506">
      <formula>AND(OR($F143="GD&amp;T",$F143="MAX"),$I143="")</formula>
    </cfRule>
    <cfRule type="containsBlanks" dxfId="2" priority="2507">
      <formula>LEN(TRIM(I143))=0</formula>
    </cfRule>
  </conditionalFormatting>
  <conditionalFormatting sqref="N143:O143">
    <cfRule type="expression" dxfId="3" priority="521">
      <formula>AND($L143&lt;&gt;"",N143&lt;$L143)</formula>
    </cfRule>
    <cfRule type="expression" dxfId="4" priority="522">
      <formula>AND($K143&lt;&gt;"",N143&gt;$K143)</formula>
    </cfRule>
    <cfRule type="notContainsBlanks" dxfId="5" priority="523">
      <formula>LEN(TRIM(N143))&gt;0</formula>
    </cfRule>
    <cfRule type="containsBlanks" dxfId="2" priority="524">
      <formula>LEN(TRIM(N143))=0</formula>
    </cfRule>
  </conditionalFormatting>
  <conditionalFormatting sqref="P143:R143">
    <cfRule type="expression" dxfId="3" priority="525">
      <formula>AND($L143&lt;&gt;"",P143&lt;$L143)</formula>
    </cfRule>
    <cfRule type="expression" dxfId="4" priority="526">
      <formula>AND($K143&lt;&gt;"",P143&gt;$K143)</formula>
    </cfRule>
    <cfRule type="notContainsBlanks" dxfId="5" priority="527">
      <formula>LEN(TRIM(P143))&gt;0</formula>
    </cfRule>
    <cfRule type="containsBlanks" dxfId="2" priority="528">
      <formula>LEN(TRIM(P143))=0</formula>
    </cfRule>
  </conditionalFormatting>
  <conditionalFormatting sqref="S143">
    <cfRule type="containsBlanks" dxfId="2" priority="2521">
      <formula>LEN(TRIM(S143))=0</formula>
    </cfRule>
  </conditionalFormatting>
  <conditionalFormatting sqref="AA143:AC143">
    <cfRule type="containsBlanks" dxfId="6" priority="2516">
      <formula>LEN(TRIM(AA143))=0</formula>
    </cfRule>
  </conditionalFormatting>
  <conditionalFormatting sqref="AB143:AC143">
    <cfRule type="cellIs" dxfId="7" priority="2520" operator="greaterThanOrEqual">
      <formula>1</formula>
    </cfRule>
  </conditionalFormatting>
  <conditionalFormatting sqref="AD143:AE143">
    <cfRule type="containsText" dxfId="8" priority="2514" operator="between" text="Alert">
      <formula>NOT(ISERROR(SEARCH("Alert",AD143)))</formula>
    </cfRule>
    <cfRule type="containsText" dxfId="9" priority="2515" operator="between" text="Reject">
      <formula>NOT(ISERROR(SEARCH("Reject",AD143)))</formula>
    </cfRule>
  </conditionalFormatting>
  <conditionalFormatting sqref="G144">
    <cfRule type="expression" dxfId="0" priority="2478">
      <formula>AND($F144&lt;&gt;"Tolerance",$G144&lt;&gt;"")</formula>
    </cfRule>
    <cfRule type="expression" dxfId="1" priority="2479">
      <formula>AND(OR($F144="GD&amp;T",$F144="MAX",$F144="MIN"),$G144="")</formula>
    </cfRule>
    <cfRule type="containsBlanks" dxfId="2" priority="2480">
      <formula>LEN(TRIM(G144))=0</formula>
    </cfRule>
  </conditionalFormatting>
  <conditionalFormatting sqref="H144">
    <cfRule type="expression" dxfId="0" priority="2475">
      <formula>AND($F144="MIN",$H144&lt;&gt;"")</formula>
    </cfRule>
    <cfRule type="expression" dxfId="1" priority="2476">
      <formula>AND($F144="MIN",$H144="")</formula>
    </cfRule>
    <cfRule type="containsBlanks" dxfId="2" priority="2477">
      <formula>LEN(TRIM(H144))=0</formula>
    </cfRule>
  </conditionalFormatting>
  <conditionalFormatting sqref="I144">
    <cfRule type="expression" dxfId="0" priority="2472">
      <formula>AND(OR($F144="GD&amp;T",$F144="MAX"),$I144&lt;&gt;"")</formula>
    </cfRule>
    <cfRule type="expression" dxfId="1" priority="2473">
      <formula>AND(OR($F144="GD&amp;T",$F144="MAX"),$I144="")</formula>
    </cfRule>
    <cfRule type="containsBlanks" dxfId="2" priority="2474">
      <formula>LEN(TRIM(I144))=0</formula>
    </cfRule>
  </conditionalFormatting>
  <conditionalFormatting sqref="N144:O144">
    <cfRule type="expression" dxfId="3" priority="513">
      <formula>AND($L144&lt;&gt;"",N144&lt;$L144)</formula>
    </cfRule>
    <cfRule type="expression" dxfId="4" priority="514">
      <formula>AND($K144&lt;&gt;"",N144&gt;$K144)</formula>
    </cfRule>
    <cfRule type="notContainsBlanks" dxfId="5" priority="515">
      <formula>LEN(TRIM(N144))&gt;0</formula>
    </cfRule>
    <cfRule type="containsBlanks" dxfId="2" priority="516">
      <formula>LEN(TRIM(N144))=0</formula>
    </cfRule>
  </conditionalFormatting>
  <conditionalFormatting sqref="P144:R144">
    <cfRule type="expression" dxfId="3" priority="517">
      <formula>AND($L144&lt;&gt;"",P144&lt;$L144)</formula>
    </cfRule>
    <cfRule type="expression" dxfId="4" priority="518">
      <formula>AND($K144&lt;&gt;"",P144&gt;$K144)</formula>
    </cfRule>
    <cfRule type="notContainsBlanks" dxfId="5" priority="519">
      <formula>LEN(TRIM(P144))&gt;0</formula>
    </cfRule>
    <cfRule type="containsBlanks" dxfId="2" priority="520">
      <formula>LEN(TRIM(P144))=0</formula>
    </cfRule>
  </conditionalFormatting>
  <conditionalFormatting sqref="S144">
    <cfRule type="containsBlanks" dxfId="2" priority="2496">
      <formula>LEN(TRIM(S144))=0</formula>
    </cfRule>
  </conditionalFormatting>
  <conditionalFormatting sqref="AA144:AC144">
    <cfRule type="containsBlanks" dxfId="6" priority="2491">
      <formula>LEN(TRIM(AA144))=0</formula>
    </cfRule>
  </conditionalFormatting>
  <conditionalFormatting sqref="AB144:AC144">
    <cfRule type="cellIs" dxfId="7" priority="2495" operator="greaterThanOrEqual">
      <formula>1</formula>
    </cfRule>
  </conditionalFormatting>
  <conditionalFormatting sqref="AD144:AE144">
    <cfRule type="containsText" dxfId="8" priority="2489" operator="between" text="Alert">
      <formula>NOT(ISERROR(SEARCH("Alert",AD144)))</formula>
    </cfRule>
    <cfRule type="containsText" dxfId="9" priority="2490" operator="between" text="Reject">
      <formula>NOT(ISERROR(SEARCH("Reject",AD144)))</formula>
    </cfRule>
  </conditionalFormatting>
  <conditionalFormatting sqref="G145">
    <cfRule type="expression" dxfId="0" priority="3933">
      <formula>AND($F145&lt;&gt;"Tolerance",$G145&lt;&gt;"")</formula>
    </cfRule>
    <cfRule type="expression" dxfId="1" priority="3934">
      <formula>AND(OR($F145="GD&amp;T",$F145="MAX",$F145="MIN"),$G145="")</formula>
    </cfRule>
    <cfRule type="containsBlanks" dxfId="2" priority="3935">
      <formula>LEN(TRIM(G145))=0</formula>
    </cfRule>
  </conditionalFormatting>
  <conditionalFormatting sqref="H145">
    <cfRule type="expression" dxfId="0" priority="3930">
      <formula>AND($F145="MIN",$H145&lt;&gt;"")</formula>
    </cfRule>
    <cfRule type="expression" dxfId="1" priority="3931">
      <formula>AND($F145="MIN",$H145="")</formula>
    </cfRule>
    <cfRule type="containsBlanks" dxfId="2" priority="3932">
      <formula>LEN(TRIM(H145))=0</formula>
    </cfRule>
  </conditionalFormatting>
  <conditionalFormatting sqref="I145">
    <cfRule type="expression" dxfId="0" priority="3927">
      <formula>AND(OR($F145="GD&amp;T",$F145="MAX"),$I145&lt;&gt;"")</formula>
    </cfRule>
    <cfRule type="expression" dxfId="1" priority="3928">
      <formula>AND(OR($F145="GD&amp;T",$F145="MAX"),$I145="")</formula>
    </cfRule>
    <cfRule type="containsBlanks" dxfId="2" priority="3929">
      <formula>LEN(TRIM(I145))=0</formula>
    </cfRule>
  </conditionalFormatting>
  <conditionalFormatting sqref="N145:O145">
    <cfRule type="expression" dxfId="3" priority="505">
      <formula>AND($L145&lt;&gt;"",N145&lt;$L145)</formula>
    </cfRule>
    <cfRule type="expression" dxfId="4" priority="506">
      <formula>AND($K145&lt;&gt;"",N145&gt;$K145)</formula>
    </cfRule>
    <cfRule type="notContainsBlanks" dxfId="5" priority="507">
      <formula>LEN(TRIM(N145))&gt;0</formula>
    </cfRule>
    <cfRule type="containsBlanks" dxfId="2" priority="508">
      <formula>LEN(TRIM(N145))=0</formula>
    </cfRule>
  </conditionalFormatting>
  <conditionalFormatting sqref="P145:R145">
    <cfRule type="expression" dxfId="3" priority="509">
      <formula>AND($L145&lt;&gt;"",P145&lt;$L145)</formula>
    </cfRule>
    <cfRule type="expression" dxfId="4" priority="510">
      <formula>AND($K145&lt;&gt;"",P145&gt;$K145)</formula>
    </cfRule>
    <cfRule type="notContainsBlanks" dxfId="5" priority="511">
      <formula>LEN(TRIM(P145))&gt;0</formula>
    </cfRule>
    <cfRule type="containsBlanks" dxfId="2" priority="512">
      <formula>LEN(TRIM(P145))=0</formula>
    </cfRule>
  </conditionalFormatting>
  <conditionalFormatting sqref="S145">
    <cfRule type="containsBlanks" dxfId="2" priority="3943">
      <formula>LEN(TRIM(S145))=0</formula>
    </cfRule>
  </conditionalFormatting>
  <conditionalFormatting sqref="AA145:AC145">
    <cfRule type="containsBlanks" dxfId="6" priority="3938">
      <formula>LEN(TRIM(AA145))=0</formula>
    </cfRule>
  </conditionalFormatting>
  <conditionalFormatting sqref="AB145:AC145">
    <cfRule type="cellIs" dxfId="7" priority="3942" operator="greaterThanOrEqual">
      <formula>1</formula>
    </cfRule>
  </conditionalFormatting>
  <conditionalFormatting sqref="AD145:AE145">
    <cfRule type="containsText" dxfId="8" priority="3936" operator="between" text="Alert">
      <formula>NOT(ISERROR(SEARCH("Alert",AD145)))</formula>
    </cfRule>
    <cfRule type="containsText" dxfId="9" priority="3937" operator="between" text="Reject">
      <formula>NOT(ISERROR(SEARCH("Reject",AD145)))</formula>
    </cfRule>
  </conditionalFormatting>
  <conditionalFormatting sqref="G146">
    <cfRule type="expression" dxfId="0" priority="2461">
      <formula>AND($F146&lt;&gt;"Tolerance",$G146&lt;&gt;"")</formula>
    </cfRule>
    <cfRule type="expression" dxfId="1" priority="2462">
      <formula>AND(OR($F146="GD&amp;T",$F146="MAX",$F146="MIN"),$G146="")</formula>
    </cfRule>
    <cfRule type="containsBlanks" dxfId="2" priority="2463">
      <formula>LEN(TRIM(G146))=0</formula>
    </cfRule>
  </conditionalFormatting>
  <conditionalFormatting sqref="H146">
    <cfRule type="expression" dxfId="0" priority="2458">
      <formula>AND($F146="MIN",$H146&lt;&gt;"")</formula>
    </cfRule>
    <cfRule type="expression" dxfId="1" priority="2459">
      <formula>AND($F146="MIN",$H146="")</formula>
    </cfRule>
    <cfRule type="containsBlanks" dxfId="2" priority="2460">
      <formula>LEN(TRIM(H146))=0</formula>
    </cfRule>
  </conditionalFormatting>
  <conditionalFormatting sqref="I146">
    <cfRule type="expression" dxfId="0" priority="2455">
      <formula>AND(OR($F146="GD&amp;T",$F146="MAX"),$I146&lt;&gt;"")</formula>
    </cfRule>
    <cfRule type="expression" dxfId="1" priority="2456">
      <formula>AND(OR($F146="GD&amp;T",$F146="MAX"),$I146="")</formula>
    </cfRule>
    <cfRule type="containsBlanks" dxfId="2" priority="2457">
      <formula>LEN(TRIM(I146))=0</formula>
    </cfRule>
  </conditionalFormatting>
  <conditionalFormatting sqref="N146:O146">
    <cfRule type="expression" dxfId="3" priority="673">
      <formula>AND($L146&lt;&gt;"",N146&lt;$L146)</formula>
    </cfRule>
    <cfRule type="expression" dxfId="4" priority="674">
      <formula>AND($K146&lt;&gt;"",N146&gt;$K146)</formula>
    </cfRule>
    <cfRule type="notContainsBlanks" dxfId="5" priority="675">
      <formula>LEN(TRIM(N146))&gt;0</formula>
    </cfRule>
    <cfRule type="containsBlanks" dxfId="2" priority="676">
      <formula>LEN(TRIM(N146))=0</formula>
    </cfRule>
  </conditionalFormatting>
  <conditionalFormatting sqref="P146:R146">
    <cfRule type="expression" dxfId="3" priority="677">
      <formula>AND($L146&lt;&gt;"",P146&lt;$L146)</formula>
    </cfRule>
    <cfRule type="expression" dxfId="4" priority="678">
      <formula>AND($K146&lt;&gt;"",P146&gt;$K146)</formula>
    </cfRule>
    <cfRule type="notContainsBlanks" dxfId="5" priority="679">
      <formula>LEN(TRIM(P146))&gt;0</formula>
    </cfRule>
    <cfRule type="containsBlanks" dxfId="2" priority="680">
      <formula>LEN(TRIM(P146))=0</formula>
    </cfRule>
  </conditionalFormatting>
  <conditionalFormatting sqref="S146">
    <cfRule type="containsBlanks" dxfId="2" priority="2471">
      <formula>LEN(TRIM(S146))=0</formula>
    </cfRule>
  </conditionalFormatting>
  <conditionalFormatting sqref="AA146:AC146">
    <cfRule type="containsBlanks" dxfId="6" priority="2466">
      <formula>LEN(TRIM(AA146))=0</formula>
    </cfRule>
  </conditionalFormatting>
  <conditionalFormatting sqref="AB146:AC146">
    <cfRule type="cellIs" dxfId="7" priority="2470" operator="greaterThanOrEqual">
      <formula>1</formula>
    </cfRule>
  </conditionalFormatting>
  <conditionalFormatting sqref="AD146:AE146">
    <cfRule type="containsText" dxfId="8" priority="2464" operator="between" text="Alert">
      <formula>NOT(ISERROR(SEARCH("Alert",AD146)))</formula>
    </cfRule>
    <cfRule type="containsText" dxfId="9" priority="2465" operator="between" text="Reject">
      <formula>NOT(ISERROR(SEARCH("Reject",AD146)))</formula>
    </cfRule>
  </conditionalFormatting>
  <conditionalFormatting sqref="G147">
    <cfRule type="expression" dxfId="0" priority="2436">
      <formula>AND($F147&lt;&gt;"Tolerance",$G147&lt;&gt;"")</formula>
    </cfRule>
    <cfRule type="expression" dxfId="1" priority="2437">
      <formula>AND(OR($F147="GD&amp;T",$F147="MAX",$F147="MIN"),$G147="")</formula>
    </cfRule>
    <cfRule type="containsBlanks" dxfId="2" priority="2438">
      <formula>LEN(TRIM(G147))=0</formula>
    </cfRule>
  </conditionalFormatting>
  <conditionalFormatting sqref="H147">
    <cfRule type="expression" dxfId="0" priority="2433">
      <formula>AND($F147="MIN",$H147&lt;&gt;"")</formula>
    </cfRule>
    <cfRule type="expression" dxfId="1" priority="2434">
      <formula>AND($F147="MIN",$H147="")</formula>
    </cfRule>
    <cfRule type="containsBlanks" dxfId="2" priority="2435">
      <formula>LEN(TRIM(H147))=0</formula>
    </cfRule>
  </conditionalFormatting>
  <conditionalFormatting sqref="I147">
    <cfRule type="expression" dxfId="0" priority="2430">
      <formula>AND(OR($F147="GD&amp;T",$F147="MAX"),$I147&lt;&gt;"")</formula>
    </cfRule>
    <cfRule type="expression" dxfId="1" priority="2431">
      <formula>AND(OR($F147="GD&amp;T",$F147="MAX"),$I147="")</formula>
    </cfRule>
    <cfRule type="containsBlanks" dxfId="2" priority="2432">
      <formula>LEN(TRIM(I147))=0</formula>
    </cfRule>
  </conditionalFormatting>
  <conditionalFormatting sqref="N147:O147">
    <cfRule type="expression" dxfId="3" priority="497">
      <formula>AND($L147&lt;&gt;"",N147&lt;$L147)</formula>
    </cfRule>
    <cfRule type="expression" dxfId="4" priority="498">
      <formula>AND($K147&lt;&gt;"",N147&gt;$K147)</formula>
    </cfRule>
    <cfRule type="notContainsBlanks" dxfId="5" priority="499">
      <formula>LEN(TRIM(N147))&gt;0</formula>
    </cfRule>
    <cfRule type="containsBlanks" dxfId="2" priority="500">
      <formula>LEN(TRIM(N147))=0</formula>
    </cfRule>
  </conditionalFormatting>
  <conditionalFormatting sqref="P147:R147">
    <cfRule type="expression" dxfId="3" priority="501">
      <formula>AND($L147&lt;&gt;"",P147&lt;$L147)</formula>
    </cfRule>
    <cfRule type="expression" dxfId="4" priority="502">
      <formula>AND($K147&lt;&gt;"",P147&gt;$K147)</formula>
    </cfRule>
    <cfRule type="notContainsBlanks" dxfId="5" priority="503">
      <formula>LEN(TRIM(P147))&gt;0</formula>
    </cfRule>
    <cfRule type="containsBlanks" dxfId="2" priority="504">
      <formula>LEN(TRIM(P147))=0</formula>
    </cfRule>
  </conditionalFormatting>
  <conditionalFormatting sqref="S147">
    <cfRule type="containsBlanks" dxfId="2" priority="2446">
      <formula>LEN(TRIM(S147))=0</formula>
    </cfRule>
  </conditionalFormatting>
  <conditionalFormatting sqref="AA147:AC147">
    <cfRule type="containsBlanks" dxfId="6" priority="2441">
      <formula>LEN(TRIM(AA147))=0</formula>
    </cfRule>
  </conditionalFormatting>
  <conditionalFormatting sqref="AB147:AC147">
    <cfRule type="cellIs" dxfId="7" priority="2445" operator="greaterThanOrEqual">
      <formula>1</formula>
    </cfRule>
  </conditionalFormatting>
  <conditionalFormatting sqref="AD147:AE147">
    <cfRule type="containsText" dxfId="8" priority="2439" operator="between" text="Alert">
      <formula>NOT(ISERROR(SEARCH("Alert",AD147)))</formula>
    </cfRule>
    <cfRule type="containsText" dxfId="9" priority="2440" operator="between" text="Reject">
      <formula>NOT(ISERROR(SEARCH("Reject",AD147)))</formula>
    </cfRule>
  </conditionalFormatting>
  <conditionalFormatting sqref="G148">
    <cfRule type="expression" dxfId="0" priority="2328">
      <formula>AND($F148&lt;&gt;"Tolerance",$G148&lt;&gt;"")</formula>
    </cfRule>
    <cfRule type="expression" dxfId="1" priority="2329">
      <formula>AND(OR($F148="GD&amp;T",$F148="MAX",$F148="MIN"),$G148="")</formula>
    </cfRule>
    <cfRule type="containsBlanks" dxfId="2" priority="2330">
      <formula>LEN(TRIM(G148))=0</formula>
    </cfRule>
  </conditionalFormatting>
  <conditionalFormatting sqref="H148">
    <cfRule type="expression" dxfId="0" priority="2325">
      <formula>AND($F148="MIN",$H148&lt;&gt;"")</formula>
    </cfRule>
    <cfRule type="expression" dxfId="1" priority="2326">
      <formula>AND($F148="MIN",$H148="")</formula>
    </cfRule>
    <cfRule type="containsBlanks" dxfId="2" priority="2327">
      <formula>LEN(TRIM(H148))=0</formula>
    </cfRule>
  </conditionalFormatting>
  <conditionalFormatting sqref="I148">
    <cfRule type="expression" dxfId="0" priority="2322">
      <formula>AND(OR($F148="GD&amp;T",$F148="MAX"),$I148&lt;&gt;"")</formula>
    </cfRule>
    <cfRule type="expression" dxfId="1" priority="2323">
      <formula>AND(OR($F148="GD&amp;T",$F148="MAX"),$I148="")</formula>
    </cfRule>
    <cfRule type="containsBlanks" dxfId="2" priority="2324">
      <formula>LEN(TRIM(I148))=0</formula>
    </cfRule>
  </conditionalFormatting>
  <conditionalFormatting sqref="N148:O148">
    <cfRule type="expression" dxfId="3" priority="489">
      <formula>AND($L148&lt;&gt;"",N148&lt;$L148)</formula>
    </cfRule>
    <cfRule type="expression" dxfId="4" priority="490">
      <formula>AND($K148&lt;&gt;"",N148&gt;$K148)</formula>
    </cfRule>
    <cfRule type="notContainsBlanks" dxfId="5" priority="491">
      <formula>LEN(TRIM(N148))&gt;0</formula>
    </cfRule>
    <cfRule type="containsBlanks" dxfId="2" priority="492">
      <formula>LEN(TRIM(N148))=0</formula>
    </cfRule>
  </conditionalFormatting>
  <conditionalFormatting sqref="P148:R148">
    <cfRule type="expression" dxfId="3" priority="493">
      <formula>AND($L148&lt;&gt;"",P148&lt;$L148)</formula>
    </cfRule>
    <cfRule type="expression" dxfId="4" priority="494">
      <formula>AND($K148&lt;&gt;"",P148&gt;$K148)</formula>
    </cfRule>
    <cfRule type="notContainsBlanks" dxfId="5" priority="495">
      <formula>LEN(TRIM(P148))&gt;0</formula>
    </cfRule>
    <cfRule type="containsBlanks" dxfId="2" priority="496">
      <formula>LEN(TRIM(P148))=0</formula>
    </cfRule>
  </conditionalFormatting>
  <conditionalFormatting sqref="S148">
    <cfRule type="containsBlanks" dxfId="2" priority="2346">
      <formula>LEN(TRIM(S148))=0</formula>
    </cfRule>
  </conditionalFormatting>
  <conditionalFormatting sqref="AA148:AC148">
    <cfRule type="containsBlanks" dxfId="6" priority="2341">
      <formula>LEN(TRIM(AA148))=0</formula>
    </cfRule>
  </conditionalFormatting>
  <conditionalFormatting sqref="AB148:AC148">
    <cfRule type="cellIs" dxfId="7" priority="2345" operator="greaterThanOrEqual">
      <formula>1</formula>
    </cfRule>
  </conditionalFormatting>
  <conditionalFormatting sqref="AD148:AE148">
    <cfRule type="containsText" dxfId="8" priority="2339" operator="between" text="Alert">
      <formula>NOT(ISERROR(SEARCH("Alert",AD148)))</formula>
    </cfRule>
    <cfRule type="containsText" dxfId="9" priority="2340" operator="between" text="Reject">
      <formula>NOT(ISERROR(SEARCH("Reject",AD148)))</formula>
    </cfRule>
  </conditionalFormatting>
  <conditionalFormatting sqref="G149">
    <cfRule type="expression" dxfId="0" priority="2411">
      <formula>AND($F149&lt;&gt;"Tolerance",$G149&lt;&gt;"")</formula>
    </cfRule>
    <cfRule type="expression" dxfId="1" priority="2412">
      <formula>AND(OR($F149="GD&amp;T",$F149="MAX",$F149="MIN"),$G149="")</formula>
    </cfRule>
    <cfRule type="containsBlanks" dxfId="2" priority="2413">
      <formula>LEN(TRIM(G149))=0</formula>
    </cfRule>
  </conditionalFormatting>
  <conditionalFormatting sqref="H149">
    <cfRule type="expression" dxfId="0" priority="2408">
      <formula>AND($F149="MIN",$H149&lt;&gt;"")</formula>
    </cfRule>
    <cfRule type="expression" dxfId="1" priority="2409">
      <formula>AND($F149="MIN",$H149="")</formula>
    </cfRule>
    <cfRule type="containsBlanks" dxfId="2" priority="2410">
      <formula>LEN(TRIM(H149))=0</formula>
    </cfRule>
  </conditionalFormatting>
  <conditionalFormatting sqref="I149">
    <cfRule type="expression" dxfId="0" priority="2405">
      <formula>AND(OR($F149="GD&amp;T",$F149="MAX"),$I149&lt;&gt;"")</formula>
    </cfRule>
    <cfRule type="expression" dxfId="1" priority="2406">
      <formula>AND(OR($F149="GD&amp;T",$F149="MAX"),$I149="")</formula>
    </cfRule>
    <cfRule type="containsBlanks" dxfId="2" priority="2407">
      <formula>LEN(TRIM(I149))=0</formula>
    </cfRule>
  </conditionalFormatting>
  <conditionalFormatting sqref="N149:O149">
    <cfRule type="expression" dxfId="3" priority="457">
      <formula>AND($L149&lt;&gt;"",N149&lt;$L149)</formula>
    </cfRule>
    <cfRule type="expression" dxfId="4" priority="458">
      <formula>AND($K149&lt;&gt;"",N149&gt;$K149)</formula>
    </cfRule>
    <cfRule type="notContainsBlanks" dxfId="5" priority="459">
      <formula>LEN(TRIM(N149))&gt;0</formula>
    </cfRule>
    <cfRule type="containsBlanks" dxfId="2" priority="460">
      <formula>LEN(TRIM(N149))=0</formula>
    </cfRule>
  </conditionalFormatting>
  <conditionalFormatting sqref="P149:R149">
    <cfRule type="expression" dxfId="3" priority="461">
      <formula>AND($L149&lt;&gt;"",P149&lt;$L149)</formula>
    </cfRule>
    <cfRule type="expression" dxfId="4" priority="462">
      <formula>AND($K149&lt;&gt;"",P149&gt;$K149)</formula>
    </cfRule>
    <cfRule type="notContainsBlanks" dxfId="5" priority="463">
      <formula>LEN(TRIM(P149))&gt;0</formula>
    </cfRule>
    <cfRule type="containsBlanks" dxfId="2" priority="464">
      <formula>LEN(TRIM(P149))=0</formula>
    </cfRule>
  </conditionalFormatting>
  <conditionalFormatting sqref="S149">
    <cfRule type="containsBlanks" dxfId="2" priority="2421">
      <formula>LEN(TRIM(S149))=0</formula>
    </cfRule>
  </conditionalFormatting>
  <conditionalFormatting sqref="AA149:AC149">
    <cfRule type="containsBlanks" dxfId="6" priority="2416">
      <formula>LEN(TRIM(AA149))=0</formula>
    </cfRule>
  </conditionalFormatting>
  <conditionalFormatting sqref="AB149:AC149">
    <cfRule type="cellIs" dxfId="7" priority="2420" operator="greaterThanOrEqual">
      <formula>1</formula>
    </cfRule>
  </conditionalFormatting>
  <conditionalFormatting sqref="AD149:AE149">
    <cfRule type="containsText" dxfId="8" priority="2414" operator="between" text="Alert">
      <formula>NOT(ISERROR(SEARCH("Alert",AD149)))</formula>
    </cfRule>
    <cfRule type="containsText" dxfId="9" priority="2415" operator="between" text="Reject">
      <formula>NOT(ISERROR(SEARCH("Reject",AD149)))</formula>
    </cfRule>
  </conditionalFormatting>
  <conditionalFormatting sqref="G150">
    <cfRule type="expression" dxfId="0" priority="2386">
      <formula>AND($F150&lt;&gt;"Tolerance",$G150&lt;&gt;"")</formula>
    </cfRule>
    <cfRule type="expression" dxfId="1" priority="2387">
      <formula>AND(OR($F150="GD&amp;T",$F150="MAX",$F150="MIN"),$G150="")</formula>
    </cfRule>
    <cfRule type="containsBlanks" dxfId="2" priority="2388">
      <formula>LEN(TRIM(G150))=0</formula>
    </cfRule>
  </conditionalFormatting>
  <conditionalFormatting sqref="H150">
    <cfRule type="expression" dxfId="0" priority="2383">
      <formula>AND($F150="MIN",$H150&lt;&gt;"")</formula>
    </cfRule>
    <cfRule type="expression" dxfId="1" priority="2384">
      <formula>AND($F150="MIN",$H150="")</formula>
    </cfRule>
    <cfRule type="containsBlanks" dxfId="2" priority="2385">
      <formula>LEN(TRIM(H150))=0</formula>
    </cfRule>
  </conditionalFormatting>
  <conditionalFormatting sqref="I150">
    <cfRule type="expression" dxfId="0" priority="2380">
      <formula>AND(OR($F150="GD&amp;T",$F150="MAX"),$I150&lt;&gt;"")</formula>
    </cfRule>
    <cfRule type="expression" dxfId="1" priority="2381">
      <formula>AND(OR($F150="GD&amp;T",$F150="MAX"),$I150="")</formula>
    </cfRule>
    <cfRule type="containsBlanks" dxfId="2" priority="2382">
      <formula>LEN(TRIM(I150))=0</formula>
    </cfRule>
  </conditionalFormatting>
  <conditionalFormatting sqref="N150:O150">
    <cfRule type="expression" dxfId="3" priority="481">
      <formula>AND($L150&lt;&gt;"",N150&lt;$L150)</formula>
    </cfRule>
    <cfRule type="expression" dxfId="4" priority="482">
      <formula>AND($K150&lt;&gt;"",N150&gt;$K150)</formula>
    </cfRule>
    <cfRule type="notContainsBlanks" dxfId="5" priority="483">
      <formula>LEN(TRIM(N150))&gt;0</formula>
    </cfRule>
    <cfRule type="containsBlanks" dxfId="2" priority="484">
      <formula>LEN(TRIM(N150))=0</formula>
    </cfRule>
  </conditionalFormatting>
  <conditionalFormatting sqref="P150:R150">
    <cfRule type="expression" dxfId="3" priority="485">
      <formula>AND($L150&lt;&gt;"",P150&lt;$L150)</formula>
    </cfRule>
    <cfRule type="expression" dxfId="4" priority="486">
      <formula>AND($K150&lt;&gt;"",P150&gt;$K150)</formula>
    </cfRule>
    <cfRule type="notContainsBlanks" dxfId="5" priority="487">
      <formula>LEN(TRIM(P150))&gt;0</formula>
    </cfRule>
    <cfRule type="containsBlanks" dxfId="2" priority="488">
      <formula>LEN(TRIM(P150))=0</formula>
    </cfRule>
  </conditionalFormatting>
  <conditionalFormatting sqref="S150">
    <cfRule type="containsBlanks" dxfId="2" priority="2396">
      <formula>LEN(TRIM(S150))=0</formula>
    </cfRule>
  </conditionalFormatting>
  <conditionalFormatting sqref="AA150:AC150">
    <cfRule type="containsBlanks" dxfId="6" priority="2391">
      <formula>LEN(TRIM(AA150))=0</formula>
    </cfRule>
  </conditionalFormatting>
  <conditionalFormatting sqref="AB150:AC150">
    <cfRule type="cellIs" dxfId="7" priority="2395" operator="greaterThanOrEqual">
      <formula>1</formula>
    </cfRule>
  </conditionalFormatting>
  <conditionalFormatting sqref="AD150:AE150">
    <cfRule type="containsText" dxfId="8" priority="2389" operator="between" text="Alert">
      <formula>NOT(ISERROR(SEARCH("Alert",AD150)))</formula>
    </cfRule>
    <cfRule type="containsText" dxfId="9" priority="2390" operator="between" text="Reject">
      <formula>NOT(ISERROR(SEARCH("Reject",AD150)))</formula>
    </cfRule>
  </conditionalFormatting>
  <conditionalFormatting sqref="G151">
    <cfRule type="expression" dxfId="0" priority="2361">
      <formula>AND($F151&lt;&gt;"Tolerance",$G151&lt;&gt;"")</formula>
    </cfRule>
    <cfRule type="expression" dxfId="1" priority="2362">
      <formula>AND(OR($F151="GD&amp;T",$F151="MAX",$F151="MIN"),$G151="")</formula>
    </cfRule>
    <cfRule type="containsBlanks" dxfId="2" priority="2363">
      <formula>LEN(TRIM(G151))=0</formula>
    </cfRule>
  </conditionalFormatting>
  <conditionalFormatting sqref="H151">
    <cfRule type="expression" dxfId="0" priority="2358">
      <formula>AND($F151="MIN",$H151&lt;&gt;"")</formula>
    </cfRule>
    <cfRule type="expression" dxfId="1" priority="2359">
      <formula>AND($F151="MIN",$H151="")</formula>
    </cfRule>
    <cfRule type="containsBlanks" dxfId="2" priority="2360">
      <formula>LEN(TRIM(H151))=0</formula>
    </cfRule>
  </conditionalFormatting>
  <conditionalFormatting sqref="I151">
    <cfRule type="expression" dxfId="0" priority="2355">
      <formula>AND(OR($F151="GD&amp;T",$F151="MAX"),$I151&lt;&gt;"")</formula>
    </cfRule>
    <cfRule type="expression" dxfId="1" priority="2356">
      <formula>AND(OR($F151="GD&amp;T",$F151="MAX"),$I151="")</formula>
    </cfRule>
    <cfRule type="containsBlanks" dxfId="2" priority="2357">
      <formula>LEN(TRIM(I151))=0</formula>
    </cfRule>
  </conditionalFormatting>
  <conditionalFormatting sqref="N151:O151">
    <cfRule type="expression" dxfId="3" priority="473">
      <formula>AND($L151&lt;&gt;"",N151&lt;$L151)</formula>
    </cfRule>
    <cfRule type="expression" dxfId="4" priority="474">
      <formula>AND($K151&lt;&gt;"",N151&gt;$K151)</formula>
    </cfRule>
    <cfRule type="notContainsBlanks" dxfId="5" priority="475">
      <formula>LEN(TRIM(N151))&gt;0</formula>
    </cfRule>
    <cfRule type="containsBlanks" dxfId="2" priority="476">
      <formula>LEN(TRIM(N151))=0</formula>
    </cfRule>
  </conditionalFormatting>
  <conditionalFormatting sqref="P151:R151">
    <cfRule type="expression" dxfId="3" priority="477">
      <formula>AND($L151&lt;&gt;"",P151&lt;$L151)</formula>
    </cfRule>
    <cfRule type="expression" dxfId="4" priority="478">
      <formula>AND($K151&lt;&gt;"",P151&gt;$K151)</formula>
    </cfRule>
    <cfRule type="notContainsBlanks" dxfId="5" priority="479">
      <formula>LEN(TRIM(P151))&gt;0</formula>
    </cfRule>
    <cfRule type="containsBlanks" dxfId="2" priority="480">
      <formula>LEN(TRIM(P151))=0</formula>
    </cfRule>
  </conditionalFormatting>
  <conditionalFormatting sqref="S151">
    <cfRule type="containsBlanks" dxfId="2" priority="2371">
      <formula>LEN(TRIM(S151))=0</formula>
    </cfRule>
  </conditionalFormatting>
  <conditionalFormatting sqref="AA151:AC151">
    <cfRule type="containsBlanks" dxfId="6" priority="2366">
      <formula>LEN(TRIM(AA151))=0</formula>
    </cfRule>
  </conditionalFormatting>
  <conditionalFormatting sqref="AB151:AC151">
    <cfRule type="cellIs" dxfId="7" priority="2370" operator="greaterThanOrEqual">
      <formula>1</formula>
    </cfRule>
  </conditionalFormatting>
  <conditionalFormatting sqref="AD151:AE151">
    <cfRule type="containsText" dxfId="8" priority="2364" operator="between" text="Alert">
      <formula>NOT(ISERROR(SEARCH("Alert",AD151)))</formula>
    </cfRule>
    <cfRule type="containsText" dxfId="9" priority="2365" operator="between" text="Reject">
      <formula>NOT(ISERROR(SEARCH("Reject",AD151)))</formula>
    </cfRule>
  </conditionalFormatting>
  <conditionalFormatting sqref="G152">
    <cfRule type="expression" dxfId="0" priority="2303">
      <formula>AND($F152&lt;&gt;"Tolerance",$G152&lt;&gt;"")</formula>
    </cfRule>
    <cfRule type="expression" dxfId="1" priority="2304">
      <formula>AND(OR($F152="GD&amp;T",$F152="MAX",$F152="MIN"),$G152="")</formula>
    </cfRule>
    <cfRule type="containsBlanks" dxfId="2" priority="2305">
      <formula>LEN(TRIM(G152))=0</formula>
    </cfRule>
  </conditionalFormatting>
  <conditionalFormatting sqref="H152">
    <cfRule type="expression" dxfId="0" priority="2300">
      <formula>AND($F152="MIN",$H152&lt;&gt;"")</formula>
    </cfRule>
    <cfRule type="expression" dxfId="1" priority="2301">
      <formula>AND($F152="MIN",$H152="")</formula>
    </cfRule>
    <cfRule type="containsBlanks" dxfId="2" priority="2302">
      <formula>LEN(TRIM(H152))=0</formula>
    </cfRule>
  </conditionalFormatting>
  <conditionalFormatting sqref="I152">
    <cfRule type="expression" dxfId="0" priority="2297">
      <formula>AND(OR($F152="GD&amp;T",$F152="MAX"),$I152&lt;&gt;"")</formula>
    </cfRule>
    <cfRule type="expression" dxfId="1" priority="2298">
      <formula>AND(OR($F152="GD&amp;T",$F152="MAX"),$I152="")</formula>
    </cfRule>
    <cfRule type="containsBlanks" dxfId="2" priority="2299">
      <formula>LEN(TRIM(I152))=0</formula>
    </cfRule>
  </conditionalFormatting>
  <conditionalFormatting sqref="N152:O152">
    <cfRule type="expression" dxfId="3" priority="465">
      <formula>AND($L152&lt;&gt;"",N152&lt;$L152)</formula>
    </cfRule>
    <cfRule type="expression" dxfId="4" priority="466">
      <formula>AND($K152&lt;&gt;"",N152&gt;$K152)</formula>
    </cfRule>
    <cfRule type="notContainsBlanks" dxfId="5" priority="467">
      <formula>LEN(TRIM(N152))&gt;0</formula>
    </cfRule>
    <cfRule type="containsBlanks" dxfId="2" priority="468">
      <formula>LEN(TRIM(N152))=0</formula>
    </cfRule>
  </conditionalFormatting>
  <conditionalFormatting sqref="P152:R152">
    <cfRule type="expression" dxfId="3" priority="469">
      <formula>AND($L152&lt;&gt;"",P152&lt;$L152)</formula>
    </cfRule>
    <cfRule type="expression" dxfId="4" priority="470">
      <formula>AND($K152&lt;&gt;"",P152&gt;$K152)</formula>
    </cfRule>
    <cfRule type="notContainsBlanks" dxfId="5" priority="471">
      <formula>LEN(TRIM(P152))&gt;0</formula>
    </cfRule>
    <cfRule type="containsBlanks" dxfId="2" priority="472">
      <formula>LEN(TRIM(P152))=0</formula>
    </cfRule>
  </conditionalFormatting>
  <conditionalFormatting sqref="S152">
    <cfRule type="containsBlanks" dxfId="2" priority="2321">
      <formula>LEN(TRIM(S152))=0</formula>
    </cfRule>
  </conditionalFormatting>
  <conditionalFormatting sqref="AA152:AC152">
    <cfRule type="containsBlanks" dxfId="6" priority="2316">
      <formula>LEN(TRIM(AA152))=0</formula>
    </cfRule>
  </conditionalFormatting>
  <conditionalFormatting sqref="AB152:AC152">
    <cfRule type="cellIs" dxfId="7" priority="2320" operator="greaterThanOrEqual">
      <formula>1</formula>
    </cfRule>
  </conditionalFormatting>
  <conditionalFormatting sqref="AD152:AE152">
    <cfRule type="containsText" dxfId="8" priority="2314" operator="between" text="Alert">
      <formula>NOT(ISERROR(SEARCH("Alert",AD152)))</formula>
    </cfRule>
    <cfRule type="containsText" dxfId="9" priority="2315" operator="between" text="Reject">
      <formula>NOT(ISERROR(SEARCH("Reject",AD152)))</formula>
    </cfRule>
  </conditionalFormatting>
  <conditionalFormatting sqref="G153">
    <cfRule type="expression" dxfId="0" priority="2286">
      <formula>AND($F153&lt;&gt;"Tolerance",$G153&lt;&gt;"")</formula>
    </cfRule>
    <cfRule type="expression" dxfId="1" priority="2287">
      <formula>AND(OR($F153="GD&amp;T",$F153="MAX",$F153="MIN"),$G153="")</formula>
    </cfRule>
    <cfRule type="containsBlanks" dxfId="2" priority="2288">
      <formula>LEN(TRIM(G153))=0</formula>
    </cfRule>
  </conditionalFormatting>
  <conditionalFormatting sqref="H153">
    <cfRule type="expression" dxfId="0" priority="2283">
      <formula>AND($F153="MIN",$H153&lt;&gt;"")</formula>
    </cfRule>
    <cfRule type="expression" dxfId="1" priority="2284">
      <formula>AND($F153="MIN",$H153="")</formula>
    </cfRule>
    <cfRule type="containsBlanks" dxfId="2" priority="2285">
      <formula>LEN(TRIM(H153))=0</formula>
    </cfRule>
  </conditionalFormatting>
  <conditionalFormatting sqref="I153">
    <cfRule type="expression" dxfId="0" priority="2280">
      <formula>AND(OR($F153="GD&amp;T",$F153="MAX"),$I153&lt;&gt;"")</formula>
    </cfRule>
    <cfRule type="expression" dxfId="1" priority="2281">
      <formula>AND(OR($F153="GD&amp;T",$F153="MAX"),$I153="")</formula>
    </cfRule>
    <cfRule type="containsBlanks" dxfId="2" priority="2282">
      <formula>LEN(TRIM(I153))=0</formula>
    </cfRule>
  </conditionalFormatting>
  <conditionalFormatting sqref="N153:O153">
    <cfRule type="expression" dxfId="3" priority="449">
      <formula>AND($L153&lt;&gt;"",N153&lt;$L153)</formula>
    </cfRule>
    <cfRule type="expression" dxfId="4" priority="450">
      <formula>AND($K153&lt;&gt;"",N153&gt;$K153)</formula>
    </cfRule>
    <cfRule type="notContainsBlanks" dxfId="5" priority="451">
      <formula>LEN(TRIM(N153))&gt;0</formula>
    </cfRule>
    <cfRule type="containsBlanks" dxfId="2" priority="452">
      <formula>LEN(TRIM(N153))=0</formula>
    </cfRule>
  </conditionalFormatting>
  <conditionalFormatting sqref="P153:R153">
    <cfRule type="expression" dxfId="3" priority="453">
      <formula>AND($L153&lt;&gt;"",P153&lt;$L153)</formula>
    </cfRule>
    <cfRule type="expression" dxfId="4" priority="454">
      <formula>AND($K153&lt;&gt;"",P153&gt;$K153)</formula>
    </cfRule>
    <cfRule type="notContainsBlanks" dxfId="5" priority="455">
      <formula>LEN(TRIM(P153))&gt;0</formula>
    </cfRule>
    <cfRule type="containsBlanks" dxfId="2" priority="456">
      <formula>LEN(TRIM(P153))=0</formula>
    </cfRule>
  </conditionalFormatting>
  <conditionalFormatting sqref="S153">
    <cfRule type="containsBlanks" dxfId="2" priority="2296">
      <formula>LEN(TRIM(S153))=0</formula>
    </cfRule>
  </conditionalFormatting>
  <conditionalFormatting sqref="AA153:AC153">
    <cfRule type="containsBlanks" dxfId="6" priority="2291">
      <formula>LEN(TRIM(AA153))=0</formula>
    </cfRule>
  </conditionalFormatting>
  <conditionalFormatting sqref="AB153:AC153">
    <cfRule type="cellIs" dxfId="7" priority="2295" operator="greaterThanOrEqual">
      <formula>1</formula>
    </cfRule>
  </conditionalFormatting>
  <conditionalFormatting sqref="AD153:AE153">
    <cfRule type="containsText" dxfId="8" priority="2289" operator="between" text="Alert">
      <formula>NOT(ISERROR(SEARCH("Alert",AD153)))</formula>
    </cfRule>
    <cfRule type="containsText" dxfId="9" priority="2290" operator="between" text="Reject">
      <formula>NOT(ISERROR(SEARCH("Reject",AD153)))</formula>
    </cfRule>
  </conditionalFormatting>
  <conditionalFormatting sqref="G154">
    <cfRule type="expression" dxfId="0" priority="2128">
      <formula>AND($F154&lt;&gt;"Tolerance",$G154&lt;&gt;"")</formula>
    </cfRule>
    <cfRule type="expression" dxfId="1" priority="2129">
      <formula>AND(OR($F154="GD&amp;T",$F154="MAX",$F154="MIN"),$G154="")</formula>
    </cfRule>
    <cfRule type="containsBlanks" dxfId="2" priority="2130">
      <formula>LEN(TRIM(G154))=0</formula>
    </cfRule>
  </conditionalFormatting>
  <conditionalFormatting sqref="H154">
    <cfRule type="expression" dxfId="0" priority="2125">
      <formula>AND($F154="MIN",$H154&lt;&gt;"")</formula>
    </cfRule>
    <cfRule type="expression" dxfId="1" priority="2126">
      <formula>AND($F154="MIN",$H154="")</formula>
    </cfRule>
    <cfRule type="containsBlanks" dxfId="2" priority="2127">
      <formula>LEN(TRIM(H154))=0</formula>
    </cfRule>
  </conditionalFormatting>
  <conditionalFormatting sqref="I154">
    <cfRule type="expression" dxfId="0" priority="2122">
      <formula>AND(OR($F154="GD&amp;T",$F154="MAX"),$I154&lt;&gt;"")</formula>
    </cfRule>
    <cfRule type="expression" dxfId="1" priority="2123">
      <formula>AND(OR($F154="GD&amp;T",$F154="MAX"),$I154="")</formula>
    </cfRule>
    <cfRule type="containsBlanks" dxfId="2" priority="2124">
      <formula>LEN(TRIM(I154))=0</formula>
    </cfRule>
  </conditionalFormatting>
  <conditionalFormatting sqref="N154:O154">
    <cfRule type="expression" dxfId="3" priority="441">
      <formula>AND($L154&lt;&gt;"",N154&lt;$L154)</formula>
    </cfRule>
    <cfRule type="expression" dxfId="4" priority="442">
      <formula>AND($K154&lt;&gt;"",N154&gt;$K154)</formula>
    </cfRule>
    <cfRule type="notContainsBlanks" dxfId="5" priority="443">
      <formula>LEN(TRIM(N154))&gt;0</formula>
    </cfRule>
    <cfRule type="containsBlanks" dxfId="2" priority="444">
      <formula>LEN(TRIM(N154))=0</formula>
    </cfRule>
  </conditionalFormatting>
  <conditionalFormatting sqref="P154:R154">
    <cfRule type="expression" dxfId="3" priority="445">
      <formula>AND($L154&lt;&gt;"",P154&lt;$L154)</formula>
    </cfRule>
    <cfRule type="expression" dxfId="4" priority="446">
      <formula>AND($K154&lt;&gt;"",P154&gt;$K154)</formula>
    </cfRule>
    <cfRule type="notContainsBlanks" dxfId="5" priority="447">
      <formula>LEN(TRIM(P154))&gt;0</formula>
    </cfRule>
    <cfRule type="containsBlanks" dxfId="2" priority="448">
      <formula>LEN(TRIM(P154))=0</formula>
    </cfRule>
  </conditionalFormatting>
  <conditionalFormatting sqref="S154">
    <cfRule type="containsBlanks" dxfId="2" priority="2146">
      <formula>LEN(TRIM(S154))=0</formula>
    </cfRule>
  </conditionalFormatting>
  <conditionalFormatting sqref="AA154:AC154">
    <cfRule type="containsBlanks" dxfId="6" priority="2141">
      <formula>LEN(TRIM(AA154))=0</formula>
    </cfRule>
  </conditionalFormatting>
  <conditionalFormatting sqref="AB154:AC154">
    <cfRule type="cellIs" dxfId="7" priority="2145" operator="greaterThanOrEqual">
      <formula>1</formula>
    </cfRule>
  </conditionalFormatting>
  <conditionalFormatting sqref="AD154:AE154">
    <cfRule type="containsText" dxfId="8" priority="2139" operator="between" text="Alert">
      <formula>NOT(ISERROR(SEARCH("Alert",AD154)))</formula>
    </cfRule>
    <cfRule type="containsText" dxfId="9" priority="2140" operator="between" text="Reject">
      <formula>NOT(ISERROR(SEARCH("Reject",AD154)))</formula>
    </cfRule>
  </conditionalFormatting>
  <conditionalFormatting sqref="G155">
    <cfRule type="expression" dxfId="0" priority="2211">
      <formula>AND($F155&lt;&gt;"Tolerance",$G155&lt;&gt;"")</formula>
    </cfRule>
    <cfRule type="expression" dxfId="1" priority="2212">
      <formula>AND(OR($F155="GD&amp;T",$F155="MAX",$F155="MIN"),$G155="")</formula>
    </cfRule>
    <cfRule type="containsBlanks" dxfId="2" priority="2213">
      <formula>LEN(TRIM(G155))=0</formula>
    </cfRule>
  </conditionalFormatting>
  <conditionalFormatting sqref="H155">
    <cfRule type="expression" dxfId="0" priority="2208">
      <formula>AND($F155="MIN",$H155&lt;&gt;"")</formula>
    </cfRule>
    <cfRule type="expression" dxfId="1" priority="2209">
      <formula>AND($F155="MIN",$H155="")</formula>
    </cfRule>
    <cfRule type="containsBlanks" dxfId="2" priority="2210">
      <formula>LEN(TRIM(H155))=0</formula>
    </cfRule>
  </conditionalFormatting>
  <conditionalFormatting sqref="I155">
    <cfRule type="expression" dxfId="0" priority="2205">
      <formula>AND(OR($F155="GD&amp;T",$F155="MAX"),$I155&lt;&gt;"")</formula>
    </cfRule>
    <cfRule type="expression" dxfId="1" priority="2206">
      <formula>AND(OR($F155="GD&amp;T",$F155="MAX"),$I155="")</formula>
    </cfRule>
    <cfRule type="containsBlanks" dxfId="2" priority="2207">
      <formula>LEN(TRIM(I155))=0</formula>
    </cfRule>
  </conditionalFormatting>
  <conditionalFormatting sqref="N155:O155">
    <cfRule type="expression" dxfId="3" priority="425">
      <formula>AND($L155&lt;&gt;"",N155&lt;$L155)</formula>
    </cfRule>
    <cfRule type="expression" dxfId="4" priority="426">
      <formula>AND($K155&lt;&gt;"",N155&gt;$K155)</formula>
    </cfRule>
    <cfRule type="notContainsBlanks" dxfId="5" priority="427">
      <formula>LEN(TRIM(N155))&gt;0</formula>
    </cfRule>
    <cfRule type="containsBlanks" dxfId="2" priority="428">
      <formula>LEN(TRIM(N155))=0</formula>
    </cfRule>
  </conditionalFormatting>
  <conditionalFormatting sqref="P155:R155">
    <cfRule type="expression" dxfId="3" priority="429">
      <formula>AND($L155&lt;&gt;"",P155&lt;$L155)</formula>
    </cfRule>
    <cfRule type="expression" dxfId="4" priority="430">
      <formula>AND($K155&lt;&gt;"",P155&gt;$K155)</formula>
    </cfRule>
    <cfRule type="notContainsBlanks" dxfId="5" priority="431">
      <formula>LEN(TRIM(P155))&gt;0</formula>
    </cfRule>
    <cfRule type="containsBlanks" dxfId="2" priority="432">
      <formula>LEN(TRIM(P155))=0</formula>
    </cfRule>
  </conditionalFormatting>
  <conditionalFormatting sqref="S155">
    <cfRule type="containsBlanks" dxfId="2" priority="2221">
      <formula>LEN(TRIM(S155))=0</formula>
    </cfRule>
  </conditionalFormatting>
  <conditionalFormatting sqref="AA155:AC155">
    <cfRule type="containsBlanks" dxfId="6" priority="2216">
      <formula>LEN(TRIM(AA155))=0</formula>
    </cfRule>
  </conditionalFormatting>
  <conditionalFormatting sqref="AB155:AC155">
    <cfRule type="cellIs" dxfId="7" priority="2220" operator="greaterThanOrEqual">
      <formula>1</formula>
    </cfRule>
  </conditionalFormatting>
  <conditionalFormatting sqref="AD155:AE155">
    <cfRule type="containsText" dxfId="8" priority="2214" operator="between" text="Alert">
      <formula>NOT(ISERROR(SEARCH("Alert",AD155)))</formula>
    </cfRule>
    <cfRule type="containsText" dxfId="9" priority="2215" operator="between" text="Reject">
      <formula>NOT(ISERROR(SEARCH("Reject",AD155)))</formula>
    </cfRule>
  </conditionalFormatting>
  <conditionalFormatting sqref="G156">
    <cfRule type="expression" dxfId="0" priority="2103">
      <formula>AND($F156&lt;&gt;"Tolerance",$G156&lt;&gt;"")</formula>
    </cfRule>
    <cfRule type="expression" dxfId="1" priority="2104">
      <formula>AND(OR($F156="GD&amp;T",$F156="MAX",$F156="MIN"),$G156="")</formula>
    </cfRule>
    <cfRule type="containsBlanks" dxfId="2" priority="2105">
      <formula>LEN(TRIM(G156))=0</formula>
    </cfRule>
  </conditionalFormatting>
  <conditionalFormatting sqref="H156">
    <cfRule type="expression" dxfId="0" priority="2100">
      <formula>AND($F156="MIN",$H156&lt;&gt;"")</formula>
    </cfRule>
    <cfRule type="expression" dxfId="1" priority="2101">
      <formula>AND($F156="MIN",$H156="")</formula>
    </cfRule>
    <cfRule type="containsBlanks" dxfId="2" priority="2102">
      <formula>LEN(TRIM(H156))=0</formula>
    </cfRule>
  </conditionalFormatting>
  <conditionalFormatting sqref="I156">
    <cfRule type="expression" dxfId="0" priority="2097">
      <formula>AND(OR($F156="GD&amp;T",$F156="MAX"),$I156&lt;&gt;"")</formula>
    </cfRule>
    <cfRule type="expression" dxfId="1" priority="2098">
      <formula>AND(OR($F156="GD&amp;T",$F156="MAX"),$I156="")</formula>
    </cfRule>
    <cfRule type="containsBlanks" dxfId="2" priority="2099">
      <formula>LEN(TRIM(I156))=0</formula>
    </cfRule>
  </conditionalFormatting>
  <conditionalFormatting sqref="N156:O156">
    <cfRule type="expression" dxfId="3" priority="433">
      <formula>AND($L156&lt;&gt;"",N156&lt;$L156)</formula>
    </cfRule>
    <cfRule type="expression" dxfId="4" priority="434">
      <formula>AND($K156&lt;&gt;"",N156&gt;$K156)</formula>
    </cfRule>
    <cfRule type="notContainsBlanks" dxfId="5" priority="435">
      <formula>LEN(TRIM(N156))&gt;0</formula>
    </cfRule>
    <cfRule type="containsBlanks" dxfId="2" priority="436">
      <formula>LEN(TRIM(N156))=0</formula>
    </cfRule>
  </conditionalFormatting>
  <conditionalFormatting sqref="P156:R156">
    <cfRule type="expression" dxfId="3" priority="437">
      <formula>AND($L156&lt;&gt;"",P156&lt;$L156)</formula>
    </cfRule>
    <cfRule type="expression" dxfId="4" priority="438">
      <formula>AND($K156&lt;&gt;"",P156&gt;$K156)</formula>
    </cfRule>
    <cfRule type="notContainsBlanks" dxfId="5" priority="439">
      <formula>LEN(TRIM(P156))&gt;0</formula>
    </cfRule>
    <cfRule type="containsBlanks" dxfId="2" priority="440">
      <formula>LEN(TRIM(P156))=0</formula>
    </cfRule>
  </conditionalFormatting>
  <conditionalFormatting sqref="S156">
    <cfRule type="containsBlanks" dxfId="2" priority="2121">
      <formula>LEN(TRIM(S156))=0</formula>
    </cfRule>
  </conditionalFormatting>
  <conditionalFormatting sqref="AA156:AC156">
    <cfRule type="containsBlanks" dxfId="6" priority="2116">
      <formula>LEN(TRIM(AA156))=0</formula>
    </cfRule>
  </conditionalFormatting>
  <conditionalFormatting sqref="AB156:AC156">
    <cfRule type="cellIs" dxfId="7" priority="2120" operator="greaterThanOrEqual">
      <formula>1</formula>
    </cfRule>
  </conditionalFormatting>
  <conditionalFormatting sqref="AD156:AE156">
    <cfRule type="containsText" dxfId="8" priority="2114" operator="between" text="Alert">
      <formula>NOT(ISERROR(SEARCH("Alert",AD156)))</formula>
    </cfRule>
    <cfRule type="containsText" dxfId="9" priority="2115" operator="between" text="Reject">
      <formula>NOT(ISERROR(SEARCH("Reject",AD156)))</formula>
    </cfRule>
  </conditionalFormatting>
  <conditionalFormatting sqref="G157">
    <cfRule type="expression" dxfId="0" priority="2086">
      <formula>AND($F157&lt;&gt;"Tolerance",$G157&lt;&gt;"")</formula>
    </cfRule>
    <cfRule type="expression" dxfId="1" priority="2087">
      <formula>AND(OR($F157="GD&amp;T",$F157="MAX",$F157="MIN"),$G157="")</formula>
    </cfRule>
    <cfRule type="containsBlanks" dxfId="2" priority="2088">
      <formula>LEN(TRIM(G157))=0</formula>
    </cfRule>
  </conditionalFormatting>
  <conditionalFormatting sqref="H157">
    <cfRule type="expression" dxfId="0" priority="2083">
      <formula>AND($F157="MIN",$H157&lt;&gt;"")</formula>
    </cfRule>
    <cfRule type="expression" dxfId="1" priority="2084">
      <formula>AND($F157="MIN",$H157="")</formula>
    </cfRule>
    <cfRule type="containsBlanks" dxfId="2" priority="2085">
      <formula>LEN(TRIM(H157))=0</formula>
    </cfRule>
  </conditionalFormatting>
  <conditionalFormatting sqref="I157">
    <cfRule type="expression" dxfId="0" priority="2080">
      <formula>AND(OR($F157="GD&amp;T",$F157="MAX"),$I157&lt;&gt;"")</formula>
    </cfRule>
    <cfRule type="expression" dxfId="1" priority="2081">
      <formula>AND(OR($F157="GD&amp;T",$F157="MAX"),$I157="")</formula>
    </cfRule>
    <cfRule type="containsBlanks" dxfId="2" priority="2082">
      <formula>LEN(TRIM(I157))=0</formula>
    </cfRule>
  </conditionalFormatting>
  <conditionalFormatting sqref="N157:O157">
    <cfRule type="expression" dxfId="3" priority="417">
      <formula>AND($L157&lt;&gt;"",N157&lt;$L157)</formula>
    </cfRule>
    <cfRule type="expression" dxfId="4" priority="418">
      <formula>AND($K157&lt;&gt;"",N157&gt;$K157)</formula>
    </cfRule>
    <cfRule type="notContainsBlanks" dxfId="5" priority="419">
      <formula>LEN(TRIM(N157))&gt;0</formula>
    </cfRule>
    <cfRule type="containsBlanks" dxfId="2" priority="420">
      <formula>LEN(TRIM(N157))=0</formula>
    </cfRule>
  </conditionalFormatting>
  <conditionalFormatting sqref="P157:R157">
    <cfRule type="expression" dxfId="3" priority="421">
      <formula>AND($L157&lt;&gt;"",P157&lt;$L157)</formula>
    </cfRule>
    <cfRule type="expression" dxfId="4" priority="422">
      <formula>AND($K157&lt;&gt;"",P157&gt;$K157)</formula>
    </cfRule>
    <cfRule type="notContainsBlanks" dxfId="5" priority="423">
      <formula>LEN(TRIM(P157))&gt;0</formula>
    </cfRule>
    <cfRule type="containsBlanks" dxfId="2" priority="424">
      <formula>LEN(TRIM(P157))=0</formula>
    </cfRule>
  </conditionalFormatting>
  <conditionalFormatting sqref="S157">
    <cfRule type="containsBlanks" dxfId="2" priority="2096">
      <formula>LEN(TRIM(S157))=0</formula>
    </cfRule>
  </conditionalFormatting>
  <conditionalFormatting sqref="AA157:AC157">
    <cfRule type="containsBlanks" dxfId="6" priority="2091">
      <formula>LEN(TRIM(AA157))=0</formula>
    </cfRule>
  </conditionalFormatting>
  <conditionalFormatting sqref="AB157:AC157">
    <cfRule type="cellIs" dxfId="7" priority="2095" operator="greaterThanOrEqual">
      <formula>1</formula>
    </cfRule>
  </conditionalFormatting>
  <conditionalFormatting sqref="AD157:AE157">
    <cfRule type="containsText" dxfId="8" priority="2089" operator="between" text="Alert">
      <formula>NOT(ISERROR(SEARCH("Alert",AD157)))</formula>
    </cfRule>
    <cfRule type="containsText" dxfId="9" priority="2090" operator="between" text="Reject">
      <formula>NOT(ISERROR(SEARCH("Reject",AD157)))</formula>
    </cfRule>
  </conditionalFormatting>
  <conditionalFormatting sqref="G158">
    <cfRule type="expression" dxfId="0" priority="2061">
      <formula>AND($F158&lt;&gt;"Tolerance",$G158&lt;&gt;"")</formula>
    </cfRule>
    <cfRule type="expression" dxfId="1" priority="2062">
      <formula>AND(OR($F158="GD&amp;T",$F158="MAX",$F158="MIN"),$G158="")</formula>
    </cfRule>
    <cfRule type="containsBlanks" dxfId="2" priority="2063">
      <formula>LEN(TRIM(G158))=0</formula>
    </cfRule>
  </conditionalFormatting>
  <conditionalFormatting sqref="H158">
    <cfRule type="expression" dxfId="0" priority="2058">
      <formula>AND($F158="MIN",$H158&lt;&gt;"")</formula>
    </cfRule>
    <cfRule type="expression" dxfId="1" priority="2059">
      <formula>AND($F158="MIN",$H158="")</formula>
    </cfRule>
    <cfRule type="containsBlanks" dxfId="2" priority="2060">
      <formula>LEN(TRIM(H158))=0</formula>
    </cfRule>
  </conditionalFormatting>
  <conditionalFormatting sqref="I158">
    <cfRule type="expression" dxfId="0" priority="2055">
      <formula>AND(OR($F158="GD&amp;T",$F158="MAX"),$I158&lt;&gt;"")</formula>
    </cfRule>
    <cfRule type="expression" dxfId="1" priority="2056">
      <formula>AND(OR($F158="GD&amp;T",$F158="MAX"),$I158="")</formula>
    </cfRule>
    <cfRule type="containsBlanks" dxfId="2" priority="2057">
      <formula>LEN(TRIM(I158))=0</formula>
    </cfRule>
  </conditionalFormatting>
  <conditionalFormatting sqref="N158:O158">
    <cfRule type="expression" dxfId="3" priority="409">
      <formula>AND($L158&lt;&gt;"",N158&lt;$L158)</formula>
    </cfRule>
    <cfRule type="expression" dxfId="4" priority="410">
      <formula>AND($K158&lt;&gt;"",N158&gt;$K158)</formula>
    </cfRule>
    <cfRule type="notContainsBlanks" dxfId="5" priority="411">
      <formula>LEN(TRIM(N158))&gt;0</formula>
    </cfRule>
    <cfRule type="containsBlanks" dxfId="2" priority="412">
      <formula>LEN(TRIM(N158))=0</formula>
    </cfRule>
  </conditionalFormatting>
  <conditionalFormatting sqref="P158:R158">
    <cfRule type="expression" dxfId="3" priority="413">
      <formula>AND($L158&lt;&gt;"",P158&lt;$L158)</formula>
    </cfRule>
    <cfRule type="expression" dxfId="4" priority="414">
      <formula>AND($K158&lt;&gt;"",P158&gt;$K158)</formula>
    </cfRule>
    <cfRule type="notContainsBlanks" dxfId="5" priority="415">
      <formula>LEN(TRIM(P158))&gt;0</formula>
    </cfRule>
    <cfRule type="containsBlanks" dxfId="2" priority="416">
      <formula>LEN(TRIM(P158))=0</formula>
    </cfRule>
  </conditionalFormatting>
  <conditionalFormatting sqref="S158">
    <cfRule type="containsBlanks" dxfId="2" priority="2071">
      <formula>LEN(TRIM(S158))=0</formula>
    </cfRule>
  </conditionalFormatting>
  <conditionalFormatting sqref="AA158:AC158">
    <cfRule type="containsBlanks" dxfId="6" priority="2066">
      <formula>LEN(TRIM(AA158))=0</formula>
    </cfRule>
  </conditionalFormatting>
  <conditionalFormatting sqref="AB158:AC158">
    <cfRule type="cellIs" dxfId="7" priority="2070" operator="greaterThanOrEqual">
      <formula>1</formula>
    </cfRule>
  </conditionalFormatting>
  <conditionalFormatting sqref="AD158:AE158">
    <cfRule type="containsText" dxfId="8" priority="2064" operator="between" text="Alert">
      <formula>NOT(ISERROR(SEARCH("Alert",AD158)))</formula>
    </cfRule>
    <cfRule type="containsText" dxfId="9" priority="2065" operator="between" text="Reject">
      <formula>NOT(ISERROR(SEARCH("Reject",AD158)))</formula>
    </cfRule>
  </conditionalFormatting>
  <conditionalFormatting sqref="G159">
    <cfRule type="expression" dxfId="0" priority="2036">
      <formula>AND($F159&lt;&gt;"Tolerance",$G159&lt;&gt;"")</formula>
    </cfRule>
    <cfRule type="expression" dxfId="1" priority="2037">
      <formula>AND(OR($F159="GD&amp;T",$F159="MAX",$F159="MIN"),$G159="")</formula>
    </cfRule>
    <cfRule type="containsBlanks" dxfId="2" priority="2038">
      <formula>LEN(TRIM(G159))=0</formula>
    </cfRule>
  </conditionalFormatting>
  <conditionalFormatting sqref="H159">
    <cfRule type="expression" dxfId="0" priority="2033">
      <formula>AND($F159="MIN",$H159&lt;&gt;"")</formula>
    </cfRule>
    <cfRule type="expression" dxfId="1" priority="2034">
      <formula>AND($F159="MIN",$H159="")</formula>
    </cfRule>
    <cfRule type="containsBlanks" dxfId="2" priority="2035">
      <formula>LEN(TRIM(H159))=0</formula>
    </cfRule>
  </conditionalFormatting>
  <conditionalFormatting sqref="I159">
    <cfRule type="expression" dxfId="0" priority="2030">
      <formula>AND(OR($F159="GD&amp;T",$F159="MAX"),$I159&lt;&gt;"")</formula>
    </cfRule>
    <cfRule type="expression" dxfId="1" priority="2031">
      <formula>AND(OR($F159="GD&amp;T",$F159="MAX"),$I159="")</formula>
    </cfRule>
    <cfRule type="containsBlanks" dxfId="2" priority="2032">
      <formula>LEN(TRIM(I159))=0</formula>
    </cfRule>
  </conditionalFormatting>
  <conditionalFormatting sqref="N159:O159">
    <cfRule type="expression" dxfId="3" priority="401">
      <formula>AND($L159&lt;&gt;"",N159&lt;$L159)</formula>
    </cfRule>
    <cfRule type="expression" dxfId="4" priority="402">
      <formula>AND($K159&lt;&gt;"",N159&gt;$K159)</formula>
    </cfRule>
    <cfRule type="notContainsBlanks" dxfId="5" priority="403">
      <formula>LEN(TRIM(N159))&gt;0</formula>
    </cfRule>
    <cfRule type="containsBlanks" dxfId="2" priority="404">
      <formula>LEN(TRIM(N159))=0</formula>
    </cfRule>
  </conditionalFormatting>
  <conditionalFormatting sqref="P159:R159">
    <cfRule type="expression" dxfId="3" priority="405">
      <formula>AND($L159&lt;&gt;"",P159&lt;$L159)</formula>
    </cfRule>
    <cfRule type="expression" dxfId="4" priority="406">
      <formula>AND($K159&lt;&gt;"",P159&gt;$K159)</formula>
    </cfRule>
    <cfRule type="notContainsBlanks" dxfId="5" priority="407">
      <formula>LEN(TRIM(P159))&gt;0</formula>
    </cfRule>
    <cfRule type="containsBlanks" dxfId="2" priority="408">
      <formula>LEN(TRIM(P159))=0</formula>
    </cfRule>
  </conditionalFormatting>
  <conditionalFormatting sqref="S159">
    <cfRule type="containsBlanks" dxfId="2" priority="2046">
      <formula>LEN(TRIM(S159))=0</formula>
    </cfRule>
  </conditionalFormatting>
  <conditionalFormatting sqref="AA159:AC159">
    <cfRule type="containsBlanks" dxfId="6" priority="2041">
      <formula>LEN(TRIM(AA159))=0</formula>
    </cfRule>
  </conditionalFormatting>
  <conditionalFormatting sqref="AB159:AC159">
    <cfRule type="cellIs" dxfId="7" priority="2045" operator="greaterThanOrEqual">
      <formula>1</formula>
    </cfRule>
  </conditionalFormatting>
  <conditionalFormatting sqref="AD159:AE159">
    <cfRule type="containsText" dxfId="8" priority="2039" operator="between" text="Alert">
      <formula>NOT(ISERROR(SEARCH("Alert",AD159)))</formula>
    </cfRule>
    <cfRule type="containsText" dxfId="9" priority="2040" operator="between" text="Reject">
      <formula>NOT(ISERROR(SEARCH("Reject",AD159)))</formula>
    </cfRule>
  </conditionalFormatting>
  <conditionalFormatting sqref="G160">
    <cfRule type="expression" dxfId="0" priority="1928">
      <formula>AND($F160&lt;&gt;"Tolerance",$G160&lt;&gt;"")</formula>
    </cfRule>
    <cfRule type="expression" dxfId="1" priority="1929">
      <formula>AND(OR($F160="GD&amp;T",$F160="MAX",$F160="MIN"),$G160="")</formula>
    </cfRule>
    <cfRule type="containsBlanks" dxfId="2" priority="1930">
      <formula>LEN(TRIM(G160))=0</formula>
    </cfRule>
  </conditionalFormatting>
  <conditionalFormatting sqref="H160">
    <cfRule type="expression" dxfId="0" priority="1925">
      <formula>AND($F160="MIN",$H160&lt;&gt;"")</formula>
    </cfRule>
    <cfRule type="expression" dxfId="1" priority="1926">
      <formula>AND($F160="MIN",$H160="")</formula>
    </cfRule>
    <cfRule type="containsBlanks" dxfId="2" priority="1927">
      <formula>LEN(TRIM(H160))=0</formula>
    </cfRule>
  </conditionalFormatting>
  <conditionalFormatting sqref="I160">
    <cfRule type="expression" dxfId="0" priority="1922">
      <formula>AND(OR($F160="GD&amp;T",$F160="MAX"),$I160&lt;&gt;"")</formula>
    </cfRule>
    <cfRule type="expression" dxfId="1" priority="1923">
      <formula>AND(OR($F160="GD&amp;T",$F160="MAX"),$I160="")</formula>
    </cfRule>
    <cfRule type="containsBlanks" dxfId="2" priority="1924">
      <formula>LEN(TRIM(I160))=0</formula>
    </cfRule>
  </conditionalFormatting>
  <conditionalFormatting sqref="N160:O160">
    <cfRule type="expression" dxfId="3" priority="393">
      <formula>AND($L160&lt;&gt;"",N160&lt;$L160)</formula>
    </cfRule>
    <cfRule type="expression" dxfId="4" priority="394">
      <formula>AND($K160&lt;&gt;"",N160&gt;$K160)</formula>
    </cfRule>
    <cfRule type="notContainsBlanks" dxfId="5" priority="395">
      <formula>LEN(TRIM(N160))&gt;0</formula>
    </cfRule>
    <cfRule type="containsBlanks" dxfId="2" priority="396">
      <formula>LEN(TRIM(N160))=0</formula>
    </cfRule>
  </conditionalFormatting>
  <conditionalFormatting sqref="P160:R160">
    <cfRule type="expression" dxfId="3" priority="397">
      <formula>AND($L160&lt;&gt;"",P160&lt;$L160)</formula>
    </cfRule>
    <cfRule type="expression" dxfId="4" priority="398">
      <formula>AND($K160&lt;&gt;"",P160&gt;$K160)</formula>
    </cfRule>
    <cfRule type="notContainsBlanks" dxfId="5" priority="399">
      <formula>LEN(TRIM(P160))&gt;0</formula>
    </cfRule>
    <cfRule type="containsBlanks" dxfId="2" priority="400">
      <formula>LEN(TRIM(P160))=0</formula>
    </cfRule>
  </conditionalFormatting>
  <conditionalFormatting sqref="S160">
    <cfRule type="containsBlanks" dxfId="2" priority="1946">
      <formula>LEN(TRIM(S160))=0</formula>
    </cfRule>
  </conditionalFormatting>
  <conditionalFormatting sqref="AA160:AC160">
    <cfRule type="containsBlanks" dxfId="6" priority="1941">
      <formula>LEN(TRIM(AA160))=0</formula>
    </cfRule>
  </conditionalFormatting>
  <conditionalFormatting sqref="AB160:AC160">
    <cfRule type="cellIs" dxfId="7" priority="1945" operator="greaterThanOrEqual">
      <formula>1</formula>
    </cfRule>
  </conditionalFormatting>
  <conditionalFormatting sqref="AD160:AE160">
    <cfRule type="containsText" dxfId="8" priority="1939" operator="between" text="Alert">
      <formula>NOT(ISERROR(SEARCH("Alert",AD160)))</formula>
    </cfRule>
    <cfRule type="containsText" dxfId="9" priority="1940" operator="between" text="Reject">
      <formula>NOT(ISERROR(SEARCH("Reject",AD160)))</formula>
    </cfRule>
  </conditionalFormatting>
  <conditionalFormatting sqref="G161">
    <cfRule type="expression" dxfId="0" priority="2011">
      <formula>AND($F161&lt;&gt;"Tolerance",$G161&lt;&gt;"")</formula>
    </cfRule>
    <cfRule type="expression" dxfId="1" priority="2012">
      <formula>AND(OR($F161="GD&amp;T",$F161="MAX",$F161="MIN"),$G161="")</formula>
    </cfRule>
    <cfRule type="containsBlanks" dxfId="2" priority="2013">
      <formula>LEN(TRIM(G161))=0</formula>
    </cfRule>
  </conditionalFormatting>
  <conditionalFormatting sqref="H161">
    <cfRule type="expression" dxfId="0" priority="2008">
      <formula>AND($F161="MIN",$H161&lt;&gt;"")</formula>
    </cfRule>
    <cfRule type="expression" dxfId="1" priority="2009">
      <formula>AND($F161="MIN",$H161="")</formula>
    </cfRule>
    <cfRule type="containsBlanks" dxfId="2" priority="2010">
      <formula>LEN(TRIM(H161))=0</formula>
    </cfRule>
  </conditionalFormatting>
  <conditionalFormatting sqref="I161">
    <cfRule type="expression" dxfId="0" priority="2005">
      <formula>AND(OR($F161="GD&amp;T",$F161="MAX"),$I161&lt;&gt;"")</formula>
    </cfRule>
    <cfRule type="expression" dxfId="1" priority="2006">
      <formula>AND(OR($F161="GD&amp;T",$F161="MAX"),$I161="")</formula>
    </cfRule>
    <cfRule type="containsBlanks" dxfId="2" priority="2007">
      <formula>LEN(TRIM(I161))=0</formula>
    </cfRule>
  </conditionalFormatting>
  <conditionalFormatting sqref="N161:O161">
    <cfRule type="expression" dxfId="3" priority="361">
      <formula>AND($L161&lt;&gt;"",N161&lt;$L161)</formula>
    </cfRule>
    <cfRule type="expression" dxfId="4" priority="362">
      <formula>AND($K161&lt;&gt;"",N161&gt;$K161)</formula>
    </cfRule>
    <cfRule type="notContainsBlanks" dxfId="5" priority="363">
      <formula>LEN(TRIM(N161))&gt;0</formula>
    </cfRule>
    <cfRule type="containsBlanks" dxfId="2" priority="364">
      <formula>LEN(TRIM(N161))=0</formula>
    </cfRule>
  </conditionalFormatting>
  <conditionalFormatting sqref="P161:R161">
    <cfRule type="expression" dxfId="3" priority="365">
      <formula>AND($L161&lt;&gt;"",P161&lt;$L161)</formula>
    </cfRule>
    <cfRule type="expression" dxfId="4" priority="366">
      <formula>AND($K161&lt;&gt;"",P161&gt;$K161)</formula>
    </cfRule>
    <cfRule type="notContainsBlanks" dxfId="5" priority="367">
      <formula>LEN(TRIM(P161))&gt;0</formula>
    </cfRule>
    <cfRule type="containsBlanks" dxfId="2" priority="368">
      <formula>LEN(TRIM(P161))=0</formula>
    </cfRule>
  </conditionalFormatting>
  <conditionalFormatting sqref="S161">
    <cfRule type="containsBlanks" dxfId="2" priority="2021">
      <formula>LEN(TRIM(S161))=0</formula>
    </cfRule>
  </conditionalFormatting>
  <conditionalFormatting sqref="AA161:AC161">
    <cfRule type="containsBlanks" dxfId="6" priority="2016">
      <formula>LEN(TRIM(AA161))=0</formula>
    </cfRule>
  </conditionalFormatting>
  <conditionalFormatting sqref="AB161:AC161">
    <cfRule type="cellIs" dxfId="7" priority="2020" operator="greaterThanOrEqual">
      <formula>1</formula>
    </cfRule>
  </conditionalFormatting>
  <conditionalFormatting sqref="AD161:AE161">
    <cfRule type="containsText" dxfId="8" priority="2014" operator="between" text="Alert">
      <formula>NOT(ISERROR(SEARCH("Alert",AD161)))</formula>
    </cfRule>
    <cfRule type="containsText" dxfId="9" priority="2015" operator="between" text="Reject">
      <formula>NOT(ISERROR(SEARCH("Reject",AD161)))</formula>
    </cfRule>
  </conditionalFormatting>
  <conditionalFormatting sqref="G162">
    <cfRule type="expression" dxfId="0" priority="1986">
      <formula>AND($F162&lt;&gt;"Tolerance",$G162&lt;&gt;"")</formula>
    </cfRule>
    <cfRule type="expression" dxfId="1" priority="1987">
      <formula>AND(OR($F162="GD&amp;T",$F162="MAX",$F162="MIN"),$G162="")</formula>
    </cfRule>
    <cfRule type="containsBlanks" dxfId="2" priority="1988">
      <formula>LEN(TRIM(G162))=0</formula>
    </cfRule>
  </conditionalFormatting>
  <conditionalFormatting sqref="H162">
    <cfRule type="expression" dxfId="0" priority="1983">
      <formula>AND($F162="MIN",$H162&lt;&gt;"")</formula>
    </cfRule>
    <cfRule type="expression" dxfId="1" priority="1984">
      <formula>AND($F162="MIN",$H162="")</formula>
    </cfRule>
    <cfRule type="containsBlanks" dxfId="2" priority="1985">
      <formula>LEN(TRIM(H162))=0</formula>
    </cfRule>
  </conditionalFormatting>
  <conditionalFormatting sqref="I162">
    <cfRule type="expression" dxfId="0" priority="1980">
      <formula>AND(OR($F162="GD&amp;T",$F162="MAX"),$I162&lt;&gt;"")</formula>
    </cfRule>
    <cfRule type="expression" dxfId="1" priority="1981">
      <formula>AND(OR($F162="GD&amp;T",$F162="MAX"),$I162="")</formula>
    </cfRule>
    <cfRule type="containsBlanks" dxfId="2" priority="1982">
      <formula>LEN(TRIM(I162))=0</formula>
    </cfRule>
  </conditionalFormatting>
  <conditionalFormatting sqref="N162:O162">
    <cfRule type="expression" dxfId="3" priority="385">
      <formula>AND($L162&lt;&gt;"",N162&lt;$L162)</formula>
    </cfRule>
    <cfRule type="expression" dxfId="4" priority="386">
      <formula>AND($K162&lt;&gt;"",N162&gt;$K162)</formula>
    </cfRule>
    <cfRule type="notContainsBlanks" dxfId="5" priority="387">
      <formula>LEN(TRIM(N162))&gt;0</formula>
    </cfRule>
    <cfRule type="containsBlanks" dxfId="2" priority="388">
      <formula>LEN(TRIM(N162))=0</formula>
    </cfRule>
  </conditionalFormatting>
  <conditionalFormatting sqref="P162:R162">
    <cfRule type="expression" dxfId="3" priority="389">
      <formula>AND($L162&lt;&gt;"",P162&lt;$L162)</formula>
    </cfRule>
    <cfRule type="expression" dxfId="4" priority="390">
      <formula>AND($K162&lt;&gt;"",P162&gt;$K162)</formula>
    </cfRule>
    <cfRule type="notContainsBlanks" dxfId="5" priority="391">
      <formula>LEN(TRIM(P162))&gt;0</formula>
    </cfRule>
    <cfRule type="containsBlanks" dxfId="2" priority="392">
      <formula>LEN(TRIM(P162))=0</formula>
    </cfRule>
  </conditionalFormatting>
  <conditionalFormatting sqref="S162">
    <cfRule type="containsBlanks" dxfId="2" priority="1996">
      <formula>LEN(TRIM(S162))=0</formula>
    </cfRule>
  </conditionalFormatting>
  <conditionalFormatting sqref="AA162:AC162">
    <cfRule type="containsBlanks" dxfId="6" priority="1991">
      <formula>LEN(TRIM(AA162))=0</formula>
    </cfRule>
  </conditionalFormatting>
  <conditionalFormatting sqref="AB162:AC162">
    <cfRule type="cellIs" dxfId="7" priority="1995" operator="greaterThanOrEqual">
      <formula>1</formula>
    </cfRule>
  </conditionalFormatting>
  <conditionalFormatting sqref="AD162:AE162">
    <cfRule type="containsText" dxfId="8" priority="1989" operator="between" text="Alert">
      <formula>NOT(ISERROR(SEARCH("Alert",AD162)))</formula>
    </cfRule>
    <cfRule type="containsText" dxfId="9" priority="1990" operator="between" text="Reject">
      <formula>NOT(ISERROR(SEARCH("Reject",AD162)))</formula>
    </cfRule>
  </conditionalFormatting>
  <conditionalFormatting sqref="G163">
    <cfRule type="expression" dxfId="0" priority="1961">
      <formula>AND($F163&lt;&gt;"Tolerance",$G163&lt;&gt;"")</formula>
    </cfRule>
    <cfRule type="expression" dxfId="1" priority="1962">
      <formula>AND(OR($F163="GD&amp;T",$F163="MAX",$F163="MIN"),$G163="")</formula>
    </cfRule>
    <cfRule type="containsBlanks" dxfId="2" priority="1963">
      <formula>LEN(TRIM(G163))=0</formula>
    </cfRule>
  </conditionalFormatting>
  <conditionalFormatting sqref="H163">
    <cfRule type="expression" dxfId="0" priority="1958">
      <formula>AND($F163="MIN",$H163&lt;&gt;"")</formula>
    </cfRule>
    <cfRule type="expression" dxfId="1" priority="1959">
      <formula>AND($F163="MIN",$H163="")</formula>
    </cfRule>
    <cfRule type="containsBlanks" dxfId="2" priority="1960">
      <formula>LEN(TRIM(H163))=0</formula>
    </cfRule>
  </conditionalFormatting>
  <conditionalFormatting sqref="I163">
    <cfRule type="expression" dxfId="0" priority="1955">
      <formula>AND(OR($F163="GD&amp;T",$F163="MAX"),$I163&lt;&gt;"")</formula>
    </cfRule>
    <cfRule type="expression" dxfId="1" priority="1956">
      <formula>AND(OR($F163="GD&amp;T",$F163="MAX"),$I163="")</formula>
    </cfRule>
    <cfRule type="containsBlanks" dxfId="2" priority="1957">
      <formula>LEN(TRIM(I163))=0</formula>
    </cfRule>
  </conditionalFormatting>
  <conditionalFormatting sqref="N163:O163">
    <cfRule type="expression" dxfId="3" priority="377">
      <formula>AND($L163&lt;&gt;"",N163&lt;$L163)</formula>
    </cfRule>
    <cfRule type="expression" dxfId="4" priority="378">
      <formula>AND($K163&lt;&gt;"",N163&gt;$K163)</formula>
    </cfRule>
    <cfRule type="notContainsBlanks" dxfId="5" priority="379">
      <formula>LEN(TRIM(N163))&gt;0</formula>
    </cfRule>
    <cfRule type="containsBlanks" dxfId="2" priority="380">
      <formula>LEN(TRIM(N163))=0</formula>
    </cfRule>
  </conditionalFormatting>
  <conditionalFormatting sqref="P163:R163">
    <cfRule type="expression" dxfId="3" priority="381">
      <formula>AND($L163&lt;&gt;"",P163&lt;$L163)</formula>
    </cfRule>
    <cfRule type="expression" dxfId="4" priority="382">
      <formula>AND($K163&lt;&gt;"",P163&gt;$K163)</formula>
    </cfRule>
    <cfRule type="notContainsBlanks" dxfId="5" priority="383">
      <formula>LEN(TRIM(P163))&gt;0</formula>
    </cfRule>
    <cfRule type="containsBlanks" dxfId="2" priority="384">
      <formula>LEN(TRIM(P163))=0</formula>
    </cfRule>
  </conditionalFormatting>
  <conditionalFormatting sqref="S163">
    <cfRule type="containsBlanks" dxfId="2" priority="1971">
      <formula>LEN(TRIM(S163))=0</formula>
    </cfRule>
  </conditionalFormatting>
  <conditionalFormatting sqref="AA163:AC163">
    <cfRule type="containsBlanks" dxfId="6" priority="1966">
      <formula>LEN(TRIM(AA163))=0</formula>
    </cfRule>
  </conditionalFormatting>
  <conditionalFormatting sqref="AB163:AC163">
    <cfRule type="cellIs" dxfId="7" priority="1970" operator="greaterThanOrEqual">
      <formula>1</formula>
    </cfRule>
  </conditionalFormatting>
  <conditionalFormatting sqref="AD163:AE163">
    <cfRule type="containsText" dxfId="8" priority="1964" operator="between" text="Alert">
      <formula>NOT(ISERROR(SEARCH("Alert",AD163)))</formula>
    </cfRule>
    <cfRule type="containsText" dxfId="9" priority="1965" operator="between" text="Reject">
      <formula>NOT(ISERROR(SEARCH("Reject",AD163)))</formula>
    </cfRule>
  </conditionalFormatting>
  <conditionalFormatting sqref="G164">
    <cfRule type="expression" dxfId="0" priority="1903">
      <formula>AND($F164&lt;&gt;"Tolerance",$G164&lt;&gt;"")</formula>
    </cfRule>
    <cfRule type="expression" dxfId="1" priority="1904">
      <formula>AND(OR($F164="GD&amp;T",$F164="MAX",$F164="MIN"),$G164="")</formula>
    </cfRule>
    <cfRule type="containsBlanks" dxfId="2" priority="1905">
      <formula>LEN(TRIM(G164))=0</formula>
    </cfRule>
  </conditionalFormatting>
  <conditionalFormatting sqref="H164">
    <cfRule type="expression" dxfId="0" priority="1900">
      <formula>AND($F164="MIN",$H164&lt;&gt;"")</formula>
    </cfRule>
    <cfRule type="expression" dxfId="1" priority="1901">
      <formula>AND($F164="MIN",$H164="")</formula>
    </cfRule>
    <cfRule type="containsBlanks" dxfId="2" priority="1902">
      <formula>LEN(TRIM(H164))=0</formula>
    </cfRule>
  </conditionalFormatting>
  <conditionalFormatting sqref="I164">
    <cfRule type="expression" dxfId="0" priority="1897">
      <formula>AND(OR($F164="GD&amp;T",$F164="MAX"),$I164&lt;&gt;"")</formula>
    </cfRule>
    <cfRule type="expression" dxfId="1" priority="1898">
      <formula>AND(OR($F164="GD&amp;T",$F164="MAX"),$I164="")</formula>
    </cfRule>
    <cfRule type="containsBlanks" dxfId="2" priority="1899">
      <formula>LEN(TRIM(I164))=0</formula>
    </cfRule>
  </conditionalFormatting>
  <conditionalFormatting sqref="N164:O164">
    <cfRule type="expression" dxfId="3" priority="369">
      <formula>AND($L164&lt;&gt;"",N164&lt;$L164)</formula>
    </cfRule>
    <cfRule type="expression" dxfId="4" priority="370">
      <formula>AND($K164&lt;&gt;"",N164&gt;$K164)</formula>
    </cfRule>
    <cfRule type="notContainsBlanks" dxfId="5" priority="371">
      <formula>LEN(TRIM(N164))&gt;0</formula>
    </cfRule>
    <cfRule type="containsBlanks" dxfId="2" priority="372">
      <formula>LEN(TRIM(N164))=0</formula>
    </cfRule>
  </conditionalFormatting>
  <conditionalFormatting sqref="P164:R164">
    <cfRule type="expression" dxfId="3" priority="373">
      <formula>AND($L164&lt;&gt;"",P164&lt;$L164)</formula>
    </cfRule>
    <cfRule type="expression" dxfId="4" priority="374">
      <formula>AND($K164&lt;&gt;"",P164&gt;$K164)</formula>
    </cfRule>
    <cfRule type="notContainsBlanks" dxfId="5" priority="375">
      <formula>LEN(TRIM(P164))&gt;0</formula>
    </cfRule>
    <cfRule type="containsBlanks" dxfId="2" priority="376">
      <formula>LEN(TRIM(P164))=0</formula>
    </cfRule>
  </conditionalFormatting>
  <conditionalFormatting sqref="S164">
    <cfRule type="containsBlanks" dxfId="2" priority="1921">
      <formula>LEN(TRIM(S164))=0</formula>
    </cfRule>
  </conditionalFormatting>
  <conditionalFormatting sqref="AA164:AC164">
    <cfRule type="containsBlanks" dxfId="6" priority="1916">
      <formula>LEN(TRIM(AA164))=0</formula>
    </cfRule>
  </conditionalFormatting>
  <conditionalFormatting sqref="AB164:AC164">
    <cfRule type="cellIs" dxfId="7" priority="1920" operator="greaterThanOrEqual">
      <formula>1</formula>
    </cfRule>
  </conditionalFormatting>
  <conditionalFormatting sqref="AD164:AE164">
    <cfRule type="containsText" dxfId="8" priority="1914" operator="between" text="Alert">
      <formula>NOT(ISERROR(SEARCH("Alert",AD164)))</formula>
    </cfRule>
    <cfRule type="containsText" dxfId="9" priority="1915" operator="between" text="Reject">
      <formula>NOT(ISERROR(SEARCH("Reject",AD164)))</formula>
    </cfRule>
  </conditionalFormatting>
  <conditionalFormatting sqref="G165">
    <cfRule type="expression" dxfId="0" priority="1686">
      <formula>AND($F165&lt;&gt;"Tolerance",$G165&lt;&gt;"")</formula>
    </cfRule>
    <cfRule type="expression" dxfId="1" priority="1687">
      <formula>AND(OR($F165="GD&amp;T",$F165="MAX",$F165="MIN"),$G165="")</formula>
    </cfRule>
    <cfRule type="containsBlanks" dxfId="2" priority="1688">
      <formula>LEN(TRIM(G165))=0</formula>
    </cfRule>
  </conditionalFormatting>
  <conditionalFormatting sqref="H165">
    <cfRule type="expression" dxfId="0" priority="1683">
      <formula>AND($F165="MIN",$H165&lt;&gt;"")</formula>
    </cfRule>
    <cfRule type="expression" dxfId="1" priority="1684">
      <formula>AND($F165="MIN",$H165="")</formula>
    </cfRule>
    <cfRule type="containsBlanks" dxfId="2" priority="1685">
      <formula>LEN(TRIM(H165))=0</formula>
    </cfRule>
  </conditionalFormatting>
  <conditionalFormatting sqref="I165">
    <cfRule type="expression" dxfId="0" priority="1680">
      <formula>AND(OR($F165="GD&amp;T",$F165="MAX"),$I165&lt;&gt;"")</formula>
    </cfRule>
    <cfRule type="expression" dxfId="1" priority="1681">
      <formula>AND(OR($F165="GD&amp;T",$F165="MAX"),$I165="")</formula>
    </cfRule>
    <cfRule type="containsBlanks" dxfId="2" priority="1682">
      <formula>LEN(TRIM(I165))=0</formula>
    </cfRule>
  </conditionalFormatting>
  <conditionalFormatting sqref="N165:O165">
    <cfRule type="expression" dxfId="3" priority="353">
      <formula>AND($L165&lt;&gt;"",N165&lt;$L165)</formula>
    </cfRule>
    <cfRule type="expression" dxfId="4" priority="354">
      <formula>AND($K165&lt;&gt;"",N165&gt;$K165)</formula>
    </cfRule>
    <cfRule type="notContainsBlanks" dxfId="5" priority="355">
      <formula>LEN(TRIM(N165))&gt;0</formula>
    </cfRule>
    <cfRule type="containsBlanks" dxfId="2" priority="356">
      <formula>LEN(TRIM(N165))=0</formula>
    </cfRule>
  </conditionalFormatting>
  <conditionalFormatting sqref="P165:R165">
    <cfRule type="expression" dxfId="3" priority="357">
      <formula>AND($L165&lt;&gt;"",P165&lt;$L165)</formula>
    </cfRule>
    <cfRule type="expression" dxfId="4" priority="358">
      <formula>AND($K165&lt;&gt;"",P165&gt;$K165)</formula>
    </cfRule>
    <cfRule type="notContainsBlanks" dxfId="5" priority="359">
      <formula>LEN(TRIM(P165))&gt;0</formula>
    </cfRule>
    <cfRule type="containsBlanks" dxfId="2" priority="360">
      <formula>LEN(TRIM(P165))=0</formula>
    </cfRule>
  </conditionalFormatting>
  <conditionalFormatting sqref="S165">
    <cfRule type="containsBlanks" dxfId="2" priority="1696">
      <formula>LEN(TRIM(S165))=0</formula>
    </cfRule>
  </conditionalFormatting>
  <conditionalFormatting sqref="AA165:AC165">
    <cfRule type="containsBlanks" dxfId="6" priority="1691">
      <formula>LEN(TRIM(AA165))=0</formula>
    </cfRule>
  </conditionalFormatting>
  <conditionalFormatting sqref="AB165:AC165">
    <cfRule type="cellIs" dxfId="7" priority="1695" operator="greaterThanOrEqual">
      <formula>1</formula>
    </cfRule>
  </conditionalFormatting>
  <conditionalFormatting sqref="AD165:AE165">
    <cfRule type="containsText" dxfId="8" priority="1689" operator="between" text="Alert">
      <formula>NOT(ISERROR(SEARCH("Alert",AD165)))</formula>
    </cfRule>
    <cfRule type="containsText" dxfId="9" priority="1690" operator="between" text="Reject">
      <formula>NOT(ISERROR(SEARCH("Reject",AD165)))</formula>
    </cfRule>
  </conditionalFormatting>
  <conditionalFormatting sqref="G166">
    <cfRule type="expression" dxfId="0" priority="1653">
      <formula>AND($F166&lt;&gt;"Tolerance",$G166&lt;&gt;"")</formula>
    </cfRule>
    <cfRule type="expression" dxfId="1" priority="1654">
      <formula>AND(OR($F166="GD&amp;T",$F166="MAX",$F166="MIN"),$G166="")</formula>
    </cfRule>
    <cfRule type="containsBlanks" dxfId="2" priority="1655">
      <formula>LEN(TRIM(G166))=0</formula>
    </cfRule>
  </conditionalFormatting>
  <conditionalFormatting sqref="H166">
    <cfRule type="expression" dxfId="0" priority="1650">
      <formula>AND($F166="MIN",$H166&lt;&gt;"")</formula>
    </cfRule>
    <cfRule type="expression" dxfId="1" priority="1651">
      <formula>AND($F166="MIN",$H166="")</formula>
    </cfRule>
    <cfRule type="containsBlanks" dxfId="2" priority="1652">
      <formula>LEN(TRIM(H166))=0</formula>
    </cfRule>
  </conditionalFormatting>
  <conditionalFormatting sqref="I166">
    <cfRule type="expression" dxfId="0" priority="1647">
      <formula>AND(OR($F166="GD&amp;T",$F166="MAX"),$I166&lt;&gt;"")</formula>
    </cfRule>
    <cfRule type="expression" dxfId="1" priority="1648">
      <formula>AND(OR($F166="GD&amp;T",$F166="MAX"),$I166="")</formula>
    </cfRule>
    <cfRule type="containsBlanks" dxfId="2" priority="1649">
      <formula>LEN(TRIM(I166))=0</formula>
    </cfRule>
  </conditionalFormatting>
  <conditionalFormatting sqref="N166:O166">
    <cfRule type="expression" dxfId="3" priority="345">
      <formula>AND($L166&lt;&gt;"",N166&lt;$L166)</formula>
    </cfRule>
    <cfRule type="expression" dxfId="4" priority="346">
      <formula>AND($K166&lt;&gt;"",N166&gt;$K166)</formula>
    </cfRule>
    <cfRule type="notContainsBlanks" dxfId="5" priority="347">
      <formula>LEN(TRIM(N166))&gt;0</formula>
    </cfRule>
    <cfRule type="containsBlanks" dxfId="2" priority="348">
      <formula>LEN(TRIM(N166))=0</formula>
    </cfRule>
  </conditionalFormatting>
  <conditionalFormatting sqref="P166:R166">
    <cfRule type="expression" dxfId="3" priority="349">
      <formula>AND($L166&lt;&gt;"",P166&lt;$L166)</formula>
    </cfRule>
    <cfRule type="expression" dxfId="4" priority="350">
      <formula>AND($K166&lt;&gt;"",P166&gt;$K166)</formula>
    </cfRule>
    <cfRule type="notContainsBlanks" dxfId="5" priority="351">
      <formula>LEN(TRIM(P166))&gt;0</formula>
    </cfRule>
    <cfRule type="containsBlanks" dxfId="2" priority="352">
      <formula>LEN(TRIM(P166))=0</formula>
    </cfRule>
  </conditionalFormatting>
  <conditionalFormatting sqref="S166">
    <cfRule type="containsBlanks" dxfId="2" priority="1671">
      <formula>LEN(TRIM(S166))=0</formula>
    </cfRule>
  </conditionalFormatting>
  <conditionalFormatting sqref="AA166:AC166">
    <cfRule type="containsBlanks" dxfId="6" priority="1666">
      <formula>LEN(TRIM(AA166))=0</formula>
    </cfRule>
  </conditionalFormatting>
  <conditionalFormatting sqref="AB166:AC166">
    <cfRule type="cellIs" dxfId="7" priority="1670" operator="greaterThanOrEqual">
      <formula>1</formula>
    </cfRule>
  </conditionalFormatting>
  <conditionalFormatting sqref="AD166:AE166">
    <cfRule type="containsText" dxfId="8" priority="1664" operator="between" text="Alert">
      <formula>NOT(ISERROR(SEARCH("Alert",AD166)))</formula>
    </cfRule>
    <cfRule type="containsText" dxfId="9" priority="1665" operator="between" text="Reject">
      <formula>NOT(ISERROR(SEARCH("Reject",AD166)))</formula>
    </cfRule>
  </conditionalFormatting>
  <conditionalFormatting sqref="G167">
    <cfRule type="expression" dxfId="0" priority="1586">
      <formula>AND($F167&lt;&gt;"Tolerance",$G167&lt;&gt;"")</formula>
    </cfRule>
    <cfRule type="expression" dxfId="1" priority="1587">
      <formula>AND(OR($F167="GD&amp;T",$F167="MAX",$F167="MIN"),$G167="")</formula>
    </cfRule>
    <cfRule type="containsBlanks" dxfId="2" priority="1588">
      <formula>LEN(TRIM(G167))=0</formula>
    </cfRule>
  </conditionalFormatting>
  <conditionalFormatting sqref="H167">
    <cfRule type="expression" dxfId="0" priority="1583">
      <formula>AND($F167="MIN",$H167&lt;&gt;"")</formula>
    </cfRule>
    <cfRule type="expression" dxfId="1" priority="1584">
      <formula>AND($F167="MIN",$H167="")</formula>
    </cfRule>
    <cfRule type="containsBlanks" dxfId="2" priority="1585">
      <formula>LEN(TRIM(H167))=0</formula>
    </cfRule>
  </conditionalFormatting>
  <conditionalFormatting sqref="I167">
    <cfRule type="expression" dxfId="0" priority="1580">
      <formula>AND(OR($F167="GD&amp;T",$F167="MAX"),$I167&lt;&gt;"")</formula>
    </cfRule>
    <cfRule type="expression" dxfId="1" priority="1581">
      <formula>AND(OR($F167="GD&amp;T",$F167="MAX"),$I167="")</formula>
    </cfRule>
    <cfRule type="containsBlanks" dxfId="2" priority="1582">
      <formula>LEN(TRIM(I167))=0</formula>
    </cfRule>
  </conditionalFormatting>
  <conditionalFormatting sqref="N167:O167">
    <cfRule type="expression" dxfId="3" priority="337">
      <formula>AND($L167&lt;&gt;"",N167&lt;$L167)</formula>
    </cfRule>
    <cfRule type="expression" dxfId="4" priority="338">
      <formula>AND($K167&lt;&gt;"",N167&gt;$K167)</formula>
    </cfRule>
    <cfRule type="notContainsBlanks" dxfId="5" priority="339">
      <formula>LEN(TRIM(N167))&gt;0</formula>
    </cfRule>
    <cfRule type="containsBlanks" dxfId="2" priority="340">
      <formula>LEN(TRIM(N167))=0</formula>
    </cfRule>
  </conditionalFormatting>
  <conditionalFormatting sqref="P167:R167">
    <cfRule type="expression" dxfId="3" priority="341">
      <formula>AND($L167&lt;&gt;"",P167&lt;$L167)</formula>
    </cfRule>
    <cfRule type="expression" dxfId="4" priority="342">
      <formula>AND($K167&lt;&gt;"",P167&gt;$K167)</formula>
    </cfRule>
    <cfRule type="notContainsBlanks" dxfId="5" priority="343">
      <formula>LEN(TRIM(P167))&gt;0</formula>
    </cfRule>
    <cfRule type="containsBlanks" dxfId="2" priority="344">
      <formula>LEN(TRIM(P167))=0</formula>
    </cfRule>
  </conditionalFormatting>
  <conditionalFormatting sqref="S167">
    <cfRule type="containsBlanks" dxfId="2" priority="1596">
      <formula>LEN(TRIM(S167))=0</formula>
    </cfRule>
  </conditionalFormatting>
  <conditionalFormatting sqref="AA167:AC167">
    <cfRule type="containsBlanks" dxfId="6" priority="1591">
      <formula>LEN(TRIM(AA167))=0</formula>
    </cfRule>
  </conditionalFormatting>
  <conditionalFormatting sqref="AB167:AC167">
    <cfRule type="cellIs" dxfId="7" priority="1595" operator="greaterThanOrEqual">
      <formula>1</formula>
    </cfRule>
  </conditionalFormatting>
  <conditionalFormatting sqref="AD167:AE167">
    <cfRule type="containsText" dxfId="8" priority="1589" operator="between" text="Alert">
      <formula>NOT(ISERROR(SEARCH("Alert",AD167)))</formula>
    </cfRule>
    <cfRule type="containsText" dxfId="9" priority="1590" operator="between" text="Reject">
      <formula>NOT(ISERROR(SEARCH("Reject",AD167)))</formula>
    </cfRule>
  </conditionalFormatting>
  <conditionalFormatting sqref="G168">
    <cfRule type="expression" dxfId="0" priority="1553">
      <formula>AND($F168&lt;&gt;"Tolerance",$G168&lt;&gt;"")</formula>
    </cfRule>
    <cfRule type="expression" dxfId="1" priority="1554">
      <formula>AND(OR($F168="GD&amp;T",$F168="MAX",$F168="MIN"),$G168="")</formula>
    </cfRule>
    <cfRule type="containsBlanks" dxfId="2" priority="1555">
      <formula>LEN(TRIM(G168))=0</formula>
    </cfRule>
  </conditionalFormatting>
  <conditionalFormatting sqref="H168">
    <cfRule type="expression" dxfId="0" priority="1550">
      <formula>AND($F168="MIN",$H168&lt;&gt;"")</formula>
    </cfRule>
    <cfRule type="expression" dxfId="1" priority="1551">
      <formula>AND($F168="MIN",$H168="")</formula>
    </cfRule>
    <cfRule type="containsBlanks" dxfId="2" priority="1552">
      <formula>LEN(TRIM(H168))=0</formula>
    </cfRule>
  </conditionalFormatting>
  <conditionalFormatting sqref="I168">
    <cfRule type="expression" dxfId="0" priority="1547">
      <formula>AND(OR($F168="GD&amp;T",$F168="MAX"),$I168&lt;&gt;"")</formula>
    </cfRule>
    <cfRule type="expression" dxfId="1" priority="1548">
      <formula>AND(OR($F168="GD&amp;T",$F168="MAX"),$I168="")</formula>
    </cfRule>
    <cfRule type="containsBlanks" dxfId="2" priority="1549">
      <formula>LEN(TRIM(I168))=0</formula>
    </cfRule>
  </conditionalFormatting>
  <conditionalFormatting sqref="N168:O168">
    <cfRule type="expression" dxfId="3" priority="329">
      <formula>AND($L168&lt;&gt;"",N168&lt;$L168)</formula>
    </cfRule>
    <cfRule type="expression" dxfId="4" priority="330">
      <formula>AND($K168&lt;&gt;"",N168&gt;$K168)</formula>
    </cfRule>
    <cfRule type="notContainsBlanks" dxfId="5" priority="331">
      <formula>LEN(TRIM(N168))&gt;0</formula>
    </cfRule>
    <cfRule type="containsBlanks" dxfId="2" priority="332">
      <formula>LEN(TRIM(N168))=0</formula>
    </cfRule>
  </conditionalFormatting>
  <conditionalFormatting sqref="P168:R168">
    <cfRule type="expression" dxfId="3" priority="333">
      <formula>AND($L168&lt;&gt;"",P168&lt;$L168)</formula>
    </cfRule>
    <cfRule type="expression" dxfId="4" priority="334">
      <formula>AND($K168&lt;&gt;"",P168&gt;$K168)</formula>
    </cfRule>
    <cfRule type="notContainsBlanks" dxfId="5" priority="335">
      <formula>LEN(TRIM(P168))&gt;0</formula>
    </cfRule>
    <cfRule type="containsBlanks" dxfId="2" priority="336">
      <formula>LEN(TRIM(P168))=0</formula>
    </cfRule>
  </conditionalFormatting>
  <conditionalFormatting sqref="S168">
    <cfRule type="containsBlanks" dxfId="2" priority="1571">
      <formula>LEN(TRIM(S168))=0</formula>
    </cfRule>
  </conditionalFormatting>
  <conditionalFormatting sqref="AA168:AC168">
    <cfRule type="containsBlanks" dxfId="6" priority="1566">
      <formula>LEN(TRIM(AA168))=0</formula>
    </cfRule>
  </conditionalFormatting>
  <conditionalFormatting sqref="AB168:AC168">
    <cfRule type="cellIs" dxfId="7" priority="1570" operator="greaterThanOrEqual">
      <formula>1</formula>
    </cfRule>
  </conditionalFormatting>
  <conditionalFormatting sqref="AD168:AE168">
    <cfRule type="containsText" dxfId="8" priority="1564" operator="between" text="Alert">
      <formula>NOT(ISERROR(SEARCH("Alert",AD168)))</formula>
    </cfRule>
    <cfRule type="containsText" dxfId="9" priority="1565" operator="between" text="Reject">
      <formula>NOT(ISERROR(SEARCH("Reject",AD168)))</formula>
    </cfRule>
  </conditionalFormatting>
  <conditionalFormatting sqref="G169">
    <cfRule type="expression" dxfId="0" priority="1536">
      <formula>AND($F169&lt;&gt;"Tolerance",$G169&lt;&gt;"")</formula>
    </cfRule>
    <cfRule type="expression" dxfId="1" priority="1537">
      <formula>AND(OR($F169="GD&amp;T",$F169="MAX",$F169="MIN"),$G169="")</formula>
    </cfRule>
    <cfRule type="containsBlanks" dxfId="2" priority="1538">
      <formula>LEN(TRIM(G169))=0</formula>
    </cfRule>
  </conditionalFormatting>
  <conditionalFormatting sqref="H169">
    <cfRule type="expression" dxfId="0" priority="1533">
      <formula>AND($F169="MIN",$H169&lt;&gt;"")</formula>
    </cfRule>
    <cfRule type="expression" dxfId="1" priority="1534">
      <formula>AND($F169="MIN",$H169="")</formula>
    </cfRule>
    <cfRule type="containsBlanks" dxfId="2" priority="1535">
      <formula>LEN(TRIM(H169))=0</formula>
    </cfRule>
  </conditionalFormatting>
  <conditionalFormatting sqref="I169">
    <cfRule type="expression" dxfId="0" priority="1530">
      <formula>AND(OR($F169="GD&amp;T",$F169="MAX"),$I169&lt;&gt;"")</formula>
    </cfRule>
    <cfRule type="expression" dxfId="1" priority="1531">
      <formula>AND(OR($F169="GD&amp;T",$F169="MAX"),$I169="")</formula>
    </cfRule>
    <cfRule type="containsBlanks" dxfId="2" priority="1532">
      <formula>LEN(TRIM(I169))=0</formula>
    </cfRule>
  </conditionalFormatting>
  <conditionalFormatting sqref="N169:O169">
    <cfRule type="expression" dxfId="3" priority="321">
      <formula>AND($L169&lt;&gt;"",N169&lt;$L169)</formula>
    </cfRule>
    <cfRule type="expression" dxfId="4" priority="322">
      <formula>AND($K169&lt;&gt;"",N169&gt;$K169)</formula>
    </cfRule>
    <cfRule type="notContainsBlanks" dxfId="5" priority="323">
      <formula>LEN(TRIM(N169))&gt;0</formula>
    </cfRule>
    <cfRule type="containsBlanks" dxfId="2" priority="324">
      <formula>LEN(TRIM(N169))=0</formula>
    </cfRule>
  </conditionalFormatting>
  <conditionalFormatting sqref="P169:R169">
    <cfRule type="expression" dxfId="3" priority="325">
      <formula>AND($L169&lt;&gt;"",P169&lt;$L169)</formula>
    </cfRule>
    <cfRule type="expression" dxfId="4" priority="326">
      <formula>AND($K169&lt;&gt;"",P169&gt;$K169)</formula>
    </cfRule>
    <cfRule type="notContainsBlanks" dxfId="5" priority="327">
      <formula>LEN(TRIM(P169))&gt;0</formula>
    </cfRule>
    <cfRule type="containsBlanks" dxfId="2" priority="328">
      <formula>LEN(TRIM(P169))=0</formula>
    </cfRule>
  </conditionalFormatting>
  <conditionalFormatting sqref="S169">
    <cfRule type="containsBlanks" dxfId="2" priority="1546">
      <formula>LEN(TRIM(S169))=0</formula>
    </cfRule>
  </conditionalFormatting>
  <conditionalFormatting sqref="AA169:AC169">
    <cfRule type="containsBlanks" dxfId="6" priority="1541">
      <formula>LEN(TRIM(AA169))=0</formula>
    </cfRule>
  </conditionalFormatting>
  <conditionalFormatting sqref="AB169:AC169">
    <cfRule type="cellIs" dxfId="7" priority="1545" operator="greaterThanOrEqual">
      <formula>1</formula>
    </cfRule>
  </conditionalFormatting>
  <conditionalFormatting sqref="AD169:AE169">
    <cfRule type="containsText" dxfId="8" priority="1539" operator="between" text="Alert">
      <formula>NOT(ISERROR(SEARCH("Alert",AD169)))</formula>
    </cfRule>
    <cfRule type="containsText" dxfId="9" priority="1540" operator="between" text="Reject">
      <formula>NOT(ISERROR(SEARCH("Reject",AD169)))</formula>
    </cfRule>
  </conditionalFormatting>
  <conditionalFormatting sqref="G170">
    <cfRule type="expression" dxfId="0" priority="1503">
      <formula>AND($F170&lt;&gt;"Tolerance",$G170&lt;&gt;"")</formula>
    </cfRule>
    <cfRule type="expression" dxfId="1" priority="1504">
      <formula>AND(OR($F170="GD&amp;T",$F170="MAX",$F170="MIN"),$G170="")</formula>
    </cfRule>
    <cfRule type="containsBlanks" dxfId="2" priority="1505">
      <formula>LEN(TRIM(G170))=0</formula>
    </cfRule>
  </conditionalFormatting>
  <conditionalFormatting sqref="H170">
    <cfRule type="expression" dxfId="0" priority="1500">
      <formula>AND($F170="MIN",$H170&lt;&gt;"")</formula>
    </cfRule>
    <cfRule type="expression" dxfId="1" priority="1501">
      <formula>AND($F170="MIN",$H170="")</formula>
    </cfRule>
    <cfRule type="containsBlanks" dxfId="2" priority="1502">
      <formula>LEN(TRIM(H170))=0</formula>
    </cfRule>
  </conditionalFormatting>
  <conditionalFormatting sqref="I170">
    <cfRule type="expression" dxfId="0" priority="1497">
      <formula>AND(OR($F170="GD&amp;T",$F170="MAX"),$I170&lt;&gt;"")</formula>
    </cfRule>
    <cfRule type="expression" dxfId="1" priority="1498">
      <formula>AND(OR($F170="GD&amp;T",$F170="MAX"),$I170="")</formula>
    </cfRule>
    <cfRule type="containsBlanks" dxfId="2" priority="1499">
      <formula>LEN(TRIM(I170))=0</formula>
    </cfRule>
  </conditionalFormatting>
  <conditionalFormatting sqref="N170:O170">
    <cfRule type="expression" dxfId="3" priority="313">
      <formula>AND($L170&lt;&gt;"",N170&lt;$L170)</formula>
    </cfRule>
    <cfRule type="expression" dxfId="4" priority="314">
      <formula>AND($K170&lt;&gt;"",N170&gt;$K170)</formula>
    </cfRule>
    <cfRule type="notContainsBlanks" dxfId="5" priority="315">
      <formula>LEN(TRIM(N170))&gt;0</formula>
    </cfRule>
    <cfRule type="containsBlanks" dxfId="2" priority="316">
      <formula>LEN(TRIM(N170))=0</formula>
    </cfRule>
  </conditionalFormatting>
  <conditionalFormatting sqref="P170:R170">
    <cfRule type="expression" dxfId="3" priority="317">
      <formula>AND($L170&lt;&gt;"",P170&lt;$L170)</formula>
    </cfRule>
    <cfRule type="expression" dxfId="4" priority="318">
      <formula>AND($K170&lt;&gt;"",P170&gt;$K170)</formula>
    </cfRule>
    <cfRule type="notContainsBlanks" dxfId="5" priority="319">
      <formula>LEN(TRIM(P170))&gt;0</formula>
    </cfRule>
    <cfRule type="containsBlanks" dxfId="2" priority="320">
      <formula>LEN(TRIM(P170))=0</formula>
    </cfRule>
  </conditionalFormatting>
  <conditionalFormatting sqref="S170">
    <cfRule type="containsBlanks" dxfId="2" priority="1521">
      <formula>LEN(TRIM(S170))=0</formula>
    </cfRule>
  </conditionalFormatting>
  <conditionalFormatting sqref="AA170:AC170">
    <cfRule type="containsBlanks" dxfId="6" priority="1516">
      <formula>LEN(TRIM(AA170))=0</formula>
    </cfRule>
  </conditionalFormatting>
  <conditionalFormatting sqref="AB170:AC170">
    <cfRule type="cellIs" dxfId="7" priority="1520" operator="greaterThanOrEqual">
      <formula>1</formula>
    </cfRule>
  </conditionalFormatting>
  <conditionalFormatting sqref="AD170:AE170">
    <cfRule type="containsText" dxfId="8" priority="1514" operator="between" text="Alert">
      <formula>NOT(ISERROR(SEARCH("Alert",AD170)))</formula>
    </cfRule>
    <cfRule type="containsText" dxfId="9" priority="1515" operator="between" text="Reject">
      <formula>NOT(ISERROR(SEARCH("Reject",AD170)))</formula>
    </cfRule>
  </conditionalFormatting>
  <conditionalFormatting sqref="G171">
    <cfRule type="expression" dxfId="0" priority="3833">
      <formula>AND($F171&lt;&gt;"Tolerance",$G171&lt;&gt;"")</formula>
    </cfRule>
    <cfRule type="expression" dxfId="1" priority="3834">
      <formula>AND(OR($F171="GD&amp;T",$F171="MAX",$F171="MIN"),$G171="")</formula>
    </cfRule>
    <cfRule type="containsBlanks" dxfId="2" priority="3835">
      <formula>LEN(TRIM(G171))=0</formula>
    </cfRule>
  </conditionalFormatting>
  <conditionalFormatting sqref="H171">
    <cfRule type="expression" dxfId="0" priority="3830">
      <formula>AND($F171="MIN",$H171&lt;&gt;"")</formula>
    </cfRule>
    <cfRule type="expression" dxfId="1" priority="3831">
      <formula>AND($F171="MIN",$H171="")</formula>
    </cfRule>
    <cfRule type="containsBlanks" dxfId="2" priority="3832">
      <formula>LEN(TRIM(H171))=0</formula>
    </cfRule>
  </conditionalFormatting>
  <conditionalFormatting sqref="I171">
    <cfRule type="expression" dxfId="0" priority="3827">
      <formula>AND(OR($F171="GD&amp;T",$F171="MAX"),$I171&lt;&gt;"")</formula>
    </cfRule>
    <cfRule type="expression" dxfId="1" priority="3828">
      <formula>AND(OR($F171="GD&amp;T",$F171="MAX"),$I171="")</formula>
    </cfRule>
    <cfRule type="containsBlanks" dxfId="2" priority="3829">
      <formula>LEN(TRIM(I171))=0</formula>
    </cfRule>
  </conditionalFormatting>
  <conditionalFormatting sqref="N171:O171">
    <cfRule type="expression" dxfId="3" priority="305">
      <formula>AND($L171&lt;&gt;"",N171&lt;$L171)</formula>
    </cfRule>
    <cfRule type="expression" dxfId="4" priority="306">
      <formula>AND($K171&lt;&gt;"",N171&gt;$K171)</formula>
    </cfRule>
    <cfRule type="notContainsBlanks" dxfId="5" priority="307">
      <formula>LEN(TRIM(N171))&gt;0</formula>
    </cfRule>
    <cfRule type="containsBlanks" dxfId="2" priority="308">
      <formula>LEN(TRIM(N171))=0</formula>
    </cfRule>
  </conditionalFormatting>
  <conditionalFormatting sqref="P171:R171">
    <cfRule type="expression" dxfId="3" priority="309">
      <formula>AND($L171&lt;&gt;"",P171&lt;$L171)</formula>
    </cfRule>
    <cfRule type="expression" dxfId="4" priority="310">
      <formula>AND($K171&lt;&gt;"",P171&gt;$K171)</formula>
    </cfRule>
    <cfRule type="notContainsBlanks" dxfId="5" priority="311">
      <formula>LEN(TRIM(P171))&gt;0</formula>
    </cfRule>
    <cfRule type="containsBlanks" dxfId="2" priority="312">
      <formula>LEN(TRIM(P171))=0</formula>
    </cfRule>
  </conditionalFormatting>
  <conditionalFormatting sqref="S171">
    <cfRule type="containsBlanks" dxfId="2" priority="3843">
      <formula>LEN(TRIM(S171))=0</formula>
    </cfRule>
  </conditionalFormatting>
  <conditionalFormatting sqref="AA171:AC171">
    <cfRule type="containsBlanks" dxfId="6" priority="3838">
      <formula>LEN(TRIM(AA171))=0</formula>
    </cfRule>
  </conditionalFormatting>
  <conditionalFormatting sqref="AB171:AC171">
    <cfRule type="cellIs" dxfId="7" priority="3842" operator="greaterThanOrEqual">
      <formula>1</formula>
    </cfRule>
  </conditionalFormatting>
  <conditionalFormatting sqref="AD171:AE171">
    <cfRule type="containsText" dxfId="8" priority="3836" operator="between" text="Alert">
      <formula>NOT(ISERROR(SEARCH("Alert",AD171)))</formula>
    </cfRule>
    <cfRule type="containsText" dxfId="9" priority="3837" operator="between" text="Reject">
      <formula>NOT(ISERROR(SEARCH("Reject",AD171)))</formula>
    </cfRule>
  </conditionalFormatting>
  <conditionalFormatting sqref="G172">
    <cfRule type="expression" dxfId="0" priority="3808">
      <formula>AND($F172&lt;&gt;"Tolerance",$G172&lt;&gt;"")</formula>
    </cfRule>
    <cfRule type="expression" dxfId="1" priority="3809">
      <formula>AND(OR($F172="GD&amp;T",$F172="MAX",$F172="MIN"),$G172="")</formula>
    </cfRule>
    <cfRule type="containsBlanks" dxfId="2" priority="3810">
      <formula>LEN(TRIM(G172))=0</formula>
    </cfRule>
  </conditionalFormatting>
  <conditionalFormatting sqref="H172">
    <cfRule type="expression" dxfId="0" priority="1492">
      <formula>AND($F172="MIN",$H172&lt;&gt;"")</formula>
    </cfRule>
    <cfRule type="expression" dxfId="1" priority="1494">
      <formula>AND($F172="MIN",$H172="")</formula>
    </cfRule>
    <cfRule type="containsBlanks" dxfId="2" priority="1496">
      <formula>LEN(TRIM(H172))=0</formula>
    </cfRule>
  </conditionalFormatting>
  <conditionalFormatting sqref="I172">
    <cfRule type="expression" dxfId="0" priority="1486">
      <formula>AND(OR($F172="GD&amp;T",$F172="MAX"),$I172&lt;&gt;"")</formula>
    </cfRule>
    <cfRule type="expression" dxfId="1" priority="1488">
      <formula>AND(OR($F172="GD&amp;T",$F172="MAX"),$I172="")</formula>
    </cfRule>
    <cfRule type="containsBlanks" dxfId="2" priority="1490">
      <formula>LEN(TRIM(I172))=0</formula>
    </cfRule>
  </conditionalFormatting>
  <conditionalFormatting sqref="N172:O172">
    <cfRule type="expression" dxfId="3" priority="665">
      <formula>AND($L172&lt;&gt;"",N172&lt;$L172)</formula>
    </cfRule>
    <cfRule type="expression" dxfId="4" priority="666">
      <formula>AND($K172&lt;&gt;"",N172&gt;$K172)</formula>
    </cfRule>
    <cfRule type="notContainsBlanks" dxfId="5" priority="667">
      <formula>LEN(TRIM(N172))&gt;0</formula>
    </cfRule>
    <cfRule type="containsBlanks" dxfId="2" priority="668">
      <formula>LEN(TRIM(N172))=0</formula>
    </cfRule>
  </conditionalFormatting>
  <conditionalFormatting sqref="P172:R172">
    <cfRule type="expression" dxfId="3" priority="669">
      <formula>AND($L172&lt;&gt;"",P172&lt;$L172)</formula>
    </cfRule>
    <cfRule type="expression" dxfId="4" priority="670">
      <formula>AND($K172&lt;&gt;"",P172&gt;$K172)</formula>
    </cfRule>
    <cfRule type="notContainsBlanks" dxfId="5" priority="671">
      <formula>LEN(TRIM(P172))&gt;0</formula>
    </cfRule>
    <cfRule type="containsBlanks" dxfId="2" priority="672">
      <formula>LEN(TRIM(P172))=0</formula>
    </cfRule>
  </conditionalFormatting>
  <conditionalFormatting sqref="S172">
    <cfRule type="containsBlanks" dxfId="2" priority="3818">
      <formula>LEN(TRIM(S172))=0</formula>
    </cfRule>
  </conditionalFormatting>
  <conditionalFormatting sqref="AA172:AC172">
    <cfRule type="containsBlanks" dxfId="6" priority="3813">
      <formula>LEN(TRIM(AA172))=0</formula>
    </cfRule>
  </conditionalFormatting>
  <conditionalFormatting sqref="AB172:AC172">
    <cfRule type="cellIs" dxfId="7" priority="3817" operator="greaterThanOrEqual">
      <formula>1</formula>
    </cfRule>
  </conditionalFormatting>
  <conditionalFormatting sqref="AD172:AE172">
    <cfRule type="containsText" dxfId="8" priority="3811" operator="between" text="Alert">
      <formula>NOT(ISERROR(SEARCH("Alert",AD172)))</formula>
    </cfRule>
    <cfRule type="containsText" dxfId="9" priority="3812" operator="between" text="Reject">
      <formula>NOT(ISERROR(SEARCH("Reject",AD172)))</formula>
    </cfRule>
  </conditionalFormatting>
  <conditionalFormatting sqref="G173">
    <cfRule type="expression" dxfId="0" priority="3783">
      <formula>AND($F173&lt;&gt;"Tolerance",$G173&lt;&gt;"")</formula>
    </cfRule>
    <cfRule type="expression" dxfId="1" priority="3784">
      <formula>AND(OR($F173="GD&amp;T",$F173="MAX",$F173="MIN"),$G173="")</formula>
    </cfRule>
    <cfRule type="containsBlanks" dxfId="2" priority="3785">
      <formula>LEN(TRIM(G173))=0</formula>
    </cfRule>
  </conditionalFormatting>
  <conditionalFormatting sqref="H173">
    <cfRule type="expression" dxfId="0" priority="1491">
      <formula>AND($F173="MIN",$H173&lt;&gt;"")</formula>
    </cfRule>
    <cfRule type="expression" dxfId="1" priority="1493">
      <formula>AND($F173="MIN",$H173="")</formula>
    </cfRule>
    <cfRule type="containsBlanks" dxfId="2" priority="1495">
      <formula>LEN(TRIM(H173))=0</formula>
    </cfRule>
  </conditionalFormatting>
  <conditionalFormatting sqref="I173">
    <cfRule type="expression" dxfId="0" priority="1485">
      <formula>AND(OR($F173="GD&amp;T",$F173="MAX"),$I173&lt;&gt;"")</formula>
    </cfRule>
    <cfRule type="expression" dxfId="1" priority="1487">
      <formula>AND(OR($F173="GD&amp;T",$F173="MAX"),$I173="")</formula>
    </cfRule>
    <cfRule type="containsBlanks" dxfId="2" priority="1489">
      <formula>LEN(TRIM(I173))=0</formula>
    </cfRule>
  </conditionalFormatting>
  <conditionalFormatting sqref="N173:O173">
    <cfRule type="expression" dxfId="3" priority="657">
      <formula>AND($L173&lt;&gt;"",N173&lt;$L173)</formula>
    </cfRule>
    <cfRule type="expression" dxfId="4" priority="658">
      <formula>AND($K173&lt;&gt;"",N173&gt;$K173)</formula>
    </cfRule>
    <cfRule type="notContainsBlanks" dxfId="5" priority="659">
      <formula>LEN(TRIM(N173))&gt;0</formula>
    </cfRule>
    <cfRule type="containsBlanks" dxfId="2" priority="660">
      <formula>LEN(TRIM(N173))=0</formula>
    </cfRule>
  </conditionalFormatting>
  <conditionalFormatting sqref="P173:R173">
    <cfRule type="expression" dxfId="3" priority="661">
      <formula>AND($L173&lt;&gt;"",P173&lt;$L173)</formula>
    </cfRule>
    <cfRule type="expression" dxfId="4" priority="662">
      <formula>AND($K173&lt;&gt;"",P173&gt;$K173)</formula>
    </cfRule>
    <cfRule type="notContainsBlanks" dxfId="5" priority="663">
      <formula>LEN(TRIM(P173))&gt;0</formula>
    </cfRule>
    <cfRule type="containsBlanks" dxfId="2" priority="664">
      <formula>LEN(TRIM(P173))=0</formula>
    </cfRule>
  </conditionalFormatting>
  <conditionalFormatting sqref="S173">
    <cfRule type="containsBlanks" dxfId="2" priority="3793">
      <formula>LEN(TRIM(S173))=0</formula>
    </cfRule>
  </conditionalFormatting>
  <conditionalFormatting sqref="AA173:AC173">
    <cfRule type="containsBlanks" dxfId="6" priority="3788">
      <formula>LEN(TRIM(AA173))=0</formula>
    </cfRule>
  </conditionalFormatting>
  <conditionalFormatting sqref="AB173:AC173">
    <cfRule type="cellIs" dxfId="7" priority="3792" operator="greaterThanOrEqual">
      <formula>1</formula>
    </cfRule>
  </conditionalFormatting>
  <conditionalFormatting sqref="AD173:AE173">
    <cfRule type="containsText" dxfId="8" priority="3786" operator="between" text="Alert">
      <formula>NOT(ISERROR(SEARCH("Alert",AD173)))</formula>
    </cfRule>
    <cfRule type="containsText" dxfId="9" priority="3787" operator="between" text="Reject">
      <formula>NOT(ISERROR(SEARCH("Reject",AD173)))</formula>
    </cfRule>
  </conditionalFormatting>
  <conditionalFormatting sqref="N174:O174">
    <cfRule type="expression" dxfId="3" priority="649">
      <formula>AND($L174&lt;&gt;"",N174&lt;$L174)</formula>
    </cfRule>
    <cfRule type="expression" dxfId="4" priority="650">
      <formula>AND($K174&lt;&gt;"",N174&gt;$K174)</formula>
    </cfRule>
    <cfRule type="notContainsBlanks" dxfId="5" priority="651">
      <formula>LEN(TRIM(N174))&gt;0</formula>
    </cfRule>
    <cfRule type="containsBlanks" dxfId="2" priority="652">
      <formula>LEN(TRIM(N174))=0</formula>
    </cfRule>
  </conditionalFormatting>
  <conditionalFormatting sqref="P174:R174">
    <cfRule type="expression" dxfId="3" priority="653">
      <formula>AND($L174&lt;&gt;"",P174&lt;$L174)</formula>
    </cfRule>
    <cfRule type="expression" dxfId="4" priority="654">
      <formula>AND($K174&lt;&gt;"",P174&gt;$K174)</formula>
    </cfRule>
    <cfRule type="notContainsBlanks" dxfId="5" priority="655">
      <formula>LEN(TRIM(P174))&gt;0</formula>
    </cfRule>
    <cfRule type="containsBlanks" dxfId="2" priority="656">
      <formula>LEN(TRIM(P174))=0</formula>
    </cfRule>
  </conditionalFormatting>
  <conditionalFormatting sqref="S11:S12">
    <cfRule type="expression" dxfId="3" priority="9230">
      <formula>AND($M11&lt;&gt;"",S11&lt;$M11)</formula>
    </cfRule>
    <cfRule type="expression" dxfId="4" priority="9231">
      <formula>AND($L11&lt;&gt;"",S11&gt;$L11)</formula>
    </cfRule>
    <cfRule type="notContainsBlanks" dxfId="5" priority="9232">
      <formula>LEN(TRIM(S11))&gt;0</formula>
    </cfRule>
    <cfRule type="containsBlanks" dxfId="2" priority="9233">
      <formula>LEN(TRIM(S11))=0</formula>
    </cfRule>
  </conditionalFormatting>
  <conditionalFormatting sqref="S21:S22">
    <cfRule type="expression" dxfId="3" priority="9202">
      <formula>AND($M21&lt;&gt;"",S21&lt;$M21)</formula>
    </cfRule>
    <cfRule type="expression" dxfId="4" priority="9203">
      <formula>AND($L21&lt;&gt;"",S21&gt;$L21)</formula>
    </cfRule>
    <cfRule type="notContainsBlanks" dxfId="5" priority="9204">
      <formula>LEN(TRIM(S21))&gt;0</formula>
    </cfRule>
    <cfRule type="containsBlanks" dxfId="2" priority="9205">
      <formula>LEN(TRIM(S21))=0</formula>
    </cfRule>
  </conditionalFormatting>
  <conditionalFormatting sqref="G11:G13 G15 G19:G24">
    <cfRule type="expression" dxfId="0" priority="8886">
      <formula>AND($F11&lt;&gt;"Tolerance",$G11&lt;&gt;"")</formula>
    </cfRule>
    <cfRule type="expression" dxfId="1" priority="8887">
      <formula>AND(OR($F11="GD&amp;T",$F11="MAX",$F11="MIN"),$G11="")</formula>
    </cfRule>
    <cfRule type="containsBlanks" dxfId="2" priority="8888">
      <formula>LEN(TRIM(G11))=0</formula>
    </cfRule>
  </conditionalFormatting>
  <conditionalFormatting sqref="H11 H13 H19">
    <cfRule type="expression" dxfId="0" priority="8892">
      <formula>AND($F11="MIN",$H11&lt;&gt;"")</formula>
    </cfRule>
    <cfRule type="expression" dxfId="1" priority="8893">
      <formula>AND($F11="MIN",$H11="")</formula>
    </cfRule>
    <cfRule type="containsBlanks" dxfId="2" priority="8894">
      <formula>LEN(TRIM(H11))=0</formula>
    </cfRule>
  </conditionalFormatting>
  <conditionalFormatting sqref="I11 I13 I19">
    <cfRule type="expression" dxfId="0" priority="8889">
      <formula>AND(OR($F11="GD&amp;T",$F11="MAX"),$I11&lt;&gt;"")</formula>
    </cfRule>
    <cfRule type="expression" dxfId="1" priority="8890">
      <formula>AND(OR($F11="GD&amp;T",$F11="MAX"),$I11="")</formula>
    </cfRule>
    <cfRule type="containsBlanks" dxfId="2" priority="8891">
      <formula>LEN(TRIM(I11))=0</formula>
    </cfRule>
  </conditionalFormatting>
  <conditionalFormatting sqref="N11 N14 N17:N19">
    <cfRule type="expression" dxfId="3" priority="1461">
      <formula>AND($L11&lt;&gt;"",N11&lt;$L11)</formula>
    </cfRule>
    <cfRule type="expression" dxfId="4" priority="1462">
      <formula>AND($K11&lt;&gt;"",N11&gt;$K11)</formula>
    </cfRule>
    <cfRule type="notContainsBlanks" dxfId="5" priority="1463">
      <formula>LEN(TRIM(N11))&gt;0</formula>
    </cfRule>
    <cfRule type="containsBlanks" dxfId="2" priority="1464">
      <formula>LEN(TRIM(N11))=0</formula>
    </cfRule>
  </conditionalFormatting>
  <conditionalFormatting sqref="O11:R11 P12:R13">
    <cfRule type="expression" dxfId="3" priority="1477">
      <formula>AND($L11&lt;&gt;"",O11&lt;$L11)</formula>
    </cfRule>
    <cfRule type="expression" dxfId="4" priority="1478">
      <formula>AND($K11&lt;&gt;"",O11&gt;$K11)</formula>
    </cfRule>
    <cfRule type="notContainsBlanks" dxfId="5" priority="1479">
      <formula>LEN(TRIM(O11))&gt;0</formula>
    </cfRule>
    <cfRule type="containsBlanks" dxfId="2" priority="1480">
      <formula>LEN(TRIM(O11))=0</formula>
    </cfRule>
  </conditionalFormatting>
  <conditionalFormatting sqref="AA11:AA13 AA15 AA17:AA24 S13 S15 S17:S24">
    <cfRule type="expression" dxfId="3" priority="9309">
      <formula>AND($M11&lt;&gt;"",S11&lt;$M11)</formula>
    </cfRule>
    <cfRule type="expression" dxfId="4" priority="9310">
      <formula>AND($L11&lt;&gt;"",S11&gt;$L11)</formula>
    </cfRule>
    <cfRule type="notContainsBlanks" dxfId="5" priority="9311">
      <formula>LEN(TRIM(S11))&gt;0</formula>
    </cfRule>
  </conditionalFormatting>
  <conditionalFormatting sqref="AA11:AC13 AA17:AC24 AA15:AC15">
    <cfRule type="containsBlanks" dxfId="6" priority="9308">
      <formula>LEN(TRIM(AA11))=0</formula>
    </cfRule>
  </conditionalFormatting>
  <conditionalFormatting sqref="AB11:AC13 AB17:AC24 AB15:AC15">
    <cfRule type="cellIs" dxfId="7" priority="9312" operator="greaterThanOrEqual">
      <formula>1</formula>
    </cfRule>
  </conditionalFormatting>
  <conditionalFormatting sqref="AD11:AE13 AD17:AE24 AD15:AE15">
    <cfRule type="containsText" dxfId="8" priority="9306" operator="between" text="Alert">
      <formula>NOT(ISERROR(SEARCH("Alert",AD11)))</formula>
    </cfRule>
    <cfRule type="containsText" dxfId="9" priority="9307" operator="between" text="Reject">
      <formula>NOT(ISERROR(SEARCH("Reject",AD11)))</formula>
    </cfRule>
  </conditionalFormatting>
  <conditionalFormatting sqref="S13 S17:S24 S15">
    <cfRule type="containsBlanks" dxfId="2" priority="9313">
      <formula>LEN(TRIM(S13))=0</formula>
    </cfRule>
  </conditionalFormatting>
  <conditionalFormatting sqref="O14:R14 P16:R16 O18:R19 P20:R21 N22:R22 P23:R25">
    <cfRule type="expression" dxfId="3" priority="1481">
      <formula>AND($L14&lt;&gt;"",N14&lt;$L14)</formula>
    </cfRule>
    <cfRule type="expression" dxfId="4" priority="1482">
      <formula>AND($K14&lt;&gt;"",N14&gt;$K14)</formula>
    </cfRule>
    <cfRule type="notContainsBlanks" dxfId="5" priority="1483">
      <formula>LEN(TRIM(N14))&gt;0</formula>
    </cfRule>
    <cfRule type="containsBlanks" dxfId="2" priority="1484">
      <formula>LEN(TRIM(N14))=0</formula>
    </cfRule>
  </conditionalFormatting>
  <conditionalFormatting sqref="AA14 S14">
    <cfRule type="expression" dxfId="3" priority="8713">
      <formula>AND($M14&lt;&gt;"",S14&lt;$M14)</formula>
    </cfRule>
    <cfRule type="expression" dxfId="4" priority="8714">
      <formula>AND($L14&lt;&gt;"",S14&gt;$L14)</formula>
    </cfRule>
    <cfRule type="notContainsBlanks" dxfId="5" priority="8715">
      <formula>LEN(TRIM(S14))&gt;0</formula>
    </cfRule>
  </conditionalFormatting>
  <conditionalFormatting sqref="AA16 S16">
    <cfRule type="expression" dxfId="3" priority="8692">
      <formula>AND($M16&lt;&gt;"",S16&lt;$M16)</formula>
    </cfRule>
    <cfRule type="expression" dxfId="4" priority="8693">
      <formula>AND($L16&lt;&gt;"",S16&gt;$L16)</formula>
    </cfRule>
    <cfRule type="notContainsBlanks" dxfId="5" priority="8694">
      <formula>LEN(TRIM(S16))&gt;0</formula>
    </cfRule>
  </conditionalFormatting>
  <conditionalFormatting sqref="N22:R22 P23:R23">
    <cfRule type="expression" dxfId="3" priority="1473">
      <formula>AND($L22&lt;&gt;"",N22&lt;$L22)</formula>
    </cfRule>
    <cfRule type="expression" dxfId="4" priority="1474">
      <formula>AND($K22&lt;&gt;"",N22&gt;$K22)</formula>
    </cfRule>
    <cfRule type="notContainsBlanks" dxfId="5" priority="1475">
      <formula>LEN(TRIM(N22))&gt;0</formula>
    </cfRule>
    <cfRule type="containsBlanks" dxfId="2" priority="1476">
      <formula>LEN(TRIM(N22))=0</formula>
    </cfRule>
  </conditionalFormatting>
  <conditionalFormatting sqref="AA25 S25">
    <cfRule type="expression" dxfId="3" priority="7825">
      <formula>AND($M25&lt;&gt;"",S25&lt;$M25)</formula>
    </cfRule>
    <cfRule type="expression" dxfId="4" priority="7826">
      <formula>AND($L25&lt;&gt;"",S25&gt;$L25)</formula>
    </cfRule>
    <cfRule type="notContainsBlanks" dxfId="5" priority="7827">
      <formula>LEN(TRIM(S25))&gt;0</formula>
    </cfRule>
  </conditionalFormatting>
  <conditionalFormatting sqref="AA26 S26">
    <cfRule type="expression" dxfId="3" priority="7775">
      <formula>AND($M26&lt;&gt;"",S26&lt;$M26)</formula>
    </cfRule>
    <cfRule type="expression" dxfId="4" priority="7776">
      <formula>AND($L26&lt;&gt;"",S26&gt;$L26)</formula>
    </cfRule>
    <cfRule type="notContainsBlanks" dxfId="5" priority="7777">
      <formula>LEN(TRIM(S26))&gt;0</formula>
    </cfRule>
  </conditionalFormatting>
  <conditionalFormatting sqref="AA27 S27">
    <cfRule type="expression" dxfId="3" priority="7750">
      <formula>AND($M27&lt;&gt;"",S27&lt;$M27)</formula>
    </cfRule>
    <cfRule type="expression" dxfId="4" priority="7751">
      <formula>AND($L27&lt;&gt;"",S27&gt;$L27)</formula>
    </cfRule>
    <cfRule type="notContainsBlanks" dxfId="5" priority="7752">
      <formula>LEN(TRIM(S27))&gt;0</formula>
    </cfRule>
  </conditionalFormatting>
  <conditionalFormatting sqref="AA28 S28">
    <cfRule type="expression" dxfId="3" priority="7725">
      <formula>AND($M28&lt;&gt;"",S28&lt;$M28)</formula>
    </cfRule>
    <cfRule type="expression" dxfId="4" priority="7726">
      <formula>AND($L28&lt;&gt;"",S28&gt;$L28)</formula>
    </cfRule>
    <cfRule type="notContainsBlanks" dxfId="5" priority="7727">
      <formula>LEN(TRIM(S28))&gt;0</formula>
    </cfRule>
  </conditionalFormatting>
  <conditionalFormatting sqref="AA29 S29">
    <cfRule type="expression" dxfId="3" priority="7700">
      <formula>AND($M29&lt;&gt;"",S29&lt;$M29)</formula>
    </cfRule>
    <cfRule type="expression" dxfId="4" priority="7701">
      <formula>AND($L29&lt;&gt;"",S29&gt;$L29)</formula>
    </cfRule>
    <cfRule type="notContainsBlanks" dxfId="5" priority="7702">
      <formula>LEN(TRIM(S29))&gt;0</formula>
    </cfRule>
  </conditionalFormatting>
  <conditionalFormatting sqref="AA30 S30">
    <cfRule type="expression" dxfId="3" priority="7675">
      <formula>AND($M30&lt;&gt;"",S30&lt;$M30)</formula>
    </cfRule>
    <cfRule type="expression" dxfId="4" priority="7676">
      <formula>AND($L30&lt;&gt;"",S30&gt;$L30)</formula>
    </cfRule>
    <cfRule type="notContainsBlanks" dxfId="5" priority="7677">
      <formula>LEN(TRIM(S30))&gt;0</formula>
    </cfRule>
  </conditionalFormatting>
  <conditionalFormatting sqref="AA31 S31">
    <cfRule type="expression" dxfId="3" priority="7650">
      <formula>AND($M31&lt;&gt;"",S31&lt;$M31)</formula>
    </cfRule>
    <cfRule type="expression" dxfId="4" priority="7651">
      <formula>AND($L31&lt;&gt;"",S31&gt;$L31)</formula>
    </cfRule>
    <cfRule type="notContainsBlanks" dxfId="5" priority="7652">
      <formula>LEN(TRIM(S31))&gt;0</formula>
    </cfRule>
  </conditionalFormatting>
  <conditionalFormatting sqref="AA32 S32">
    <cfRule type="expression" dxfId="3" priority="7625">
      <formula>AND($M32&lt;&gt;"",S32&lt;$M32)</formula>
    </cfRule>
    <cfRule type="expression" dxfId="4" priority="7626">
      <formula>AND($L32&lt;&gt;"",S32&gt;$L32)</formula>
    </cfRule>
    <cfRule type="notContainsBlanks" dxfId="5" priority="7627">
      <formula>LEN(TRIM(S32))&gt;0</formula>
    </cfRule>
  </conditionalFormatting>
  <conditionalFormatting sqref="AA33 S33">
    <cfRule type="expression" dxfId="3" priority="4783">
      <formula>AND($M33&lt;&gt;"",S33&lt;$M33)</formula>
    </cfRule>
    <cfRule type="expression" dxfId="4" priority="4784">
      <formula>AND($L33&lt;&gt;"",S33&gt;$L33)</formula>
    </cfRule>
    <cfRule type="notContainsBlanks" dxfId="5" priority="4785">
      <formula>LEN(TRIM(S33))&gt;0</formula>
    </cfRule>
  </conditionalFormatting>
  <conditionalFormatting sqref="AA34 S34">
    <cfRule type="expression" dxfId="3" priority="7600">
      <formula>AND($M34&lt;&gt;"",S34&lt;$M34)</formula>
    </cfRule>
    <cfRule type="expression" dxfId="4" priority="7601">
      <formula>AND($L34&lt;&gt;"",S34&gt;$L34)</formula>
    </cfRule>
    <cfRule type="notContainsBlanks" dxfId="5" priority="7602">
      <formula>LEN(TRIM(S34))&gt;0</formula>
    </cfRule>
  </conditionalFormatting>
  <conditionalFormatting sqref="AA35 S35">
    <cfRule type="expression" dxfId="3" priority="4829">
      <formula>AND($M35&lt;&gt;"",S35&lt;$M35)</formula>
    </cfRule>
    <cfRule type="expression" dxfId="4" priority="4831">
      <formula>AND($L35&lt;&gt;"",S35&gt;$L35)</formula>
    </cfRule>
    <cfRule type="notContainsBlanks" dxfId="5" priority="4833">
      <formula>LEN(TRIM(S35))&gt;0</formula>
    </cfRule>
  </conditionalFormatting>
  <conditionalFormatting sqref="AA36 S36">
    <cfRule type="expression" dxfId="3" priority="4828">
      <formula>AND($M36&lt;&gt;"",S36&lt;$M36)</formula>
    </cfRule>
    <cfRule type="expression" dxfId="4" priority="4830">
      <formula>AND($L36&lt;&gt;"",S36&gt;$L36)</formula>
    </cfRule>
    <cfRule type="notContainsBlanks" dxfId="5" priority="4832">
      <formula>LEN(TRIM(S36))&gt;0</formula>
    </cfRule>
  </conditionalFormatting>
  <conditionalFormatting sqref="AA37 S37">
    <cfRule type="expression" dxfId="3" priority="7575">
      <formula>AND($M37&lt;&gt;"",S37&lt;$M37)</formula>
    </cfRule>
    <cfRule type="expression" dxfId="4" priority="7576">
      <formula>AND($L37&lt;&gt;"",S37&gt;$L37)</formula>
    </cfRule>
    <cfRule type="notContainsBlanks" dxfId="5" priority="7577">
      <formula>LEN(TRIM(S37))&gt;0</formula>
    </cfRule>
  </conditionalFormatting>
  <conditionalFormatting sqref="AA38 S38">
    <cfRule type="expression" dxfId="3" priority="7550">
      <formula>AND($M38&lt;&gt;"",S38&lt;$M38)</formula>
    </cfRule>
    <cfRule type="expression" dxfId="4" priority="7551">
      <formula>AND($L38&lt;&gt;"",S38&gt;$L38)</formula>
    </cfRule>
    <cfRule type="notContainsBlanks" dxfId="5" priority="7552">
      <formula>LEN(TRIM(S38))&gt;0</formula>
    </cfRule>
  </conditionalFormatting>
  <conditionalFormatting sqref="AA39 S39">
    <cfRule type="expression" dxfId="3" priority="7525">
      <formula>AND($M39&lt;&gt;"",S39&lt;$M39)</formula>
    </cfRule>
    <cfRule type="expression" dxfId="4" priority="7526">
      <formula>AND($L39&lt;&gt;"",S39&gt;$L39)</formula>
    </cfRule>
    <cfRule type="notContainsBlanks" dxfId="5" priority="7527">
      <formula>LEN(TRIM(S39))&gt;0</formula>
    </cfRule>
  </conditionalFormatting>
  <conditionalFormatting sqref="AA40 S40">
    <cfRule type="expression" dxfId="3" priority="7500">
      <formula>AND($M40&lt;&gt;"",S40&lt;$M40)</formula>
    </cfRule>
    <cfRule type="expression" dxfId="4" priority="7501">
      <formula>AND($L40&lt;&gt;"",S40&gt;$L40)</formula>
    </cfRule>
    <cfRule type="notContainsBlanks" dxfId="5" priority="7502">
      <formula>LEN(TRIM(S40))&gt;0</formula>
    </cfRule>
  </conditionalFormatting>
  <conditionalFormatting sqref="AA41 S41">
    <cfRule type="expression" dxfId="3" priority="75">
      <formula>AND($M41&lt;&gt;"",S41&lt;$M41)</formula>
    </cfRule>
    <cfRule type="expression" dxfId="4" priority="76">
      <formula>AND($L41&lt;&gt;"",S41&gt;$L41)</formula>
    </cfRule>
    <cfRule type="notContainsBlanks" dxfId="5" priority="77">
      <formula>LEN(TRIM(S41))&gt;0</formula>
    </cfRule>
  </conditionalFormatting>
  <conditionalFormatting sqref="AA42 S42">
    <cfRule type="expression" dxfId="3" priority="7475">
      <formula>AND($M42&lt;&gt;"",S42&lt;$M42)</formula>
    </cfRule>
    <cfRule type="expression" dxfId="4" priority="7476">
      <formula>AND($L42&lt;&gt;"",S42&gt;$L42)</formula>
    </cfRule>
    <cfRule type="notContainsBlanks" dxfId="5" priority="7477">
      <formula>LEN(TRIM(S42))&gt;0</formula>
    </cfRule>
  </conditionalFormatting>
  <conditionalFormatting sqref="AA43 S43">
    <cfRule type="expression" dxfId="3" priority="7425">
      <formula>AND($M43&lt;&gt;"",S43&lt;$M43)</formula>
    </cfRule>
    <cfRule type="expression" dxfId="4" priority="7426">
      <formula>AND($L43&lt;&gt;"",S43&gt;$L43)</formula>
    </cfRule>
    <cfRule type="notContainsBlanks" dxfId="5" priority="7427">
      <formula>LEN(TRIM(S43))&gt;0</formula>
    </cfRule>
  </conditionalFormatting>
  <conditionalFormatting sqref="AA44 S44">
    <cfRule type="expression" dxfId="3" priority="225">
      <formula>AND($M44&lt;&gt;"",S44&lt;$M44)</formula>
    </cfRule>
    <cfRule type="expression" dxfId="4" priority="226">
      <formula>AND($L44&lt;&gt;"",S44&gt;$L44)</formula>
    </cfRule>
    <cfRule type="notContainsBlanks" dxfId="5" priority="227">
      <formula>LEN(TRIM(S44))&gt;0</formula>
    </cfRule>
  </conditionalFormatting>
  <conditionalFormatting sqref="AA45 S45">
    <cfRule type="expression" dxfId="3" priority="7400">
      <formula>AND($M45&lt;&gt;"",S45&lt;$M45)</formula>
    </cfRule>
    <cfRule type="expression" dxfId="4" priority="7401">
      <formula>AND($L45&lt;&gt;"",S45&gt;$L45)</formula>
    </cfRule>
    <cfRule type="notContainsBlanks" dxfId="5" priority="7402">
      <formula>LEN(TRIM(S45))&gt;0</formula>
    </cfRule>
  </conditionalFormatting>
  <conditionalFormatting sqref="P46:R46 P47">
    <cfRule type="expression" dxfId="3" priority="1301">
      <formula>AND($L46&lt;&gt;"",P46&lt;$L46)</formula>
    </cfRule>
    <cfRule type="expression" dxfId="4" priority="1302">
      <formula>AND($K46&lt;&gt;"",P46&gt;$K46)</formula>
    </cfRule>
    <cfRule type="notContainsBlanks" dxfId="5" priority="1303">
      <formula>LEN(TRIM(P46))&gt;0</formula>
    </cfRule>
    <cfRule type="containsBlanks" dxfId="2" priority="1304">
      <formula>LEN(TRIM(P46))=0</formula>
    </cfRule>
  </conditionalFormatting>
  <conditionalFormatting sqref="AA46 S46">
    <cfRule type="expression" dxfId="3" priority="7375">
      <formula>AND($M46&lt;&gt;"",S46&lt;$M46)</formula>
    </cfRule>
    <cfRule type="expression" dxfId="4" priority="7376">
      <formula>AND($L46&lt;&gt;"",S46&gt;$L46)</formula>
    </cfRule>
    <cfRule type="notContainsBlanks" dxfId="5" priority="7377">
      <formula>LEN(TRIM(S46))&gt;0</formula>
    </cfRule>
  </conditionalFormatting>
  <conditionalFormatting sqref="AA47 S47">
    <cfRule type="expression" dxfId="3" priority="7350">
      <formula>AND($M47&lt;&gt;"",S47&lt;$M47)</formula>
    </cfRule>
    <cfRule type="expression" dxfId="4" priority="7351">
      <formula>AND($L47&lt;&gt;"",S47&gt;$L47)</formula>
    </cfRule>
    <cfRule type="notContainsBlanks" dxfId="5" priority="7352">
      <formula>LEN(TRIM(S47))&gt;0</formula>
    </cfRule>
  </conditionalFormatting>
  <conditionalFormatting sqref="AA48 S48">
    <cfRule type="expression" dxfId="3" priority="175">
      <formula>AND($M48&lt;&gt;"",S48&lt;$M48)</formula>
    </cfRule>
    <cfRule type="expression" dxfId="4" priority="176">
      <formula>AND($L48&lt;&gt;"",S48&gt;$L48)</formula>
    </cfRule>
    <cfRule type="notContainsBlanks" dxfId="5" priority="177">
      <formula>LEN(TRIM(S48))&gt;0</formula>
    </cfRule>
  </conditionalFormatting>
  <conditionalFormatting sqref="AA49 S49">
    <cfRule type="expression" dxfId="3" priority="7325">
      <formula>AND($M49&lt;&gt;"",S49&lt;$M49)</formula>
    </cfRule>
    <cfRule type="expression" dxfId="4" priority="7326">
      <formula>AND($L49&lt;&gt;"",S49&gt;$L49)</formula>
    </cfRule>
    <cfRule type="notContainsBlanks" dxfId="5" priority="7327">
      <formula>LEN(TRIM(S49))&gt;0</formula>
    </cfRule>
  </conditionalFormatting>
  <conditionalFormatting sqref="AA50 S50">
    <cfRule type="expression" dxfId="3" priority="150">
      <formula>AND($M50&lt;&gt;"",S50&lt;$M50)</formula>
    </cfRule>
    <cfRule type="expression" dxfId="4" priority="151">
      <formula>AND($L50&lt;&gt;"",S50&gt;$L50)</formula>
    </cfRule>
    <cfRule type="notContainsBlanks" dxfId="5" priority="152">
      <formula>LEN(TRIM(S50))&gt;0</formula>
    </cfRule>
  </conditionalFormatting>
  <conditionalFormatting sqref="AA51 S51">
    <cfRule type="expression" dxfId="3" priority="7300">
      <formula>AND($M51&lt;&gt;"",S51&lt;$M51)</formula>
    </cfRule>
    <cfRule type="expression" dxfId="4" priority="7301">
      <formula>AND($L51&lt;&gt;"",S51&gt;$L51)</formula>
    </cfRule>
    <cfRule type="notContainsBlanks" dxfId="5" priority="7302">
      <formula>LEN(TRIM(S51))&gt;0</formula>
    </cfRule>
  </conditionalFormatting>
  <conditionalFormatting sqref="AA52 S52">
    <cfRule type="expression" dxfId="3" priority="125">
      <formula>AND($M52&lt;&gt;"",S52&lt;$M52)</formula>
    </cfRule>
    <cfRule type="expression" dxfId="4" priority="126">
      <formula>AND($L52&lt;&gt;"",S52&gt;$L52)</formula>
    </cfRule>
    <cfRule type="notContainsBlanks" dxfId="5" priority="127">
      <formula>LEN(TRIM(S52))&gt;0</formula>
    </cfRule>
  </conditionalFormatting>
  <conditionalFormatting sqref="AA53 S53">
    <cfRule type="expression" dxfId="3" priority="7275">
      <formula>AND($M53&lt;&gt;"",S53&lt;$M53)</formula>
    </cfRule>
    <cfRule type="expression" dxfId="4" priority="7276">
      <formula>AND($L53&lt;&gt;"",S53&gt;$L53)</formula>
    </cfRule>
    <cfRule type="notContainsBlanks" dxfId="5" priority="7277">
      <formula>LEN(TRIM(S53))&gt;0</formula>
    </cfRule>
  </conditionalFormatting>
  <conditionalFormatting sqref="AA54 S54">
    <cfRule type="expression" dxfId="3" priority="100">
      <formula>AND($M54&lt;&gt;"",S54&lt;$M54)</formula>
    </cfRule>
    <cfRule type="expression" dxfId="4" priority="101">
      <formula>AND($L54&lt;&gt;"",S54&gt;$L54)</formula>
    </cfRule>
    <cfRule type="notContainsBlanks" dxfId="5" priority="102">
      <formula>LEN(TRIM(S54))&gt;0</formula>
    </cfRule>
  </conditionalFormatting>
  <conditionalFormatting sqref="AA55 S55">
    <cfRule type="expression" dxfId="3" priority="7250">
      <formula>AND($M55&lt;&gt;"",S55&lt;$M55)</formula>
    </cfRule>
    <cfRule type="expression" dxfId="4" priority="7251">
      <formula>AND($L55&lt;&gt;"",S55&gt;$L55)</formula>
    </cfRule>
    <cfRule type="notContainsBlanks" dxfId="5" priority="7252">
      <formula>LEN(TRIM(S55))&gt;0</formula>
    </cfRule>
  </conditionalFormatting>
  <conditionalFormatting sqref="AA56 S56">
    <cfRule type="expression" dxfId="3" priority="7225">
      <formula>AND($M56&lt;&gt;"",S56&lt;$M56)</formula>
    </cfRule>
    <cfRule type="expression" dxfId="4" priority="7226">
      <formula>AND($L56&lt;&gt;"",S56&gt;$L56)</formula>
    </cfRule>
    <cfRule type="notContainsBlanks" dxfId="5" priority="7227">
      <formula>LEN(TRIM(S56))&gt;0</formula>
    </cfRule>
  </conditionalFormatting>
  <conditionalFormatting sqref="AA57 S57">
    <cfRule type="expression" dxfId="3" priority="7200">
      <formula>AND($M57&lt;&gt;"",S57&lt;$M57)</formula>
    </cfRule>
    <cfRule type="expression" dxfId="4" priority="7201">
      <formula>AND($L57&lt;&gt;"",S57&gt;$L57)</formula>
    </cfRule>
    <cfRule type="notContainsBlanks" dxfId="5" priority="7202">
      <formula>LEN(TRIM(S57))&gt;0</formula>
    </cfRule>
  </conditionalFormatting>
  <conditionalFormatting sqref="AA58 S58">
    <cfRule type="expression" dxfId="3" priority="7100">
      <formula>AND($M58&lt;&gt;"",S58&lt;$M58)</formula>
    </cfRule>
    <cfRule type="expression" dxfId="4" priority="7101">
      <formula>AND($L58&lt;&gt;"",S58&gt;$L58)</formula>
    </cfRule>
    <cfRule type="notContainsBlanks" dxfId="5" priority="7102">
      <formula>LEN(TRIM(S58))&gt;0</formula>
    </cfRule>
  </conditionalFormatting>
  <conditionalFormatting sqref="AA59 S59">
    <cfRule type="expression" dxfId="3" priority="7075">
      <formula>AND($M59&lt;&gt;"",S59&lt;$M59)</formula>
    </cfRule>
    <cfRule type="expression" dxfId="4" priority="7076">
      <formula>AND($L59&lt;&gt;"",S59&gt;$L59)</formula>
    </cfRule>
    <cfRule type="notContainsBlanks" dxfId="5" priority="7077">
      <formula>LEN(TRIM(S59))&gt;0</formula>
    </cfRule>
  </conditionalFormatting>
  <conditionalFormatting sqref="AA60 S60">
    <cfRule type="expression" dxfId="3" priority="7050">
      <formula>AND($M60&lt;&gt;"",S60&lt;$M60)</formula>
    </cfRule>
    <cfRule type="expression" dxfId="4" priority="7051">
      <formula>AND($L60&lt;&gt;"",S60&gt;$L60)</formula>
    </cfRule>
    <cfRule type="notContainsBlanks" dxfId="5" priority="7052">
      <formula>LEN(TRIM(S60))&gt;0</formula>
    </cfRule>
  </conditionalFormatting>
  <conditionalFormatting sqref="AA61 S61">
    <cfRule type="expression" dxfId="3" priority="7025">
      <formula>AND($M61&lt;&gt;"",S61&lt;$M61)</formula>
    </cfRule>
    <cfRule type="expression" dxfId="4" priority="7026">
      <formula>AND($L61&lt;&gt;"",S61&gt;$L61)</formula>
    </cfRule>
    <cfRule type="notContainsBlanks" dxfId="5" priority="7027">
      <formula>LEN(TRIM(S61))&gt;0</formula>
    </cfRule>
  </conditionalFormatting>
  <conditionalFormatting sqref="AA62 S62">
    <cfRule type="expression" dxfId="3" priority="200">
      <formula>AND($M62&lt;&gt;"",S62&lt;$M62)</formula>
    </cfRule>
    <cfRule type="expression" dxfId="4" priority="201">
      <formula>AND($L62&lt;&gt;"",S62&gt;$L62)</formula>
    </cfRule>
    <cfRule type="notContainsBlanks" dxfId="5" priority="202">
      <formula>LEN(TRIM(S62))&gt;0</formula>
    </cfRule>
  </conditionalFormatting>
  <conditionalFormatting sqref="AA63 S63">
    <cfRule type="expression" dxfId="3" priority="7000">
      <formula>AND($M63&lt;&gt;"",S63&lt;$M63)</formula>
    </cfRule>
    <cfRule type="expression" dxfId="4" priority="7001">
      <formula>AND($L63&lt;&gt;"",S63&gt;$L63)</formula>
    </cfRule>
    <cfRule type="notContainsBlanks" dxfId="5" priority="7002">
      <formula>LEN(TRIM(S63))&gt;0</formula>
    </cfRule>
  </conditionalFormatting>
  <conditionalFormatting sqref="AA64 S64">
    <cfRule type="expression" dxfId="3" priority="6975">
      <formula>AND($M64&lt;&gt;"",S64&lt;$M64)</formula>
    </cfRule>
    <cfRule type="expression" dxfId="4" priority="6976">
      <formula>AND($L64&lt;&gt;"",S64&gt;$L64)</formula>
    </cfRule>
    <cfRule type="notContainsBlanks" dxfId="5" priority="6977">
      <formula>LEN(TRIM(S64))&gt;0</formula>
    </cfRule>
  </conditionalFormatting>
  <conditionalFormatting sqref="AA65 S65">
    <cfRule type="expression" dxfId="3" priority="6900">
      <formula>AND($M65&lt;&gt;"",S65&lt;$M65)</formula>
    </cfRule>
    <cfRule type="expression" dxfId="4" priority="6901">
      <formula>AND($L65&lt;&gt;"",S65&gt;$L65)</formula>
    </cfRule>
    <cfRule type="notContainsBlanks" dxfId="5" priority="6902">
      <formula>LEN(TRIM(S65))&gt;0</formula>
    </cfRule>
  </conditionalFormatting>
  <conditionalFormatting sqref="AA66 S66">
    <cfRule type="expression" dxfId="3" priority="6875">
      <formula>AND($M66&lt;&gt;"",S66&lt;$M66)</formula>
    </cfRule>
    <cfRule type="expression" dxfId="4" priority="6876">
      <formula>AND($L66&lt;&gt;"",S66&gt;$L66)</formula>
    </cfRule>
    <cfRule type="notContainsBlanks" dxfId="5" priority="6877">
      <formula>LEN(TRIM(S66))&gt;0</formula>
    </cfRule>
  </conditionalFormatting>
  <conditionalFormatting sqref="AA67 S67">
    <cfRule type="expression" dxfId="3" priority="6850">
      <formula>AND($M67&lt;&gt;"",S67&lt;$M67)</formula>
    </cfRule>
    <cfRule type="expression" dxfId="4" priority="6851">
      <formula>AND($L67&lt;&gt;"",S67&gt;$L67)</formula>
    </cfRule>
    <cfRule type="notContainsBlanks" dxfId="5" priority="6852">
      <formula>LEN(TRIM(S67))&gt;0</formula>
    </cfRule>
  </conditionalFormatting>
  <conditionalFormatting sqref="AA68 S68">
    <cfRule type="expression" dxfId="3" priority="6825">
      <formula>AND($M68&lt;&gt;"",S68&lt;$M68)</formula>
    </cfRule>
    <cfRule type="expression" dxfId="4" priority="6826">
      <formula>AND($L68&lt;&gt;"",S68&gt;$L68)</formula>
    </cfRule>
    <cfRule type="notContainsBlanks" dxfId="5" priority="6827">
      <formula>LEN(TRIM(S68))&gt;0</formula>
    </cfRule>
  </conditionalFormatting>
  <conditionalFormatting sqref="AA69 S69">
    <cfRule type="expression" dxfId="3" priority="6800">
      <formula>AND($M69&lt;&gt;"",S69&lt;$M69)</formula>
    </cfRule>
    <cfRule type="expression" dxfId="4" priority="6801">
      <formula>AND($L69&lt;&gt;"",S69&gt;$L69)</formula>
    </cfRule>
    <cfRule type="notContainsBlanks" dxfId="5" priority="6802">
      <formula>LEN(TRIM(S69))&gt;0</formula>
    </cfRule>
  </conditionalFormatting>
  <conditionalFormatting sqref="AA70 S70">
    <cfRule type="expression" dxfId="3" priority="6775">
      <formula>AND($M70&lt;&gt;"",S70&lt;$M70)</formula>
    </cfRule>
    <cfRule type="expression" dxfId="4" priority="6776">
      <formula>AND($L70&lt;&gt;"",S70&gt;$L70)</formula>
    </cfRule>
    <cfRule type="notContainsBlanks" dxfId="5" priority="6777">
      <formula>LEN(TRIM(S70))&gt;0</formula>
    </cfRule>
  </conditionalFormatting>
  <conditionalFormatting sqref="AA71 S71">
    <cfRule type="expression" dxfId="3" priority="6750">
      <formula>AND($M71&lt;&gt;"",S71&lt;$M71)</formula>
    </cfRule>
    <cfRule type="expression" dxfId="4" priority="6751">
      <formula>AND($L71&lt;&gt;"",S71&gt;$L71)</formula>
    </cfRule>
    <cfRule type="notContainsBlanks" dxfId="5" priority="6752">
      <formula>LEN(TRIM(S71))&gt;0</formula>
    </cfRule>
  </conditionalFormatting>
  <conditionalFormatting sqref="AA72 S72">
    <cfRule type="expression" dxfId="3" priority="6725">
      <formula>AND($M72&lt;&gt;"",S72&lt;$M72)</formula>
    </cfRule>
    <cfRule type="expression" dxfId="4" priority="6726">
      <formula>AND($L72&lt;&gt;"",S72&gt;$L72)</formula>
    </cfRule>
    <cfRule type="notContainsBlanks" dxfId="5" priority="6727">
      <formula>LEN(TRIM(S72))&gt;0</formula>
    </cfRule>
  </conditionalFormatting>
  <conditionalFormatting sqref="AA73 S73">
    <cfRule type="expression" dxfId="3" priority="6700">
      <formula>AND($M73&lt;&gt;"",S73&lt;$M73)</formula>
    </cfRule>
    <cfRule type="expression" dxfId="4" priority="6701">
      <formula>AND($L73&lt;&gt;"",S73&gt;$L73)</formula>
    </cfRule>
    <cfRule type="notContainsBlanks" dxfId="5" priority="6702">
      <formula>LEN(TRIM(S73))&gt;0</formula>
    </cfRule>
  </conditionalFormatting>
  <conditionalFormatting sqref="AA74 S74">
    <cfRule type="expression" dxfId="3" priority="6675">
      <formula>AND($M74&lt;&gt;"",S74&lt;$M74)</formula>
    </cfRule>
    <cfRule type="expression" dxfId="4" priority="6676">
      <formula>AND($L74&lt;&gt;"",S74&gt;$L74)</formula>
    </cfRule>
    <cfRule type="notContainsBlanks" dxfId="5" priority="6677">
      <formula>LEN(TRIM(S74))&gt;0</formula>
    </cfRule>
  </conditionalFormatting>
  <conditionalFormatting sqref="AA75 S75">
    <cfRule type="expression" dxfId="3" priority="21">
      <formula>AND($M75&lt;&gt;"",S75&lt;$M75)</formula>
    </cfRule>
    <cfRule type="expression" dxfId="4" priority="22">
      <formula>AND($L75&lt;&gt;"",S75&gt;$L75)</formula>
    </cfRule>
    <cfRule type="notContainsBlanks" dxfId="5" priority="23">
      <formula>LEN(TRIM(S75))&gt;0</formula>
    </cfRule>
  </conditionalFormatting>
  <conditionalFormatting sqref="AA76 S76">
    <cfRule type="expression" dxfId="3" priority="6650">
      <formula>AND($M76&lt;&gt;"",S76&lt;$M76)</formula>
    </cfRule>
    <cfRule type="expression" dxfId="4" priority="6651">
      <formula>AND($L76&lt;&gt;"",S76&gt;$L76)</formula>
    </cfRule>
    <cfRule type="notContainsBlanks" dxfId="5" priority="6652">
      <formula>LEN(TRIM(S76))&gt;0</formula>
    </cfRule>
  </conditionalFormatting>
  <conditionalFormatting sqref="AA77 S77">
    <cfRule type="expression" dxfId="3" priority="46">
      <formula>AND($M77&lt;&gt;"",S77&lt;$M77)</formula>
    </cfRule>
    <cfRule type="expression" dxfId="4" priority="47">
      <formula>AND($L77&lt;&gt;"",S77&gt;$L77)</formula>
    </cfRule>
    <cfRule type="notContainsBlanks" dxfId="5" priority="48">
      <formula>LEN(TRIM(S77))&gt;0</formula>
    </cfRule>
  </conditionalFormatting>
  <conditionalFormatting sqref="AA78 S78">
    <cfRule type="expression" dxfId="3" priority="6625">
      <formula>AND($M78&lt;&gt;"",S78&lt;$M78)</formula>
    </cfRule>
    <cfRule type="expression" dxfId="4" priority="6626">
      <formula>AND($L78&lt;&gt;"",S78&gt;$L78)</formula>
    </cfRule>
    <cfRule type="notContainsBlanks" dxfId="5" priority="6627">
      <formula>LEN(TRIM(S78))&gt;0</formula>
    </cfRule>
  </conditionalFormatting>
  <conditionalFormatting sqref="AA79 S79">
    <cfRule type="expression" dxfId="3" priority="6600">
      <formula>AND($M79&lt;&gt;"",S79&lt;$M79)</formula>
    </cfRule>
    <cfRule type="expression" dxfId="4" priority="6601">
      <formula>AND($L79&lt;&gt;"",S79&gt;$L79)</formula>
    </cfRule>
    <cfRule type="notContainsBlanks" dxfId="5" priority="6602">
      <formula>LEN(TRIM(S79))&gt;0</formula>
    </cfRule>
  </conditionalFormatting>
  <conditionalFormatting sqref="AA80 S80">
    <cfRule type="expression" dxfId="3" priority="6575">
      <formula>AND($M80&lt;&gt;"",S80&lt;$M80)</formula>
    </cfRule>
    <cfRule type="expression" dxfId="4" priority="6576">
      <formula>AND($L80&lt;&gt;"",S80&gt;$L80)</formula>
    </cfRule>
    <cfRule type="notContainsBlanks" dxfId="5" priority="6577">
      <formula>LEN(TRIM(S80))&gt;0</formula>
    </cfRule>
  </conditionalFormatting>
  <conditionalFormatting sqref="AA81 S81">
    <cfRule type="expression" dxfId="3" priority="6550">
      <formula>AND($M81&lt;&gt;"",S81&lt;$M81)</formula>
    </cfRule>
    <cfRule type="expression" dxfId="4" priority="6551">
      <formula>AND($L81&lt;&gt;"",S81&gt;$L81)</formula>
    </cfRule>
    <cfRule type="notContainsBlanks" dxfId="5" priority="6552">
      <formula>LEN(TRIM(S81))&gt;0</formula>
    </cfRule>
  </conditionalFormatting>
  <conditionalFormatting sqref="AA82 S82">
    <cfRule type="expression" dxfId="3" priority="6475">
      <formula>AND($M82&lt;&gt;"",S82&lt;$M82)</formula>
    </cfRule>
    <cfRule type="expression" dxfId="4" priority="6476">
      <formula>AND($L82&lt;&gt;"",S82&gt;$L82)</formula>
    </cfRule>
    <cfRule type="notContainsBlanks" dxfId="5" priority="6477">
      <formula>LEN(TRIM(S82))&gt;0</formula>
    </cfRule>
  </conditionalFormatting>
  <conditionalFormatting sqref="AA83 S83">
    <cfRule type="expression" dxfId="3" priority="6450">
      <formula>AND($M83&lt;&gt;"",S83&lt;$M83)</formula>
    </cfRule>
    <cfRule type="expression" dxfId="4" priority="6451">
      <formula>AND($L83&lt;&gt;"",S83&gt;$L83)</formula>
    </cfRule>
    <cfRule type="notContainsBlanks" dxfId="5" priority="6452">
      <formula>LEN(TRIM(S83))&gt;0</formula>
    </cfRule>
  </conditionalFormatting>
  <conditionalFormatting sqref="AA84 S84">
    <cfRule type="expression" dxfId="3" priority="6425">
      <formula>AND($M84&lt;&gt;"",S84&lt;$M84)</formula>
    </cfRule>
    <cfRule type="expression" dxfId="4" priority="6426">
      <formula>AND($L84&lt;&gt;"",S84&gt;$L84)</formula>
    </cfRule>
    <cfRule type="notContainsBlanks" dxfId="5" priority="6427">
      <formula>LEN(TRIM(S84))&gt;0</formula>
    </cfRule>
  </conditionalFormatting>
  <conditionalFormatting sqref="AA85 S85">
    <cfRule type="expression" dxfId="3" priority="6400">
      <formula>AND($M85&lt;&gt;"",S85&lt;$M85)</formula>
    </cfRule>
    <cfRule type="expression" dxfId="4" priority="6401">
      <formula>AND($L85&lt;&gt;"",S85&gt;$L85)</formula>
    </cfRule>
    <cfRule type="notContainsBlanks" dxfId="5" priority="6402">
      <formula>LEN(TRIM(S85))&gt;0</formula>
    </cfRule>
  </conditionalFormatting>
  <conditionalFormatting sqref="AA86 S86">
    <cfRule type="expression" dxfId="3" priority="6375">
      <formula>AND($M86&lt;&gt;"",S86&lt;$M86)</formula>
    </cfRule>
    <cfRule type="expression" dxfId="4" priority="6376">
      <formula>AND($L86&lt;&gt;"",S86&gt;$L86)</formula>
    </cfRule>
    <cfRule type="notContainsBlanks" dxfId="5" priority="6377">
      <formula>LEN(TRIM(S86))&gt;0</formula>
    </cfRule>
  </conditionalFormatting>
  <conditionalFormatting sqref="AA87 S87">
    <cfRule type="expression" dxfId="3" priority="6350">
      <formula>AND($M87&lt;&gt;"",S87&lt;$M87)</formula>
    </cfRule>
    <cfRule type="expression" dxfId="4" priority="6351">
      <formula>AND($L87&lt;&gt;"",S87&gt;$L87)</formula>
    </cfRule>
    <cfRule type="notContainsBlanks" dxfId="5" priority="6352">
      <formula>LEN(TRIM(S87))&gt;0</formula>
    </cfRule>
  </conditionalFormatting>
  <conditionalFormatting sqref="AA88 S88">
    <cfRule type="expression" dxfId="3" priority="6275">
      <formula>AND($M88&lt;&gt;"",S88&lt;$M88)</formula>
    </cfRule>
    <cfRule type="expression" dxfId="4" priority="6276">
      <formula>AND($L88&lt;&gt;"",S88&gt;$L88)</formula>
    </cfRule>
    <cfRule type="notContainsBlanks" dxfId="5" priority="6277">
      <formula>LEN(TRIM(S88))&gt;0</formula>
    </cfRule>
  </conditionalFormatting>
  <conditionalFormatting sqref="AA89 S89">
    <cfRule type="expression" dxfId="3" priority="6250">
      <formula>AND($M89&lt;&gt;"",S89&lt;$M89)</formula>
    </cfRule>
    <cfRule type="expression" dxfId="4" priority="6251">
      <formula>AND($L89&lt;&gt;"",S89&gt;$L89)</formula>
    </cfRule>
    <cfRule type="notContainsBlanks" dxfId="5" priority="6252">
      <formula>LEN(TRIM(S89))&gt;0</formula>
    </cfRule>
  </conditionalFormatting>
  <conditionalFormatting sqref="AA90 S90">
    <cfRule type="expression" dxfId="3" priority="6225">
      <formula>AND($M90&lt;&gt;"",S90&lt;$M90)</formula>
    </cfRule>
    <cfRule type="expression" dxfId="4" priority="6226">
      <formula>AND($L90&lt;&gt;"",S90&gt;$L90)</formula>
    </cfRule>
    <cfRule type="notContainsBlanks" dxfId="5" priority="6227">
      <formula>LEN(TRIM(S90))&gt;0</formula>
    </cfRule>
  </conditionalFormatting>
  <conditionalFormatting sqref="AA91 S91">
    <cfRule type="expression" dxfId="3" priority="6200">
      <formula>AND($M91&lt;&gt;"",S91&lt;$M91)</formula>
    </cfRule>
    <cfRule type="expression" dxfId="4" priority="6201">
      <formula>AND($L91&lt;&gt;"",S91&gt;$L91)</formula>
    </cfRule>
    <cfRule type="notContainsBlanks" dxfId="5" priority="6202">
      <formula>LEN(TRIM(S91))&gt;0</formula>
    </cfRule>
  </conditionalFormatting>
  <conditionalFormatting sqref="AA92 S92">
    <cfRule type="expression" dxfId="3" priority="6175">
      <formula>AND($M92&lt;&gt;"",S92&lt;$M92)</formula>
    </cfRule>
    <cfRule type="expression" dxfId="4" priority="6176">
      <formula>AND($L92&lt;&gt;"",S92&gt;$L92)</formula>
    </cfRule>
    <cfRule type="notContainsBlanks" dxfId="5" priority="6177">
      <formula>LEN(TRIM(S92))&gt;0</formula>
    </cfRule>
  </conditionalFormatting>
  <conditionalFormatting sqref="AA93 S93">
    <cfRule type="expression" dxfId="3" priority="6150">
      <formula>AND($M93&lt;&gt;"",S93&lt;$M93)</formula>
    </cfRule>
    <cfRule type="expression" dxfId="4" priority="6151">
      <formula>AND($L93&lt;&gt;"",S93&gt;$L93)</formula>
    </cfRule>
    <cfRule type="notContainsBlanks" dxfId="5" priority="6152">
      <formula>LEN(TRIM(S93))&gt;0</formula>
    </cfRule>
  </conditionalFormatting>
  <conditionalFormatting sqref="AA94 S94">
    <cfRule type="expression" dxfId="3" priority="6125">
      <formula>AND($M94&lt;&gt;"",S94&lt;$M94)</formula>
    </cfRule>
    <cfRule type="expression" dxfId="4" priority="6126">
      <formula>AND($L94&lt;&gt;"",S94&gt;$L94)</formula>
    </cfRule>
    <cfRule type="notContainsBlanks" dxfId="5" priority="6127">
      <formula>LEN(TRIM(S94))&gt;0</formula>
    </cfRule>
  </conditionalFormatting>
  <conditionalFormatting sqref="AA95 S95">
    <cfRule type="expression" dxfId="3" priority="6100">
      <formula>AND($M95&lt;&gt;"",S95&lt;$M95)</formula>
    </cfRule>
    <cfRule type="expression" dxfId="4" priority="6101">
      <formula>AND($L95&lt;&gt;"",S95&gt;$L95)</formula>
    </cfRule>
    <cfRule type="notContainsBlanks" dxfId="5" priority="6102">
      <formula>LEN(TRIM(S95))&gt;0</formula>
    </cfRule>
  </conditionalFormatting>
  <conditionalFormatting sqref="AA96 S96">
    <cfRule type="expression" dxfId="3" priority="6075">
      <formula>AND($M96&lt;&gt;"",S96&lt;$M96)</formula>
    </cfRule>
    <cfRule type="expression" dxfId="4" priority="6076">
      <formula>AND($L96&lt;&gt;"",S96&gt;$L96)</formula>
    </cfRule>
    <cfRule type="notContainsBlanks" dxfId="5" priority="6077">
      <formula>LEN(TRIM(S96))&gt;0</formula>
    </cfRule>
  </conditionalFormatting>
  <conditionalFormatting sqref="AA97 S97">
    <cfRule type="expression" dxfId="3" priority="6050">
      <formula>AND($M97&lt;&gt;"",S97&lt;$M97)</formula>
    </cfRule>
    <cfRule type="expression" dxfId="4" priority="6051">
      <formula>AND($L97&lt;&gt;"",S97&gt;$L97)</formula>
    </cfRule>
    <cfRule type="notContainsBlanks" dxfId="5" priority="6052">
      <formula>LEN(TRIM(S97))&gt;0</formula>
    </cfRule>
  </conditionalFormatting>
  <conditionalFormatting sqref="AA98 S98">
    <cfRule type="expression" dxfId="3" priority="6025">
      <formula>AND($M98&lt;&gt;"",S98&lt;$M98)</formula>
    </cfRule>
    <cfRule type="expression" dxfId="4" priority="6026">
      <formula>AND($L98&lt;&gt;"",S98&gt;$L98)</formula>
    </cfRule>
    <cfRule type="notContainsBlanks" dxfId="5" priority="6027">
      <formula>LEN(TRIM(S98))&gt;0</formula>
    </cfRule>
  </conditionalFormatting>
  <conditionalFormatting sqref="AA99 S99">
    <cfRule type="expression" dxfId="3" priority="6000">
      <formula>AND($M99&lt;&gt;"",S99&lt;$M99)</formula>
    </cfRule>
    <cfRule type="expression" dxfId="4" priority="6001">
      <formula>AND($L99&lt;&gt;"",S99&gt;$L99)</formula>
    </cfRule>
    <cfRule type="notContainsBlanks" dxfId="5" priority="6002">
      <formula>LEN(TRIM(S99))&gt;0</formula>
    </cfRule>
  </conditionalFormatting>
  <conditionalFormatting sqref="AA100 S100">
    <cfRule type="expression" dxfId="3" priority="5950">
      <formula>AND($M100&lt;&gt;"",S100&lt;$M100)</formula>
    </cfRule>
    <cfRule type="expression" dxfId="4" priority="5951">
      <formula>AND($L100&lt;&gt;"",S100&gt;$L100)</formula>
    </cfRule>
    <cfRule type="notContainsBlanks" dxfId="5" priority="5952">
      <formula>LEN(TRIM(S100))&gt;0</formula>
    </cfRule>
  </conditionalFormatting>
  <conditionalFormatting sqref="AA101 S101">
    <cfRule type="expression" dxfId="3" priority="5925">
      <formula>AND($M101&lt;&gt;"",S101&lt;$M101)</formula>
    </cfRule>
    <cfRule type="expression" dxfId="4" priority="5926">
      <formula>AND($L101&lt;&gt;"",S101&gt;$L101)</formula>
    </cfRule>
    <cfRule type="notContainsBlanks" dxfId="5" priority="5927">
      <formula>LEN(TRIM(S101))&gt;0</formula>
    </cfRule>
  </conditionalFormatting>
  <conditionalFormatting sqref="AA102 S102">
    <cfRule type="expression" dxfId="3" priority="5900">
      <formula>AND($M102&lt;&gt;"",S102&lt;$M102)</formula>
    </cfRule>
    <cfRule type="expression" dxfId="4" priority="5901">
      <formula>AND($L102&lt;&gt;"",S102&gt;$L102)</formula>
    </cfRule>
    <cfRule type="notContainsBlanks" dxfId="5" priority="5902">
      <formula>LEN(TRIM(S102))&gt;0</formula>
    </cfRule>
  </conditionalFormatting>
  <conditionalFormatting sqref="AA103 S103">
    <cfRule type="expression" dxfId="3" priority="5850">
      <formula>AND($M103&lt;&gt;"",S103&lt;$M103)</formula>
    </cfRule>
    <cfRule type="expression" dxfId="4" priority="5851">
      <formula>AND($L103&lt;&gt;"",S103&gt;$L103)</formula>
    </cfRule>
    <cfRule type="notContainsBlanks" dxfId="5" priority="5852">
      <formula>LEN(TRIM(S103))&gt;0</formula>
    </cfRule>
  </conditionalFormatting>
  <conditionalFormatting sqref="AA104 S104">
    <cfRule type="expression" dxfId="3" priority="5825">
      <formula>AND($M104&lt;&gt;"",S104&lt;$M104)</formula>
    </cfRule>
    <cfRule type="expression" dxfId="4" priority="5826">
      <formula>AND($L104&lt;&gt;"",S104&gt;$L104)</formula>
    </cfRule>
    <cfRule type="notContainsBlanks" dxfId="5" priority="5827">
      <formula>LEN(TRIM(S104))&gt;0</formula>
    </cfRule>
  </conditionalFormatting>
  <conditionalFormatting sqref="AA105 S105">
    <cfRule type="expression" dxfId="3" priority="5800">
      <formula>AND($M105&lt;&gt;"",S105&lt;$M105)</formula>
    </cfRule>
    <cfRule type="expression" dxfId="4" priority="5801">
      <formula>AND($L105&lt;&gt;"",S105&gt;$L105)</formula>
    </cfRule>
    <cfRule type="notContainsBlanks" dxfId="5" priority="5802">
      <formula>LEN(TRIM(S105))&gt;0</formula>
    </cfRule>
  </conditionalFormatting>
  <conditionalFormatting sqref="AA106 S106">
    <cfRule type="expression" dxfId="3" priority="5775">
      <formula>AND($M106&lt;&gt;"",S106&lt;$M106)</formula>
    </cfRule>
    <cfRule type="expression" dxfId="4" priority="5776">
      <formula>AND($L106&lt;&gt;"",S106&gt;$L106)</formula>
    </cfRule>
    <cfRule type="notContainsBlanks" dxfId="5" priority="5777">
      <formula>LEN(TRIM(S106))&gt;0</formula>
    </cfRule>
  </conditionalFormatting>
  <conditionalFormatting sqref="AA107 S107">
    <cfRule type="expression" dxfId="3" priority="5750">
      <formula>AND($M107&lt;&gt;"",S107&lt;$M107)</formula>
    </cfRule>
    <cfRule type="expression" dxfId="4" priority="5751">
      <formula>AND($L107&lt;&gt;"",S107&gt;$L107)</formula>
    </cfRule>
    <cfRule type="notContainsBlanks" dxfId="5" priority="5752">
      <formula>LEN(TRIM(S107))&gt;0</formula>
    </cfRule>
  </conditionalFormatting>
  <conditionalFormatting sqref="AA108 S108">
    <cfRule type="expression" dxfId="3" priority="5725">
      <formula>AND($M108&lt;&gt;"",S108&lt;$M108)</formula>
    </cfRule>
    <cfRule type="expression" dxfId="4" priority="5726">
      <formula>AND($L108&lt;&gt;"",S108&gt;$L108)</formula>
    </cfRule>
    <cfRule type="notContainsBlanks" dxfId="5" priority="5727">
      <formula>LEN(TRIM(S108))&gt;0</formula>
    </cfRule>
  </conditionalFormatting>
  <conditionalFormatting sqref="AA109 S109">
    <cfRule type="expression" dxfId="3" priority="5700">
      <formula>AND($M109&lt;&gt;"",S109&lt;$M109)</formula>
    </cfRule>
    <cfRule type="expression" dxfId="4" priority="5701">
      <formula>AND($L109&lt;&gt;"",S109&gt;$L109)</formula>
    </cfRule>
    <cfRule type="notContainsBlanks" dxfId="5" priority="5702">
      <formula>LEN(TRIM(S109))&gt;0</formula>
    </cfRule>
  </conditionalFormatting>
  <conditionalFormatting sqref="AA110 S110">
    <cfRule type="expression" dxfId="3" priority="5600">
      <formula>AND($M110&lt;&gt;"",S110&lt;$M110)</formula>
    </cfRule>
    <cfRule type="expression" dxfId="4" priority="5601">
      <formula>AND($L110&lt;&gt;"",S110&gt;$L110)</formula>
    </cfRule>
    <cfRule type="notContainsBlanks" dxfId="5" priority="5602">
      <formula>LEN(TRIM(S110))&gt;0</formula>
    </cfRule>
  </conditionalFormatting>
  <conditionalFormatting sqref="AA111 S111">
    <cfRule type="expression" dxfId="3" priority="4389">
      <formula>AND($M111&lt;&gt;"",S111&lt;$M111)</formula>
    </cfRule>
    <cfRule type="expression" dxfId="4" priority="4390">
      <formula>AND($L111&lt;&gt;"",S111&gt;$L111)</formula>
    </cfRule>
    <cfRule type="notContainsBlanks" dxfId="5" priority="4391">
      <formula>LEN(TRIM(S111))&gt;0</formula>
    </cfRule>
  </conditionalFormatting>
  <conditionalFormatting sqref="AA112 S112">
    <cfRule type="expression" dxfId="3" priority="4364">
      <formula>AND($M112&lt;&gt;"",S112&lt;$M112)</formula>
    </cfRule>
    <cfRule type="expression" dxfId="4" priority="4365">
      <formula>AND($L112&lt;&gt;"",S112&gt;$L112)</formula>
    </cfRule>
    <cfRule type="notContainsBlanks" dxfId="5" priority="4366">
      <formula>LEN(TRIM(S112))&gt;0</formula>
    </cfRule>
  </conditionalFormatting>
  <conditionalFormatting sqref="AA113 S113">
    <cfRule type="expression" dxfId="3" priority="2974">
      <formula>AND($M113&lt;&gt;"",S113&lt;$M113)</formula>
    </cfRule>
    <cfRule type="expression" dxfId="4" priority="2975">
      <formula>AND($L113&lt;&gt;"",S113&gt;$L113)</formula>
    </cfRule>
    <cfRule type="notContainsBlanks" dxfId="5" priority="2976">
      <formula>LEN(TRIM(S113))&gt;0</formula>
    </cfRule>
  </conditionalFormatting>
  <conditionalFormatting sqref="AA114 S114">
    <cfRule type="expression" dxfId="3" priority="4339">
      <formula>AND($M114&lt;&gt;"",S114&lt;$M114)</formula>
    </cfRule>
    <cfRule type="expression" dxfId="4" priority="4340">
      <formula>AND($L114&lt;&gt;"",S114&gt;$L114)</formula>
    </cfRule>
    <cfRule type="notContainsBlanks" dxfId="5" priority="4341">
      <formula>LEN(TRIM(S114))&gt;0</formula>
    </cfRule>
  </conditionalFormatting>
  <conditionalFormatting sqref="AA115 S115">
    <cfRule type="expression" dxfId="3" priority="2934">
      <formula>AND($M115&lt;&gt;"",S115&lt;$M115)</formula>
    </cfRule>
    <cfRule type="expression" dxfId="4" priority="2935">
      <formula>AND($L115&lt;&gt;"",S115&gt;$L115)</formula>
    </cfRule>
    <cfRule type="notContainsBlanks" dxfId="5" priority="2936">
      <formula>LEN(TRIM(S115))&gt;0</formula>
    </cfRule>
  </conditionalFormatting>
  <conditionalFormatting sqref="AA116 S116">
    <cfRule type="expression" dxfId="3" priority="4314">
      <formula>AND($M116&lt;&gt;"",S116&lt;$M116)</formula>
    </cfRule>
    <cfRule type="expression" dxfId="4" priority="4315">
      <formula>AND($L116&lt;&gt;"",S116&gt;$L116)</formula>
    </cfRule>
    <cfRule type="notContainsBlanks" dxfId="5" priority="4316">
      <formula>LEN(TRIM(S116))&gt;0</formula>
    </cfRule>
  </conditionalFormatting>
  <conditionalFormatting sqref="AA117 S117">
    <cfRule type="expression" dxfId="3" priority="4289">
      <formula>AND($M117&lt;&gt;"",S117&lt;$M117)</formula>
    </cfRule>
    <cfRule type="expression" dxfId="4" priority="4290">
      <formula>AND($L117&lt;&gt;"",S117&gt;$L117)</formula>
    </cfRule>
    <cfRule type="notContainsBlanks" dxfId="5" priority="4291">
      <formula>LEN(TRIM(S117))&gt;0</formula>
    </cfRule>
  </conditionalFormatting>
  <conditionalFormatting sqref="AA118 S118">
    <cfRule type="expression" dxfId="3" priority="4264">
      <formula>AND($M118&lt;&gt;"",S118&lt;$M118)</formula>
    </cfRule>
    <cfRule type="expression" dxfId="4" priority="4265">
      <formula>AND($L118&lt;&gt;"",S118&gt;$L118)</formula>
    </cfRule>
    <cfRule type="notContainsBlanks" dxfId="5" priority="4266">
      <formula>LEN(TRIM(S118))&gt;0</formula>
    </cfRule>
  </conditionalFormatting>
  <conditionalFormatting sqref="AA119 S119">
    <cfRule type="expression" dxfId="3" priority="2897">
      <formula>AND($M119&lt;&gt;"",S119&lt;$M119)</formula>
    </cfRule>
    <cfRule type="expression" dxfId="4" priority="2898">
      <formula>AND($L119&lt;&gt;"",S119&gt;$L119)</formula>
    </cfRule>
    <cfRule type="notContainsBlanks" dxfId="5" priority="2899">
      <formula>LEN(TRIM(S119))&gt;0</formula>
    </cfRule>
  </conditionalFormatting>
  <conditionalFormatting sqref="AA120 S120">
    <cfRule type="expression" dxfId="3" priority="4239">
      <formula>AND($M120&lt;&gt;"",S120&lt;$M120)</formula>
    </cfRule>
    <cfRule type="expression" dxfId="4" priority="4240">
      <formula>AND($L120&lt;&gt;"",S120&gt;$L120)</formula>
    </cfRule>
    <cfRule type="notContainsBlanks" dxfId="5" priority="4241">
      <formula>LEN(TRIM(S120))&gt;0</formula>
    </cfRule>
  </conditionalFormatting>
  <conditionalFormatting sqref="AA121 S121">
    <cfRule type="expression" dxfId="3" priority="4214">
      <formula>AND($M121&lt;&gt;"",S121&lt;$M121)</formula>
    </cfRule>
    <cfRule type="expression" dxfId="4" priority="4215">
      <formula>AND($L121&lt;&gt;"",S121&gt;$L121)</formula>
    </cfRule>
    <cfRule type="notContainsBlanks" dxfId="5" priority="4216">
      <formula>LEN(TRIM(S121))&gt;0</formula>
    </cfRule>
  </conditionalFormatting>
  <conditionalFormatting sqref="AA122 S122">
    <cfRule type="expression" dxfId="3" priority="4189">
      <formula>AND($M122&lt;&gt;"",S122&lt;$M122)</formula>
    </cfRule>
    <cfRule type="expression" dxfId="4" priority="4190">
      <formula>AND($L122&lt;&gt;"",S122&gt;$L122)</formula>
    </cfRule>
    <cfRule type="notContainsBlanks" dxfId="5" priority="4191">
      <formula>LEN(TRIM(S122))&gt;0</formula>
    </cfRule>
  </conditionalFormatting>
  <conditionalFormatting sqref="AA123 S123">
    <cfRule type="expression" dxfId="3" priority="2872">
      <formula>AND($M123&lt;&gt;"",S123&lt;$M123)</formula>
    </cfRule>
    <cfRule type="expression" dxfId="4" priority="2873">
      <formula>AND($L123&lt;&gt;"",S123&gt;$L123)</formula>
    </cfRule>
    <cfRule type="notContainsBlanks" dxfId="5" priority="2874">
      <formula>LEN(TRIM(S123))&gt;0</formula>
    </cfRule>
  </conditionalFormatting>
  <conditionalFormatting sqref="AA124 S124">
    <cfRule type="expression" dxfId="3" priority="2797">
      <formula>AND($M124&lt;&gt;"",S124&lt;$M124)</formula>
    </cfRule>
    <cfRule type="expression" dxfId="4" priority="2798">
      <formula>AND($L124&lt;&gt;"",S124&gt;$L124)</formula>
    </cfRule>
    <cfRule type="notContainsBlanks" dxfId="5" priority="2799">
      <formula>LEN(TRIM(S124))&gt;0</formula>
    </cfRule>
  </conditionalFormatting>
  <conditionalFormatting sqref="AA125 S125">
    <cfRule type="expression" dxfId="3" priority="2772">
      <formula>AND($M125&lt;&gt;"",S125&lt;$M125)</formula>
    </cfRule>
    <cfRule type="expression" dxfId="4" priority="2773">
      <formula>AND($L125&lt;&gt;"",S125&gt;$L125)</formula>
    </cfRule>
    <cfRule type="notContainsBlanks" dxfId="5" priority="2774">
      <formula>LEN(TRIM(S125))&gt;0</formula>
    </cfRule>
  </conditionalFormatting>
  <conditionalFormatting sqref="AA126 S126">
    <cfRule type="expression" dxfId="3" priority="2847">
      <formula>AND($M126&lt;&gt;"",S126&lt;$M126)</formula>
    </cfRule>
    <cfRule type="expression" dxfId="4" priority="2848">
      <formula>AND($L126&lt;&gt;"",S126&gt;$L126)</formula>
    </cfRule>
    <cfRule type="notContainsBlanks" dxfId="5" priority="2849">
      <formula>LEN(TRIM(S126))&gt;0</formula>
    </cfRule>
  </conditionalFormatting>
  <conditionalFormatting sqref="AA127 S127">
    <cfRule type="expression" dxfId="3" priority="2822">
      <formula>AND($M127&lt;&gt;"",S127&lt;$M127)</formula>
    </cfRule>
    <cfRule type="expression" dxfId="4" priority="2823">
      <formula>AND($L127&lt;&gt;"",S127&gt;$L127)</formula>
    </cfRule>
    <cfRule type="notContainsBlanks" dxfId="5" priority="2824">
      <formula>LEN(TRIM(S127))&gt;0</formula>
    </cfRule>
  </conditionalFormatting>
  <conditionalFormatting sqref="AA128 S128">
    <cfRule type="expression" dxfId="3" priority="2729">
      <formula>AND($M128&lt;&gt;"",S128&lt;$M128)</formula>
    </cfRule>
    <cfRule type="expression" dxfId="4" priority="2730">
      <formula>AND($L128&lt;&gt;"",S128&gt;$L128)</formula>
    </cfRule>
    <cfRule type="notContainsBlanks" dxfId="5" priority="2731">
      <formula>LEN(TRIM(S128))&gt;0</formula>
    </cfRule>
  </conditionalFormatting>
  <conditionalFormatting sqref="AA129 S129">
    <cfRule type="expression" dxfId="3" priority="2704">
      <formula>AND($M129&lt;&gt;"",S129&lt;$M129)</formula>
    </cfRule>
    <cfRule type="expression" dxfId="4" priority="2705">
      <formula>AND($L129&lt;&gt;"",S129&gt;$L129)</formula>
    </cfRule>
    <cfRule type="notContainsBlanks" dxfId="5" priority="2706">
      <formula>LEN(TRIM(S129))&gt;0</formula>
    </cfRule>
  </conditionalFormatting>
  <conditionalFormatting sqref="AA130 S130">
    <cfRule type="expression" dxfId="3" priority="2679">
      <formula>AND($M130&lt;&gt;"",S130&lt;$M130)</formula>
    </cfRule>
    <cfRule type="expression" dxfId="4" priority="2680">
      <formula>AND($L130&lt;&gt;"",S130&gt;$L130)</formula>
    </cfRule>
    <cfRule type="notContainsBlanks" dxfId="5" priority="2681">
      <formula>LEN(TRIM(S130))&gt;0</formula>
    </cfRule>
  </conditionalFormatting>
  <conditionalFormatting sqref="AA131 S131">
    <cfRule type="expression" dxfId="3" priority="2654">
      <formula>AND($M131&lt;&gt;"",S131&lt;$M131)</formula>
    </cfRule>
    <cfRule type="expression" dxfId="4" priority="2655">
      <formula>AND($L131&lt;&gt;"",S131&gt;$L131)</formula>
    </cfRule>
    <cfRule type="notContainsBlanks" dxfId="5" priority="2656">
      <formula>LEN(TRIM(S131))&gt;0</formula>
    </cfRule>
  </conditionalFormatting>
  <conditionalFormatting sqref="AA132 S132">
    <cfRule type="expression" dxfId="3" priority="4139">
      <formula>AND($M132&lt;&gt;"",S132&lt;$M132)</formula>
    </cfRule>
    <cfRule type="expression" dxfId="4" priority="4140">
      <formula>AND($L132&lt;&gt;"",S132&gt;$L132)</formula>
    </cfRule>
    <cfRule type="notContainsBlanks" dxfId="5" priority="4141">
      <formula>LEN(TRIM(S132))&gt;0</formula>
    </cfRule>
  </conditionalFormatting>
  <conditionalFormatting sqref="AA133 S133">
    <cfRule type="expression" dxfId="3" priority="2629">
      <formula>AND($M133&lt;&gt;"",S133&lt;$M133)</formula>
    </cfRule>
    <cfRule type="expression" dxfId="4" priority="2630">
      <formula>AND($L133&lt;&gt;"",S133&gt;$L133)</formula>
    </cfRule>
    <cfRule type="notContainsBlanks" dxfId="5" priority="2631">
      <formula>LEN(TRIM(S133))&gt;0</formula>
    </cfRule>
  </conditionalFormatting>
  <conditionalFormatting sqref="AA134 S134">
    <cfRule type="expression" dxfId="3" priority="4114">
      <formula>AND($M134&lt;&gt;"",S134&lt;$M134)</formula>
    </cfRule>
    <cfRule type="expression" dxfId="4" priority="4115">
      <formula>AND($L134&lt;&gt;"",S134&gt;$L134)</formula>
    </cfRule>
    <cfRule type="notContainsBlanks" dxfId="5" priority="4116">
      <formula>LEN(TRIM(S134))&gt;0</formula>
    </cfRule>
  </conditionalFormatting>
  <conditionalFormatting sqref="AA135 S135">
    <cfRule type="expression" dxfId="3" priority="2604">
      <formula>AND($M135&lt;&gt;"",S135&lt;$M135)</formula>
    </cfRule>
    <cfRule type="expression" dxfId="4" priority="2605">
      <formula>AND($L135&lt;&gt;"",S135&gt;$L135)</formula>
    </cfRule>
    <cfRule type="notContainsBlanks" dxfId="5" priority="2606">
      <formula>LEN(TRIM(S135))&gt;0</formula>
    </cfRule>
  </conditionalFormatting>
  <conditionalFormatting sqref="AA136 S136">
    <cfRule type="expression" dxfId="3" priority="4089">
      <formula>AND($M136&lt;&gt;"",S136&lt;$M136)</formula>
    </cfRule>
    <cfRule type="expression" dxfId="4" priority="4090">
      <formula>AND($L136&lt;&gt;"",S136&gt;$L136)</formula>
    </cfRule>
    <cfRule type="notContainsBlanks" dxfId="5" priority="4091">
      <formula>LEN(TRIM(S136))&gt;0</formula>
    </cfRule>
  </conditionalFormatting>
  <conditionalFormatting sqref="AA137 S137">
    <cfRule type="expression" dxfId="3" priority="4064">
      <formula>AND($M137&lt;&gt;"",S137&lt;$M137)</formula>
    </cfRule>
    <cfRule type="expression" dxfId="4" priority="4065">
      <formula>AND($L137&lt;&gt;"",S137&gt;$L137)</formula>
    </cfRule>
    <cfRule type="notContainsBlanks" dxfId="5" priority="4066">
      <formula>LEN(TRIM(S137))&gt;0</formula>
    </cfRule>
  </conditionalFormatting>
  <conditionalFormatting sqref="AA138 S138">
    <cfRule type="expression" dxfId="3" priority="4039">
      <formula>AND($M138&lt;&gt;"",S138&lt;$M138)</formula>
    </cfRule>
    <cfRule type="expression" dxfId="4" priority="4040">
      <formula>AND($L138&lt;&gt;"",S138&gt;$L138)</formula>
    </cfRule>
    <cfRule type="notContainsBlanks" dxfId="5" priority="4041">
      <formula>LEN(TRIM(S138))&gt;0</formula>
    </cfRule>
  </conditionalFormatting>
  <conditionalFormatting sqref="AA139 S139">
    <cfRule type="expression" dxfId="3" priority="4014">
      <formula>AND($M139&lt;&gt;"",S139&lt;$M139)</formula>
    </cfRule>
    <cfRule type="expression" dxfId="4" priority="4015">
      <formula>AND($L139&lt;&gt;"",S139&gt;$L139)</formula>
    </cfRule>
    <cfRule type="notContainsBlanks" dxfId="5" priority="4016">
      <formula>LEN(TRIM(S139))&gt;0</formula>
    </cfRule>
  </conditionalFormatting>
  <conditionalFormatting sqref="AA140 S140">
    <cfRule type="expression" dxfId="3" priority="3989">
      <formula>AND($M140&lt;&gt;"",S140&lt;$M140)</formula>
    </cfRule>
    <cfRule type="expression" dxfId="4" priority="3990">
      <formula>AND($L140&lt;&gt;"",S140&gt;$L140)</formula>
    </cfRule>
    <cfRule type="notContainsBlanks" dxfId="5" priority="3991">
      <formula>LEN(TRIM(S140))&gt;0</formula>
    </cfRule>
  </conditionalFormatting>
  <conditionalFormatting sqref="AA141 S141">
    <cfRule type="expression" dxfId="3" priority="2567">
      <formula>AND($M141&lt;&gt;"",S141&lt;$M141)</formula>
    </cfRule>
    <cfRule type="expression" dxfId="4" priority="2568">
      <formula>AND($L141&lt;&gt;"",S141&gt;$L141)</formula>
    </cfRule>
    <cfRule type="notContainsBlanks" dxfId="5" priority="2569">
      <formula>LEN(TRIM(S141))&gt;0</formula>
    </cfRule>
  </conditionalFormatting>
  <conditionalFormatting sqref="AA142 S142">
    <cfRule type="expression" dxfId="3" priority="2542">
      <formula>AND($M142&lt;&gt;"",S142&lt;$M142)</formula>
    </cfRule>
    <cfRule type="expression" dxfId="4" priority="2543">
      <formula>AND($L142&lt;&gt;"",S142&gt;$L142)</formula>
    </cfRule>
    <cfRule type="notContainsBlanks" dxfId="5" priority="2544">
      <formula>LEN(TRIM(S142))&gt;0</formula>
    </cfRule>
  </conditionalFormatting>
  <conditionalFormatting sqref="AA143 S143">
    <cfRule type="expression" dxfId="3" priority="2517">
      <formula>AND($M143&lt;&gt;"",S143&lt;$M143)</formula>
    </cfRule>
    <cfRule type="expression" dxfId="4" priority="2518">
      <formula>AND($L143&lt;&gt;"",S143&gt;$L143)</formula>
    </cfRule>
    <cfRule type="notContainsBlanks" dxfId="5" priority="2519">
      <formula>LEN(TRIM(S143))&gt;0</formula>
    </cfRule>
  </conditionalFormatting>
  <conditionalFormatting sqref="AA144 S144">
    <cfRule type="expression" dxfId="3" priority="2492">
      <formula>AND($M144&lt;&gt;"",S144&lt;$M144)</formula>
    </cfRule>
    <cfRule type="expression" dxfId="4" priority="2493">
      <formula>AND($L144&lt;&gt;"",S144&gt;$L144)</formula>
    </cfRule>
    <cfRule type="notContainsBlanks" dxfId="5" priority="2494">
      <formula>LEN(TRIM(S144))&gt;0</formula>
    </cfRule>
  </conditionalFormatting>
  <conditionalFormatting sqref="AA145 S145">
    <cfRule type="expression" dxfId="3" priority="3939">
      <formula>AND($M145&lt;&gt;"",S145&lt;$M145)</formula>
    </cfRule>
    <cfRule type="expression" dxfId="4" priority="3940">
      <formula>AND($L145&lt;&gt;"",S145&gt;$L145)</formula>
    </cfRule>
    <cfRule type="notContainsBlanks" dxfId="5" priority="3941">
      <formula>LEN(TRIM(S145))&gt;0</formula>
    </cfRule>
  </conditionalFormatting>
  <conditionalFormatting sqref="AA146 S146">
    <cfRule type="expression" dxfId="3" priority="2467">
      <formula>AND($M146&lt;&gt;"",S146&lt;$M146)</formula>
    </cfRule>
    <cfRule type="expression" dxfId="4" priority="2468">
      <formula>AND($L146&lt;&gt;"",S146&gt;$L146)</formula>
    </cfRule>
    <cfRule type="notContainsBlanks" dxfId="5" priority="2469">
      <formula>LEN(TRIM(S146))&gt;0</formula>
    </cfRule>
  </conditionalFormatting>
  <conditionalFormatting sqref="AA147 S147">
    <cfRule type="expression" dxfId="3" priority="2442">
      <formula>AND($M147&lt;&gt;"",S147&lt;$M147)</formula>
    </cfRule>
    <cfRule type="expression" dxfId="4" priority="2443">
      <formula>AND($L147&lt;&gt;"",S147&gt;$L147)</formula>
    </cfRule>
    <cfRule type="notContainsBlanks" dxfId="5" priority="2444">
      <formula>LEN(TRIM(S147))&gt;0</formula>
    </cfRule>
  </conditionalFormatting>
  <conditionalFormatting sqref="AA148 S148">
    <cfRule type="expression" dxfId="3" priority="2342">
      <formula>AND($M148&lt;&gt;"",S148&lt;$M148)</formula>
    </cfRule>
    <cfRule type="expression" dxfId="4" priority="2343">
      <formula>AND($L148&lt;&gt;"",S148&gt;$L148)</formula>
    </cfRule>
    <cfRule type="notContainsBlanks" dxfId="5" priority="2344">
      <formula>LEN(TRIM(S148))&gt;0</formula>
    </cfRule>
  </conditionalFormatting>
  <conditionalFormatting sqref="AA149 S149">
    <cfRule type="expression" dxfId="3" priority="2417">
      <formula>AND($M149&lt;&gt;"",S149&lt;$M149)</formula>
    </cfRule>
    <cfRule type="expression" dxfId="4" priority="2418">
      <formula>AND($L149&lt;&gt;"",S149&gt;$L149)</formula>
    </cfRule>
    <cfRule type="notContainsBlanks" dxfId="5" priority="2419">
      <formula>LEN(TRIM(S149))&gt;0</formula>
    </cfRule>
  </conditionalFormatting>
  <conditionalFormatting sqref="AA150 S150">
    <cfRule type="expression" dxfId="3" priority="2392">
      <formula>AND($M150&lt;&gt;"",S150&lt;$M150)</formula>
    </cfRule>
    <cfRule type="expression" dxfId="4" priority="2393">
      <formula>AND($L150&lt;&gt;"",S150&gt;$L150)</formula>
    </cfRule>
    <cfRule type="notContainsBlanks" dxfId="5" priority="2394">
      <formula>LEN(TRIM(S150))&gt;0</formula>
    </cfRule>
  </conditionalFormatting>
  <conditionalFormatting sqref="AA151 S151">
    <cfRule type="expression" dxfId="3" priority="2367">
      <formula>AND($M151&lt;&gt;"",S151&lt;$M151)</formula>
    </cfRule>
    <cfRule type="expression" dxfId="4" priority="2368">
      <formula>AND($L151&lt;&gt;"",S151&gt;$L151)</formula>
    </cfRule>
    <cfRule type="notContainsBlanks" dxfId="5" priority="2369">
      <formula>LEN(TRIM(S151))&gt;0</formula>
    </cfRule>
  </conditionalFormatting>
  <conditionalFormatting sqref="AA152 S152">
    <cfRule type="expression" dxfId="3" priority="2317">
      <formula>AND($M152&lt;&gt;"",S152&lt;$M152)</formula>
    </cfRule>
    <cfRule type="expression" dxfId="4" priority="2318">
      <formula>AND($L152&lt;&gt;"",S152&gt;$L152)</formula>
    </cfRule>
    <cfRule type="notContainsBlanks" dxfId="5" priority="2319">
      <formula>LEN(TRIM(S152))&gt;0</formula>
    </cfRule>
  </conditionalFormatting>
  <conditionalFormatting sqref="AA153 S153">
    <cfRule type="expression" dxfId="3" priority="2292">
      <formula>AND($M153&lt;&gt;"",S153&lt;$M153)</formula>
    </cfRule>
    <cfRule type="expression" dxfId="4" priority="2293">
      <formula>AND($L153&lt;&gt;"",S153&gt;$L153)</formula>
    </cfRule>
    <cfRule type="notContainsBlanks" dxfId="5" priority="2294">
      <formula>LEN(TRIM(S153))&gt;0</formula>
    </cfRule>
  </conditionalFormatting>
  <conditionalFormatting sqref="AA154 S154">
    <cfRule type="expression" dxfId="3" priority="2142">
      <formula>AND($M154&lt;&gt;"",S154&lt;$M154)</formula>
    </cfRule>
    <cfRule type="expression" dxfId="4" priority="2143">
      <formula>AND($L154&lt;&gt;"",S154&gt;$L154)</formula>
    </cfRule>
    <cfRule type="notContainsBlanks" dxfId="5" priority="2144">
      <formula>LEN(TRIM(S154))&gt;0</formula>
    </cfRule>
  </conditionalFormatting>
  <conditionalFormatting sqref="AA155 S155">
    <cfRule type="expression" dxfId="3" priority="2217">
      <formula>AND($M155&lt;&gt;"",S155&lt;$M155)</formula>
    </cfRule>
    <cfRule type="expression" dxfId="4" priority="2218">
      <formula>AND($L155&lt;&gt;"",S155&gt;$L155)</formula>
    </cfRule>
    <cfRule type="notContainsBlanks" dxfId="5" priority="2219">
      <formula>LEN(TRIM(S155))&gt;0</formula>
    </cfRule>
  </conditionalFormatting>
  <conditionalFormatting sqref="AA156 S156">
    <cfRule type="expression" dxfId="3" priority="2117">
      <formula>AND($M156&lt;&gt;"",S156&lt;$M156)</formula>
    </cfRule>
    <cfRule type="expression" dxfId="4" priority="2118">
      <formula>AND($L156&lt;&gt;"",S156&gt;$L156)</formula>
    </cfRule>
    <cfRule type="notContainsBlanks" dxfId="5" priority="2119">
      <formula>LEN(TRIM(S156))&gt;0</formula>
    </cfRule>
  </conditionalFormatting>
  <conditionalFormatting sqref="AA157 S157">
    <cfRule type="expression" dxfId="3" priority="2092">
      <formula>AND($M157&lt;&gt;"",S157&lt;$M157)</formula>
    </cfRule>
    <cfRule type="expression" dxfId="4" priority="2093">
      <formula>AND($L157&lt;&gt;"",S157&gt;$L157)</formula>
    </cfRule>
    <cfRule type="notContainsBlanks" dxfId="5" priority="2094">
      <formula>LEN(TRIM(S157))&gt;0</formula>
    </cfRule>
  </conditionalFormatting>
  <conditionalFormatting sqref="AA158 S158">
    <cfRule type="expression" dxfId="3" priority="2067">
      <formula>AND($M158&lt;&gt;"",S158&lt;$M158)</formula>
    </cfRule>
    <cfRule type="expression" dxfId="4" priority="2068">
      <formula>AND($L158&lt;&gt;"",S158&gt;$L158)</formula>
    </cfRule>
    <cfRule type="notContainsBlanks" dxfId="5" priority="2069">
      <formula>LEN(TRIM(S158))&gt;0</formula>
    </cfRule>
  </conditionalFormatting>
  <conditionalFormatting sqref="AA159 S159">
    <cfRule type="expression" dxfId="3" priority="2042">
      <formula>AND($M159&lt;&gt;"",S159&lt;$M159)</formula>
    </cfRule>
    <cfRule type="expression" dxfId="4" priority="2043">
      <formula>AND($L159&lt;&gt;"",S159&gt;$L159)</formula>
    </cfRule>
    <cfRule type="notContainsBlanks" dxfId="5" priority="2044">
      <formula>LEN(TRIM(S159))&gt;0</formula>
    </cfRule>
  </conditionalFormatting>
  <conditionalFormatting sqref="AA160 S160">
    <cfRule type="expression" dxfId="3" priority="1942">
      <formula>AND($M160&lt;&gt;"",S160&lt;$M160)</formula>
    </cfRule>
    <cfRule type="expression" dxfId="4" priority="1943">
      <formula>AND($L160&lt;&gt;"",S160&gt;$L160)</formula>
    </cfRule>
    <cfRule type="notContainsBlanks" dxfId="5" priority="1944">
      <formula>LEN(TRIM(S160))&gt;0</formula>
    </cfRule>
  </conditionalFormatting>
  <conditionalFormatting sqref="AA161 S161">
    <cfRule type="expression" dxfId="3" priority="2017">
      <formula>AND($M161&lt;&gt;"",S161&lt;$M161)</formula>
    </cfRule>
    <cfRule type="expression" dxfId="4" priority="2018">
      <formula>AND($L161&lt;&gt;"",S161&gt;$L161)</formula>
    </cfRule>
    <cfRule type="notContainsBlanks" dxfId="5" priority="2019">
      <formula>LEN(TRIM(S161))&gt;0</formula>
    </cfRule>
  </conditionalFormatting>
  <conditionalFormatting sqref="AA162 S162">
    <cfRule type="expression" dxfId="3" priority="1992">
      <formula>AND($M162&lt;&gt;"",S162&lt;$M162)</formula>
    </cfRule>
    <cfRule type="expression" dxfId="4" priority="1993">
      <formula>AND($L162&lt;&gt;"",S162&gt;$L162)</formula>
    </cfRule>
    <cfRule type="notContainsBlanks" dxfId="5" priority="1994">
      <formula>LEN(TRIM(S162))&gt;0</formula>
    </cfRule>
  </conditionalFormatting>
  <conditionalFormatting sqref="AA163 S163">
    <cfRule type="expression" dxfId="3" priority="1967">
      <formula>AND($M163&lt;&gt;"",S163&lt;$M163)</formula>
    </cfRule>
    <cfRule type="expression" dxfId="4" priority="1968">
      <formula>AND($L163&lt;&gt;"",S163&gt;$L163)</formula>
    </cfRule>
    <cfRule type="notContainsBlanks" dxfId="5" priority="1969">
      <formula>LEN(TRIM(S163))&gt;0</formula>
    </cfRule>
  </conditionalFormatting>
  <conditionalFormatting sqref="AA164 S164">
    <cfRule type="expression" dxfId="3" priority="1917">
      <formula>AND($M164&lt;&gt;"",S164&lt;$M164)</formula>
    </cfRule>
    <cfRule type="expression" dxfId="4" priority="1918">
      <formula>AND($L164&lt;&gt;"",S164&gt;$L164)</formula>
    </cfRule>
    <cfRule type="notContainsBlanks" dxfId="5" priority="1919">
      <formula>LEN(TRIM(S164))&gt;0</formula>
    </cfRule>
  </conditionalFormatting>
  <conditionalFormatting sqref="AA165 S165">
    <cfRule type="expression" dxfId="3" priority="1692">
      <formula>AND($M165&lt;&gt;"",S165&lt;$M165)</formula>
    </cfRule>
    <cfRule type="expression" dxfId="4" priority="1693">
      <formula>AND($L165&lt;&gt;"",S165&gt;$L165)</formula>
    </cfRule>
    <cfRule type="notContainsBlanks" dxfId="5" priority="1694">
      <formula>LEN(TRIM(S165))&gt;0</formula>
    </cfRule>
  </conditionalFormatting>
  <conditionalFormatting sqref="AA166 S166">
    <cfRule type="expression" dxfId="3" priority="1667">
      <formula>AND($M166&lt;&gt;"",S166&lt;$M166)</formula>
    </cfRule>
    <cfRule type="expression" dxfId="4" priority="1668">
      <formula>AND($L166&lt;&gt;"",S166&gt;$L166)</formula>
    </cfRule>
    <cfRule type="notContainsBlanks" dxfId="5" priority="1669">
      <formula>LEN(TRIM(S166))&gt;0</formula>
    </cfRule>
  </conditionalFormatting>
  <conditionalFormatting sqref="AA167 S167">
    <cfRule type="expression" dxfId="3" priority="1592">
      <formula>AND($M167&lt;&gt;"",S167&lt;$M167)</formula>
    </cfRule>
    <cfRule type="expression" dxfId="4" priority="1593">
      <formula>AND($L167&lt;&gt;"",S167&gt;$L167)</formula>
    </cfRule>
    <cfRule type="notContainsBlanks" dxfId="5" priority="1594">
      <formula>LEN(TRIM(S167))&gt;0</formula>
    </cfRule>
  </conditionalFormatting>
  <conditionalFormatting sqref="AA168 S168">
    <cfRule type="expression" dxfId="3" priority="1567">
      <formula>AND($M168&lt;&gt;"",S168&lt;$M168)</formula>
    </cfRule>
    <cfRule type="expression" dxfId="4" priority="1568">
      <formula>AND($L168&lt;&gt;"",S168&gt;$L168)</formula>
    </cfRule>
    <cfRule type="notContainsBlanks" dxfId="5" priority="1569">
      <formula>LEN(TRIM(S168))&gt;0</formula>
    </cfRule>
  </conditionalFormatting>
  <conditionalFormatting sqref="AA169 S169">
    <cfRule type="expression" dxfId="3" priority="1542">
      <formula>AND($M169&lt;&gt;"",S169&lt;$M169)</formula>
    </cfRule>
    <cfRule type="expression" dxfId="4" priority="1543">
      <formula>AND($L169&lt;&gt;"",S169&gt;$L169)</formula>
    </cfRule>
    <cfRule type="notContainsBlanks" dxfId="5" priority="1544">
      <formula>LEN(TRIM(S169))&gt;0</formula>
    </cfRule>
  </conditionalFormatting>
  <conditionalFormatting sqref="AA170 S170">
    <cfRule type="expression" dxfId="3" priority="1517">
      <formula>AND($M170&lt;&gt;"",S170&lt;$M170)</formula>
    </cfRule>
    <cfRule type="expression" dxfId="4" priority="1518">
      <formula>AND($L170&lt;&gt;"",S170&gt;$L170)</formula>
    </cfRule>
    <cfRule type="notContainsBlanks" dxfId="5" priority="1519">
      <formula>LEN(TRIM(S170))&gt;0</formula>
    </cfRule>
  </conditionalFormatting>
  <conditionalFormatting sqref="AA171 S171">
    <cfRule type="expression" dxfId="3" priority="3839">
      <formula>AND($M171&lt;&gt;"",S171&lt;$M171)</formula>
    </cfRule>
    <cfRule type="expression" dxfId="4" priority="3840">
      <formula>AND($L171&lt;&gt;"",S171&gt;$L171)</formula>
    </cfRule>
    <cfRule type="notContainsBlanks" dxfId="5" priority="3841">
      <formula>LEN(TRIM(S171))&gt;0</formula>
    </cfRule>
  </conditionalFormatting>
  <conditionalFormatting sqref="AA172 S172">
    <cfRule type="expression" dxfId="3" priority="3814">
      <formula>AND($M172&lt;&gt;"",S172&lt;$M172)</formula>
    </cfRule>
    <cfRule type="expression" dxfId="4" priority="3815">
      <formula>AND($L172&lt;&gt;"",S172&gt;$L172)</formula>
    </cfRule>
    <cfRule type="notContainsBlanks" dxfId="5" priority="3816">
      <formula>LEN(TRIM(S172))&gt;0</formula>
    </cfRule>
  </conditionalFormatting>
  <conditionalFormatting sqref="AA173 S173">
    <cfRule type="expression" dxfId="3" priority="3789">
      <formula>AND($M173&lt;&gt;"",S173&lt;$M173)</formula>
    </cfRule>
    <cfRule type="expression" dxfId="4" priority="3790">
      <formula>AND($L173&lt;&gt;"",S173&gt;$L173)</formula>
    </cfRule>
    <cfRule type="notContainsBlanks" dxfId="5" priority="3791">
      <formula>LEN(TRIM(S173))&gt;0</formula>
    </cfRule>
  </conditionalFormatting>
  <pageMargins left="0.75" right="0.75" top="1" bottom="1" header="0.5" footer="0.5"/>
  <pageSetup paperSize="9" scale="35" orientation="portrait"/>
  <headerFooter/>
  <rowBreaks count="2" manualBreakCount="2">
    <brk id="63" max="18" man="1"/>
    <brk id="174" max="16383" man="1"/>
  </rowBreaks>
  <ignoredErrors>
    <ignoredError sqref="L76:M76 L78:M90 L41:M41 L42:M43 L54:M54 L52:M52 L55:M61 L53:M53 L50:M50 L51:M51 L48:M48 L49:M49 L62:M62 L63:M74 L45:M47 L92:M173 L91:M91 L12:M40 L11:M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name="Button 1" r:id="rId4">
              <controlPr print="0" defaultSize="0">
                <anchor moveWithCells="1" sizeWithCells="1">
                  <from>
                    <xdr:col>3</xdr:col>
                    <xdr:colOff>9525</xdr:colOff>
                    <xdr:row>0</xdr:row>
                    <xdr:rowOff>38100</xdr:rowOff>
                  </from>
                  <to>
                    <xdr:col>5</xdr:col>
                    <xdr:colOff>228600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name="Button 2" r:id="rId5">
              <controlPr print="0" defaultSize="0">
                <anchor moveWithCells="1" sizeWithCells="1">
                  <from>
                    <xdr:col>5</xdr:col>
                    <xdr:colOff>495300</xdr:colOff>
                    <xdr:row>0</xdr:row>
                    <xdr:rowOff>47625</xdr:rowOff>
                  </from>
                  <to>
                    <xdr:col>8</xdr:col>
                    <xdr:colOff>200025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I185"/>
  <sheetViews>
    <sheetView tabSelected="1" view="pageBreakPreview" zoomScaleNormal="90" workbookViewId="0">
      <pane xSplit="13" ySplit="22" topLeftCell="N83" activePane="bottomRight" state="frozen"/>
      <selection/>
      <selection pane="topRight"/>
      <selection pane="bottomLeft"/>
      <selection pane="bottomRight" activeCell="P174" sqref="P174"/>
    </sheetView>
  </sheetViews>
  <sheetFormatPr defaultColWidth="12.625" defaultRowHeight="12.75" customHeight="1"/>
  <cols>
    <col min="1" max="3" width="2.5" style="13" customWidth="1"/>
    <col min="4" max="4" width="6.18333333333333" style="13" customWidth="1"/>
    <col min="5" max="5" width="13.5666666666667" style="13" customWidth="1"/>
    <col min="6" max="6" width="4.16666666666667" style="13" hidden="1" customWidth="1"/>
    <col min="7" max="7" width="8.33333333333333" style="13" customWidth="1"/>
    <col min="8" max="8" width="7.375" style="13" customWidth="1"/>
    <col min="9" max="9" width="6.9" style="13" customWidth="1"/>
    <col min="10" max="10" width="12.5" style="13" customWidth="1"/>
    <col min="11" max="11" width="1.43333333333333" style="13" hidden="1" customWidth="1"/>
    <col min="12" max="12" width="10.625" style="13" customWidth="1"/>
    <col min="13" max="13" width="0.808333333333333" style="13" customWidth="1"/>
    <col min="14" max="14" width="10.625" style="13" customWidth="1"/>
    <col min="15" max="15" width="0.808333333333333" style="14" customWidth="1"/>
    <col min="16" max="16" width="9.125" style="14" customWidth="1"/>
    <col min="17" max="18" width="9.125" style="13" customWidth="1"/>
    <col min="19" max="19" width="9" style="13" customWidth="1"/>
    <col min="20" max="20" width="11" style="13" hidden="1" customWidth="1"/>
    <col min="21" max="21" width="0.875" style="13" customWidth="1"/>
    <col min="22" max="26" width="9" style="13" customWidth="1"/>
    <col min="27" max="27" width="9" style="13" hidden="1" customWidth="1"/>
    <col min="28" max="32" width="9" style="13" customWidth="1"/>
    <col min="33" max="33" width="36" style="13" customWidth="1"/>
    <col min="34" max="34" width="0.875" style="13" customWidth="1"/>
    <col min="35" max="16384" width="12.625" style="13"/>
  </cols>
  <sheetData>
    <row r="1" s="11" customFormat="1" ht="21.95" hidden="1" customHeight="1" spans="3:33"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47"/>
      <c r="P1" s="47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="12" customFormat="1" ht="14.1" hidden="1" customHeight="1" spans="3:34">
      <c r="C2" s="16"/>
      <c r="D2" s="17"/>
      <c r="E2" s="17"/>
      <c r="F2" s="18"/>
      <c r="G2" s="18"/>
      <c r="H2" s="18"/>
      <c r="L2" s="18"/>
      <c r="M2" s="18"/>
      <c r="N2" s="18"/>
      <c r="O2" s="48"/>
      <c r="P2" s="49"/>
      <c r="Q2" s="16"/>
      <c r="R2" s="16"/>
      <c r="S2" s="16"/>
      <c r="T2" s="16"/>
      <c r="U2" s="16"/>
      <c r="V2" s="18"/>
      <c r="W2" s="18"/>
      <c r="X2" s="18"/>
      <c r="Y2" s="18"/>
      <c r="Z2" s="19"/>
      <c r="AA2" s="19"/>
      <c r="AB2" s="19"/>
      <c r="AC2" s="19"/>
      <c r="AD2" s="19"/>
      <c r="AE2" s="17" t="s">
        <v>1</v>
      </c>
      <c r="AF2" s="17"/>
      <c r="AG2" s="18"/>
      <c r="AH2" s="16"/>
    </row>
    <row r="3" s="12" customFormat="1" ht="9" hidden="1" customHeight="1" spans="3:34">
      <c r="C3" s="16"/>
      <c r="D3" s="18"/>
      <c r="E3" s="18"/>
      <c r="F3" s="16"/>
      <c r="G3" s="16"/>
      <c r="H3" s="18"/>
      <c r="I3" s="18"/>
      <c r="J3" s="18"/>
      <c r="K3" s="18"/>
      <c r="L3" s="18"/>
      <c r="M3" s="18"/>
      <c r="N3" s="18"/>
      <c r="O3" s="48"/>
      <c r="P3" s="49"/>
      <c r="Q3" s="16"/>
      <c r="R3" s="16"/>
      <c r="S3" s="16"/>
      <c r="T3" s="16"/>
      <c r="U3" s="16"/>
      <c r="V3" s="18"/>
      <c r="W3" s="18"/>
      <c r="X3" s="18"/>
      <c r="Y3" s="18"/>
      <c r="Z3" s="18"/>
      <c r="AA3" s="18"/>
      <c r="AB3" s="18"/>
      <c r="AC3" s="18"/>
      <c r="AD3" s="16"/>
      <c r="AE3" s="16"/>
      <c r="AF3" s="18"/>
      <c r="AG3" s="18"/>
      <c r="AH3" s="16"/>
    </row>
    <row r="4" s="12" customFormat="1" ht="18.75" hidden="1" customHeight="1" spans="3:33">
      <c r="C4" s="19"/>
      <c r="D4" s="20" t="s">
        <v>2</v>
      </c>
      <c r="E4" s="21"/>
      <c r="F4" s="22" t="s">
        <v>3</v>
      </c>
      <c r="G4" s="23"/>
      <c r="H4" s="23"/>
      <c r="I4" s="23"/>
      <c r="J4" s="50"/>
      <c r="K4" s="50"/>
      <c r="L4" s="18"/>
      <c r="M4" s="18"/>
      <c r="N4" s="18"/>
      <c r="O4" s="51"/>
      <c r="P4" s="52"/>
      <c r="Q4" s="78"/>
      <c r="R4" s="23"/>
      <c r="S4" s="23"/>
      <c r="T4" s="23"/>
      <c r="U4" s="50"/>
      <c r="V4" s="20" t="s">
        <v>5</v>
      </c>
      <c r="W4" s="79"/>
      <c r="X4" s="21"/>
      <c r="Y4" s="78"/>
      <c r="Z4" s="23"/>
      <c r="AA4" s="23"/>
      <c r="AB4" s="50"/>
      <c r="AC4" s="19"/>
      <c r="AD4" s="19"/>
      <c r="AE4" s="19"/>
      <c r="AF4" s="19"/>
      <c r="AG4" s="19"/>
    </row>
    <row r="5" s="12" customFormat="1" ht="18.75" hidden="1" customHeight="1" spans="3:33">
      <c r="C5" s="19"/>
      <c r="D5" s="20" t="s">
        <v>6</v>
      </c>
      <c r="E5" s="21"/>
      <c r="F5" s="24" t="s">
        <v>7</v>
      </c>
      <c r="G5" s="23"/>
      <c r="H5" s="23"/>
      <c r="I5" s="23"/>
      <c r="J5" s="50"/>
      <c r="K5" s="50"/>
      <c r="L5" s="18"/>
      <c r="M5" s="18"/>
      <c r="N5" s="18"/>
      <c r="O5" s="51"/>
      <c r="P5" s="52"/>
      <c r="Q5" s="80"/>
      <c r="R5" s="23"/>
      <c r="S5" s="23"/>
      <c r="T5" s="23"/>
      <c r="U5" s="50"/>
      <c r="V5" s="20" t="s">
        <v>9</v>
      </c>
      <c r="W5" s="79"/>
      <c r="X5" s="21"/>
      <c r="Y5" s="100"/>
      <c r="Z5" s="101"/>
      <c r="AA5" s="101"/>
      <c r="AB5" s="102"/>
      <c r="AC5" s="19"/>
      <c r="AD5" s="19"/>
      <c r="AE5" s="19"/>
      <c r="AF5" s="19"/>
      <c r="AG5" s="19"/>
    </row>
    <row r="6" s="12" customFormat="1" ht="18.75" hidden="1" customHeight="1" spans="3:33">
      <c r="C6" s="19"/>
      <c r="D6" s="20" t="s">
        <v>10</v>
      </c>
      <c r="E6" s="21"/>
      <c r="F6" s="25" t="s">
        <v>11</v>
      </c>
      <c r="G6" s="26"/>
      <c r="H6" s="26"/>
      <c r="I6" s="26"/>
      <c r="J6" s="53"/>
      <c r="K6" s="53"/>
      <c r="L6" s="18"/>
      <c r="M6" s="18"/>
      <c r="N6" s="18"/>
      <c r="O6" s="51"/>
      <c r="P6" s="52"/>
      <c r="Q6" s="78">
        <v>45247</v>
      </c>
      <c r="R6" s="23"/>
      <c r="S6" s="23"/>
      <c r="T6" s="23"/>
      <c r="U6" s="50"/>
      <c r="V6" s="20" t="s">
        <v>13</v>
      </c>
      <c r="W6" s="79"/>
      <c r="X6" s="21"/>
      <c r="Y6" s="100"/>
      <c r="Z6" s="101"/>
      <c r="AA6" s="101"/>
      <c r="AB6" s="102"/>
      <c r="AC6" s="19"/>
      <c r="AD6" s="19"/>
      <c r="AE6" s="19"/>
      <c r="AF6" s="19"/>
      <c r="AG6" s="19"/>
    </row>
    <row r="7" s="12" customFormat="1" ht="5" customHeight="1" spans="3:33">
      <c r="C7" s="19"/>
      <c r="D7" s="18"/>
      <c r="E7" s="27"/>
      <c r="F7" s="28"/>
      <c r="G7" s="28"/>
      <c r="H7" s="29"/>
      <c r="I7" s="28"/>
      <c r="J7" s="54"/>
      <c r="K7" s="54"/>
      <c r="L7" s="18"/>
      <c r="M7" s="18"/>
      <c r="N7" s="18"/>
      <c r="O7" s="51"/>
      <c r="P7" s="51"/>
      <c r="Q7" s="81"/>
      <c r="R7" s="81"/>
      <c r="S7" s="82"/>
      <c r="T7" s="81"/>
      <c r="U7" s="83"/>
      <c r="V7" s="18"/>
      <c r="W7" s="18"/>
      <c r="X7" s="18"/>
      <c r="Y7" s="103"/>
      <c r="Z7" s="104"/>
      <c r="AA7" s="103"/>
      <c r="AB7" s="105"/>
      <c r="AC7" s="19"/>
      <c r="AD7" s="19"/>
      <c r="AE7" s="19"/>
      <c r="AF7" s="19"/>
      <c r="AG7" s="19"/>
    </row>
    <row r="8" s="12" customFormat="1" ht="5" customHeight="1" spans="3:33">
      <c r="C8" s="19"/>
      <c r="D8" s="18"/>
      <c r="E8" s="27"/>
      <c r="F8" s="28"/>
      <c r="G8" s="28"/>
      <c r="H8" s="29"/>
      <c r="I8" s="28"/>
      <c r="J8" s="54"/>
      <c r="K8" s="54"/>
      <c r="L8" s="18"/>
      <c r="M8" s="18"/>
      <c r="N8" s="18"/>
      <c r="O8" s="51"/>
      <c r="P8" s="51"/>
      <c r="Q8" s="81"/>
      <c r="R8" s="81"/>
      <c r="S8" s="82"/>
      <c r="T8" s="81"/>
      <c r="U8" s="83"/>
      <c r="V8" s="18"/>
      <c r="W8" s="18"/>
      <c r="X8" s="18"/>
      <c r="Y8" s="103"/>
      <c r="Z8" s="104"/>
      <c r="AA8" s="103"/>
      <c r="AB8" s="105"/>
      <c r="AC8" s="19"/>
      <c r="AD8" s="19"/>
      <c r="AE8" s="19"/>
      <c r="AF8" s="19"/>
      <c r="AG8" s="19"/>
    </row>
    <row r="9" s="12" customFormat="1" ht="5" customHeight="1" spans="3:33">
      <c r="C9" s="19"/>
      <c r="D9" s="18"/>
      <c r="E9" s="27"/>
      <c r="F9" s="28"/>
      <c r="G9" s="28"/>
      <c r="H9" s="29"/>
      <c r="I9" s="28"/>
      <c r="J9" s="54"/>
      <c r="K9" s="54"/>
      <c r="L9" s="18"/>
      <c r="M9" s="18"/>
      <c r="N9" s="18"/>
      <c r="O9" s="51"/>
      <c r="P9" s="51"/>
      <c r="Q9" s="81"/>
      <c r="R9" s="81"/>
      <c r="S9" s="82"/>
      <c r="T9" s="81"/>
      <c r="U9" s="83"/>
      <c r="V9" s="18"/>
      <c r="W9" s="18"/>
      <c r="X9" s="18"/>
      <c r="Y9" s="103"/>
      <c r="Z9" s="104"/>
      <c r="AA9" s="103"/>
      <c r="AB9" s="105"/>
      <c r="AC9" s="19"/>
      <c r="AD9" s="19"/>
      <c r="AE9" s="19"/>
      <c r="AF9" s="19"/>
      <c r="AG9" s="19"/>
    </row>
    <row r="10" s="12" customFormat="1" ht="5" customHeight="1" spans="3:33">
      <c r="C10" s="19"/>
      <c r="D10" s="18"/>
      <c r="E10" s="27"/>
      <c r="F10" s="28"/>
      <c r="G10" s="28"/>
      <c r="H10" s="29"/>
      <c r="I10" s="28"/>
      <c r="J10" s="54"/>
      <c r="K10" s="54"/>
      <c r="L10" s="18"/>
      <c r="M10" s="18"/>
      <c r="N10" s="18"/>
      <c r="O10" s="51"/>
      <c r="P10" s="51"/>
      <c r="Q10" s="81"/>
      <c r="R10" s="81"/>
      <c r="S10" s="82"/>
      <c r="T10" s="81"/>
      <c r="U10" s="83"/>
      <c r="V10" s="18"/>
      <c r="W10" s="18"/>
      <c r="X10" s="18"/>
      <c r="Y10" s="103"/>
      <c r="Z10" s="104"/>
      <c r="AA10" s="103"/>
      <c r="AB10" s="105"/>
      <c r="AC10" s="19"/>
      <c r="AD10" s="19"/>
      <c r="AE10" s="19"/>
      <c r="AF10" s="19"/>
      <c r="AG10" s="19"/>
    </row>
    <row r="11" s="12" customFormat="1" ht="5" customHeight="1" spans="3:33">
      <c r="C11" s="19"/>
      <c r="D11" s="18"/>
      <c r="E11" s="27"/>
      <c r="F11" s="28"/>
      <c r="G11" s="28"/>
      <c r="H11" s="29"/>
      <c r="I11" s="28"/>
      <c r="J11" s="54"/>
      <c r="K11" s="54"/>
      <c r="L11" s="18"/>
      <c r="M11" s="18"/>
      <c r="N11" s="18"/>
      <c r="O11" s="51"/>
      <c r="P11" s="51"/>
      <c r="Q11" s="81"/>
      <c r="R11" s="81"/>
      <c r="S11" s="82"/>
      <c r="T11" s="81"/>
      <c r="U11" s="83"/>
      <c r="V11" s="18"/>
      <c r="W11" s="18"/>
      <c r="X11" s="18"/>
      <c r="Y11" s="103"/>
      <c r="Z11" s="104"/>
      <c r="AA11" s="103"/>
      <c r="AB11" s="105"/>
      <c r="AC11" s="19"/>
      <c r="AD11" s="19"/>
      <c r="AE11" s="19"/>
      <c r="AF11" s="19"/>
      <c r="AG11" s="19"/>
    </row>
    <row r="12" s="12" customFormat="1" ht="5" customHeight="1" spans="3:33">
      <c r="C12" s="19"/>
      <c r="D12" s="18"/>
      <c r="E12" s="27"/>
      <c r="F12" s="28"/>
      <c r="G12" s="28"/>
      <c r="H12" s="29"/>
      <c r="I12" s="28"/>
      <c r="J12" s="54"/>
      <c r="K12" s="54"/>
      <c r="L12" s="18"/>
      <c r="M12" s="18"/>
      <c r="N12" s="18"/>
      <c r="O12" s="51"/>
      <c r="P12" s="51"/>
      <c r="Q12" s="81"/>
      <c r="R12" s="81"/>
      <c r="S12" s="82"/>
      <c r="T12" s="81"/>
      <c r="U12" s="83"/>
      <c r="V12" s="18"/>
      <c r="W12" s="18"/>
      <c r="X12" s="18"/>
      <c r="Y12" s="103"/>
      <c r="Z12" s="104"/>
      <c r="AA12" s="103"/>
      <c r="AB12" s="105"/>
      <c r="AC12" s="19"/>
      <c r="AD12" s="19"/>
      <c r="AE12" s="19"/>
      <c r="AF12" s="19"/>
      <c r="AG12" s="19"/>
    </row>
    <row r="13" s="12" customFormat="1" ht="5" customHeight="1" spans="3:33">
      <c r="C13" s="19"/>
      <c r="D13" s="18"/>
      <c r="E13" s="27"/>
      <c r="F13" s="28"/>
      <c r="G13" s="28"/>
      <c r="H13" s="29"/>
      <c r="I13" s="28"/>
      <c r="J13" s="54"/>
      <c r="K13" s="54"/>
      <c r="L13" s="18"/>
      <c r="M13" s="18"/>
      <c r="N13" s="18"/>
      <c r="O13" s="51"/>
      <c r="P13" s="51"/>
      <c r="Q13" s="81"/>
      <c r="R13" s="81"/>
      <c r="S13" s="82"/>
      <c r="T13" s="81"/>
      <c r="U13" s="83"/>
      <c r="V13" s="18"/>
      <c r="W13" s="18"/>
      <c r="X13" s="18"/>
      <c r="Y13" s="103"/>
      <c r="Z13" s="104"/>
      <c r="AA13" s="103"/>
      <c r="AB13" s="105"/>
      <c r="AC13" s="19"/>
      <c r="AD13" s="19"/>
      <c r="AE13" s="19"/>
      <c r="AF13" s="19"/>
      <c r="AG13" s="19"/>
    </row>
    <row r="14" s="12" customFormat="1" ht="5" customHeight="1" spans="3:33">
      <c r="C14" s="19"/>
      <c r="D14" s="18"/>
      <c r="E14" s="27"/>
      <c r="F14" s="28"/>
      <c r="G14" s="28"/>
      <c r="H14" s="29"/>
      <c r="I14" s="28"/>
      <c r="J14" s="54"/>
      <c r="K14" s="54"/>
      <c r="L14" s="18"/>
      <c r="M14" s="18"/>
      <c r="N14" s="18"/>
      <c r="O14" s="51"/>
      <c r="P14" s="51"/>
      <c r="Q14" s="81"/>
      <c r="R14" s="81"/>
      <c r="S14" s="82"/>
      <c r="T14" s="81"/>
      <c r="U14" s="83"/>
      <c r="V14" s="18"/>
      <c r="W14" s="18"/>
      <c r="X14" s="18"/>
      <c r="Y14" s="103"/>
      <c r="Z14" s="104"/>
      <c r="AA14" s="103"/>
      <c r="AB14" s="105"/>
      <c r="AC14" s="19"/>
      <c r="AD14" s="19"/>
      <c r="AE14" s="19"/>
      <c r="AF14" s="19"/>
      <c r="AG14" s="19"/>
    </row>
    <row r="15" s="12" customFormat="1" ht="5" customHeight="1" spans="3:33">
      <c r="C15" s="19"/>
      <c r="D15" s="18"/>
      <c r="E15" s="27"/>
      <c r="F15" s="28"/>
      <c r="G15" s="28"/>
      <c r="H15" s="29"/>
      <c r="I15" s="28"/>
      <c r="J15" s="54"/>
      <c r="K15" s="54"/>
      <c r="L15" s="18"/>
      <c r="M15" s="18"/>
      <c r="N15" s="18"/>
      <c r="O15" s="51"/>
      <c r="P15" s="51"/>
      <c r="Q15" s="81"/>
      <c r="R15" s="81"/>
      <c r="S15" s="82"/>
      <c r="T15" s="81"/>
      <c r="U15" s="83"/>
      <c r="V15" s="18"/>
      <c r="W15" s="18"/>
      <c r="X15" s="18"/>
      <c r="Y15" s="103"/>
      <c r="Z15" s="104"/>
      <c r="AA15" s="103"/>
      <c r="AB15" s="105"/>
      <c r="AC15" s="19"/>
      <c r="AD15" s="19"/>
      <c r="AE15" s="19"/>
      <c r="AF15" s="19"/>
      <c r="AG15" s="19"/>
    </row>
    <row r="16" s="12" customFormat="1" ht="5" customHeight="1" spans="3:33">
      <c r="C16" s="19"/>
      <c r="D16" s="18"/>
      <c r="E16" s="27"/>
      <c r="F16" s="28"/>
      <c r="G16" s="28"/>
      <c r="H16" s="29"/>
      <c r="I16" s="28"/>
      <c r="J16" s="54"/>
      <c r="K16" s="54"/>
      <c r="L16" s="18"/>
      <c r="M16" s="18"/>
      <c r="N16" s="18"/>
      <c r="O16" s="51"/>
      <c r="P16" s="51"/>
      <c r="Q16" s="81"/>
      <c r="R16" s="81"/>
      <c r="S16" s="82"/>
      <c r="T16" s="81"/>
      <c r="U16" s="83"/>
      <c r="V16" s="18"/>
      <c r="W16" s="18"/>
      <c r="X16" s="18"/>
      <c r="Y16" s="103"/>
      <c r="Z16" s="104"/>
      <c r="AA16" s="103"/>
      <c r="AB16" s="105"/>
      <c r="AC16" s="19"/>
      <c r="AD16" s="19"/>
      <c r="AE16" s="19"/>
      <c r="AF16" s="19"/>
      <c r="AG16" s="19"/>
    </row>
    <row r="17" s="12" customFormat="1" ht="5" customHeight="1" spans="3:33">
      <c r="C17" s="19"/>
      <c r="D17" s="18"/>
      <c r="E17" s="27"/>
      <c r="F17" s="28"/>
      <c r="G17" s="28"/>
      <c r="H17" s="29"/>
      <c r="I17" s="28"/>
      <c r="J17" s="54"/>
      <c r="K17" s="54"/>
      <c r="L17" s="18"/>
      <c r="M17" s="18"/>
      <c r="N17" s="18"/>
      <c r="O17" s="51"/>
      <c r="P17" s="51"/>
      <c r="Q17" s="81"/>
      <c r="R17" s="81"/>
      <c r="S17" s="82"/>
      <c r="T17" s="81"/>
      <c r="U17" s="83"/>
      <c r="V17" s="18"/>
      <c r="W17" s="18"/>
      <c r="X17" s="18"/>
      <c r="Y17" s="103"/>
      <c r="Z17" s="104"/>
      <c r="AA17" s="103"/>
      <c r="AB17" s="105"/>
      <c r="AC17" s="19"/>
      <c r="AD17" s="19"/>
      <c r="AE17" s="19"/>
      <c r="AF17" s="19"/>
      <c r="AG17" s="19"/>
    </row>
    <row r="18" s="12" customFormat="1" ht="5" customHeight="1" spans="3:33">
      <c r="C18" s="19"/>
      <c r="D18" s="18"/>
      <c r="E18" s="27"/>
      <c r="F18" s="28"/>
      <c r="G18" s="28"/>
      <c r="H18" s="29"/>
      <c r="I18" s="28"/>
      <c r="J18" s="54"/>
      <c r="K18" s="54"/>
      <c r="L18" s="18"/>
      <c r="M18" s="18"/>
      <c r="N18" s="18"/>
      <c r="O18" s="51"/>
      <c r="P18" s="51"/>
      <c r="Q18" s="81"/>
      <c r="R18" s="81"/>
      <c r="S18" s="82"/>
      <c r="T18" s="81"/>
      <c r="U18" s="83"/>
      <c r="V18" s="18"/>
      <c r="W18" s="18"/>
      <c r="X18" s="18"/>
      <c r="Y18" s="103"/>
      <c r="Z18" s="104"/>
      <c r="AA18" s="103"/>
      <c r="AB18" s="105"/>
      <c r="AC18" s="19"/>
      <c r="AD18" s="19"/>
      <c r="AE18" s="19"/>
      <c r="AF18" s="19"/>
      <c r="AG18" s="19"/>
    </row>
    <row r="19" s="12" customFormat="1" ht="5" customHeight="1" spans="3:34">
      <c r="C19" s="16"/>
      <c r="D19" s="18"/>
      <c r="E19" s="16"/>
      <c r="F19" s="18"/>
      <c r="G19" s="18"/>
      <c r="H19" s="16"/>
      <c r="I19" s="18"/>
      <c r="J19" s="16"/>
      <c r="K19" s="16"/>
      <c r="L19" s="18"/>
      <c r="M19" s="16"/>
      <c r="N19" s="16"/>
      <c r="O19" s="48"/>
      <c r="P19" s="48"/>
      <c r="Q19" s="18"/>
      <c r="R19" s="18"/>
      <c r="S19" s="16"/>
      <c r="T19" s="18"/>
      <c r="U19" s="16"/>
      <c r="V19" s="18"/>
      <c r="W19" s="18"/>
      <c r="X19" s="18"/>
      <c r="Y19" s="18"/>
      <c r="Z19" s="16"/>
      <c r="AA19" s="18"/>
      <c r="AB19" s="16"/>
      <c r="AC19" s="18"/>
      <c r="AD19" s="16"/>
      <c r="AE19" s="18"/>
      <c r="AF19" s="16"/>
      <c r="AG19" s="18"/>
      <c r="AH19" s="16"/>
    </row>
    <row r="20" s="12" customFormat="1" ht="18" customHeight="1" spans="3:34">
      <c r="C20" s="30" t="s">
        <v>14</v>
      </c>
      <c r="D20" s="31"/>
      <c r="E20" s="31"/>
      <c r="F20" s="31"/>
      <c r="G20" s="31"/>
      <c r="H20" s="31"/>
      <c r="I20" s="31"/>
      <c r="J20" s="31"/>
      <c r="K20" s="31"/>
      <c r="L20" s="31"/>
      <c r="M20" s="55"/>
      <c r="N20" s="55"/>
      <c r="O20" s="56"/>
      <c r="P20" s="57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55"/>
      <c r="AB20" s="30" t="s">
        <v>16</v>
      </c>
      <c r="AC20" s="31"/>
      <c r="AD20" s="31"/>
      <c r="AE20" s="31"/>
      <c r="AF20" s="55"/>
      <c r="AG20" s="121" t="s">
        <v>17</v>
      </c>
      <c r="AH20" s="122"/>
    </row>
    <row r="21" s="12" customFormat="1" ht="29.1" customHeight="1" spans="3:34">
      <c r="C21" s="32"/>
      <c r="D21" s="33"/>
      <c r="E21" s="34"/>
      <c r="F21" s="35"/>
      <c r="G21" s="35"/>
      <c r="H21" s="34"/>
      <c r="I21" s="34"/>
      <c r="J21" s="37" t="s">
        <v>18</v>
      </c>
      <c r="K21" s="37" t="s">
        <v>19</v>
      </c>
      <c r="L21" s="58" t="s">
        <v>20</v>
      </c>
      <c r="M21" s="58"/>
      <c r="N21" s="59" t="s">
        <v>21</v>
      </c>
      <c r="O21" s="60"/>
      <c r="P21" s="61"/>
      <c r="Q21" s="84"/>
      <c r="R21" s="84"/>
      <c r="S21" s="85" t="s">
        <v>125</v>
      </c>
      <c r="T21" s="86"/>
      <c r="U21" s="32"/>
      <c r="V21" s="87" t="s">
        <v>23</v>
      </c>
      <c r="W21" s="88"/>
      <c r="X21" s="88"/>
      <c r="Y21" s="88"/>
      <c r="Z21" s="88"/>
      <c r="AA21" s="106"/>
      <c r="AB21" s="107" t="s">
        <v>24</v>
      </c>
      <c r="AC21" s="108" t="s">
        <v>25</v>
      </c>
      <c r="AD21" s="109"/>
      <c r="AE21" s="110" t="s">
        <v>26</v>
      </c>
      <c r="AF21" s="109"/>
      <c r="AG21" s="107"/>
      <c r="AH21" s="32"/>
    </row>
    <row r="22" s="12" customFormat="1" ht="87" customHeight="1" spans="3:35">
      <c r="C22" s="36"/>
      <c r="D22" s="37" t="s">
        <v>27</v>
      </c>
      <c r="E22" s="37" t="s">
        <v>28</v>
      </c>
      <c r="F22" s="38" t="s">
        <v>29</v>
      </c>
      <c r="G22" s="38" t="s">
        <v>30</v>
      </c>
      <c r="H22" s="144" t="s">
        <v>31</v>
      </c>
      <c r="I22" s="144" t="s">
        <v>32</v>
      </c>
      <c r="J22" s="62"/>
      <c r="K22" s="62"/>
      <c r="L22" s="63"/>
      <c r="M22" s="64"/>
      <c r="N22" s="65"/>
      <c r="O22" s="66"/>
      <c r="P22" s="67"/>
      <c r="Q22" s="67"/>
      <c r="R22" s="67"/>
      <c r="S22" s="89"/>
      <c r="T22" s="90">
        <v>6</v>
      </c>
      <c r="U22" s="36"/>
      <c r="V22" s="91">
        <v>1</v>
      </c>
      <c r="W22" s="91">
        <v>2</v>
      </c>
      <c r="X22" s="91">
        <v>3</v>
      </c>
      <c r="Y22" s="91">
        <v>4</v>
      </c>
      <c r="Z22" s="91">
        <v>5</v>
      </c>
      <c r="AA22" s="91">
        <v>6</v>
      </c>
      <c r="AB22" s="111"/>
      <c r="AC22" s="112" t="s">
        <v>35</v>
      </c>
      <c r="AD22" s="113" t="s">
        <v>36</v>
      </c>
      <c r="AE22" s="112" t="s">
        <v>37</v>
      </c>
      <c r="AF22" s="113" t="s">
        <v>38</v>
      </c>
      <c r="AG22" s="123" t="s">
        <v>39</v>
      </c>
      <c r="AH22" s="36"/>
      <c r="AI22" s="124"/>
    </row>
    <row r="23" s="12" customFormat="1" ht="30" customHeight="1" spans="3:35"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68" t="s">
        <v>126</v>
      </c>
      <c r="N23" s="69"/>
      <c r="O23" s="69"/>
      <c r="P23" s="70"/>
      <c r="Q23" s="70"/>
      <c r="R23" s="70"/>
      <c r="S23" s="92"/>
      <c r="T23" s="93"/>
      <c r="U23" s="39"/>
      <c r="V23" s="94"/>
      <c r="W23" s="94"/>
      <c r="X23" s="94"/>
      <c r="Y23" s="94"/>
      <c r="Z23" s="94"/>
      <c r="AA23" s="94"/>
      <c r="AB23" s="114"/>
      <c r="AC23" s="115"/>
      <c r="AD23" s="116"/>
      <c r="AE23" s="117"/>
      <c r="AF23" s="118"/>
      <c r="AG23" s="125"/>
      <c r="AH23" s="39"/>
      <c r="AI23" s="124"/>
    </row>
    <row r="24" s="12" customFormat="1" ht="18" customHeight="1" spans="3:35">
      <c r="C24" s="39"/>
      <c r="D24" s="42">
        <v>1</v>
      </c>
      <c r="E24" s="43" t="s">
        <v>40</v>
      </c>
      <c r="F24" s="44" t="s">
        <v>41</v>
      </c>
      <c r="G24" s="45">
        <v>30</v>
      </c>
      <c r="H24" s="45">
        <v>1</v>
      </c>
      <c r="I24" s="45">
        <v>-1</v>
      </c>
      <c r="J24" s="71" t="s">
        <v>42</v>
      </c>
      <c r="K24" s="71"/>
      <c r="L24" s="72">
        <f t="shared" ref="L24:L56" si="0">SUM(G24)+H24</f>
        <v>31</v>
      </c>
      <c r="M24" s="72"/>
      <c r="N24" s="72">
        <f>+G24+I24</f>
        <v>29</v>
      </c>
      <c r="O24" s="73"/>
      <c r="P24" s="74"/>
      <c r="Q24" s="95"/>
      <c r="R24" s="95"/>
      <c r="S24" s="96" t="str">
        <f>(IF(OR((MIN(P24:R24)&lt;(G24+H24)),(MAX(P24:R24)&gt;(G24+I24))),"NG",IF(COUNTBLANK(P24:R24)=10,"","OK")))</f>
        <v>NG</v>
      </c>
      <c r="T24" s="97"/>
      <c r="U24" s="39"/>
      <c r="V24" s="98">
        <f>IF(ISERR(N24/N24)=TRUE," ",N24-$G24)</f>
        <v>-1</v>
      </c>
      <c r="W24" s="98" t="str">
        <f>IF(ISERR(P24/P24)=TRUE," ",P24-$G24)</f>
        <v> </v>
      </c>
      <c r="X24" s="98" t="str">
        <f>IF(ISERR(Q24/Q24)=TRUE," ",Q24-$G24)</f>
        <v> </v>
      </c>
      <c r="Y24" s="98" t="str">
        <f>IF(ISERR(R24/R24)=TRUE," ",R24-$G24)</f>
        <v> </v>
      </c>
      <c r="Z24" s="98" t="str">
        <f>IF(ISERR(S24/S24)=TRUE," ",S24-$G24)</f>
        <v> </v>
      </c>
      <c r="AA24" s="98"/>
      <c r="AB24" s="114">
        <f t="shared" ref="AB24:AB87" si="1">IF(ISERR(N24/N24)=TRUE," ",AVERAGE(N24:T24))</f>
        <v>29</v>
      </c>
      <c r="AC24" s="119">
        <f t="shared" ref="AC24:AC87" si="2">IF(ISERR(H24/H24)=TRUE," ",IF(ISERR(N24/N24)=TRUE," ",IF(ISNUMBER($N24)=FALSE," ",IF(MAX($N24:$T24)&lt;$G24,0,(MAX($N24:$T24)-$G24)/$H24))))</f>
        <v>0</v>
      </c>
      <c r="AD24" s="119">
        <f t="shared" ref="AD24:AD87" si="3">IF(ISERR(I24/G24)=TRUE," ",IF(ISERR(I24/I24)=TRUE," ",IF(ISERR(N24/N24)=TRUE," ",IF(ISNUMBER(N24)=FALSE," ",IF(MIN(N24:T24)&gt;$G24,0,($G24-MIN(N24:T24))/-I24)))))</f>
        <v>1</v>
      </c>
      <c r="AE24" s="120" t="str">
        <f t="shared" ref="AE24:AE87" si="4">IF(ISNUMBER($AC24)=TRUE,IF($AC24&gt;0.651,IF($AC24&gt;1.001,"Reject","Alert"),""),"")</f>
        <v/>
      </c>
      <c r="AF24" s="120" t="str">
        <f t="shared" ref="AF24:AF87" si="5">IF(N24="","",IF(ISERR(I24/I24)=TRUE,"",IF(ISERR(I24/G24)=TRUE,IF((I24-MIN(N24:T24))&gt;0.001,"Reject",""),IF(ISNUMBER($AD24)=TRUE,IF($AD24&gt;0.651,IF($AD24&gt;1.001,"Reject","Alert"),""),""))))</f>
        <v>Alert</v>
      </c>
      <c r="AG24" s="125"/>
      <c r="AH24" s="39"/>
      <c r="AI24" s="124"/>
    </row>
    <row r="25" s="12" customFormat="1" ht="18" customHeight="1" spans="3:35">
      <c r="C25" s="39"/>
      <c r="D25" s="42">
        <v>2</v>
      </c>
      <c r="E25" s="43" t="s">
        <v>40</v>
      </c>
      <c r="F25" s="44" t="s">
        <v>41</v>
      </c>
      <c r="G25" s="45">
        <v>42.84</v>
      </c>
      <c r="H25" s="45">
        <v>1</v>
      </c>
      <c r="I25" s="45">
        <v>-1</v>
      </c>
      <c r="J25" s="71" t="s">
        <v>42</v>
      </c>
      <c r="K25" s="71"/>
      <c r="L25" s="72">
        <f t="shared" si="0"/>
        <v>43.84</v>
      </c>
      <c r="M25" s="72"/>
      <c r="N25" s="72">
        <f t="shared" ref="N25:N56" si="6">+G25+I25</f>
        <v>41.84</v>
      </c>
      <c r="O25" s="73"/>
      <c r="P25" s="74"/>
      <c r="Q25" s="95"/>
      <c r="R25" s="95"/>
      <c r="S25" s="96" t="str">
        <f t="shared" ref="S25:S56" si="7">(IF(OR((MIN(P25:R25)&lt;(G25+H25)),(MAX(P25:R25)&gt;(G25+I25))),"NG",IF(COUNTBLANK(P25:R25)=10,"","OK")))</f>
        <v>NG</v>
      </c>
      <c r="T25" s="97"/>
      <c r="U25" s="39"/>
      <c r="V25" s="98">
        <f>IF(ISERR(N25/N25)=TRUE," ",N25-$G25)</f>
        <v>-1</v>
      </c>
      <c r="W25" s="98" t="str">
        <f>IF(ISERR(P25/P25)=TRUE," ",P25-$G25)</f>
        <v> </v>
      </c>
      <c r="X25" s="98" t="str">
        <f>IF(ISERR(Q25/Q25)=TRUE," ",Q25-$G25)</f>
        <v> </v>
      </c>
      <c r="Y25" s="98" t="str">
        <f>IF(ISERR(R25/R25)=TRUE," ",R25-$G25)</f>
        <v> </v>
      </c>
      <c r="Z25" s="98" t="str">
        <f>IF(ISERR(S25/S25)=TRUE," ",S25-$G25)</f>
        <v> </v>
      </c>
      <c r="AA25" s="98"/>
      <c r="AB25" s="114">
        <f t="shared" si="1"/>
        <v>41.84</v>
      </c>
      <c r="AC25" s="119">
        <f t="shared" si="2"/>
        <v>0</v>
      </c>
      <c r="AD25" s="119">
        <f t="shared" si="3"/>
        <v>1</v>
      </c>
      <c r="AE25" s="120" t="str">
        <f t="shared" si="4"/>
        <v/>
      </c>
      <c r="AF25" s="120" t="str">
        <f t="shared" si="5"/>
        <v>Alert</v>
      </c>
      <c r="AG25" s="125"/>
      <c r="AH25" s="39"/>
      <c r="AI25" s="124"/>
    </row>
    <row r="26" s="12" customFormat="1" ht="18" customHeight="1" spans="3:34">
      <c r="C26" s="39"/>
      <c r="D26" s="42">
        <v>3</v>
      </c>
      <c r="E26" s="43" t="s">
        <v>43</v>
      </c>
      <c r="F26" s="44" t="s">
        <v>41</v>
      </c>
      <c r="G26" s="45">
        <v>61.5</v>
      </c>
      <c r="H26" s="45">
        <v>0.5</v>
      </c>
      <c r="I26" s="45">
        <v>0</v>
      </c>
      <c r="J26" s="71" t="s">
        <v>42</v>
      </c>
      <c r="K26" s="71"/>
      <c r="L26" s="72">
        <f t="shared" si="0"/>
        <v>62</v>
      </c>
      <c r="M26" s="72"/>
      <c r="N26" s="72">
        <f t="shared" si="6"/>
        <v>61.5</v>
      </c>
      <c r="O26" s="73"/>
      <c r="P26" s="74"/>
      <c r="Q26" s="95"/>
      <c r="R26" s="95"/>
      <c r="S26" s="96" t="str">
        <f t="shared" si="7"/>
        <v>NG</v>
      </c>
      <c r="T26" s="97"/>
      <c r="U26" s="39"/>
      <c r="V26" s="98">
        <f>IF(ISERR(N26/N26)=TRUE," ",N26-$G26)</f>
        <v>0</v>
      </c>
      <c r="W26" s="98" t="str">
        <f>IF(ISERR(P26/P26)=TRUE," ",P26-$G26)</f>
        <v> </v>
      </c>
      <c r="X26" s="98" t="str">
        <f>IF(ISERR(Q26/Q26)=TRUE," ",Q26-$G26)</f>
        <v> </v>
      </c>
      <c r="Y26" s="98" t="str">
        <f>IF(ISERR(R26/R26)=TRUE," ",R26-$G26)</f>
        <v> </v>
      </c>
      <c r="Z26" s="98" t="str">
        <f>IF(ISERR(S26/S26)=TRUE," ",S26-$G26)</f>
        <v> </v>
      </c>
      <c r="AA26" s="98" t="str">
        <f>IF(ISERR(T26/T26)=TRUE," ",T26-$G26)</f>
        <v> </v>
      </c>
      <c r="AB26" s="114">
        <f t="shared" si="1"/>
        <v>61.5</v>
      </c>
      <c r="AC26" s="119">
        <f t="shared" si="2"/>
        <v>0</v>
      </c>
      <c r="AD26" s="119" t="str">
        <f t="shared" si="3"/>
        <v> </v>
      </c>
      <c r="AE26" s="120" t="str">
        <f t="shared" si="4"/>
        <v/>
      </c>
      <c r="AF26" s="120" t="str">
        <f t="shared" si="5"/>
        <v/>
      </c>
      <c r="AG26" s="125"/>
      <c r="AH26" s="39"/>
    </row>
    <row r="27" s="12" customFormat="1" ht="18" customHeight="1" spans="3:34">
      <c r="C27" s="39"/>
      <c r="D27" s="42">
        <v>4</v>
      </c>
      <c r="E27" s="43" t="s">
        <v>44</v>
      </c>
      <c r="F27" s="44" t="s">
        <v>41</v>
      </c>
      <c r="G27" s="45">
        <v>71</v>
      </c>
      <c r="H27" s="45">
        <v>0.5</v>
      </c>
      <c r="I27" s="45">
        <v>-0.5</v>
      </c>
      <c r="J27" s="71" t="s">
        <v>42</v>
      </c>
      <c r="K27" s="71"/>
      <c r="L27" s="72">
        <f t="shared" si="0"/>
        <v>71.5</v>
      </c>
      <c r="M27" s="72"/>
      <c r="N27" s="72">
        <f t="shared" si="6"/>
        <v>70.5</v>
      </c>
      <c r="O27" s="73"/>
      <c r="P27" s="74"/>
      <c r="Q27" s="95"/>
      <c r="R27" s="95"/>
      <c r="S27" s="96" t="str">
        <f t="shared" si="7"/>
        <v>NG</v>
      </c>
      <c r="T27" s="97"/>
      <c r="U27" s="39"/>
      <c r="V27" s="98">
        <f>IF(ISERR(N27/N27)=TRUE," ",N27-$G27)</f>
        <v>-0.5</v>
      </c>
      <c r="W27" s="98" t="str">
        <f>IF(ISERR(P27/P27)=TRUE," ",P27-$G27)</f>
        <v> </v>
      </c>
      <c r="X27" s="98" t="str">
        <f>IF(ISERR(Q27/Q27)=TRUE," ",Q27-$G27)</f>
        <v> </v>
      </c>
      <c r="Y27" s="98" t="str">
        <f>IF(ISERR(R27/R27)=TRUE," ",R27-$G27)</f>
        <v> </v>
      </c>
      <c r="Z27" s="98" t="str">
        <f>IF(ISERR(S27/S27)=TRUE," ",S27-$G27)</f>
        <v> </v>
      </c>
      <c r="AA27" s="98" t="str">
        <f>IF(ISERR(T27/T27)=TRUE," ",T27-$G27)</f>
        <v> </v>
      </c>
      <c r="AB27" s="114">
        <f t="shared" si="1"/>
        <v>70.5</v>
      </c>
      <c r="AC27" s="119">
        <f t="shared" si="2"/>
        <v>0</v>
      </c>
      <c r="AD27" s="119">
        <f t="shared" si="3"/>
        <v>1</v>
      </c>
      <c r="AE27" s="120" t="str">
        <f t="shared" si="4"/>
        <v/>
      </c>
      <c r="AF27" s="120" t="str">
        <f t="shared" si="5"/>
        <v>Alert</v>
      </c>
      <c r="AG27" s="125"/>
      <c r="AH27" s="39"/>
    </row>
    <row r="28" s="12" customFormat="1" ht="18" customHeight="1" spans="3:34">
      <c r="C28" s="39"/>
      <c r="D28" s="42">
        <v>5</v>
      </c>
      <c r="E28" s="43" t="s">
        <v>45</v>
      </c>
      <c r="F28" s="44" t="s">
        <v>41</v>
      </c>
      <c r="G28" s="45">
        <v>690.73</v>
      </c>
      <c r="H28" s="45">
        <v>1</v>
      </c>
      <c r="I28" s="45">
        <v>-1</v>
      </c>
      <c r="J28" s="71" t="s">
        <v>42</v>
      </c>
      <c r="K28" s="71"/>
      <c r="L28" s="72">
        <f t="shared" si="0"/>
        <v>691.73</v>
      </c>
      <c r="M28" s="72"/>
      <c r="N28" s="72">
        <f t="shared" si="6"/>
        <v>689.73</v>
      </c>
      <c r="O28" s="73"/>
      <c r="P28" s="74"/>
      <c r="Q28" s="95"/>
      <c r="R28" s="95"/>
      <c r="S28" s="96" t="str">
        <f t="shared" si="7"/>
        <v>NG</v>
      </c>
      <c r="T28" s="99"/>
      <c r="U28" s="39"/>
      <c r="V28" s="98">
        <f>IF(ISERR(N28/N28)=TRUE," ",N28-$G28)</f>
        <v>-1</v>
      </c>
      <c r="W28" s="98" t="str">
        <f>IF(ISERR(P28/P28)=TRUE," ",P28-$G28)</f>
        <v> </v>
      </c>
      <c r="X28" s="98" t="str">
        <f>IF(ISERR(Q28/Q28)=TRUE," ",Q28-$G28)</f>
        <v> </v>
      </c>
      <c r="Y28" s="98" t="str">
        <f>IF(ISERR(R28/R28)=TRUE," ",R28-$G28)</f>
        <v> </v>
      </c>
      <c r="Z28" s="98" t="str">
        <f>IF(ISERR(S28/S28)=TRUE," ",S28-$G28)</f>
        <v> </v>
      </c>
      <c r="AA28" s="98" t="str">
        <f>IF(ISERR(T28/T28)=TRUE," ",T28-$G28)</f>
        <v> </v>
      </c>
      <c r="AB28" s="114">
        <f t="shared" si="1"/>
        <v>689.73</v>
      </c>
      <c r="AC28" s="119">
        <f t="shared" si="2"/>
        <v>0</v>
      </c>
      <c r="AD28" s="119">
        <f t="shared" si="3"/>
        <v>1</v>
      </c>
      <c r="AE28" s="120" t="str">
        <f t="shared" si="4"/>
        <v/>
      </c>
      <c r="AF28" s="120" t="str">
        <f t="shared" si="5"/>
        <v>Alert</v>
      </c>
      <c r="AG28" s="125"/>
      <c r="AH28" s="39"/>
    </row>
    <row r="29" s="12" customFormat="1" ht="18" customHeight="1" spans="3:34">
      <c r="C29" s="39"/>
      <c r="D29" s="42">
        <v>6</v>
      </c>
      <c r="E29" s="43" t="s">
        <v>46</v>
      </c>
      <c r="F29" s="44" t="s">
        <v>41</v>
      </c>
      <c r="G29" s="45">
        <v>437.69</v>
      </c>
      <c r="H29" s="45">
        <v>1</v>
      </c>
      <c r="I29" s="45">
        <v>-1</v>
      </c>
      <c r="J29" s="71" t="s">
        <v>42</v>
      </c>
      <c r="K29" s="71"/>
      <c r="L29" s="72">
        <f t="shared" si="0"/>
        <v>438.69</v>
      </c>
      <c r="M29" s="72"/>
      <c r="N29" s="72">
        <f t="shared" si="6"/>
        <v>436.69</v>
      </c>
      <c r="O29" s="73"/>
      <c r="P29" s="74"/>
      <c r="Q29" s="95"/>
      <c r="R29" s="95"/>
      <c r="S29" s="96" t="str">
        <f t="shared" si="7"/>
        <v>NG</v>
      </c>
      <c r="T29" s="99"/>
      <c r="U29" s="39"/>
      <c r="V29" s="98">
        <f>IF(ISERR(N29/N29)=TRUE," ",N29-$G29)</f>
        <v>-1</v>
      </c>
      <c r="W29" s="98" t="str">
        <f>IF(ISERR(P29/P29)=TRUE," ",P29-$G29)</f>
        <v> </v>
      </c>
      <c r="X29" s="98" t="str">
        <f>IF(ISERR(Q29/Q29)=TRUE," ",Q29-$G29)</f>
        <v> </v>
      </c>
      <c r="Y29" s="98" t="str">
        <f>IF(ISERR(R29/R29)=TRUE," ",R29-$G29)</f>
        <v> </v>
      </c>
      <c r="Z29" s="98" t="str">
        <f>IF(ISERR(S29/S29)=TRUE," ",S29-$G29)</f>
        <v> </v>
      </c>
      <c r="AA29" s="98" t="str">
        <f>IF(ISERR(T29/T29)=TRUE," ",T29-$G29)</f>
        <v> </v>
      </c>
      <c r="AB29" s="114">
        <f t="shared" si="1"/>
        <v>436.69</v>
      </c>
      <c r="AC29" s="119">
        <f t="shared" si="2"/>
        <v>0</v>
      </c>
      <c r="AD29" s="119">
        <f t="shared" si="3"/>
        <v>1</v>
      </c>
      <c r="AE29" s="120" t="str">
        <f t="shared" si="4"/>
        <v/>
      </c>
      <c r="AF29" s="120" t="str">
        <f t="shared" si="5"/>
        <v>Alert</v>
      </c>
      <c r="AG29" s="125"/>
      <c r="AH29" s="39"/>
    </row>
    <row r="30" s="12" customFormat="1" ht="18" customHeight="1" spans="3:34">
      <c r="C30" s="39"/>
      <c r="D30" s="42">
        <v>7</v>
      </c>
      <c r="E30" s="43" t="s">
        <v>46</v>
      </c>
      <c r="F30" s="44" t="s">
        <v>41</v>
      </c>
      <c r="G30" s="45">
        <v>603.82</v>
      </c>
      <c r="H30" s="45">
        <v>1</v>
      </c>
      <c r="I30" s="45">
        <v>-1</v>
      </c>
      <c r="J30" s="71" t="s">
        <v>42</v>
      </c>
      <c r="K30" s="71"/>
      <c r="L30" s="72">
        <f t="shared" si="0"/>
        <v>604.82</v>
      </c>
      <c r="M30" s="72"/>
      <c r="N30" s="72">
        <f t="shared" si="6"/>
        <v>602.82</v>
      </c>
      <c r="O30" s="73"/>
      <c r="P30" s="74"/>
      <c r="Q30" s="95"/>
      <c r="R30" s="95"/>
      <c r="S30" s="96" t="str">
        <f t="shared" si="7"/>
        <v>NG</v>
      </c>
      <c r="T30" s="97"/>
      <c r="U30" s="39"/>
      <c r="V30" s="98">
        <f>IF(ISERR(N30/N30)=TRUE," ",N30-$G30)</f>
        <v>-1</v>
      </c>
      <c r="W30" s="98" t="str">
        <f>IF(ISERR(P30/P30)=TRUE," ",P30-$G30)</f>
        <v> </v>
      </c>
      <c r="X30" s="98" t="str">
        <f>IF(ISERR(Q30/Q30)=TRUE," ",Q30-$G30)</f>
        <v> </v>
      </c>
      <c r="Y30" s="98" t="str">
        <f>IF(ISERR(R30/R30)=TRUE," ",R30-$G30)</f>
        <v> </v>
      </c>
      <c r="Z30" s="98" t="str">
        <f>IF(ISERR(S30/S30)=TRUE," ",S30-$G30)</f>
        <v> </v>
      </c>
      <c r="AA30" s="98" t="str">
        <f>IF(ISERR(T30/T30)=TRUE," ",T30-$G30)</f>
        <v> </v>
      </c>
      <c r="AB30" s="114">
        <f t="shared" si="1"/>
        <v>602.82</v>
      </c>
      <c r="AC30" s="119">
        <f t="shared" si="2"/>
        <v>0</v>
      </c>
      <c r="AD30" s="119">
        <f t="shared" si="3"/>
        <v>1</v>
      </c>
      <c r="AE30" s="120" t="str">
        <f t="shared" si="4"/>
        <v/>
      </c>
      <c r="AF30" s="120" t="str">
        <f t="shared" si="5"/>
        <v>Alert</v>
      </c>
      <c r="AG30" s="125"/>
      <c r="AH30" s="39"/>
    </row>
    <row r="31" s="12" customFormat="1" ht="18" customHeight="1" spans="3:34">
      <c r="C31" s="39"/>
      <c r="D31" s="42">
        <v>8</v>
      </c>
      <c r="E31" s="43" t="s">
        <v>44</v>
      </c>
      <c r="F31" s="44" t="s">
        <v>41</v>
      </c>
      <c r="G31" s="45">
        <v>60.5</v>
      </c>
      <c r="H31" s="45">
        <v>0.5</v>
      </c>
      <c r="I31" s="45">
        <v>-0.5</v>
      </c>
      <c r="J31" s="71" t="s">
        <v>42</v>
      </c>
      <c r="K31" s="71"/>
      <c r="L31" s="72">
        <f t="shared" si="0"/>
        <v>61</v>
      </c>
      <c r="M31" s="72"/>
      <c r="N31" s="72">
        <f t="shared" si="6"/>
        <v>60</v>
      </c>
      <c r="O31" s="73"/>
      <c r="P31" s="74"/>
      <c r="Q31" s="95"/>
      <c r="R31" s="95"/>
      <c r="S31" s="96" t="str">
        <f t="shared" si="7"/>
        <v>NG</v>
      </c>
      <c r="T31" s="97"/>
      <c r="U31" s="39"/>
      <c r="V31" s="98">
        <f>IF(ISERR(N31/N31)=TRUE," ",N31-$G31)</f>
        <v>-0.5</v>
      </c>
      <c r="W31" s="98" t="str">
        <f>IF(ISERR(P31/P31)=TRUE," ",P31-$G31)</f>
        <v> </v>
      </c>
      <c r="X31" s="98" t="str">
        <f>IF(ISERR(Q31/Q31)=TRUE," ",Q31-$G31)</f>
        <v> </v>
      </c>
      <c r="Y31" s="98" t="str">
        <f>IF(ISERR(R31/R31)=TRUE," ",R31-$G31)</f>
        <v> </v>
      </c>
      <c r="Z31" s="98" t="str">
        <f>IF(ISERR(S31/S31)=TRUE," ",S31-$G31)</f>
        <v> </v>
      </c>
      <c r="AA31" s="98" t="str">
        <f>IF(ISERR(T31/T31)=TRUE," ",T31-$G31)</f>
        <v> </v>
      </c>
      <c r="AB31" s="114">
        <f t="shared" si="1"/>
        <v>60</v>
      </c>
      <c r="AC31" s="119">
        <f t="shared" si="2"/>
        <v>0</v>
      </c>
      <c r="AD31" s="119">
        <f t="shared" si="3"/>
        <v>1</v>
      </c>
      <c r="AE31" s="120" t="str">
        <f t="shared" si="4"/>
        <v/>
      </c>
      <c r="AF31" s="120" t="str">
        <f t="shared" si="5"/>
        <v>Alert</v>
      </c>
      <c r="AG31" s="125"/>
      <c r="AH31" s="39"/>
    </row>
    <row r="32" s="12" customFormat="1" ht="18" customHeight="1" spans="3:34">
      <c r="C32" s="39"/>
      <c r="D32" s="42">
        <v>9</v>
      </c>
      <c r="E32" s="43" t="s">
        <v>47</v>
      </c>
      <c r="F32" s="44" t="s">
        <v>41</v>
      </c>
      <c r="G32" s="45">
        <v>217.2</v>
      </c>
      <c r="H32" s="45">
        <v>0.4</v>
      </c>
      <c r="I32" s="45">
        <v>-0.4</v>
      </c>
      <c r="J32" s="71" t="s">
        <v>48</v>
      </c>
      <c r="K32" s="71"/>
      <c r="L32" s="72">
        <f t="shared" si="0"/>
        <v>217.6</v>
      </c>
      <c r="M32" s="72"/>
      <c r="N32" s="72">
        <f t="shared" si="6"/>
        <v>216.8</v>
      </c>
      <c r="O32" s="73"/>
      <c r="P32" s="74"/>
      <c r="Q32" s="95"/>
      <c r="R32" s="95"/>
      <c r="S32" s="96" t="str">
        <f t="shared" si="7"/>
        <v>NG</v>
      </c>
      <c r="T32" s="97"/>
      <c r="U32" s="39"/>
      <c r="V32" s="98">
        <f>IF(ISERR(N32/N32)=TRUE," ",N32-$G32)</f>
        <v>-0.400000000000006</v>
      </c>
      <c r="W32" s="98" t="str">
        <f>IF(ISERR(P32/P32)=TRUE," ",P32-$G32)</f>
        <v> </v>
      </c>
      <c r="X32" s="98" t="str">
        <f>IF(ISERR(Q32/Q32)=TRUE," ",Q32-$G32)</f>
        <v> </v>
      </c>
      <c r="Y32" s="98" t="str">
        <f>IF(ISERR(R32/R32)=TRUE," ",R32-$G32)</f>
        <v> </v>
      </c>
      <c r="Z32" s="98" t="str">
        <f>IF(ISERR(S32/S32)=TRUE," ",S32-$G32)</f>
        <v> </v>
      </c>
      <c r="AA32" s="98" t="str">
        <f>IF(ISERR(T32/T32)=TRUE," ",T32-$G32)</f>
        <v> </v>
      </c>
      <c r="AB32" s="114">
        <f t="shared" si="1"/>
        <v>216.8</v>
      </c>
      <c r="AC32" s="119">
        <f t="shared" si="2"/>
        <v>0</v>
      </c>
      <c r="AD32" s="119">
        <f t="shared" si="3"/>
        <v>1.00000000000001</v>
      </c>
      <c r="AE32" s="120" t="str">
        <f t="shared" si="4"/>
        <v/>
      </c>
      <c r="AF32" s="120" t="str">
        <f t="shared" si="5"/>
        <v>Alert</v>
      </c>
      <c r="AG32" s="125"/>
      <c r="AH32" s="39"/>
    </row>
    <row r="33" s="12" customFormat="1" ht="18" customHeight="1" spans="3:34">
      <c r="C33" s="39"/>
      <c r="D33" s="42">
        <v>10</v>
      </c>
      <c r="E33" s="43" t="s">
        <v>49</v>
      </c>
      <c r="F33" s="44" t="s">
        <v>41</v>
      </c>
      <c r="G33" s="45">
        <v>96</v>
      </c>
      <c r="H33" s="45">
        <v>1</v>
      </c>
      <c r="I33" s="45">
        <v>-1</v>
      </c>
      <c r="J33" s="71" t="s">
        <v>42</v>
      </c>
      <c r="K33" s="71"/>
      <c r="L33" s="75">
        <f t="shared" si="0"/>
        <v>97</v>
      </c>
      <c r="M33" s="75"/>
      <c r="N33" s="72">
        <f t="shared" si="6"/>
        <v>95</v>
      </c>
      <c r="O33" s="73"/>
      <c r="P33" s="74"/>
      <c r="Q33" s="95"/>
      <c r="R33" s="95"/>
      <c r="S33" s="96" t="str">
        <f t="shared" si="7"/>
        <v>NG</v>
      </c>
      <c r="T33" s="97"/>
      <c r="U33" s="39"/>
      <c r="V33" s="98">
        <f>IF(ISERR(N33/N33)=TRUE," ",N33-$G33)</f>
        <v>-1</v>
      </c>
      <c r="W33" s="98" t="str">
        <f>IF(ISERR(P33/P33)=TRUE," ",P33-$G33)</f>
        <v> </v>
      </c>
      <c r="X33" s="98" t="str">
        <f>IF(ISERR(Q33/Q33)=TRUE," ",Q33-$G33)</f>
        <v> </v>
      </c>
      <c r="Y33" s="98" t="str">
        <f>IF(ISERR(R33/R33)=TRUE," ",R33-$G33)</f>
        <v> </v>
      </c>
      <c r="Z33" s="98" t="str">
        <f>IF(ISERR(S33/S33)=TRUE," ",S33-$G33)</f>
        <v> </v>
      </c>
      <c r="AA33" s="98" t="str">
        <f>IF(ISERR(T33/T33)=TRUE," ",T33-$G33)</f>
        <v> </v>
      </c>
      <c r="AB33" s="114">
        <f t="shared" si="1"/>
        <v>95</v>
      </c>
      <c r="AC33" s="119">
        <f t="shared" si="2"/>
        <v>0</v>
      </c>
      <c r="AD33" s="119">
        <f t="shared" si="3"/>
        <v>1</v>
      </c>
      <c r="AE33" s="120" t="str">
        <f t="shared" si="4"/>
        <v/>
      </c>
      <c r="AF33" s="120" t="str">
        <f t="shared" si="5"/>
        <v>Alert</v>
      </c>
      <c r="AG33" s="125"/>
      <c r="AH33" s="39"/>
    </row>
    <row r="34" s="12" customFormat="1" ht="18" customHeight="1" spans="3:34">
      <c r="C34" s="39"/>
      <c r="D34" s="42">
        <v>11</v>
      </c>
      <c r="E34" s="43" t="s">
        <v>46</v>
      </c>
      <c r="F34" s="44" t="s">
        <v>41</v>
      </c>
      <c r="G34" s="45">
        <v>662.58</v>
      </c>
      <c r="H34" s="45">
        <v>2</v>
      </c>
      <c r="I34" s="45">
        <v>-2</v>
      </c>
      <c r="J34" s="71" t="s">
        <v>42</v>
      </c>
      <c r="K34" s="71"/>
      <c r="L34" s="72">
        <f t="shared" si="0"/>
        <v>664.58</v>
      </c>
      <c r="M34" s="72"/>
      <c r="N34" s="72">
        <f t="shared" si="6"/>
        <v>660.58</v>
      </c>
      <c r="O34" s="73"/>
      <c r="P34" s="74"/>
      <c r="Q34" s="95"/>
      <c r="R34" s="95"/>
      <c r="S34" s="96" t="str">
        <f t="shared" si="7"/>
        <v>NG</v>
      </c>
      <c r="T34" s="97"/>
      <c r="U34" s="39"/>
      <c r="V34" s="98">
        <f>IF(ISERR(N34/N34)=TRUE," ",N34-$G34)</f>
        <v>-2</v>
      </c>
      <c r="W34" s="98" t="str">
        <f>IF(ISERR(P34/P34)=TRUE," ",P34-$G34)</f>
        <v> </v>
      </c>
      <c r="X34" s="98" t="str">
        <f>IF(ISERR(Q34/Q34)=TRUE," ",Q34-$G34)</f>
        <v> </v>
      </c>
      <c r="Y34" s="98" t="str">
        <f>IF(ISERR(R34/R34)=TRUE," ",R34-$G34)</f>
        <v> </v>
      </c>
      <c r="Z34" s="98" t="str">
        <f>IF(ISERR(S34/S34)=TRUE," ",S34-$G34)</f>
        <v> </v>
      </c>
      <c r="AA34" s="98" t="str">
        <f>IF(ISERR(T34/T34)=TRUE," ",T34-$G34)</f>
        <v> </v>
      </c>
      <c r="AB34" s="114">
        <f t="shared" si="1"/>
        <v>660.58</v>
      </c>
      <c r="AC34" s="119">
        <f t="shared" si="2"/>
        <v>0</v>
      </c>
      <c r="AD34" s="119">
        <f t="shared" si="3"/>
        <v>1</v>
      </c>
      <c r="AE34" s="120" t="str">
        <f t="shared" si="4"/>
        <v/>
      </c>
      <c r="AF34" s="120" t="str">
        <f t="shared" si="5"/>
        <v>Alert</v>
      </c>
      <c r="AG34" s="125"/>
      <c r="AH34" s="39"/>
    </row>
    <row r="35" s="12" customFormat="1" ht="18" customHeight="1" spans="3:34">
      <c r="C35" s="39"/>
      <c r="D35" s="42">
        <v>12</v>
      </c>
      <c r="E35" s="43" t="s">
        <v>50</v>
      </c>
      <c r="F35" s="44" t="s">
        <v>41</v>
      </c>
      <c r="G35" s="45">
        <v>493.5</v>
      </c>
      <c r="H35" s="45">
        <v>1</v>
      </c>
      <c r="I35" s="45">
        <v>-1</v>
      </c>
      <c r="J35" s="71" t="s">
        <v>42</v>
      </c>
      <c r="K35" s="71"/>
      <c r="L35" s="72">
        <f t="shared" si="0"/>
        <v>494.5</v>
      </c>
      <c r="M35" s="72"/>
      <c r="N35" s="72">
        <f t="shared" si="6"/>
        <v>492.5</v>
      </c>
      <c r="O35" s="73"/>
      <c r="P35" s="74"/>
      <c r="Q35" s="95"/>
      <c r="R35" s="95"/>
      <c r="S35" s="96" t="str">
        <f t="shared" si="7"/>
        <v>NG</v>
      </c>
      <c r="T35" s="97"/>
      <c r="U35" s="39"/>
      <c r="V35" s="98">
        <f>IF(ISERR(N35/N35)=TRUE," ",N35-$G35)</f>
        <v>-1</v>
      </c>
      <c r="W35" s="98" t="str">
        <f>IF(ISERR(P35/P35)=TRUE," ",P35-$G35)</f>
        <v> </v>
      </c>
      <c r="X35" s="98" t="str">
        <f>IF(ISERR(Q35/Q35)=TRUE," ",Q35-$G35)</f>
        <v> </v>
      </c>
      <c r="Y35" s="98" t="str">
        <f>IF(ISERR(R35/R35)=TRUE," ",R35-$G35)</f>
        <v> </v>
      </c>
      <c r="Z35" s="98" t="str">
        <f>IF(ISERR(S35/S35)=TRUE," ",S35-$G35)</f>
        <v> </v>
      </c>
      <c r="AA35" s="98" t="str">
        <f>IF(ISERR(T35/T35)=TRUE," ",T35-$G35)</f>
        <v> </v>
      </c>
      <c r="AB35" s="114">
        <f t="shared" si="1"/>
        <v>492.5</v>
      </c>
      <c r="AC35" s="119">
        <f t="shared" si="2"/>
        <v>0</v>
      </c>
      <c r="AD35" s="119">
        <f t="shared" si="3"/>
        <v>1</v>
      </c>
      <c r="AE35" s="120" t="str">
        <f t="shared" si="4"/>
        <v/>
      </c>
      <c r="AF35" s="120" t="str">
        <f t="shared" si="5"/>
        <v>Alert</v>
      </c>
      <c r="AG35" s="125"/>
      <c r="AH35" s="39"/>
    </row>
    <row r="36" s="12" customFormat="1" ht="18" customHeight="1" spans="3:34">
      <c r="C36" s="39"/>
      <c r="D36" s="42">
        <v>13</v>
      </c>
      <c r="E36" s="43" t="s">
        <v>46</v>
      </c>
      <c r="F36" s="44" t="s">
        <v>41</v>
      </c>
      <c r="G36" s="45">
        <v>1156.08</v>
      </c>
      <c r="H36" s="45">
        <v>1</v>
      </c>
      <c r="I36" s="45">
        <v>-1</v>
      </c>
      <c r="J36" s="71" t="s">
        <v>42</v>
      </c>
      <c r="K36" s="71"/>
      <c r="L36" s="72">
        <f t="shared" si="0"/>
        <v>1157.08</v>
      </c>
      <c r="M36" s="72"/>
      <c r="N36" s="72">
        <f t="shared" si="6"/>
        <v>1155.08</v>
      </c>
      <c r="O36" s="73"/>
      <c r="P36" s="74"/>
      <c r="Q36" s="95"/>
      <c r="R36" s="95"/>
      <c r="S36" s="96" t="str">
        <f t="shared" si="7"/>
        <v>NG</v>
      </c>
      <c r="T36" s="97"/>
      <c r="U36" s="39"/>
      <c r="V36" s="98">
        <f>IF(ISERR(N36/N36)=TRUE," ",N36-$G36)</f>
        <v>-1</v>
      </c>
      <c r="W36" s="98" t="str">
        <f>IF(ISERR(P36/P36)=TRUE," ",P36-$G36)</f>
        <v> </v>
      </c>
      <c r="X36" s="98" t="str">
        <f>IF(ISERR(Q36/Q36)=TRUE," ",Q36-$G36)</f>
        <v> </v>
      </c>
      <c r="Y36" s="98" t="str">
        <f>IF(ISERR(R36/R36)=TRUE," ",R36-$G36)</f>
        <v> </v>
      </c>
      <c r="Z36" s="98" t="str">
        <f>IF(ISERR(S36/S36)=TRUE," ",S36-$G36)</f>
        <v> </v>
      </c>
      <c r="AA36" s="98" t="str">
        <f>IF(ISERR(T36/T36)=TRUE," ",T36-$G36)</f>
        <v> </v>
      </c>
      <c r="AB36" s="114">
        <f t="shared" si="1"/>
        <v>1155.08</v>
      </c>
      <c r="AC36" s="119">
        <f t="shared" si="2"/>
        <v>0</v>
      </c>
      <c r="AD36" s="119">
        <f t="shared" si="3"/>
        <v>1</v>
      </c>
      <c r="AE36" s="120" t="str">
        <f t="shared" si="4"/>
        <v/>
      </c>
      <c r="AF36" s="120" t="str">
        <f t="shared" si="5"/>
        <v>Alert</v>
      </c>
      <c r="AG36" s="125"/>
      <c r="AH36" s="39"/>
    </row>
    <row r="37" s="12" customFormat="1" ht="18" customHeight="1" spans="3:34">
      <c r="C37" s="39"/>
      <c r="D37" s="42">
        <v>14</v>
      </c>
      <c r="E37" s="43" t="s">
        <v>51</v>
      </c>
      <c r="F37" s="44" t="s">
        <v>41</v>
      </c>
      <c r="G37" s="45">
        <v>50</v>
      </c>
      <c r="H37" s="45">
        <v>1</v>
      </c>
      <c r="I37" s="45">
        <v>-1</v>
      </c>
      <c r="J37" s="71" t="s">
        <v>42</v>
      </c>
      <c r="K37" s="71"/>
      <c r="L37" s="75">
        <f t="shared" si="0"/>
        <v>51</v>
      </c>
      <c r="M37" s="75"/>
      <c r="N37" s="72">
        <f t="shared" si="6"/>
        <v>49</v>
      </c>
      <c r="O37" s="73"/>
      <c r="P37" s="74"/>
      <c r="Q37" s="95"/>
      <c r="R37" s="95"/>
      <c r="S37" s="96" t="str">
        <f t="shared" si="7"/>
        <v>NG</v>
      </c>
      <c r="T37" s="97"/>
      <c r="U37" s="39"/>
      <c r="V37" s="98">
        <f>IF(ISERR(N37/N37)=TRUE," ",N37-$G37)</f>
        <v>-1</v>
      </c>
      <c r="W37" s="98" t="str">
        <f>IF(ISERR(P37/P37)=TRUE," ",P37-$G37)</f>
        <v> </v>
      </c>
      <c r="X37" s="98" t="str">
        <f>IF(ISERR(Q37/Q37)=TRUE," ",Q37-$G37)</f>
        <v> </v>
      </c>
      <c r="Y37" s="98" t="str">
        <f>IF(ISERR(R37/R37)=TRUE," ",R37-$G37)</f>
        <v> </v>
      </c>
      <c r="Z37" s="98" t="str">
        <f>IF(ISERR(S37/S37)=TRUE," ",S37-$G37)</f>
        <v> </v>
      </c>
      <c r="AA37" s="98" t="str">
        <f>IF(ISERR(T37/T37)=TRUE," ",T37-$G37)</f>
        <v> </v>
      </c>
      <c r="AB37" s="114">
        <f t="shared" si="1"/>
        <v>49</v>
      </c>
      <c r="AC37" s="119">
        <f t="shared" si="2"/>
        <v>0</v>
      </c>
      <c r="AD37" s="119">
        <f t="shared" si="3"/>
        <v>1</v>
      </c>
      <c r="AE37" s="120" t="str">
        <f t="shared" si="4"/>
        <v/>
      </c>
      <c r="AF37" s="120" t="str">
        <f t="shared" si="5"/>
        <v>Alert</v>
      </c>
      <c r="AG37" s="125"/>
      <c r="AH37" s="39"/>
    </row>
    <row r="38" s="12" customFormat="1" ht="18" customHeight="1" spans="3:34">
      <c r="C38" s="39"/>
      <c r="D38" s="42">
        <v>15</v>
      </c>
      <c r="E38" s="43" t="s">
        <v>52</v>
      </c>
      <c r="F38" s="44" t="s">
        <v>41</v>
      </c>
      <c r="G38" s="45">
        <v>66</v>
      </c>
      <c r="H38" s="45">
        <v>0.5</v>
      </c>
      <c r="I38" s="45">
        <v>-0.5</v>
      </c>
      <c r="J38" s="71" t="s">
        <v>42</v>
      </c>
      <c r="K38" s="71"/>
      <c r="L38" s="75">
        <f t="shared" si="0"/>
        <v>66.5</v>
      </c>
      <c r="M38" s="75"/>
      <c r="N38" s="72">
        <f t="shared" si="6"/>
        <v>65.5</v>
      </c>
      <c r="O38" s="73"/>
      <c r="P38" s="74"/>
      <c r="Q38" s="95"/>
      <c r="R38" s="95"/>
      <c r="S38" s="96" t="str">
        <f t="shared" si="7"/>
        <v>NG</v>
      </c>
      <c r="T38" s="97"/>
      <c r="U38" s="39"/>
      <c r="V38" s="98">
        <f>IF(ISERR(N38/N38)=TRUE," ",N38-$G38)</f>
        <v>-0.5</v>
      </c>
      <c r="W38" s="98" t="str">
        <f>IF(ISERR(P38/P38)=TRUE," ",P38-$G38)</f>
        <v> </v>
      </c>
      <c r="X38" s="98" t="str">
        <f>IF(ISERR(Q38/Q38)=TRUE," ",Q38-$G38)</f>
        <v> </v>
      </c>
      <c r="Y38" s="98" t="str">
        <f>IF(ISERR(R38/R38)=TRUE," ",R38-$G38)</f>
        <v> </v>
      </c>
      <c r="Z38" s="98" t="str">
        <f>IF(ISERR(S38/S38)=TRUE," ",S38-$G38)</f>
        <v> </v>
      </c>
      <c r="AA38" s="98" t="str">
        <f>IF(ISERR(T38/T38)=TRUE," ",T38-$G38)</f>
        <v> </v>
      </c>
      <c r="AB38" s="114">
        <f t="shared" si="1"/>
        <v>65.5</v>
      </c>
      <c r="AC38" s="119">
        <f t="shared" si="2"/>
        <v>0</v>
      </c>
      <c r="AD38" s="119">
        <f t="shared" si="3"/>
        <v>1</v>
      </c>
      <c r="AE38" s="120" t="str">
        <f t="shared" si="4"/>
        <v/>
      </c>
      <c r="AF38" s="120" t="str">
        <f t="shared" si="5"/>
        <v>Alert</v>
      </c>
      <c r="AG38" s="125"/>
      <c r="AH38" s="39"/>
    </row>
    <row r="39" s="12" customFormat="1" ht="18" customHeight="1" spans="3:34">
      <c r="C39" s="39"/>
      <c r="D39" s="42">
        <v>16</v>
      </c>
      <c r="E39" s="43" t="s">
        <v>53</v>
      </c>
      <c r="F39" s="44" t="s">
        <v>41</v>
      </c>
      <c r="G39" s="45">
        <v>72</v>
      </c>
      <c r="H39" s="45">
        <v>0.5</v>
      </c>
      <c r="I39" s="45">
        <v>-0.5</v>
      </c>
      <c r="J39" s="71" t="s">
        <v>42</v>
      </c>
      <c r="K39" s="71"/>
      <c r="L39" s="72">
        <f t="shared" si="0"/>
        <v>72.5</v>
      </c>
      <c r="M39" s="72"/>
      <c r="N39" s="72">
        <f t="shared" si="6"/>
        <v>71.5</v>
      </c>
      <c r="O39" s="73"/>
      <c r="P39" s="74"/>
      <c r="Q39" s="95"/>
      <c r="R39" s="95"/>
      <c r="S39" s="96" t="str">
        <f t="shared" si="7"/>
        <v>NG</v>
      </c>
      <c r="T39" s="97"/>
      <c r="U39" s="39"/>
      <c r="V39" s="98">
        <f>IF(ISERR(N39/N39)=TRUE," ",N39-$G39)</f>
        <v>-0.5</v>
      </c>
      <c r="W39" s="98" t="str">
        <f>IF(ISERR(P39/P39)=TRUE," ",P39-$G39)</f>
        <v> </v>
      </c>
      <c r="X39" s="98" t="str">
        <f>IF(ISERR(Q39/Q39)=TRUE," ",Q39-$G39)</f>
        <v> </v>
      </c>
      <c r="Y39" s="98" t="str">
        <f>IF(ISERR(R39/R39)=TRUE," ",R39-$G39)</f>
        <v> </v>
      </c>
      <c r="Z39" s="98" t="str">
        <f>IF(ISERR(S39/S39)=TRUE," ",S39-$G39)</f>
        <v> </v>
      </c>
      <c r="AA39" s="98" t="str">
        <f>IF(ISERR(T39/T39)=TRUE," ",T39-$G39)</f>
        <v> </v>
      </c>
      <c r="AB39" s="114">
        <f t="shared" si="1"/>
        <v>71.5</v>
      </c>
      <c r="AC39" s="119">
        <f t="shared" si="2"/>
        <v>0</v>
      </c>
      <c r="AD39" s="119">
        <f t="shared" si="3"/>
        <v>1</v>
      </c>
      <c r="AE39" s="120" t="str">
        <f t="shared" si="4"/>
        <v/>
      </c>
      <c r="AF39" s="120" t="str">
        <f t="shared" si="5"/>
        <v>Alert</v>
      </c>
      <c r="AG39" s="125"/>
      <c r="AH39" s="39"/>
    </row>
    <row r="40" s="12" customFormat="1" ht="18" customHeight="1" spans="3:34">
      <c r="C40" s="39"/>
      <c r="D40" s="42">
        <v>17</v>
      </c>
      <c r="E40" s="46" t="s">
        <v>44</v>
      </c>
      <c r="F40" s="44" t="s">
        <v>41</v>
      </c>
      <c r="G40" s="45">
        <v>42</v>
      </c>
      <c r="H40" s="45">
        <v>1</v>
      </c>
      <c r="I40" s="45">
        <v>-1</v>
      </c>
      <c r="J40" s="71" t="s">
        <v>42</v>
      </c>
      <c r="K40" s="71"/>
      <c r="L40" s="75">
        <f t="shared" si="0"/>
        <v>43</v>
      </c>
      <c r="M40" s="75"/>
      <c r="N40" s="72">
        <f t="shared" si="6"/>
        <v>41</v>
      </c>
      <c r="O40" s="73"/>
      <c r="P40" s="74"/>
      <c r="Q40" s="95"/>
      <c r="R40" s="95"/>
      <c r="S40" s="96" t="str">
        <f t="shared" si="7"/>
        <v>NG</v>
      </c>
      <c r="T40" s="97"/>
      <c r="U40" s="39"/>
      <c r="V40" s="98">
        <f>IF(ISERR(N40/N40)=TRUE," ",N40-$G40)</f>
        <v>-1</v>
      </c>
      <c r="W40" s="98" t="str">
        <f>IF(ISERR(P40/P40)=TRUE," ",P40-$G40)</f>
        <v> </v>
      </c>
      <c r="X40" s="98" t="str">
        <f>IF(ISERR(Q40/Q40)=TRUE," ",Q40-$G40)</f>
        <v> </v>
      </c>
      <c r="Y40" s="98" t="str">
        <f>IF(ISERR(R40/R40)=TRUE," ",R40-$G40)</f>
        <v> </v>
      </c>
      <c r="Z40" s="98" t="str">
        <f>IF(ISERR(S40/S40)=TRUE," ",S40-$G40)</f>
        <v> </v>
      </c>
      <c r="AA40" s="98" t="str">
        <f>IF(ISERR(T40/T40)=TRUE," ",T40-$G40)</f>
        <v> </v>
      </c>
      <c r="AB40" s="114">
        <f t="shared" si="1"/>
        <v>41</v>
      </c>
      <c r="AC40" s="119">
        <f t="shared" si="2"/>
        <v>0</v>
      </c>
      <c r="AD40" s="119">
        <f t="shared" si="3"/>
        <v>1</v>
      </c>
      <c r="AE40" s="120" t="str">
        <f t="shared" si="4"/>
        <v/>
      </c>
      <c r="AF40" s="120" t="str">
        <f t="shared" si="5"/>
        <v>Alert</v>
      </c>
      <c r="AG40" s="125"/>
      <c r="AH40" s="39"/>
    </row>
    <row r="41" s="12" customFormat="1" ht="18" customHeight="1" spans="3:34">
      <c r="C41" s="39"/>
      <c r="D41" s="42">
        <v>18</v>
      </c>
      <c r="E41" s="43" t="s">
        <v>54</v>
      </c>
      <c r="F41" s="44" t="s">
        <v>41</v>
      </c>
      <c r="G41" s="45">
        <v>49.57</v>
      </c>
      <c r="H41" s="45">
        <v>0.05</v>
      </c>
      <c r="I41" s="45">
        <v>0</v>
      </c>
      <c r="J41" s="71" t="s">
        <v>55</v>
      </c>
      <c r="K41" s="76" t="s">
        <v>56</v>
      </c>
      <c r="L41" s="72">
        <f t="shared" si="0"/>
        <v>49.62</v>
      </c>
      <c r="M41" s="72"/>
      <c r="N41" s="72">
        <f t="shared" si="6"/>
        <v>49.57</v>
      </c>
      <c r="O41" s="73"/>
      <c r="P41" s="74"/>
      <c r="Q41" s="95"/>
      <c r="R41" s="95"/>
      <c r="S41" s="96" t="str">
        <f t="shared" si="7"/>
        <v>NG</v>
      </c>
      <c r="T41" s="97"/>
      <c r="U41" s="39"/>
      <c r="V41" s="98">
        <f>IF(ISERR(N41/N41)=TRUE," ",N41-$G41)</f>
        <v>0</v>
      </c>
      <c r="W41" s="98" t="str">
        <f>IF(ISERR(P41/P41)=TRUE," ",P41-$G41)</f>
        <v> </v>
      </c>
      <c r="X41" s="98" t="str">
        <f>IF(ISERR(Q41/Q41)=TRUE," ",Q41-$G41)</f>
        <v> </v>
      </c>
      <c r="Y41" s="98" t="str">
        <f>IF(ISERR(R41/R41)=TRUE," ",R41-$G41)</f>
        <v> </v>
      </c>
      <c r="Z41" s="98" t="str">
        <f>IF(ISERR(S41/S41)=TRUE," ",S41-$G41)</f>
        <v> </v>
      </c>
      <c r="AA41" s="98" t="str">
        <f>IF(ISERR(T41/T41)=TRUE," ",T41-$G41)</f>
        <v> </v>
      </c>
      <c r="AB41" s="114">
        <f t="shared" si="1"/>
        <v>49.57</v>
      </c>
      <c r="AC41" s="119">
        <f t="shared" si="2"/>
        <v>0</v>
      </c>
      <c r="AD41" s="119" t="str">
        <f t="shared" si="3"/>
        <v> </v>
      </c>
      <c r="AE41" s="120" t="str">
        <f t="shared" si="4"/>
        <v/>
      </c>
      <c r="AF41" s="120" t="str">
        <f t="shared" si="5"/>
        <v/>
      </c>
      <c r="AG41" s="125"/>
      <c r="AH41" s="39"/>
    </row>
    <row r="42" s="12" customFormat="1" ht="18" customHeight="1" spans="3:34">
      <c r="C42" s="39"/>
      <c r="D42" s="42" t="s">
        <v>127</v>
      </c>
      <c r="E42" s="43" t="s">
        <v>57</v>
      </c>
      <c r="F42" s="44" t="s">
        <v>41</v>
      </c>
      <c r="G42" s="45">
        <v>49.57</v>
      </c>
      <c r="H42" s="45">
        <v>0.05</v>
      </c>
      <c r="I42" s="45">
        <v>0</v>
      </c>
      <c r="J42" s="71" t="s">
        <v>55</v>
      </c>
      <c r="K42" s="76" t="s">
        <v>56</v>
      </c>
      <c r="L42" s="72">
        <f t="shared" si="0"/>
        <v>49.62</v>
      </c>
      <c r="M42" s="72"/>
      <c r="N42" s="72">
        <f t="shared" si="6"/>
        <v>49.57</v>
      </c>
      <c r="O42" s="73"/>
      <c r="P42" s="74"/>
      <c r="Q42" s="95"/>
      <c r="R42" s="95"/>
      <c r="S42" s="96" t="str">
        <f t="shared" si="7"/>
        <v>NG</v>
      </c>
      <c r="T42" s="97"/>
      <c r="U42" s="39"/>
      <c r="V42" s="98">
        <f>IF(ISERR(N42/N42)=TRUE," ",N42-$G42)</f>
        <v>0</v>
      </c>
      <c r="W42" s="98" t="str">
        <f>IF(ISERR(P42/P42)=TRUE," ",P42-$G42)</f>
        <v> </v>
      </c>
      <c r="X42" s="98" t="str">
        <f>IF(ISERR(Q42/Q42)=TRUE," ",Q42-$G42)</f>
        <v> </v>
      </c>
      <c r="Y42" s="98" t="str">
        <f>IF(ISERR(R42/R42)=TRUE," ",R42-$G42)</f>
        <v> </v>
      </c>
      <c r="Z42" s="98" t="str">
        <f>IF(ISERR(S42/S42)=TRUE," ",S42-$G42)</f>
        <v> </v>
      </c>
      <c r="AA42" s="98" t="str">
        <f>IF(ISERR(T42/T42)=TRUE," ",T42-$G42)</f>
        <v> </v>
      </c>
      <c r="AB42" s="114">
        <f t="shared" si="1"/>
        <v>49.57</v>
      </c>
      <c r="AC42" s="119">
        <f t="shared" si="2"/>
        <v>0</v>
      </c>
      <c r="AD42" s="119" t="str">
        <f t="shared" si="3"/>
        <v> </v>
      </c>
      <c r="AE42" s="120" t="str">
        <f t="shared" si="4"/>
        <v/>
      </c>
      <c r="AF42" s="120" t="str">
        <f t="shared" si="5"/>
        <v/>
      </c>
      <c r="AG42" s="125"/>
      <c r="AH42" s="39"/>
    </row>
    <row r="43" s="12" customFormat="1" ht="18" customHeight="1" spans="3:34">
      <c r="C43" s="39"/>
      <c r="D43" s="42">
        <v>19</v>
      </c>
      <c r="E43" s="43" t="s">
        <v>58</v>
      </c>
      <c r="F43" s="44" t="s">
        <v>41</v>
      </c>
      <c r="G43" s="45">
        <v>49.95</v>
      </c>
      <c r="H43" s="45">
        <v>0.05</v>
      </c>
      <c r="I43" s="45">
        <v>0</v>
      </c>
      <c r="J43" s="71" t="s">
        <v>55</v>
      </c>
      <c r="K43" s="76" t="s">
        <v>59</v>
      </c>
      <c r="L43" s="72">
        <f t="shared" si="0"/>
        <v>50</v>
      </c>
      <c r="M43" s="72"/>
      <c r="N43" s="72">
        <f t="shared" si="6"/>
        <v>49.95</v>
      </c>
      <c r="O43" s="73"/>
      <c r="P43" s="74"/>
      <c r="Q43" s="95"/>
      <c r="R43" s="95"/>
      <c r="S43" s="96" t="str">
        <f t="shared" si="7"/>
        <v>NG</v>
      </c>
      <c r="T43" s="97"/>
      <c r="U43" s="39"/>
      <c r="V43" s="98">
        <f>IF(ISERR(N43/N43)=TRUE," ",N43-$G43)</f>
        <v>0</v>
      </c>
      <c r="W43" s="98" t="str">
        <f>IF(ISERR(P43/P43)=TRUE," ",P43-$G43)</f>
        <v> </v>
      </c>
      <c r="X43" s="98" t="str">
        <f>IF(ISERR(Q43/Q43)=TRUE," ",Q43-$G43)</f>
        <v> </v>
      </c>
      <c r="Y43" s="98" t="str">
        <f>IF(ISERR(R43/R43)=TRUE," ",R43-$G43)</f>
        <v> </v>
      </c>
      <c r="Z43" s="98" t="str">
        <f>IF(ISERR(S43/S43)=TRUE," ",S43-$G43)</f>
        <v> </v>
      </c>
      <c r="AA43" s="98" t="str">
        <f>IF(ISERR(T43/T43)=TRUE," ",T43-$G43)</f>
        <v> </v>
      </c>
      <c r="AB43" s="114">
        <f t="shared" si="1"/>
        <v>49.95</v>
      </c>
      <c r="AC43" s="119">
        <f t="shared" si="2"/>
        <v>0</v>
      </c>
      <c r="AD43" s="119" t="str">
        <f t="shared" si="3"/>
        <v> </v>
      </c>
      <c r="AE43" s="120" t="str">
        <f t="shared" si="4"/>
        <v/>
      </c>
      <c r="AF43" s="120" t="str">
        <f t="shared" si="5"/>
        <v/>
      </c>
      <c r="AG43" s="125"/>
      <c r="AH43" s="39"/>
    </row>
    <row r="44" s="12" customFormat="1" ht="18" customHeight="1" spans="3:34">
      <c r="C44" s="39"/>
      <c r="D44" s="42" t="s">
        <v>128</v>
      </c>
      <c r="E44" s="43" t="s">
        <v>60</v>
      </c>
      <c r="F44" s="44" t="s">
        <v>41</v>
      </c>
      <c r="G44" s="45">
        <v>49.95</v>
      </c>
      <c r="H44" s="45">
        <v>0.05</v>
      </c>
      <c r="I44" s="45">
        <v>0</v>
      </c>
      <c r="J44" s="71" t="s">
        <v>55</v>
      </c>
      <c r="K44" s="76" t="s">
        <v>59</v>
      </c>
      <c r="L44" s="72">
        <f t="shared" si="0"/>
        <v>50</v>
      </c>
      <c r="M44" s="72"/>
      <c r="N44" s="72">
        <f t="shared" si="6"/>
        <v>49.95</v>
      </c>
      <c r="O44" s="73"/>
      <c r="P44" s="74"/>
      <c r="Q44" s="95"/>
      <c r="R44" s="95"/>
      <c r="S44" s="96" t="str">
        <f t="shared" si="7"/>
        <v>NG</v>
      </c>
      <c r="T44" s="97"/>
      <c r="U44" s="39"/>
      <c r="V44" s="98">
        <f>IF(ISERR(N44/N44)=TRUE," ",N44-$G44)</f>
        <v>0</v>
      </c>
      <c r="W44" s="98" t="str">
        <f>IF(ISERR(P44/P44)=TRUE," ",P44-$G44)</f>
        <v> </v>
      </c>
      <c r="X44" s="98" t="str">
        <f>IF(ISERR(Q44/Q44)=TRUE," ",Q44-$G44)</f>
        <v> </v>
      </c>
      <c r="Y44" s="98" t="str">
        <f>IF(ISERR(R44/R44)=TRUE," ",R44-$G44)</f>
        <v> </v>
      </c>
      <c r="Z44" s="98" t="str">
        <f>IF(ISERR(S44/S44)=TRUE," ",S44-$G44)</f>
        <v> </v>
      </c>
      <c r="AA44" s="98" t="str">
        <f>IF(ISERR(T44/T44)=TRUE," ",T44-$G44)</f>
        <v> </v>
      </c>
      <c r="AB44" s="114">
        <f t="shared" si="1"/>
        <v>49.95</v>
      </c>
      <c r="AC44" s="119">
        <f t="shared" si="2"/>
        <v>0</v>
      </c>
      <c r="AD44" s="119" t="str">
        <f t="shared" si="3"/>
        <v> </v>
      </c>
      <c r="AE44" s="120" t="str">
        <f t="shared" si="4"/>
        <v/>
      </c>
      <c r="AF44" s="120" t="str">
        <f t="shared" si="5"/>
        <v/>
      </c>
      <c r="AG44" s="125"/>
      <c r="AH44" s="39"/>
    </row>
    <row r="45" s="12" customFormat="1" ht="18" customHeight="1" spans="3:34">
      <c r="C45" s="39"/>
      <c r="D45" s="42">
        <v>20</v>
      </c>
      <c r="E45" s="46" t="s">
        <v>61</v>
      </c>
      <c r="F45" s="44" t="s">
        <v>41</v>
      </c>
      <c r="G45" s="45">
        <v>55</v>
      </c>
      <c r="H45" s="45">
        <v>0.1</v>
      </c>
      <c r="I45" s="45">
        <v>-0.1</v>
      </c>
      <c r="J45" s="71" t="s">
        <v>48</v>
      </c>
      <c r="K45" s="76" t="s">
        <v>62</v>
      </c>
      <c r="L45" s="72">
        <f t="shared" si="0"/>
        <v>55.1</v>
      </c>
      <c r="M45" s="72"/>
      <c r="N45" s="72">
        <f t="shared" si="6"/>
        <v>54.9</v>
      </c>
      <c r="O45" s="73"/>
      <c r="P45" s="74"/>
      <c r="Q45" s="95"/>
      <c r="R45" s="95"/>
      <c r="S45" s="96" t="str">
        <f t="shared" si="7"/>
        <v>NG</v>
      </c>
      <c r="T45" s="97"/>
      <c r="U45" s="39"/>
      <c r="V45" s="98">
        <f>IF(ISERR(N45/N45)=TRUE," ",N45-$G45)</f>
        <v>-0.100000000000001</v>
      </c>
      <c r="W45" s="98" t="str">
        <f>IF(ISERR(P45/P45)=TRUE," ",P45-$G45)</f>
        <v> </v>
      </c>
      <c r="X45" s="98" t="str">
        <f>IF(ISERR(Q45/Q45)=TRUE," ",Q45-$G45)</f>
        <v> </v>
      </c>
      <c r="Y45" s="98" t="str">
        <f>IF(ISERR(R45/R45)=TRUE," ",R45-$G45)</f>
        <v> </v>
      </c>
      <c r="Z45" s="98" t="str">
        <f>IF(ISERR(S45/S45)=TRUE," ",S45-$G45)</f>
        <v> </v>
      </c>
      <c r="AA45" s="98" t="str">
        <f>IF(ISERR(T45/T45)=TRUE," ",T45-$G45)</f>
        <v> </v>
      </c>
      <c r="AB45" s="114">
        <f t="shared" si="1"/>
        <v>54.9</v>
      </c>
      <c r="AC45" s="119">
        <f t="shared" si="2"/>
        <v>0</v>
      </c>
      <c r="AD45" s="119">
        <f t="shared" si="3"/>
        <v>1.00000000000001</v>
      </c>
      <c r="AE45" s="120" t="str">
        <f t="shared" si="4"/>
        <v/>
      </c>
      <c r="AF45" s="120" t="str">
        <f t="shared" si="5"/>
        <v>Alert</v>
      </c>
      <c r="AG45" s="125"/>
      <c r="AH45" s="39"/>
    </row>
    <row r="46" s="12" customFormat="1" ht="18" customHeight="1" spans="3:34">
      <c r="C46" s="39"/>
      <c r="D46" s="42" t="s">
        <v>129</v>
      </c>
      <c r="E46" s="46" t="s">
        <v>63</v>
      </c>
      <c r="F46" s="44" t="s">
        <v>41</v>
      </c>
      <c r="G46" s="45">
        <v>55</v>
      </c>
      <c r="H46" s="45">
        <v>0.1</v>
      </c>
      <c r="I46" s="45">
        <v>-0.1</v>
      </c>
      <c r="J46" s="71" t="s">
        <v>48</v>
      </c>
      <c r="K46" s="76" t="s">
        <v>62</v>
      </c>
      <c r="L46" s="72">
        <f t="shared" si="0"/>
        <v>55.1</v>
      </c>
      <c r="M46" s="72"/>
      <c r="N46" s="72">
        <f t="shared" si="6"/>
        <v>54.9</v>
      </c>
      <c r="O46" s="73"/>
      <c r="P46" s="74"/>
      <c r="Q46" s="95"/>
      <c r="R46" s="95"/>
      <c r="S46" s="96" t="str">
        <f t="shared" si="7"/>
        <v>NG</v>
      </c>
      <c r="T46" s="97"/>
      <c r="U46" s="39"/>
      <c r="V46" s="98">
        <f>IF(ISERR(N46/N46)=TRUE," ",N46-$G46)</f>
        <v>-0.100000000000001</v>
      </c>
      <c r="W46" s="98" t="str">
        <f>IF(ISERR(P46/P46)=TRUE," ",P46-$G46)</f>
        <v> </v>
      </c>
      <c r="X46" s="98" t="str">
        <f>IF(ISERR(Q46/Q46)=TRUE," ",Q46-$G46)</f>
        <v> </v>
      </c>
      <c r="Y46" s="98" t="str">
        <f>IF(ISERR(R46/R46)=TRUE," ",R46-$G46)</f>
        <v> </v>
      </c>
      <c r="Z46" s="98" t="str">
        <f>IF(ISERR(S46/S46)=TRUE," ",S46-$G46)</f>
        <v> </v>
      </c>
      <c r="AA46" s="98" t="str">
        <f>IF(ISERR(T46/T46)=TRUE," ",T46-$G46)</f>
        <v> </v>
      </c>
      <c r="AB46" s="114">
        <f t="shared" si="1"/>
        <v>54.9</v>
      </c>
      <c r="AC46" s="119">
        <f t="shared" si="2"/>
        <v>0</v>
      </c>
      <c r="AD46" s="119">
        <f t="shared" si="3"/>
        <v>1.00000000000001</v>
      </c>
      <c r="AE46" s="120" t="str">
        <f t="shared" si="4"/>
        <v/>
      </c>
      <c r="AF46" s="120" t="str">
        <f t="shared" si="5"/>
        <v>Alert</v>
      </c>
      <c r="AG46" s="125"/>
      <c r="AH46" s="39"/>
    </row>
    <row r="47" s="12" customFormat="1" ht="18" customHeight="1" spans="3:34">
      <c r="C47" s="39"/>
      <c r="D47" s="42" t="s">
        <v>130</v>
      </c>
      <c r="E47" s="46" t="s">
        <v>64</v>
      </c>
      <c r="F47" s="44" t="s">
        <v>41</v>
      </c>
      <c r="G47" s="45">
        <v>87</v>
      </c>
      <c r="H47" s="45">
        <v>1</v>
      </c>
      <c r="I47" s="45">
        <v>-0.5</v>
      </c>
      <c r="J47" s="71" t="s">
        <v>48</v>
      </c>
      <c r="K47" s="76" t="s">
        <v>65</v>
      </c>
      <c r="L47" s="72">
        <f t="shared" si="0"/>
        <v>88</v>
      </c>
      <c r="M47" s="72"/>
      <c r="N47" s="72">
        <f t="shared" si="6"/>
        <v>86.5</v>
      </c>
      <c r="O47" s="73"/>
      <c r="P47" s="74"/>
      <c r="Q47" s="95"/>
      <c r="R47" s="95"/>
      <c r="S47" s="96" t="str">
        <f t="shared" si="7"/>
        <v>NG</v>
      </c>
      <c r="T47" s="97"/>
      <c r="U47" s="39"/>
      <c r="V47" s="98">
        <f>IF(ISERR(N47/N47)=TRUE," ",N47-$G47)</f>
        <v>-0.5</v>
      </c>
      <c r="W47" s="98" t="str">
        <f>IF(ISERR(P47/P47)=TRUE," ",P47-$G47)</f>
        <v> </v>
      </c>
      <c r="X47" s="98" t="str">
        <f>IF(ISERR(Q47/Q47)=TRUE," ",Q47-$G47)</f>
        <v> </v>
      </c>
      <c r="Y47" s="98" t="str">
        <f>IF(ISERR(R47/R47)=TRUE," ",R47-$G47)</f>
        <v> </v>
      </c>
      <c r="Z47" s="98" t="str">
        <f>IF(ISERR(S47/S47)=TRUE," ",S47-$G47)</f>
        <v> </v>
      </c>
      <c r="AA47" s="98" t="str">
        <f>IF(ISERR(T47/T47)=TRUE," ",T47-$G47)</f>
        <v> </v>
      </c>
      <c r="AB47" s="114">
        <f t="shared" si="1"/>
        <v>86.5</v>
      </c>
      <c r="AC47" s="119">
        <f t="shared" si="2"/>
        <v>0</v>
      </c>
      <c r="AD47" s="119">
        <f t="shared" si="3"/>
        <v>1</v>
      </c>
      <c r="AE47" s="120" t="str">
        <f t="shared" si="4"/>
        <v/>
      </c>
      <c r="AF47" s="120" t="str">
        <f t="shared" si="5"/>
        <v>Alert</v>
      </c>
      <c r="AG47" s="125"/>
      <c r="AH47" s="39"/>
    </row>
    <row r="48" s="12" customFormat="1" ht="18" customHeight="1" spans="3:34">
      <c r="C48" s="39"/>
      <c r="D48" s="42" t="s">
        <v>131</v>
      </c>
      <c r="E48" s="46" t="s">
        <v>66</v>
      </c>
      <c r="F48" s="44" t="s">
        <v>41</v>
      </c>
      <c r="G48" s="45">
        <v>87</v>
      </c>
      <c r="H48" s="45">
        <v>1</v>
      </c>
      <c r="I48" s="45">
        <v>-0.5</v>
      </c>
      <c r="J48" s="71" t="s">
        <v>48</v>
      </c>
      <c r="K48" s="76" t="s">
        <v>65</v>
      </c>
      <c r="L48" s="72">
        <f t="shared" si="0"/>
        <v>88</v>
      </c>
      <c r="M48" s="72"/>
      <c r="N48" s="72">
        <f t="shared" si="6"/>
        <v>86.5</v>
      </c>
      <c r="O48" s="73"/>
      <c r="P48" s="74"/>
      <c r="Q48" s="95"/>
      <c r="R48" s="95"/>
      <c r="S48" s="96" t="str">
        <f t="shared" si="7"/>
        <v>NG</v>
      </c>
      <c r="T48" s="97"/>
      <c r="U48" s="39"/>
      <c r="V48" s="98">
        <f>IF(ISERR(N48/N48)=TRUE," ",N48-$G48)</f>
        <v>-0.5</v>
      </c>
      <c r="W48" s="98" t="str">
        <f>IF(ISERR(P48/P48)=TRUE," ",P48-$G48)</f>
        <v> </v>
      </c>
      <c r="X48" s="98" t="str">
        <f>IF(ISERR(Q48/Q48)=TRUE," ",Q48-$G48)</f>
        <v> </v>
      </c>
      <c r="Y48" s="98" t="str">
        <f>IF(ISERR(R48/R48)=TRUE," ",R48-$G48)</f>
        <v> </v>
      </c>
      <c r="Z48" s="98" t="str">
        <f>IF(ISERR(S48/S48)=TRUE," ",S48-$G48)</f>
        <v> </v>
      </c>
      <c r="AA48" s="98" t="str">
        <f>IF(ISERR(T48/T48)=TRUE," ",T48-$G48)</f>
        <v> </v>
      </c>
      <c r="AB48" s="114">
        <f t="shared" si="1"/>
        <v>86.5</v>
      </c>
      <c r="AC48" s="119">
        <f t="shared" si="2"/>
        <v>0</v>
      </c>
      <c r="AD48" s="119">
        <f t="shared" si="3"/>
        <v>1</v>
      </c>
      <c r="AE48" s="120" t="str">
        <f t="shared" si="4"/>
        <v/>
      </c>
      <c r="AF48" s="120" t="str">
        <f t="shared" si="5"/>
        <v>Alert</v>
      </c>
      <c r="AG48" s="125"/>
      <c r="AH48" s="39"/>
    </row>
    <row r="49" s="12" customFormat="1" ht="18" customHeight="1" spans="3:34">
      <c r="C49" s="39"/>
      <c r="D49" s="42" t="s">
        <v>132</v>
      </c>
      <c r="E49" s="46" t="s">
        <v>67</v>
      </c>
      <c r="F49" s="44" t="s">
        <v>41</v>
      </c>
      <c r="G49" s="45">
        <v>87</v>
      </c>
      <c r="H49" s="45">
        <v>1</v>
      </c>
      <c r="I49" s="45">
        <v>-0.5</v>
      </c>
      <c r="J49" s="71" t="s">
        <v>48</v>
      </c>
      <c r="K49" s="76" t="s">
        <v>65</v>
      </c>
      <c r="L49" s="72">
        <f t="shared" si="0"/>
        <v>88</v>
      </c>
      <c r="M49" s="72"/>
      <c r="N49" s="72">
        <f t="shared" si="6"/>
        <v>86.5</v>
      </c>
      <c r="O49" s="73"/>
      <c r="P49" s="74"/>
      <c r="Q49" s="95"/>
      <c r="R49" s="95"/>
      <c r="S49" s="96" t="str">
        <f t="shared" si="7"/>
        <v>NG</v>
      </c>
      <c r="T49" s="97"/>
      <c r="U49" s="39"/>
      <c r="V49" s="98">
        <f>IF(ISERR(N49/N49)=TRUE," ",N49-$G49)</f>
        <v>-0.5</v>
      </c>
      <c r="W49" s="98" t="str">
        <f>IF(ISERR(P49/P49)=TRUE," ",P49-$G49)</f>
        <v> </v>
      </c>
      <c r="X49" s="98" t="str">
        <f>IF(ISERR(Q49/Q49)=TRUE," ",Q49-$G49)</f>
        <v> </v>
      </c>
      <c r="Y49" s="98" t="str">
        <f>IF(ISERR(R49/R49)=TRUE," ",R49-$G49)</f>
        <v> </v>
      </c>
      <c r="Z49" s="98" t="str">
        <f>IF(ISERR(S49/S49)=TRUE," ",S49-$G49)</f>
        <v> </v>
      </c>
      <c r="AA49" s="98" t="str">
        <f>IF(ISERR(T49/T49)=TRUE," ",T49-$G49)</f>
        <v> </v>
      </c>
      <c r="AB49" s="114">
        <f t="shared" si="1"/>
        <v>86.5</v>
      </c>
      <c r="AC49" s="119">
        <f t="shared" si="2"/>
        <v>0</v>
      </c>
      <c r="AD49" s="119">
        <f t="shared" si="3"/>
        <v>1</v>
      </c>
      <c r="AE49" s="120" t="str">
        <f t="shared" si="4"/>
        <v/>
      </c>
      <c r="AF49" s="120" t="str">
        <f t="shared" si="5"/>
        <v>Alert</v>
      </c>
      <c r="AG49" s="125"/>
      <c r="AH49" s="39"/>
    </row>
    <row r="50" s="12" customFormat="1" ht="18" customHeight="1" spans="3:34">
      <c r="C50" s="39"/>
      <c r="D50" s="42">
        <v>22</v>
      </c>
      <c r="E50" s="43" t="s">
        <v>68</v>
      </c>
      <c r="F50" s="44" t="s">
        <v>41</v>
      </c>
      <c r="G50" s="45">
        <v>62</v>
      </c>
      <c r="H50" s="45">
        <v>2</v>
      </c>
      <c r="I50" s="45">
        <v>0</v>
      </c>
      <c r="J50" s="71" t="s">
        <v>48</v>
      </c>
      <c r="K50" s="77"/>
      <c r="L50" s="72">
        <f t="shared" si="0"/>
        <v>64</v>
      </c>
      <c r="M50" s="72"/>
      <c r="N50" s="72">
        <f t="shared" si="6"/>
        <v>62</v>
      </c>
      <c r="O50" s="73"/>
      <c r="P50" s="74"/>
      <c r="Q50" s="95"/>
      <c r="R50" s="95"/>
      <c r="S50" s="96" t="str">
        <f t="shared" si="7"/>
        <v>NG</v>
      </c>
      <c r="T50" s="97"/>
      <c r="U50" s="39"/>
      <c r="V50" s="98">
        <f>IF(ISERR(N50/N50)=TRUE," ",N50-$G50)</f>
        <v>0</v>
      </c>
      <c r="W50" s="98" t="str">
        <f>IF(ISERR(P50/P50)=TRUE," ",P50-$G50)</f>
        <v> </v>
      </c>
      <c r="X50" s="98" t="str">
        <f>IF(ISERR(Q50/Q50)=TRUE," ",Q50-$G50)</f>
        <v> </v>
      </c>
      <c r="Y50" s="98" t="str">
        <f>IF(ISERR(R50/R50)=TRUE," ",R50-$G50)</f>
        <v> </v>
      </c>
      <c r="Z50" s="98" t="str">
        <f>IF(ISERR(S50/S50)=TRUE," ",S50-$G50)</f>
        <v> </v>
      </c>
      <c r="AA50" s="98" t="str">
        <f>IF(ISERR(T50/T50)=TRUE," ",T50-$G50)</f>
        <v> </v>
      </c>
      <c r="AB50" s="114">
        <f t="shared" si="1"/>
        <v>62</v>
      </c>
      <c r="AC50" s="119">
        <f t="shared" si="2"/>
        <v>0</v>
      </c>
      <c r="AD50" s="119" t="str">
        <f t="shared" si="3"/>
        <v> </v>
      </c>
      <c r="AE50" s="120" t="str">
        <f t="shared" si="4"/>
        <v/>
      </c>
      <c r="AF50" s="120" t="str">
        <f t="shared" si="5"/>
        <v/>
      </c>
      <c r="AG50" s="125"/>
      <c r="AH50" s="39"/>
    </row>
    <row r="51" s="12" customFormat="1" ht="18" customHeight="1" spans="3:34">
      <c r="C51" s="39"/>
      <c r="D51" s="42">
        <v>23</v>
      </c>
      <c r="E51" s="43" t="s">
        <v>69</v>
      </c>
      <c r="F51" s="44" t="s">
        <v>41</v>
      </c>
      <c r="G51" s="45">
        <v>78</v>
      </c>
      <c r="H51" s="45">
        <v>1</v>
      </c>
      <c r="I51" s="45">
        <v>0</v>
      </c>
      <c r="J51" s="71" t="s">
        <v>48</v>
      </c>
      <c r="K51" s="76" t="s">
        <v>70</v>
      </c>
      <c r="L51" s="72">
        <f t="shared" si="0"/>
        <v>79</v>
      </c>
      <c r="M51" s="72"/>
      <c r="N51" s="72">
        <f t="shared" si="6"/>
        <v>78</v>
      </c>
      <c r="O51" s="73"/>
      <c r="P51" s="74"/>
      <c r="Q51" s="95"/>
      <c r="R51" s="95"/>
      <c r="S51" s="96" t="str">
        <f t="shared" si="7"/>
        <v>NG</v>
      </c>
      <c r="T51" s="97"/>
      <c r="U51" s="39"/>
      <c r="V51" s="98">
        <f>IF(ISERR(N51/N51)=TRUE," ",N51-$G51)</f>
        <v>0</v>
      </c>
      <c r="W51" s="98" t="str">
        <f>IF(ISERR(P51/P51)=TRUE," ",P51-$G51)</f>
        <v> </v>
      </c>
      <c r="X51" s="98" t="str">
        <f>IF(ISERR(Q51/Q51)=TRUE," ",Q51-$G51)</f>
        <v> </v>
      </c>
      <c r="Y51" s="98" t="str">
        <f>IF(ISERR(R51/R51)=TRUE," ",R51-$G51)</f>
        <v> </v>
      </c>
      <c r="Z51" s="98" t="str">
        <f>IF(ISERR(S51/S51)=TRUE," ",S51-$G51)</f>
        <v> </v>
      </c>
      <c r="AA51" s="98" t="str">
        <f>IF(ISERR(T51/T51)=TRUE," ",T51-$G51)</f>
        <v> </v>
      </c>
      <c r="AB51" s="114">
        <f t="shared" si="1"/>
        <v>78</v>
      </c>
      <c r="AC51" s="119">
        <f t="shared" si="2"/>
        <v>0</v>
      </c>
      <c r="AD51" s="119" t="str">
        <f t="shared" si="3"/>
        <v> </v>
      </c>
      <c r="AE51" s="120" t="str">
        <f t="shared" si="4"/>
        <v/>
      </c>
      <c r="AF51" s="120" t="str">
        <f t="shared" si="5"/>
        <v/>
      </c>
      <c r="AG51" s="125"/>
      <c r="AH51" s="39"/>
    </row>
    <row r="52" s="12" customFormat="1" ht="18" customHeight="1" spans="3:34">
      <c r="C52" s="39"/>
      <c r="D52" s="42">
        <v>24</v>
      </c>
      <c r="E52" s="43" t="s">
        <v>71</v>
      </c>
      <c r="F52" s="44" t="s">
        <v>41</v>
      </c>
      <c r="G52" s="45">
        <v>81</v>
      </c>
      <c r="H52" s="45">
        <v>1</v>
      </c>
      <c r="I52" s="45">
        <v>0</v>
      </c>
      <c r="J52" s="71" t="s">
        <v>48</v>
      </c>
      <c r="K52" s="76" t="s">
        <v>72</v>
      </c>
      <c r="L52" s="72">
        <f t="shared" si="0"/>
        <v>82</v>
      </c>
      <c r="M52" s="72"/>
      <c r="N52" s="72">
        <f t="shared" si="6"/>
        <v>81</v>
      </c>
      <c r="O52" s="73"/>
      <c r="P52" s="74"/>
      <c r="Q52" s="95"/>
      <c r="R52" s="95"/>
      <c r="S52" s="96" t="str">
        <f t="shared" si="7"/>
        <v>NG</v>
      </c>
      <c r="T52" s="97"/>
      <c r="U52" s="39"/>
      <c r="V52" s="98">
        <f>IF(ISERR(N52/N52)=TRUE," ",N52-$G52)</f>
        <v>0</v>
      </c>
      <c r="W52" s="98" t="str">
        <f>IF(ISERR(P52/P52)=TRUE," ",P52-$G52)</f>
        <v> </v>
      </c>
      <c r="X52" s="98" t="str">
        <f>IF(ISERR(Q52/Q52)=TRUE," ",Q52-$G52)</f>
        <v> </v>
      </c>
      <c r="Y52" s="98" t="str">
        <f>IF(ISERR(R52/R52)=TRUE," ",R52-$G52)</f>
        <v> </v>
      </c>
      <c r="Z52" s="98" t="str">
        <f>IF(ISERR(S52/S52)=TRUE," ",S52-$G52)</f>
        <v> </v>
      </c>
      <c r="AA52" s="98" t="str">
        <f>IF(ISERR(T52/T52)=TRUE," ",T52-$G52)</f>
        <v> </v>
      </c>
      <c r="AB52" s="114">
        <f t="shared" si="1"/>
        <v>81</v>
      </c>
      <c r="AC52" s="119">
        <f t="shared" si="2"/>
        <v>0</v>
      </c>
      <c r="AD52" s="119" t="str">
        <f t="shared" si="3"/>
        <v> </v>
      </c>
      <c r="AE52" s="120" t="str">
        <f t="shared" si="4"/>
        <v/>
      </c>
      <c r="AF52" s="120" t="str">
        <f t="shared" si="5"/>
        <v/>
      </c>
      <c r="AG52" s="125"/>
      <c r="AH52" s="39"/>
    </row>
    <row r="53" s="12" customFormat="1" ht="18" customHeight="1" spans="3:34">
      <c r="C53" s="39"/>
      <c r="D53" s="42">
        <v>25</v>
      </c>
      <c r="E53" s="43" t="s">
        <v>40</v>
      </c>
      <c r="F53" s="44" t="s">
        <v>41</v>
      </c>
      <c r="G53" s="45">
        <v>12.4</v>
      </c>
      <c r="H53" s="45">
        <v>0.5</v>
      </c>
      <c r="I53" s="45">
        <v>-0.5</v>
      </c>
      <c r="J53" s="71" t="s">
        <v>48</v>
      </c>
      <c r="K53" s="76" t="s">
        <v>73</v>
      </c>
      <c r="L53" s="72">
        <f t="shared" si="0"/>
        <v>12.9</v>
      </c>
      <c r="M53" s="72"/>
      <c r="N53" s="72">
        <f t="shared" si="6"/>
        <v>11.9</v>
      </c>
      <c r="O53" s="73"/>
      <c r="P53" s="74"/>
      <c r="Q53" s="95"/>
      <c r="R53" s="95"/>
      <c r="S53" s="96" t="str">
        <f t="shared" si="7"/>
        <v>NG</v>
      </c>
      <c r="T53" s="97"/>
      <c r="U53" s="39"/>
      <c r="V53" s="98">
        <f>IF(ISERR(N53/N53)=TRUE," ",N53-$G53)</f>
        <v>-0.5</v>
      </c>
      <c r="W53" s="98" t="str">
        <f>IF(ISERR(P53/P53)=TRUE," ",P53-$G53)</f>
        <v> </v>
      </c>
      <c r="X53" s="98" t="str">
        <f>IF(ISERR(Q53/Q53)=TRUE," ",Q53-$G53)</f>
        <v> </v>
      </c>
      <c r="Y53" s="98" t="str">
        <f>IF(ISERR(R53/R53)=TRUE," ",R53-$G53)</f>
        <v> </v>
      </c>
      <c r="Z53" s="98" t="str">
        <f>IF(ISERR(S53/S53)=TRUE," ",S53-$G53)</f>
        <v> </v>
      </c>
      <c r="AA53" s="98" t="str">
        <f>IF(ISERR(T53/T53)=TRUE," ",T53-$G53)</f>
        <v> </v>
      </c>
      <c r="AB53" s="114">
        <f t="shared" si="1"/>
        <v>11.9</v>
      </c>
      <c r="AC53" s="119">
        <f t="shared" si="2"/>
        <v>0</v>
      </c>
      <c r="AD53" s="119">
        <f t="shared" si="3"/>
        <v>1</v>
      </c>
      <c r="AE53" s="120" t="str">
        <f t="shared" si="4"/>
        <v/>
      </c>
      <c r="AF53" s="120" t="str">
        <f t="shared" si="5"/>
        <v>Alert</v>
      </c>
      <c r="AG53" s="125"/>
      <c r="AH53" s="39"/>
    </row>
    <row r="54" s="12" customFormat="1" ht="18" customHeight="1" spans="3:34">
      <c r="C54" s="39"/>
      <c r="D54" s="42" t="s">
        <v>133</v>
      </c>
      <c r="E54" s="46" t="s">
        <v>74</v>
      </c>
      <c r="F54" s="44" t="s">
        <v>41</v>
      </c>
      <c r="G54" s="45">
        <v>0.2</v>
      </c>
      <c r="H54" s="45">
        <v>0</v>
      </c>
      <c r="I54" s="45">
        <v>-0.2</v>
      </c>
      <c r="J54" s="71" t="s">
        <v>48</v>
      </c>
      <c r="K54" s="76" t="s">
        <v>73</v>
      </c>
      <c r="L54" s="72">
        <f t="shared" si="0"/>
        <v>0.2</v>
      </c>
      <c r="M54" s="72"/>
      <c r="N54" s="72">
        <f t="shared" si="6"/>
        <v>0</v>
      </c>
      <c r="O54" s="73"/>
      <c r="P54" s="74"/>
      <c r="Q54" s="95"/>
      <c r="R54" s="95"/>
      <c r="S54" s="96" t="str">
        <f t="shared" si="7"/>
        <v>NG</v>
      </c>
      <c r="T54" s="97"/>
      <c r="U54" s="39"/>
      <c r="V54" s="98" t="str">
        <f>IF(ISERR(N54/N54)=TRUE," ",N54-$G54)</f>
        <v> </v>
      </c>
      <c r="W54" s="98" t="str">
        <f>IF(ISERR(P54/P54)=TRUE," ",P54-$G54)</f>
        <v> </v>
      </c>
      <c r="X54" s="98" t="str">
        <f>IF(ISERR(Q54/Q54)=TRUE," ",Q54-$G54)</f>
        <v> </v>
      </c>
      <c r="Y54" s="98" t="str">
        <f>IF(ISERR(R54/R54)=TRUE," ",R54-$G54)</f>
        <v> </v>
      </c>
      <c r="Z54" s="98" t="str">
        <f>IF(ISERR(S54/S54)=TRUE," ",S54-$G54)</f>
        <v> </v>
      </c>
      <c r="AA54" s="98" t="str">
        <f>IF(ISERR(T54/T54)=TRUE," ",T54-$G54)</f>
        <v> </v>
      </c>
      <c r="AB54" s="114" t="str">
        <f t="shared" si="1"/>
        <v> </v>
      </c>
      <c r="AC54" s="119" t="str">
        <f t="shared" si="2"/>
        <v> </v>
      </c>
      <c r="AD54" s="119" t="str">
        <f t="shared" si="3"/>
        <v> </v>
      </c>
      <c r="AE54" s="120" t="str">
        <f t="shared" si="4"/>
        <v/>
      </c>
      <c r="AF54" s="120" t="str">
        <f t="shared" si="5"/>
        <v/>
      </c>
      <c r="AG54" s="125"/>
      <c r="AH54" s="39"/>
    </row>
    <row r="55" s="12" customFormat="1" ht="18" customHeight="1" spans="3:34">
      <c r="C55" s="39"/>
      <c r="D55" s="42">
        <v>26</v>
      </c>
      <c r="E55" s="43" t="s">
        <v>40</v>
      </c>
      <c r="F55" s="44" t="s">
        <v>41</v>
      </c>
      <c r="G55" s="45">
        <v>7.6</v>
      </c>
      <c r="H55" s="45">
        <v>0.3</v>
      </c>
      <c r="I55" s="45">
        <v>-0.3</v>
      </c>
      <c r="J55" s="71" t="s">
        <v>48</v>
      </c>
      <c r="K55" s="76" t="s">
        <v>73</v>
      </c>
      <c r="L55" s="72">
        <f t="shared" si="0"/>
        <v>7.9</v>
      </c>
      <c r="M55" s="72"/>
      <c r="N55" s="72">
        <f t="shared" si="6"/>
        <v>7.3</v>
      </c>
      <c r="O55" s="73"/>
      <c r="P55" s="74"/>
      <c r="Q55" s="95"/>
      <c r="R55" s="95"/>
      <c r="S55" s="96" t="str">
        <f t="shared" si="7"/>
        <v>NG</v>
      </c>
      <c r="T55" s="97"/>
      <c r="U55" s="39"/>
      <c r="V55" s="98">
        <f>IF(ISERR(N55/N55)=TRUE," ",N55-$G55)</f>
        <v>-0.3</v>
      </c>
      <c r="W55" s="98" t="str">
        <f>IF(ISERR(P55/P55)=TRUE," ",P55-$G55)</f>
        <v> </v>
      </c>
      <c r="X55" s="98" t="str">
        <f>IF(ISERR(Q55/Q55)=TRUE," ",Q55-$G55)</f>
        <v> </v>
      </c>
      <c r="Y55" s="98" t="str">
        <f>IF(ISERR(R55/R55)=TRUE," ",R55-$G55)</f>
        <v> </v>
      </c>
      <c r="Z55" s="98" t="str">
        <f>IF(ISERR(S55/S55)=TRUE," ",S55-$G55)</f>
        <v> </v>
      </c>
      <c r="AA55" s="98" t="str">
        <f>IF(ISERR(T55/T55)=TRUE," ",T55-$G55)</f>
        <v> </v>
      </c>
      <c r="AB55" s="114">
        <f t="shared" si="1"/>
        <v>7.3</v>
      </c>
      <c r="AC55" s="119">
        <f t="shared" si="2"/>
        <v>0</v>
      </c>
      <c r="AD55" s="119">
        <f t="shared" si="3"/>
        <v>0.999999999999999</v>
      </c>
      <c r="AE55" s="120" t="str">
        <f t="shared" si="4"/>
        <v/>
      </c>
      <c r="AF55" s="120" t="str">
        <f t="shared" si="5"/>
        <v>Alert</v>
      </c>
      <c r="AG55" s="125"/>
      <c r="AH55" s="39"/>
    </row>
    <row r="56" s="12" customFormat="1" ht="18" customHeight="1" spans="3:34">
      <c r="C56" s="39"/>
      <c r="D56" s="42">
        <v>27</v>
      </c>
      <c r="E56" s="43" t="s">
        <v>75</v>
      </c>
      <c r="F56" s="44" t="s">
        <v>41</v>
      </c>
      <c r="G56" s="45">
        <v>93</v>
      </c>
      <c r="H56" s="45">
        <v>0</v>
      </c>
      <c r="I56" s="45">
        <v>-1</v>
      </c>
      <c r="J56" s="71" t="s">
        <v>42</v>
      </c>
      <c r="K56" s="71"/>
      <c r="L56" s="72">
        <f t="shared" si="0"/>
        <v>93</v>
      </c>
      <c r="M56" s="72"/>
      <c r="N56" s="72">
        <f t="shared" si="6"/>
        <v>92</v>
      </c>
      <c r="O56" s="73"/>
      <c r="P56" s="74"/>
      <c r="Q56" s="95"/>
      <c r="R56" s="95"/>
      <c r="S56" s="96" t="str">
        <f t="shared" si="7"/>
        <v>NG</v>
      </c>
      <c r="T56" s="97"/>
      <c r="U56" s="39"/>
      <c r="V56" s="98">
        <f>IF(ISERR(N56/N56)=TRUE," ",N56-$G56)</f>
        <v>-1</v>
      </c>
      <c r="W56" s="98" t="str">
        <f>IF(ISERR(P56/P56)=TRUE," ",P56-$G56)</f>
        <v> </v>
      </c>
      <c r="X56" s="98" t="str">
        <f>IF(ISERR(Q56/Q56)=TRUE," ",Q56-$G56)</f>
        <v> </v>
      </c>
      <c r="Y56" s="98" t="str">
        <f>IF(ISERR(R56/R56)=TRUE," ",R56-$G56)</f>
        <v> </v>
      </c>
      <c r="Z56" s="98" t="str">
        <f>IF(ISERR(S56/S56)=TRUE," ",S56-$G56)</f>
        <v> </v>
      </c>
      <c r="AA56" s="98" t="str">
        <f>IF(ISERR(T56/T56)=TRUE," ",T56-$G56)</f>
        <v> </v>
      </c>
      <c r="AB56" s="114">
        <f t="shared" si="1"/>
        <v>92</v>
      </c>
      <c r="AC56" s="119" t="str">
        <f t="shared" si="2"/>
        <v> </v>
      </c>
      <c r="AD56" s="119">
        <f t="shared" si="3"/>
        <v>1</v>
      </c>
      <c r="AE56" s="120" t="str">
        <f t="shared" si="4"/>
        <v/>
      </c>
      <c r="AF56" s="120" t="str">
        <f t="shared" si="5"/>
        <v>Alert</v>
      </c>
      <c r="AG56" s="125"/>
      <c r="AH56" s="39"/>
    </row>
    <row r="57" s="12" customFormat="1" ht="18" customHeight="1" spans="3:34">
      <c r="C57" s="39"/>
      <c r="D57" s="42" t="s">
        <v>134</v>
      </c>
      <c r="E57" s="46" t="s">
        <v>76</v>
      </c>
      <c r="F57" s="44" t="s">
        <v>41</v>
      </c>
      <c r="G57" s="45">
        <v>0.5</v>
      </c>
      <c r="H57" s="45">
        <v>0</v>
      </c>
      <c r="I57" s="45">
        <v>-0.5</v>
      </c>
      <c r="J57" s="71" t="s">
        <v>42</v>
      </c>
      <c r="K57" s="71"/>
      <c r="L57" s="72">
        <v>0</v>
      </c>
      <c r="M57" s="72"/>
      <c r="N57" s="72">
        <f t="shared" ref="N57:N88" si="8">+G57+I57</f>
        <v>0</v>
      </c>
      <c r="O57" s="73"/>
      <c r="P57" s="74"/>
      <c r="Q57" s="95"/>
      <c r="R57" s="95"/>
      <c r="S57" s="96" t="str">
        <f t="shared" ref="S57:S88" si="9">(IF(OR((MIN(P57:R57)&lt;(G57+H57)),(MAX(P57:R57)&gt;(G57+I57))),"NG",IF(COUNTBLANK(P57:R57)=10,"","OK")))</f>
        <v>NG</v>
      </c>
      <c r="T57" s="97"/>
      <c r="U57" s="39"/>
      <c r="V57" s="98" t="str">
        <f>IF(ISERR(N57/N57)=TRUE," ",N57-$G57)</f>
        <v> </v>
      </c>
      <c r="W57" s="98" t="str">
        <f>IF(ISERR(P57/P57)=TRUE," ",P57-$G57)</f>
        <v> </v>
      </c>
      <c r="X57" s="98" t="str">
        <f>IF(ISERR(Q57/Q57)=TRUE," ",Q57-$G57)</f>
        <v> </v>
      </c>
      <c r="Y57" s="98" t="str">
        <f>IF(ISERR(R57/R57)=TRUE," ",R57-$G57)</f>
        <v> </v>
      </c>
      <c r="Z57" s="98" t="str">
        <f>IF(ISERR(S57/S57)=TRUE," ",S57-$G57)</f>
        <v> </v>
      </c>
      <c r="AA57" s="98" t="str">
        <f>IF(ISERR(T57/T57)=TRUE," ",T57-$G57)</f>
        <v> </v>
      </c>
      <c r="AB57" s="114" t="str">
        <f t="shared" si="1"/>
        <v> </v>
      </c>
      <c r="AC57" s="119" t="str">
        <f t="shared" si="2"/>
        <v> </v>
      </c>
      <c r="AD57" s="119" t="str">
        <f t="shared" si="3"/>
        <v> </v>
      </c>
      <c r="AE57" s="120" t="str">
        <f t="shared" si="4"/>
        <v/>
      </c>
      <c r="AF57" s="120" t="str">
        <f t="shared" si="5"/>
        <v/>
      </c>
      <c r="AG57" s="125"/>
      <c r="AH57" s="39"/>
    </row>
    <row r="58" s="12" customFormat="1" ht="18" customHeight="1" spans="3:34">
      <c r="C58" s="39"/>
      <c r="D58" s="42">
        <v>28</v>
      </c>
      <c r="E58" s="43" t="s">
        <v>77</v>
      </c>
      <c r="F58" s="44" t="s">
        <v>41</v>
      </c>
      <c r="G58" s="45">
        <v>28</v>
      </c>
      <c r="H58" s="45">
        <v>1</v>
      </c>
      <c r="I58" s="45">
        <v>0</v>
      </c>
      <c r="J58" s="71" t="s">
        <v>48</v>
      </c>
      <c r="K58" s="71"/>
      <c r="L58" s="72">
        <f t="shared" ref="L58:L121" si="10">SUM(G58)+H58</f>
        <v>29</v>
      </c>
      <c r="M58" s="72"/>
      <c r="N58" s="72">
        <f t="shared" si="8"/>
        <v>28</v>
      </c>
      <c r="O58" s="73"/>
      <c r="P58" s="74"/>
      <c r="Q58" s="95"/>
      <c r="R58" s="95"/>
      <c r="S58" s="96" t="str">
        <f t="shared" si="9"/>
        <v>NG</v>
      </c>
      <c r="T58" s="97"/>
      <c r="U58" s="39"/>
      <c r="V58" s="98">
        <f>IF(ISERR(N58/N58)=TRUE," ",N58-$G58)</f>
        <v>0</v>
      </c>
      <c r="W58" s="98" t="str">
        <f>IF(ISERR(P58/P58)=TRUE," ",P58-$G58)</f>
        <v> </v>
      </c>
      <c r="X58" s="98" t="str">
        <f>IF(ISERR(Q58/Q58)=TRUE," ",Q58-$G58)</f>
        <v> </v>
      </c>
      <c r="Y58" s="98" t="str">
        <f>IF(ISERR(R58/R58)=TRUE," ",R58-$G58)</f>
        <v> </v>
      </c>
      <c r="Z58" s="98" t="str">
        <f>IF(ISERR(S58/S58)=TRUE," ",S58-$G58)</f>
        <v> </v>
      </c>
      <c r="AA58" s="98" t="str">
        <f>IF(ISERR(T58/T58)=TRUE," ",T58-$G58)</f>
        <v> </v>
      </c>
      <c r="AB58" s="114">
        <f t="shared" si="1"/>
        <v>28</v>
      </c>
      <c r="AC58" s="119">
        <f t="shared" si="2"/>
        <v>0</v>
      </c>
      <c r="AD58" s="119" t="str">
        <f t="shared" si="3"/>
        <v> </v>
      </c>
      <c r="AE58" s="120" t="str">
        <f t="shared" si="4"/>
        <v/>
      </c>
      <c r="AF58" s="120" t="str">
        <f t="shared" si="5"/>
        <v/>
      </c>
      <c r="AG58" s="125"/>
      <c r="AH58" s="39"/>
    </row>
    <row r="59" s="12" customFormat="1" ht="18" customHeight="1" spans="3:34">
      <c r="C59" s="39"/>
      <c r="D59" s="42" t="s">
        <v>135</v>
      </c>
      <c r="E59" s="43" t="s">
        <v>78</v>
      </c>
      <c r="F59" s="44" t="s">
        <v>41</v>
      </c>
      <c r="G59" s="45">
        <v>28</v>
      </c>
      <c r="H59" s="45">
        <v>1</v>
      </c>
      <c r="I59" s="45">
        <v>0</v>
      </c>
      <c r="J59" s="71" t="s">
        <v>48</v>
      </c>
      <c r="K59" s="71"/>
      <c r="L59" s="72">
        <f t="shared" si="10"/>
        <v>29</v>
      </c>
      <c r="M59" s="72"/>
      <c r="N59" s="72">
        <f t="shared" si="8"/>
        <v>28</v>
      </c>
      <c r="O59" s="73"/>
      <c r="P59" s="74"/>
      <c r="Q59" s="95"/>
      <c r="R59" s="95"/>
      <c r="S59" s="96" t="str">
        <f t="shared" si="9"/>
        <v>NG</v>
      </c>
      <c r="T59" s="97"/>
      <c r="U59" s="39"/>
      <c r="V59" s="98">
        <f>IF(ISERR(N59/N59)=TRUE," ",N59-$G59)</f>
        <v>0</v>
      </c>
      <c r="W59" s="98" t="str">
        <f>IF(ISERR(P59/P59)=TRUE," ",P59-$G59)</f>
        <v> </v>
      </c>
      <c r="X59" s="98" t="str">
        <f>IF(ISERR(Q59/Q59)=TRUE," ",Q59-$G59)</f>
        <v> </v>
      </c>
      <c r="Y59" s="98" t="str">
        <f>IF(ISERR(R59/R59)=TRUE," ",R59-$G59)</f>
        <v> </v>
      </c>
      <c r="Z59" s="98" t="str">
        <f>IF(ISERR(S59/S59)=TRUE," ",S59-$G59)</f>
        <v> </v>
      </c>
      <c r="AA59" s="98" t="str">
        <f>IF(ISERR(T59/T59)=TRUE," ",T59-$G59)</f>
        <v> </v>
      </c>
      <c r="AB59" s="114">
        <f t="shared" si="1"/>
        <v>28</v>
      </c>
      <c r="AC59" s="119">
        <f t="shared" si="2"/>
        <v>0</v>
      </c>
      <c r="AD59" s="119" t="str">
        <f t="shared" si="3"/>
        <v> </v>
      </c>
      <c r="AE59" s="120" t="str">
        <f t="shared" si="4"/>
        <v/>
      </c>
      <c r="AF59" s="120" t="str">
        <f t="shared" si="5"/>
        <v/>
      </c>
      <c r="AG59" s="125"/>
      <c r="AH59" s="39"/>
    </row>
    <row r="60" s="12" customFormat="1" ht="18" customHeight="1" spans="3:34">
      <c r="C60" s="39"/>
      <c r="D60" s="42" t="s">
        <v>136</v>
      </c>
      <c r="E60" s="46" t="s">
        <v>79</v>
      </c>
      <c r="F60" s="44" t="s">
        <v>41</v>
      </c>
      <c r="G60" s="45">
        <v>55</v>
      </c>
      <c r="H60" s="45">
        <v>1</v>
      </c>
      <c r="I60" s="45">
        <v>0</v>
      </c>
      <c r="J60" s="71" t="s">
        <v>48</v>
      </c>
      <c r="K60" s="71"/>
      <c r="L60" s="72">
        <f t="shared" si="10"/>
        <v>56</v>
      </c>
      <c r="M60" s="72"/>
      <c r="N60" s="72">
        <f t="shared" si="8"/>
        <v>55</v>
      </c>
      <c r="O60" s="73"/>
      <c r="P60" s="74"/>
      <c r="Q60" s="95"/>
      <c r="R60" s="95"/>
      <c r="S60" s="96" t="str">
        <f t="shared" si="9"/>
        <v>NG</v>
      </c>
      <c r="T60" s="97"/>
      <c r="U60" s="39"/>
      <c r="V60" s="98">
        <f>IF(ISERR(N60/N60)=TRUE," ",N60-$G60)</f>
        <v>0</v>
      </c>
      <c r="W60" s="98" t="str">
        <f>IF(ISERR(P60/P60)=TRUE," ",P60-$G60)</f>
        <v> </v>
      </c>
      <c r="X60" s="98" t="str">
        <f>IF(ISERR(Q60/Q60)=TRUE," ",Q60-$G60)</f>
        <v> </v>
      </c>
      <c r="Y60" s="98" t="str">
        <f>IF(ISERR(R60/R60)=TRUE," ",R60-$G60)</f>
        <v> </v>
      </c>
      <c r="Z60" s="98" t="str">
        <f>IF(ISERR(S60/S60)=TRUE," ",S60-$G60)</f>
        <v> </v>
      </c>
      <c r="AA60" s="98" t="str">
        <f>IF(ISERR(T60/T60)=TRUE," ",T60-$G60)</f>
        <v> </v>
      </c>
      <c r="AB60" s="114">
        <f t="shared" si="1"/>
        <v>55</v>
      </c>
      <c r="AC60" s="119">
        <f t="shared" si="2"/>
        <v>0</v>
      </c>
      <c r="AD60" s="119" t="str">
        <f t="shared" si="3"/>
        <v> </v>
      </c>
      <c r="AE60" s="120" t="str">
        <f t="shared" si="4"/>
        <v/>
      </c>
      <c r="AF60" s="120" t="str">
        <f t="shared" si="5"/>
        <v/>
      </c>
      <c r="AG60" s="125"/>
      <c r="AH60" s="39"/>
    </row>
    <row r="61" s="12" customFormat="1" ht="18" customHeight="1" spans="3:34">
      <c r="C61" s="39"/>
      <c r="D61" s="42" t="s">
        <v>137</v>
      </c>
      <c r="E61" s="46" t="s">
        <v>80</v>
      </c>
      <c r="F61" s="44" t="s">
        <v>41</v>
      </c>
      <c r="G61" s="45">
        <v>0.5</v>
      </c>
      <c r="H61" s="45">
        <v>0</v>
      </c>
      <c r="I61" s="45">
        <v>-0.5</v>
      </c>
      <c r="J61" s="71" t="s">
        <v>48</v>
      </c>
      <c r="K61" s="71"/>
      <c r="L61" s="72">
        <f t="shared" si="10"/>
        <v>0.5</v>
      </c>
      <c r="M61" s="72"/>
      <c r="N61" s="72">
        <f t="shared" si="8"/>
        <v>0</v>
      </c>
      <c r="O61" s="73"/>
      <c r="P61" s="74"/>
      <c r="Q61" s="95"/>
      <c r="R61" s="95"/>
      <c r="S61" s="96" t="str">
        <f t="shared" si="9"/>
        <v>NG</v>
      </c>
      <c r="T61" s="97"/>
      <c r="U61" s="39"/>
      <c r="V61" s="98" t="str">
        <f>IF(ISERR(N61/N61)=TRUE," ",N61-$G61)</f>
        <v> </v>
      </c>
      <c r="W61" s="98" t="str">
        <f>IF(ISERR(P61/P61)=TRUE," ",P61-$G61)</f>
        <v> </v>
      </c>
      <c r="X61" s="98" t="str">
        <f>IF(ISERR(Q61/Q61)=TRUE," ",Q61-$G61)</f>
        <v> </v>
      </c>
      <c r="Y61" s="98" t="str">
        <f>IF(ISERR(R61/R61)=TRUE," ",R61-$G61)</f>
        <v> </v>
      </c>
      <c r="Z61" s="98" t="str">
        <f>IF(ISERR(S61/S61)=TRUE," ",S61-$G61)</f>
        <v> </v>
      </c>
      <c r="AA61" s="98" t="str">
        <f>IF(ISERR(T61/T61)=TRUE," ",T61-$G61)</f>
        <v> </v>
      </c>
      <c r="AB61" s="114" t="str">
        <f t="shared" si="1"/>
        <v> </v>
      </c>
      <c r="AC61" s="119" t="str">
        <f t="shared" si="2"/>
        <v> </v>
      </c>
      <c r="AD61" s="119" t="str">
        <f t="shared" si="3"/>
        <v> </v>
      </c>
      <c r="AE61" s="120" t="str">
        <f t="shared" si="4"/>
        <v/>
      </c>
      <c r="AF61" s="120" t="str">
        <f t="shared" si="5"/>
        <v/>
      </c>
      <c r="AG61" s="125"/>
      <c r="AH61" s="39"/>
    </row>
    <row r="62" s="12" customFormat="1" ht="18" customHeight="1" spans="3:34">
      <c r="C62" s="39"/>
      <c r="D62" s="42" t="s">
        <v>138</v>
      </c>
      <c r="E62" s="46" t="s">
        <v>81</v>
      </c>
      <c r="F62" s="44" t="s">
        <v>41</v>
      </c>
      <c r="G62" s="45">
        <v>55</v>
      </c>
      <c r="H62" s="45">
        <v>1</v>
      </c>
      <c r="I62" s="45">
        <v>0</v>
      </c>
      <c r="J62" s="71" t="s">
        <v>48</v>
      </c>
      <c r="K62" s="71"/>
      <c r="L62" s="72">
        <f t="shared" si="10"/>
        <v>56</v>
      </c>
      <c r="M62" s="72"/>
      <c r="N62" s="72">
        <f t="shared" si="8"/>
        <v>55</v>
      </c>
      <c r="O62" s="73"/>
      <c r="P62" s="74"/>
      <c r="Q62" s="95"/>
      <c r="R62" s="95"/>
      <c r="S62" s="96" t="str">
        <f t="shared" si="9"/>
        <v>NG</v>
      </c>
      <c r="T62" s="97"/>
      <c r="U62" s="39"/>
      <c r="V62" s="98">
        <f>IF(ISERR(N62/N62)=TRUE," ",N62-$G62)</f>
        <v>0</v>
      </c>
      <c r="W62" s="98" t="str">
        <f>IF(ISERR(P62/P62)=TRUE," ",P62-$G62)</f>
        <v> </v>
      </c>
      <c r="X62" s="98" t="str">
        <f>IF(ISERR(Q62/Q62)=TRUE," ",Q62-$G62)</f>
        <v> </v>
      </c>
      <c r="Y62" s="98" t="str">
        <f>IF(ISERR(R62/R62)=TRUE," ",R62-$G62)</f>
        <v> </v>
      </c>
      <c r="Z62" s="98" t="str">
        <f>IF(ISERR(S62/S62)=TRUE," ",S62-$G62)</f>
        <v> </v>
      </c>
      <c r="AA62" s="98" t="str">
        <f>IF(ISERR(T62/T62)=TRUE," ",T62-$G62)</f>
        <v> </v>
      </c>
      <c r="AB62" s="114">
        <f t="shared" si="1"/>
        <v>55</v>
      </c>
      <c r="AC62" s="119">
        <f t="shared" si="2"/>
        <v>0</v>
      </c>
      <c r="AD62" s="119" t="str">
        <f t="shared" si="3"/>
        <v> </v>
      </c>
      <c r="AE62" s="120" t="str">
        <f t="shared" si="4"/>
        <v/>
      </c>
      <c r="AF62" s="120" t="str">
        <f t="shared" si="5"/>
        <v/>
      </c>
      <c r="AG62" s="125"/>
      <c r="AH62" s="39"/>
    </row>
    <row r="63" s="12" customFormat="1" ht="18" customHeight="1" spans="3:34">
      <c r="C63" s="39"/>
      <c r="D63" s="42" t="s">
        <v>139</v>
      </c>
      <c r="E63" s="46" t="s">
        <v>82</v>
      </c>
      <c r="F63" s="44" t="s">
        <v>41</v>
      </c>
      <c r="G63" s="45">
        <v>0.5</v>
      </c>
      <c r="H63" s="45">
        <v>0</v>
      </c>
      <c r="I63" s="45">
        <v>-0.5</v>
      </c>
      <c r="J63" s="71" t="s">
        <v>48</v>
      </c>
      <c r="K63" s="71"/>
      <c r="L63" s="72">
        <f t="shared" si="10"/>
        <v>0.5</v>
      </c>
      <c r="M63" s="72"/>
      <c r="N63" s="72">
        <f t="shared" si="8"/>
        <v>0</v>
      </c>
      <c r="O63" s="73"/>
      <c r="P63" s="74"/>
      <c r="Q63" s="95"/>
      <c r="R63" s="95"/>
      <c r="S63" s="96" t="str">
        <f t="shared" si="9"/>
        <v>NG</v>
      </c>
      <c r="T63" s="97"/>
      <c r="U63" s="39"/>
      <c r="V63" s="98" t="str">
        <f>IF(ISERR(N63/N63)=TRUE," ",N63-$G63)</f>
        <v> </v>
      </c>
      <c r="W63" s="98" t="str">
        <f>IF(ISERR(P63/P63)=TRUE," ",P63-$G63)</f>
        <v> </v>
      </c>
      <c r="X63" s="98" t="str">
        <f>IF(ISERR(Q63/Q63)=TRUE," ",Q63-$G63)</f>
        <v> </v>
      </c>
      <c r="Y63" s="98" t="str">
        <f>IF(ISERR(R63/R63)=TRUE," ",R63-$G63)</f>
        <v> </v>
      </c>
      <c r="Z63" s="98" t="str">
        <f>IF(ISERR(S63/S63)=TRUE," ",S63-$G63)</f>
        <v> </v>
      </c>
      <c r="AA63" s="98" t="str">
        <f>IF(ISERR(T63/T63)=TRUE," ",T63-$G63)</f>
        <v> </v>
      </c>
      <c r="AB63" s="114" t="str">
        <f t="shared" si="1"/>
        <v> </v>
      </c>
      <c r="AC63" s="119" t="str">
        <f t="shared" si="2"/>
        <v> </v>
      </c>
      <c r="AD63" s="119" t="str">
        <f t="shared" si="3"/>
        <v> </v>
      </c>
      <c r="AE63" s="120" t="str">
        <f t="shared" si="4"/>
        <v/>
      </c>
      <c r="AF63" s="120" t="str">
        <f t="shared" si="5"/>
        <v/>
      </c>
      <c r="AG63" s="125"/>
      <c r="AH63" s="39"/>
    </row>
    <row r="64" s="12" customFormat="1" ht="18" customHeight="1" spans="3:34">
      <c r="C64" s="39"/>
      <c r="D64" s="42">
        <v>30</v>
      </c>
      <c r="E64" s="43" t="s">
        <v>83</v>
      </c>
      <c r="F64" s="44" t="s">
        <v>41</v>
      </c>
      <c r="G64" s="45">
        <v>80.5</v>
      </c>
      <c r="H64" s="45">
        <v>1.5</v>
      </c>
      <c r="I64" s="45">
        <v>0</v>
      </c>
      <c r="J64" s="71" t="s">
        <v>48</v>
      </c>
      <c r="K64" s="71"/>
      <c r="L64" s="72">
        <f t="shared" si="10"/>
        <v>82</v>
      </c>
      <c r="M64" s="72"/>
      <c r="N64" s="72">
        <f t="shared" si="8"/>
        <v>80.5</v>
      </c>
      <c r="O64" s="73"/>
      <c r="P64" s="74"/>
      <c r="Q64" s="95"/>
      <c r="R64" s="95"/>
      <c r="S64" s="96" t="str">
        <f t="shared" si="9"/>
        <v>NG</v>
      </c>
      <c r="T64" s="97"/>
      <c r="U64" s="39"/>
      <c r="V64" s="98">
        <f>IF(ISERR(N64/N64)=TRUE," ",N64-$G64)</f>
        <v>0</v>
      </c>
      <c r="W64" s="98" t="str">
        <f>IF(ISERR(P64/P64)=TRUE," ",P64-$G64)</f>
        <v> </v>
      </c>
      <c r="X64" s="98" t="str">
        <f>IF(ISERR(Q64/Q64)=TRUE," ",Q64-$G64)</f>
        <v> </v>
      </c>
      <c r="Y64" s="98" t="str">
        <f>IF(ISERR(R64/R64)=TRUE," ",R64-$G64)</f>
        <v> </v>
      </c>
      <c r="Z64" s="98" t="str">
        <f>IF(ISERR(S64/S64)=TRUE," ",S64-$G64)</f>
        <v> </v>
      </c>
      <c r="AA64" s="98" t="str">
        <f>IF(ISERR(T64/T64)=TRUE," ",T64-$G64)</f>
        <v> </v>
      </c>
      <c r="AB64" s="114">
        <f t="shared" si="1"/>
        <v>80.5</v>
      </c>
      <c r="AC64" s="119">
        <f t="shared" si="2"/>
        <v>0</v>
      </c>
      <c r="AD64" s="119" t="str">
        <f t="shared" si="3"/>
        <v> </v>
      </c>
      <c r="AE64" s="120" t="str">
        <f t="shared" si="4"/>
        <v/>
      </c>
      <c r="AF64" s="120" t="str">
        <f t="shared" si="5"/>
        <v/>
      </c>
      <c r="AG64" s="125"/>
      <c r="AH64" s="39"/>
    </row>
    <row r="65" s="12" customFormat="1" ht="18" customHeight="1" spans="3:34">
      <c r="C65" s="39"/>
      <c r="D65" s="42" t="s">
        <v>140</v>
      </c>
      <c r="E65" s="46" t="s">
        <v>80</v>
      </c>
      <c r="F65" s="44" t="s">
        <v>41</v>
      </c>
      <c r="G65" s="45">
        <v>0.5</v>
      </c>
      <c r="H65" s="45">
        <v>0</v>
      </c>
      <c r="I65" s="45">
        <v>-0.5</v>
      </c>
      <c r="J65" s="71" t="s">
        <v>48</v>
      </c>
      <c r="K65" s="71"/>
      <c r="L65" s="72">
        <f t="shared" si="10"/>
        <v>0.5</v>
      </c>
      <c r="M65" s="72"/>
      <c r="N65" s="72">
        <f t="shared" si="8"/>
        <v>0</v>
      </c>
      <c r="O65" s="73"/>
      <c r="P65" s="74"/>
      <c r="Q65" s="95"/>
      <c r="R65" s="95"/>
      <c r="S65" s="96" t="str">
        <f t="shared" si="9"/>
        <v>NG</v>
      </c>
      <c r="T65" s="97"/>
      <c r="U65" s="39"/>
      <c r="V65" s="98" t="str">
        <f>IF(ISERR(N65/N65)=TRUE," ",N65-$G65)</f>
        <v> </v>
      </c>
      <c r="W65" s="98" t="str">
        <f>IF(ISERR(P65/P65)=TRUE," ",P65-$G65)</f>
        <v> </v>
      </c>
      <c r="X65" s="98" t="str">
        <f>IF(ISERR(Q65/Q65)=TRUE," ",Q65-$G65)</f>
        <v> </v>
      </c>
      <c r="Y65" s="98" t="str">
        <f>IF(ISERR(R65/R65)=TRUE," ",R65-$G65)</f>
        <v> </v>
      </c>
      <c r="Z65" s="98" t="str">
        <f>IF(ISERR(S65/S65)=TRUE," ",S65-$G65)</f>
        <v> </v>
      </c>
      <c r="AA65" s="98" t="str">
        <f>IF(ISERR(T65/T65)=TRUE," ",T65-$G65)</f>
        <v> </v>
      </c>
      <c r="AB65" s="114" t="str">
        <f t="shared" si="1"/>
        <v> </v>
      </c>
      <c r="AC65" s="119" t="str">
        <f t="shared" si="2"/>
        <v> </v>
      </c>
      <c r="AD65" s="119" t="str">
        <f t="shared" si="3"/>
        <v> </v>
      </c>
      <c r="AE65" s="120" t="str">
        <f t="shared" si="4"/>
        <v/>
      </c>
      <c r="AF65" s="120" t="str">
        <f t="shared" si="5"/>
        <v/>
      </c>
      <c r="AG65" s="125"/>
      <c r="AH65" s="39"/>
    </row>
    <row r="66" s="12" customFormat="1" ht="18" customHeight="1" spans="3:34">
      <c r="C66" s="39"/>
      <c r="D66" s="42" t="s">
        <v>141</v>
      </c>
      <c r="E66" s="43" t="s">
        <v>84</v>
      </c>
      <c r="F66" s="44" t="s">
        <v>41</v>
      </c>
      <c r="G66" s="45">
        <v>80.5</v>
      </c>
      <c r="H66" s="45">
        <v>1.5</v>
      </c>
      <c r="I66" s="45">
        <v>0</v>
      </c>
      <c r="J66" s="71" t="s">
        <v>48</v>
      </c>
      <c r="K66" s="71"/>
      <c r="L66" s="72">
        <f t="shared" si="10"/>
        <v>82</v>
      </c>
      <c r="M66" s="72"/>
      <c r="N66" s="72">
        <f t="shared" si="8"/>
        <v>80.5</v>
      </c>
      <c r="O66" s="73"/>
      <c r="P66" s="74"/>
      <c r="Q66" s="95"/>
      <c r="R66" s="95"/>
      <c r="S66" s="96" t="str">
        <f t="shared" si="9"/>
        <v>NG</v>
      </c>
      <c r="T66" s="97"/>
      <c r="U66" s="39"/>
      <c r="V66" s="98">
        <f>IF(ISERR(N66/N66)=TRUE," ",N66-$G66)</f>
        <v>0</v>
      </c>
      <c r="W66" s="98" t="str">
        <f>IF(ISERR(P66/P66)=TRUE," ",P66-$G66)</f>
        <v> </v>
      </c>
      <c r="X66" s="98" t="str">
        <f>IF(ISERR(Q66/Q66)=TRUE," ",Q66-$G66)</f>
        <v> </v>
      </c>
      <c r="Y66" s="98" t="str">
        <f>IF(ISERR(R66/R66)=TRUE," ",R66-$G66)</f>
        <v> </v>
      </c>
      <c r="Z66" s="98" t="str">
        <f>IF(ISERR(S66/S66)=TRUE," ",S66-$G66)</f>
        <v> </v>
      </c>
      <c r="AA66" s="98" t="str">
        <f>IF(ISERR(T66/T66)=TRUE," ",T66-$G66)</f>
        <v> </v>
      </c>
      <c r="AB66" s="114">
        <f t="shared" si="1"/>
        <v>80.5</v>
      </c>
      <c r="AC66" s="119">
        <f t="shared" si="2"/>
        <v>0</v>
      </c>
      <c r="AD66" s="119" t="str">
        <f t="shared" si="3"/>
        <v> </v>
      </c>
      <c r="AE66" s="120" t="str">
        <f t="shared" si="4"/>
        <v/>
      </c>
      <c r="AF66" s="120" t="str">
        <f t="shared" si="5"/>
        <v/>
      </c>
      <c r="AG66" s="125"/>
      <c r="AH66" s="39"/>
    </row>
    <row r="67" s="12" customFormat="1" ht="18" customHeight="1" spans="3:34">
      <c r="C67" s="39"/>
      <c r="D67" s="42" t="s">
        <v>142</v>
      </c>
      <c r="E67" s="46" t="s">
        <v>82</v>
      </c>
      <c r="F67" s="44" t="s">
        <v>41</v>
      </c>
      <c r="G67" s="45">
        <v>0.5</v>
      </c>
      <c r="H67" s="45">
        <v>0</v>
      </c>
      <c r="I67" s="45">
        <v>-0.5</v>
      </c>
      <c r="J67" s="71" t="s">
        <v>48</v>
      </c>
      <c r="K67" s="71"/>
      <c r="L67" s="72">
        <f t="shared" si="10"/>
        <v>0.5</v>
      </c>
      <c r="M67" s="72"/>
      <c r="N67" s="72">
        <f t="shared" si="8"/>
        <v>0</v>
      </c>
      <c r="O67" s="73"/>
      <c r="P67" s="74"/>
      <c r="Q67" s="95"/>
      <c r="R67" s="95"/>
      <c r="S67" s="96" t="str">
        <f t="shared" si="9"/>
        <v>NG</v>
      </c>
      <c r="T67" s="97"/>
      <c r="U67" s="39"/>
      <c r="V67" s="98" t="str">
        <f>IF(ISERR(N67/N67)=TRUE," ",N67-$G67)</f>
        <v> </v>
      </c>
      <c r="W67" s="98" t="str">
        <f>IF(ISERR(P67/P67)=TRUE," ",P67-$G67)</f>
        <v> </v>
      </c>
      <c r="X67" s="98" t="str">
        <f>IF(ISERR(Q67/Q67)=TRUE," ",Q67-$G67)</f>
        <v> </v>
      </c>
      <c r="Y67" s="98" t="str">
        <f>IF(ISERR(R67/R67)=TRUE," ",R67-$G67)</f>
        <v> </v>
      </c>
      <c r="Z67" s="98" t="str">
        <f>IF(ISERR(S67/S67)=TRUE," ",S67-$G67)</f>
        <v> </v>
      </c>
      <c r="AA67" s="98" t="str">
        <f>IF(ISERR(T67/T67)=TRUE," ",T67-$G67)</f>
        <v> </v>
      </c>
      <c r="AB67" s="114" t="str">
        <f t="shared" si="1"/>
        <v> </v>
      </c>
      <c r="AC67" s="119" t="str">
        <f t="shared" si="2"/>
        <v> </v>
      </c>
      <c r="AD67" s="119" t="str">
        <f t="shared" si="3"/>
        <v> </v>
      </c>
      <c r="AE67" s="120" t="str">
        <f t="shared" si="4"/>
        <v/>
      </c>
      <c r="AF67" s="120" t="str">
        <f t="shared" si="5"/>
        <v/>
      </c>
      <c r="AG67" s="125"/>
      <c r="AH67" s="39"/>
    </row>
    <row r="68" s="12" customFormat="1" ht="18" customHeight="1" spans="3:34">
      <c r="C68" s="39"/>
      <c r="D68" s="42">
        <v>31</v>
      </c>
      <c r="E68" s="43" t="s">
        <v>40</v>
      </c>
      <c r="F68" s="44" t="s">
        <v>41</v>
      </c>
      <c r="G68" s="45">
        <v>109.3</v>
      </c>
      <c r="H68" s="45">
        <v>1</v>
      </c>
      <c r="I68" s="45">
        <v>-1</v>
      </c>
      <c r="J68" s="71" t="s">
        <v>48</v>
      </c>
      <c r="K68" s="76" t="s">
        <v>85</v>
      </c>
      <c r="L68" s="72">
        <f t="shared" si="10"/>
        <v>110.3</v>
      </c>
      <c r="M68" s="72"/>
      <c r="N68" s="72">
        <f t="shared" si="8"/>
        <v>108.3</v>
      </c>
      <c r="O68" s="73"/>
      <c r="P68" s="74"/>
      <c r="Q68" s="95"/>
      <c r="R68" s="95"/>
      <c r="S68" s="96" t="str">
        <f t="shared" si="9"/>
        <v>NG</v>
      </c>
      <c r="T68" s="97"/>
      <c r="U68" s="39"/>
      <c r="V68" s="98">
        <f>IF(ISERR(N68/N68)=TRUE," ",N68-$G68)</f>
        <v>-1</v>
      </c>
      <c r="W68" s="98" t="str">
        <f>IF(ISERR(P68/P68)=TRUE," ",P68-$G68)</f>
        <v> </v>
      </c>
      <c r="X68" s="98" t="str">
        <f>IF(ISERR(Q68/Q68)=TRUE," ",Q68-$G68)</f>
        <v> </v>
      </c>
      <c r="Y68" s="98" t="str">
        <f>IF(ISERR(R68/R68)=TRUE," ",R68-$G68)</f>
        <v> </v>
      </c>
      <c r="Z68" s="98" t="str">
        <f>IF(ISERR(S68/S68)=TRUE," ",S68-$G68)</f>
        <v> </v>
      </c>
      <c r="AA68" s="98" t="str">
        <f>IF(ISERR(T68/T68)=TRUE," ",T68-$G68)</f>
        <v> </v>
      </c>
      <c r="AB68" s="114">
        <f t="shared" si="1"/>
        <v>108.3</v>
      </c>
      <c r="AC68" s="119">
        <f t="shared" si="2"/>
        <v>0</v>
      </c>
      <c r="AD68" s="119">
        <f t="shared" si="3"/>
        <v>1</v>
      </c>
      <c r="AE68" s="120" t="str">
        <f t="shared" si="4"/>
        <v/>
      </c>
      <c r="AF68" s="120" t="str">
        <f t="shared" si="5"/>
        <v>Alert</v>
      </c>
      <c r="AG68" s="125"/>
      <c r="AH68" s="39"/>
    </row>
    <row r="69" s="12" customFormat="1" ht="18" customHeight="1" spans="3:34">
      <c r="C69" s="39"/>
      <c r="D69" s="42">
        <v>32</v>
      </c>
      <c r="E69" s="43" t="s">
        <v>40</v>
      </c>
      <c r="F69" s="44" t="s">
        <v>41</v>
      </c>
      <c r="G69" s="45">
        <v>44</v>
      </c>
      <c r="H69" s="45">
        <v>0.2</v>
      </c>
      <c r="I69" s="45">
        <v>-0.2</v>
      </c>
      <c r="J69" s="71" t="s">
        <v>48</v>
      </c>
      <c r="K69" s="76" t="s">
        <v>85</v>
      </c>
      <c r="L69" s="72">
        <f t="shared" si="10"/>
        <v>44.2</v>
      </c>
      <c r="M69" s="72"/>
      <c r="N69" s="72">
        <f t="shared" si="8"/>
        <v>43.8</v>
      </c>
      <c r="O69" s="73"/>
      <c r="P69" s="74"/>
      <c r="Q69" s="95"/>
      <c r="R69" s="95"/>
      <c r="S69" s="96" t="str">
        <f t="shared" si="9"/>
        <v>NG</v>
      </c>
      <c r="T69" s="97"/>
      <c r="U69" s="39"/>
      <c r="V69" s="98">
        <f>IF(ISERR(N69/N69)=TRUE," ",N69-$G69)</f>
        <v>-0.200000000000003</v>
      </c>
      <c r="W69" s="98" t="str">
        <f>IF(ISERR(P69/P69)=TRUE," ",P69-$G69)</f>
        <v> </v>
      </c>
      <c r="X69" s="98" t="str">
        <f>IF(ISERR(Q69/Q69)=TRUE," ",Q69-$G69)</f>
        <v> </v>
      </c>
      <c r="Y69" s="98" t="str">
        <f>IF(ISERR(R69/R69)=TRUE," ",R69-$G69)</f>
        <v> </v>
      </c>
      <c r="Z69" s="98" t="str">
        <f>IF(ISERR(S69/S69)=TRUE," ",S69-$G69)</f>
        <v> </v>
      </c>
      <c r="AA69" s="98" t="str">
        <f>IF(ISERR(T69/T69)=TRUE," ",T69-$G69)</f>
        <v> </v>
      </c>
      <c r="AB69" s="114">
        <f t="shared" si="1"/>
        <v>43.8</v>
      </c>
      <c r="AC69" s="119">
        <f t="shared" si="2"/>
        <v>0</v>
      </c>
      <c r="AD69" s="119">
        <f t="shared" si="3"/>
        <v>1.00000000000001</v>
      </c>
      <c r="AE69" s="120" t="str">
        <f t="shared" si="4"/>
        <v/>
      </c>
      <c r="AF69" s="120" t="str">
        <f t="shared" si="5"/>
        <v>Alert</v>
      </c>
      <c r="AG69" s="125"/>
      <c r="AH69" s="39"/>
    </row>
    <row r="70" s="12" customFormat="1" ht="18" customHeight="1" spans="3:34">
      <c r="C70" s="39"/>
      <c r="D70" s="42">
        <v>33</v>
      </c>
      <c r="E70" s="43" t="s">
        <v>40</v>
      </c>
      <c r="F70" s="44" t="s">
        <v>41</v>
      </c>
      <c r="G70" s="45">
        <v>44</v>
      </c>
      <c r="H70" s="45">
        <v>0.2</v>
      </c>
      <c r="I70" s="45">
        <v>-0.2</v>
      </c>
      <c r="J70" s="71" t="s">
        <v>48</v>
      </c>
      <c r="K70" s="76" t="s">
        <v>85</v>
      </c>
      <c r="L70" s="72">
        <f t="shared" si="10"/>
        <v>44.2</v>
      </c>
      <c r="M70" s="72"/>
      <c r="N70" s="72">
        <f t="shared" si="8"/>
        <v>43.8</v>
      </c>
      <c r="O70" s="73"/>
      <c r="P70" s="74"/>
      <c r="Q70" s="95"/>
      <c r="R70" s="95"/>
      <c r="S70" s="96" t="str">
        <f t="shared" si="9"/>
        <v>NG</v>
      </c>
      <c r="T70" s="97"/>
      <c r="U70" s="39"/>
      <c r="V70" s="98">
        <f>IF(ISERR(N70/N70)=TRUE," ",N70-$G70)</f>
        <v>-0.200000000000003</v>
      </c>
      <c r="W70" s="98" t="str">
        <f>IF(ISERR(P70/P70)=TRUE," ",P70-$G70)</f>
        <v> </v>
      </c>
      <c r="X70" s="98" t="str">
        <f>IF(ISERR(Q70/Q70)=TRUE," ",Q70-$G70)</f>
        <v> </v>
      </c>
      <c r="Y70" s="98" t="str">
        <f>IF(ISERR(R70/R70)=TRUE," ",R70-$G70)</f>
        <v> </v>
      </c>
      <c r="Z70" s="98" t="str">
        <f>IF(ISERR(S70/S70)=TRUE," ",S70-$G70)</f>
        <v> </v>
      </c>
      <c r="AA70" s="98" t="str">
        <f>IF(ISERR(T70/T70)=TRUE," ",T70-$G70)</f>
        <v> </v>
      </c>
      <c r="AB70" s="114">
        <f t="shared" si="1"/>
        <v>43.8</v>
      </c>
      <c r="AC70" s="119">
        <f t="shared" si="2"/>
        <v>0</v>
      </c>
      <c r="AD70" s="119">
        <f t="shared" si="3"/>
        <v>1.00000000000001</v>
      </c>
      <c r="AE70" s="120" t="str">
        <f t="shared" si="4"/>
        <v/>
      </c>
      <c r="AF70" s="120" t="str">
        <f t="shared" si="5"/>
        <v>Alert</v>
      </c>
      <c r="AG70" s="125"/>
      <c r="AH70" s="39"/>
    </row>
    <row r="71" s="12" customFormat="1" ht="18" customHeight="1" spans="3:34">
      <c r="C71" s="39"/>
      <c r="D71" s="42">
        <v>34</v>
      </c>
      <c r="E71" s="43" t="s">
        <v>40</v>
      </c>
      <c r="F71" s="44" t="s">
        <v>41</v>
      </c>
      <c r="G71" s="45">
        <v>193.94</v>
      </c>
      <c r="H71" s="45">
        <v>1</v>
      </c>
      <c r="I71" s="45">
        <v>-1</v>
      </c>
      <c r="J71" s="71" t="s">
        <v>48</v>
      </c>
      <c r="K71" s="76" t="s">
        <v>85</v>
      </c>
      <c r="L71" s="72">
        <f t="shared" si="10"/>
        <v>194.94</v>
      </c>
      <c r="M71" s="72"/>
      <c r="N71" s="72">
        <f t="shared" si="8"/>
        <v>192.94</v>
      </c>
      <c r="O71" s="73"/>
      <c r="P71" s="74"/>
      <c r="Q71" s="95"/>
      <c r="R71" s="95"/>
      <c r="S71" s="96" t="str">
        <f t="shared" si="9"/>
        <v>NG</v>
      </c>
      <c r="T71" s="97"/>
      <c r="U71" s="39"/>
      <c r="V71" s="98">
        <f>IF(ISERR(N71/N71)=TRUE," ",N71-$G71)</f>
        <v>-1</v>
      </c>
      <c r="W71" s="98" t="str">
        <f>IF(ISERR(P71/P71)=TRUE," ",P71-$G71)</f>
        <v> </v>
      </c>
      <c r="X71" s="98" t="str">
        <f>IF(ISERR(Q71/Q71)=TRUE," ",Q71-$G71)</f>
        <v> </v>
      </c>
      <c r="Y71" s="98" t="str">
        <f>IF(ISERR(R71/R71)=TRUE," ",R71-$G71)</f>
        <v> </v>
      </c>
      <c r="Z71" s="98" t="str">
        <f>IF(ISERR(S71/S71)=TRUE," ",S71-$G71)</f>
        <v> </v>
      </c>
      <c r="AA71" s="98" t="str">
        <f>IF(ISERR(T71/T71)=TRUE," ",T71-$G71)</f>
        <v> </v>
      </c>
      <c r="AB71" s="114">
        <f t="shared" si="1"/>
        <v>192.94</v>
      </c>
      <c r="AC71" s="119">
        <f t="shared" si="2"/>
        <v>0</v>
      </c>
      <c r="AD71" s="119">
        <f t="shared" si="3"/>
        <v>1</v>
      </c>
      <c r="AE71" s="120" t="str">
        <f t="shared" si="4"/>
        <v/>
      </c>
      <c r="AF71" s="120" t="str">
        <f t="shared" si="5"/>
        <v>Alert</v>
      </c>
      <c r="AG71" s="125"/>
      <c r="AH71" s="39"/>
    </row>
    <row r="72" s="12" customFormat="1" ht="18" customHeight="1" spans="3:34">
      <c r="C72" s="39"/>
      <c r="D72" s="42">
        <v>35</v>
      </c>
      <c r="E72" s="43" t="s">
        <v>40</v>
      </c>
      <c r="F72" s="44" t="s">
        <v>41</v>
      </c>
      <c r="G72" s="45">
        <v>151.64</v>
      </c>
      <c r="H72" s="45">
        <v>1</v>
      </c>
      <c r="I72" s="45">
        <v>-1</v>
      </c>
      <c r="J72" s="71" t="s">
        <v>48</v>
      </c>
      <c r="K72" s="76" t="s">
        <v>85</v>
      </c>
      <c r="L72" s="72">
        <f t="shared" si="10"/>
        <v>152.64</v>
      </c>
      <c r="M72" s="72"/>
      <c r="N72" s="72">
        <f t="shared" si="8"/>
        <v>150.64</v>
      </c>
      <c r="O72" s="73"/>
      <c r="P72" s="74"/>
      <c r="Q72" s="95"/>
      <c r="R72" s="95"/>
      <c r="S72" s="96" t="str">
        <f t="shared" si="9"/>
        <v>NG</v>
      </c>
      <c r="T72" s="97"/>
      <c r="U72" s="39"/>
      <c r="V72" s="98">
        <f>IF(ISERR(N72/N72)=TRUE," ",N72-$G72)</f>
        <v>-1</v>
      </c>
      <c r="W72" s="98" t="str">
        <f>IF(ISERR(P72/P72)=TRUE," ",P72-$G72)</f>
        <v> </v>
      </c>
      <c r="X72" s="98" t="str">
        <f>IF(ISERR(Q72/Q72)=TRUE," ",Q72-$G72)</f>
        <v> </v>
      </c>
      <c r="Y72" s="98" t="str">
        <f>IF(ISERR(R72/R72)=TRUE," ",R72-$G72)</f>
        <v> </v>
      </c>
      <c r="Z72" s="98" t="str">
        <f>IF(ISERR(S72/S72)=TRUE," ",S72-$G72)</f>
        <v> </v>
      </c>
      <c r="AA72" s="98" t="str">
        <f>IF(ISERR(T72/T72)=TRUE," ",T72-$G72)</f>
        <v> </v>
      </c>
      <c r="AB72" s="114">
        <f t="shared" si="1"/>
        <v>150.64</v>
      </c>
      <c r="AC72" s="119">
        <f t="shared" si="2"/>
        <v>0</v>
      </c>
      <c r="AD72" s="119">
        <f t="shared" si="3"/>
        <v>1</v>
      </c>
      <c r="AE72" s="120" t="str">
        <f t="shared" si="4"/>
        <v/>
      </c>
      <c r="AF72" s="120" t="str">
        <f t="shared" si="5"/>
        <v>Alert</v>
      </c>
      <c r="AG72" s="125"/>
      <c r="AH72" s="39"/>
    </row>
    <row r="73" s="12" customFormat="1" ht="18" customHeight="1" spans="3:34">
      <c r="C73" s="39"/>
      <c r="D73" s="42">
        <v>36</v>
      </c>
      <c r="E73" s="43" t="s">
        <v>40</v>
      </c>
      <c r="F73" s="44" t="s">
        <v>41</v>
      </c>
      <c r="G73" s="45">
        <v>109.35</v>
      </c>
      <c r="H73" s="45">
        <v>1</v>
      </c>
      <c r="I73" s="45">
        <v>-1</v>
      </c>
      <c r="J73" s="71" t="s">
        <v>48</v>
      </c>
      <c r="K73" s="76" t="s">
        <v>85</v>
      </c>
      <c r="L73" s="72">
        <f t="shared" si="10"/>
        <v>110.35</v>
      </c>
      <c r="M73" s="72"/>
      <c r="N73" s="72">
        <f t="shared" si="8"/>
        <v>108.35</v>
      </c>
      <c r="O73" s="73"/>
      <c r="P73" s="74"/>
      <c r="Q73" s="95"/>
      <c r="R73" s="95"/>
      <c r="S73" s="96" t="str">
        <f t="shared" si="9"/>
        <v>NG</v>
      </c>
      <c r="T73" s="97"/>
      <c r="U73" s="39"/>
      <c r="V73" s="98">
        <f>IF(ISERR(N73/N73)=TRUE," ",N73-$G73)</f>
        <v>-1</v>
      </c>
      <c r="W73" s="98" t="str">
        <f>IF(ISERR(P73/P73)=TRUE," ",P73-$G73)</f>
        <v> </v>
      </c>
      <c r="X73" s="98" t="str">
        <f>IF(ISERR(Q73/Q73)=TRUE," ",Q73-$G73)</f>
        <v> </v>
      </c>
      <c r="Y73" s="98" t="str">
        <f>IF(ISERR(R73/R73)=TRUE," ",R73-$G73)</f>
        <v> </v>
      </c>
      <c r="Z73" s="98" t="str">
        <f>IF(ISERR(S73/S73)=TRUE," ",S73-$G73)</f>
        <v> </v>
      </c>
      <c r="AA73" s="98" t="str">
        <f>IF(ISERR(T73/T73)=TRUE," ",T73-$G73)</f>
        <v> </v>
      </c>
      <c r="AB73" s="114">
        <f t="shared" si="1"/>
        <v>108.35</v>
      </c>
      <c r="AC73" s="119">
        <f t="shared" si="2"/>
        <v>0</v>
      </c>
      <c r="AD73" s="119">
        <f t="shared" si="3"/>
        <v>1</v>
      </c>
      <c r="AE73" s="120" t="str">
        <f t="shared" si="4"/>
        <v/>
      </c>
      <c r="AF73" s="120" t="str">
        <f t="shared" si="5"/>
        <v>Alert</v>
      </c>
      <c r="AG73" s="125"/>
      <c r="AH73" s="39"/>
    </row>
    <row r="74" s="12" customFormat="1" ht="18" customHeight="1" spans="3:34">
      <c r="C74" s="39"/>
      <c r="D74" s="42">
        <v>37</v>
      </c>
      <c r="E74" s="43" t="s">
        <v>86</v>
      </c>
      <c r="F74" s="44" t="s">
        <v>41</v>
      </c>
      <c r="G74" s="45">
        <v>65</v>
      </c>
      <c r="H74" s="45">
        <v>0</v>
      </c>
      <c r="I74" s="45">
        <v>-1</v>
      </c>
      <c r="J74" s="71" t="s">
        <v>48</v>
      </c>
      <c r="K74" s="71"/>
      <c r="L74" s="72">
        <f t="shared" si="10"/>
        <v>65</v>
      </c>
      <c r="M74" s="72"/>
      <c r="N74" s="72">
        <f t="shared" si="8"/>
        <v>64</v>
      </c>
      <c r="O74" s="73"/>
      <c r="P74" s="74"/>
      <c r="Q74" s="95"/>
      <c r="R74" s="95"/>
      <c r="S74" s="96" t="str">
        <f t="shared" si="9"/>
        <v>NG</v>
      </c>
      <c r="T74" s="97"/>
      <c r="U74" s="39"/>
      <c r="V74" s="98">
        <f>IF(ISERR(N74/N74)=TRUE," ",N74-$G74)</f>
        <v>-1</v>
      </c>
      <c r="W74" s="98" t="str">
        <f>IF(ISERR(P74/P74)=TRUE," ",P74-$G74)</f>
        <v> </v>
      </c>
      <c r="X74" s="98" t="str">
        <f>IF(ISERR(Q74/Q74)=TRUE," ",Q74-$G74)</f>
        <v> </v>
      </c>
      <c r="Y74" s="98" t="str">
        <f>IF(ISERR(R74/R74)=TRUE," ",R74-$G74)</f>
        <v> </v>
      </c>
      <c r="Z74" s="98" t="str">
        <f>IF(ISERR(S74/S74)=TRUE," ",S74-$G74)</f>
        <v> </v>
      </c>
      <c r="AA74" s="98" t="str">
        <f>IF(ISERR(T74/T74)=TRUE," ",T74-$G74)</f>
        <v> </v>
      </c>
      <c r="AB74" s="114">
        <f t="shared" si="1"/>
        <v>64</v>
      </c>
      <c r="AC74" s="119" t="str">
        <f t="shared" si="2"/>
        <v> </v>
      </c>
      <c r="AD74" s="119">
        <f t="shared" si="3"/>
        <v>1</v>
      </c>
      <c r="AE74" s="120" t="str">
        <f t="shared" si="4"/>
        <v/>
      </c>
      <c r="AF74" s="120" t="str">
        <f t="shared" si="5"/>
        <v>Alert</v>
      </c>
      <c r="AG74" s="125"/>
      <c r="AH74" s="39"/>
    </row>
    <row r="75" s="12" customFormat="1" ht="18" customHeight="1" spans="3:34">
      <c r="C75" s="39"/>
      <c r="D75" s="42" t="s">
        <v>143</v>
      </c>
      <c r="E75" s="46" t="s">
        <v>87</v>
      </c>
      <c r="F75" s="44" t="s">
        <v>41</v>
      </c>
      <c r="G75" s="45">
        <v>0.5</v>
      </c>
      <c r="H75" s="45">
        <v>0</v>
      </c>
      <c r="I75" s="45">
        <v>-0.5</v>
      </c>
      <c r="J75" s="71" t="s">
        <v>42</v>
      </c>
      <c r="K75" s="71"/>
      <c r="L75" s="72">
        <f t="shared" si="10"/>
        <v>0.5</v>
      </c>
      <c r="M75" s="72"/>
      <c r="N75" s="72">
        <f t="shared" si="8"/>
        <v>0</v>
      </c>
      <c r="O75" s="73"/>
      <c r="P75" s="74"/>
      <c r="Q75" s="95"/>
      <c r="R75" s="95"/>
      <c r="S75" s="96" t="str">
        <f t="shared" si="9"/>
        <v>NG</v>
      </c>
      <c r="T75" s="97"/>
      <c r="U75" s="39"/>
      <c r="V75" s="98" t="str">
        <f>IF(ISERR(N75/N75)=TRUE," ",N75-$G75)</f>
        <v> </v>
      </c>
      <c r="W75" s="98" t="str">
        <f>IF(ISERR(P75/P75)=TRUE," ",P75-$G75)</f>
        <v> </v>
      </c>
      <c r="X75" s="98" t="str">
        <f>IF(ISERR(Q75/Q75)=TRUE," ",Q75-$G75)</f>
        <v> </v>
      </c>
      <c r="Y75" s="98" t="str">
        <f>IF(ISERR(R75/R75)=TRUE," ",R75-$G75)</f>
        <v> </v>
      </c>
      <c r="Z75" s="98" t="str">
        <f>IF(ISERR(S75/S75)=TRUE," ",S75-$G75)</f>
        <v> </v>
      </c>
      <c r="AA75" s="98" t="str">
        <f>IF(ISERR(T75/T75)=TRUE," ",T75-$G75)</f>
        <v> </v>
      </c>
      <c r="AB75" s="114" t="str">
        <f t="shared" si="1"/>
        <v> </v>
      </c>
      <c r="AC75" s="119" t="str">
        <f t="shared" si="2"/>
        <v> </v>
      </c>
      <c r="AD75" s="119" t="str">
        <f t="shared" si="3"/>
        <v> </v>
      </c>
      <c r="AE75" s="120" t="str">
        <f t="shared" si="4"/>
        <v/>
      </c>
      <c r="AF75" s="120" t="str">
        <f t="shared" si="5"/>
        <v/>
      </c>
      <c r="AG75" s="125"/>
      <c r="AH75" s="39"/>
    </row>
    <row r="76" s="12" customFormat="1" ht="18" customHeight="1" spans="3:34">
      <c r="C76" s="39"/>
      <c r="D76" s="42">
        <v>38</v>
      </c>
      <c r="E76" s="43" t="s">
        <v>40</v>
      </c>
      <c r="F76" s="44" t="s">
        <v>41</v>
      </c>
      <c r="G76" s="45">
        <v>103.8</v>
      </c>
      <c r="H76" s="45">
        <v>1</v>
      </c>
      <c r="I76" s="45">
        <v>-1</v>
      </c>
      <c r="J76" s="71" t="s">
        <v>48</v>
      </c>
      <c r="K76" s="76" t="s">
        <v>88</v>
      </c>
      <c r="L76" s="72">
        <f t="shared" si="10"/>
        <v>104.8</v>
      </c>
      <c r="M76" s="72"/>
      <c r="N76" s="72">
        <f t="shared" si="8"/>
        <v>102.8</v>
      </c>
      <c r="O76" s="73"/>
      <c r="P76" s="74"/>
      <c r="Q76" s="95"/>
      <c r="R76" s="95"/>
      <c r="S76" s="96" t="str">
        <f t="shared" si="9"/>
        <v>NG</v>
      </c>
      <c r="T76" s="97"/>
      <c r="U76" s="39"/>
      <c r="V76" s="98">
        <f>IF(ISERR(N76/N76)=TRUE," ",N76-$G76)</f>
        <v>-1</v>
      </c>
      <c r="W76" s="98" t="str">
        <f>IF(ISERR(P76/P76)=TRUE," ",P76-$G76)</f>
        <v> </v>
      </c>
      <c r="X76" s="98" t="str">
        <f>IF(ISERR(Q76/Q76)=TRUE," ",Q76-$G76)</f>
        <v> </v>
      </c>
      <c r="Y76" s="98" t="str">
        <f>IF(ISERR(R76/R76)=TRUE," ",R76-$G76)</f>
        <v> </v>
      </c>
      <c r="Z76" s="98" t="str">
        <f>IF(ISERR(S76/S76)=TRUE," ",S76-$G76)</f>
        <v> </v>
      </c>
      <c r="AA76" s="98" t="str">
        <f>IF(ISERR(T76/T76)=TRUE," ",T76-$G76)</f>
        <v> </v>
      </c>
      <c r="AB76" s="114">
        <f t="shared" si="1"/>
        <v>102.8</v>
      </c>
      <c r="AC76" s="119">
        <f t="shared" si="2"/>
        <v>0</v>
      </c>
      <c r="AD76" s="119">
        <f t="shared" si="3"/>
        <v>1</v>
      </c>
      <c r="AE76" s="120" t="str">
        <f t="shared" si="4"/>
        <v/>
      </c>
      <c r="AF76" s="120" t="str">
        <f t="shared" si="5"/>
        <v>Alert</v>
      </c>
      <c r="AG76" s="125"/>
      <c r="AH76" s="39"/>
    </row>
    <row r="77" s="12" customFormat="1" ht="18" customHeight="1" spans="3:34">
      <c r="C77" s="39"/>
      <c r="D77" s="42">
        <v>39</v>
      </c>
      <c r="E77" s="43" t="s">
        <v>40</v>
      </c>
      <c r="F77" s="44" t="s">
        <v>41</v>
      </c>
      <c r="G77" s="45">
        <v>80</v>
      </c>
      <c r="H77" s="45">
        <v>0.2</v>
      </c>
      <c r="I77" s="45">
        <v>-0.2</v>
      </c>
      <c r="J77" s="71" t="s">
        <v>48</v>
      </c>
      <c r="K77" s="76" t="s">
        <v>88</v>
      </c>
      <c r="L77" s="72">
        <f t="shared" si="10"/>
        <v>80.2</v>
      </c>
      <c r="M77" s="72"/>
      <c r="N77" s="72">
        <f t="shared" si="8"/>
        <v>79.8</v>
      </c>
      <c r="O77" s="73"/>
      <c r="P77" s="74"/>
      <c r="Q77" s="95"/>
      <c r="R77" s="95"/>
      <c r="S77" s="96" t="str">
        <f t="shared" si="9"/>
        <v>NG</v>
      </c>
      <c r="T77" s="97"/>
      <c r="U77" s="39"/>
      <c r="V77" s="98">
        <f>IF(ISERR(N77/N77)=TRUE," ",N77-$G77)</f>
        <v>-0.200000000000003</v>
      </c>
      <c r="W77" s="98" t="str">
        <f>IF(ISERR(P77/P77)=TRUE," ",P77-$G77)</f>
        <v> </v>
      </c>
      <c r="X77" s="98" t="str">
        <f>IF(ISERR(Q77/Q77)=TRUE," ",Q77-$G77)</f>
        <v> </v>
      </c>
      <c r="Y77" s="98" t="str">
        <f>IF(ISERR(R77/R77)=TRUE," ",R77-$G77)</f>
        <v> </v>
      </c>
      <c r="Z77" s="98" t="str">
        <f>IF(ISERR(S77/S77)=TRUE," ",S77-$G77)</f>
        <v> </v>
      </c>
      <c r="AA77" s="98" t="str">
        <f>IF(ISERR(T77/T77)=TRUE," ",T77-$G77)</f>
        <v> </v>
      </c>
      <c r="AB77" s="114">
        <f t="shared" si="1"/>
        <v>79.8</v>
      </c>
      <c r="AC77" s="119">
        <f t="shared" si="2"/>
        <v>0</v>
      </c>
      <c r="AD77" s="119">
        <f t="shared" si="3"/>
        <v>1.00000000000001</v>
      </c>
      <c r="AE77" s="120" t="str">
        <f t="shared" si="4"/>
        <v/>
      </c>
      <c r="AF77" s="120" t="str">
        <f t="shared" si="5"/>
        <v>Alert</v>
      </c>
      <c r="AG77" s="125"/>
      <c r="AH77" s="39"/>
    </row>
    <row r="78" s="12" customFormat="1" ht="18" customHeight="1" spans="3:34">
      <c r="C78" s="39"/>
      <c r="D78" s="42">
        <v>40</v>
      </c>
      <c r="E78" s="43" t="s">
        <v>40</v>
      </c>
      <c r="F78" s="44" t="s">
        <v>41</v>
      </c>
      <c r="G78" s="45">
        <v>101.3</v>
      </c>
      <c r="H78" s="45">
        <v>2.4</v>
      </c>
      <c r="I78" s="45">
        <v>-0.6</v>
      </c>
      <c r="J78" s="71" t="s">
        <v>42</v>
      </c>
      <c r="K78" s="71"/>
      <c r="L78" s="75">
        <f t="shared" si="10"/>
        <v>103.7</v>
      </c>
      <c r="M78" s="75"/>
      <c r="N78" s="72">
        <f t="shared" si="8"/>
        <v>100.7</v>
      </c>
      <c r="O78" s="73"/>
      <c r="P78" s="74"/>
      <c r="Q78" s="95"/>
      <c r="R78" s="95"/>
      <c r="S78" s="96" t="str">
        <f t="shared" si="9"/>
        <v>NG</v>
      </c>
      <c r="T78" s="97"/>
      <c r="U78" s="39"/>
      <c r="V78" s="98">
        <f>IF(ISERR(N78/N78)=TRUE," ",N78-$G78)</f>
        <v>-0.599999999999994</v>
      </c>
      <c r="W78" s="98" t="str">
        <f>IF(ISERR(P78/P78)=TRUE," ",P78-$G78)</f>
        <v> </v>
      </c>
      <c r="X78" s="98" t="str">
        <f>IF(ISERR(Q78/Q78)=TRUE," ",Q78-$G78)</f>
        <v> </v>
      </c>
      <c r="Y78" s="98" t="str">
        <f>IF(ISERR(R78/R78)=TRUE," ",R78-$G78)</f>
        <v> </v>
      </c>
      <c r="Z78" s="98" t="str">
        <f>IF(ISERR(S78/S78)=TRUE," ",S78-$G78)</f>
        <v> </v>
      </c>
      <c r="AA78" s="98" t="str">
        <f>IF(ISERR(T78/T78)=TRUE," ",T78-$G78)</f>
        <v> </v>
      </c>
      <c r="AB78" s="114">
        <f t="shared" si="1"/>
        <v>100.7</v>
      </c>
      <c r="AC78" s="119">
        <f t="shared" si="2"/>
        <v>0</v>
      </c>
      <c r="AD78" s="119">
        <f t="shared" si="3"/>
        <v>0.999999999999991</v>
      </c>
      <c r="AE78" s="120" t="str">
        <f t="shared" si="4"/>
        <v/>
      </c>
      <c r="AF78" s="120" t="str">
        <f t="shared" si="5"/>
        <v>Alert</v>
      </c>
      <c r="AG78" s="125"/>
      <c r="AH78" s="39"/>
    </row>
    <row r="79" s="12" customFormat="1" ht="18" customHeight="1" spans="3:34">
      <c r="C79" s="39"/>
      <c r="D79" s="42">
        <v>41</v>
      </c>
      <c r="E79" s="43" t="s">
        <v>40</v>
      </c>
      <c r="F79" s="44" t="s">
        <v>41</v>
      </c>
      <c r="G79" s="45">
        <v>28</v>
      </c>
      <c r="H79" s="45">
        <v>0.5</v>
      </c>
      <c r="I79" s="45">
        <v>-0.5</v>
      </c>
      <c r="J79" s="71" t="s">
        <v>42</v>
      </c>
      <c r="K79" s="76" t="s">
        <v>73</v>
      </c>
      <c r="L79" s="72">
        <f t="shared" si="10"/>
        <v>28.5</v>
      </c>
      <c r="M79" s="72"/>
      <c r="N79" s="72">
        <f t="shared" si="8"/>
        <v>27.5</v>
      </c>
      <c r="O79" s="73"/>
      <c r="P79" s="74"/>
      <c r="Q79" s="95"/>
      <c r="R79" s="95"/>
      <c r="S79" s="96" t="str">
        <f t="shared" si="9"/>
        <v>NG</v>
      </c>
      <c r="T79" s="97"/>
      <c r="U79" s="39"/>
      <c r="V79" s="98">
        <f>IF(ISERR(N79/N79)=TRUE," ",N79-$G79)</f>
        <v>-0.5</v>
      </c>
      <c r="W79" s="98" t="str">
        <f>IF(ISERR(P79/P79)=TRUE," ",P79-$G79)</f>
        <v> </v>
      </c>
      <c r="X79" s="98" t="str">
        <f>IF(ISERR(Q79/Q79)=TRUE," ",Q79-$G79)</f>
        <v> </v>
      </c>
      <c r="Y79" s="98" t="str">
        <f>IF(ISERR(R79/R79)=TRUE," ",R79-$G79)</f>
        <v> </v>
      </c>
      <c r="Z79" s="98" t="str">
        <f>IF(ISERR(S79/S79)=TRUE," ",S79-$G79)</f>
        <v> </v>
      </c>
      <c r="AA79" s="98" t="str">
        <f>IF(ISERR(T79/T79)=TRUE," ",T79-$G79)</f>
        <v> </v>
      </c>
      <c r="AB79" s="114">
        <f t="shared" si="1"/>
        <v>27.5</v>
      </c>
      <c r="AC79" s="119">
        <f t="shared" si="2"/>
        <v>0</v>
      </c>
      <c r="AD79" s="119">
        <f t="shared" si="3"/>
        <v>1</v>
      </c>
      <c r="AE79" s="120" t="str">
        <f t="shared" si="4"/>
        <v/>
      </c>
      <c r="AF79" s="120" t="str">
        <f t="shared" si="5"/>
        <v>Alert</v>
      </c>
      <c r="AG79" s="125"/>
      <c r="AH79" s="39"/>
    </row>
    <row r="80" s="12" customFormat="1" ht="18" customHeight="1" spans="3:34">
      <c r="C80" s="39"/>
      <c r="D80" s="42">
        <v>42</v>
      </c>
      <c r="E80" s="43" t="s">
        <v>40</v>
      </c>
      <c r="F80" s="44" t="s">
        <v>41</v>
      </c>
      <c r="G80" s="45">
        <v>17.7</v>
      </c>
      <c r="H80" s="45">
        <v>0.5</v>
      </c>
      <c r="I80" s="45">
        <v>-0.5</v>
      </c>
      <c r="J80" s="71" t="s">
        <v>42</v>
      </c>
      <c r="K80" s="76" t="s">
        <v>73</v>
      </c>
      <c r="L80" s="72">
        <f t="shared" si="10"/>
        <v>18.2</v>
      </c>
      <c r="M80" s="72"/>
      <c r="N80" s="72">
        <f t="shared" si="8"/>
        <v>17.2</v>
      </c>
      <c r="O80" s="73"/>
      <c r="P80" s="74"/>
      <c r="Q80" s="95"/>
      <c r="R80" s="95"/>
      <c r="S80" s="96" t="str">
        <f t="shared" si="9"/>
        <v>NG</v>
      </c>
      <c r="T80" s="97"/>
      <c r="U80" s="39"/>
      <c r="V80" s="98">
        <f>IF(ISERR(N80/N80)=TRUE," ",N80-$G80)</f>
        <v>-0.5</v>
      </c>
      <c r="W80" s="98" t="str">
        <f>IF(ISERR(P80/P80)=TRUE," ",P80-$G80)</f>
        <v> </v>
      </c>
      <c r="X80" s="98" t="str">
        <f>IF(ISERR(Q80/Q80)=TRUE," ",Q80-$G80)</f>
        <v> </v>
      </c>
      <c r="Y80" s="98" t="str">
        <f>IF(ISERR(R80/R80)=TRUE," ",R80-$G80)</f>
        <v> </v>
      </c>
      <c r="Z80" s="98" t="str">
        <f>IF(ISERR(S80/S80)=TRUE," ",S80-$G80)</f>
        <v> </v>
      </c>
      <c r="AA80" s="98" t="str">
        <f>IF(ISERR(T80/T80)=TRUE," ",T80-$G80)</f>
        <v> </v>
      </c>
      <c r="AB80" s="114">
        <f t="shared" si="1"/>
        <v>17.2</v>
      </c>
      <c r="AC80" s="119">
        <f t="shared" si="2"/>
        <v>0</v>
      </c>
      <c r="AD80" s="119">
        <f t="shared" si="3"/>
        <v>1</v>
      </c>
      <c r="AE80" s="120" t="str">
        <f t="shared" si="4"/>
        <v/>
      </c>
      <c r="AF80" s="120" t="str">
        <f t="shared" si="5"/>
        <v>Alert</v>
      </c>
      <c r="AG80" s="125"/>
      <c r="AH80" s="39"/>
    </row>
    <row r="81" s="12" customFormat="1" ht="18" customHeight="1" spans="3:34">
      <c r="C81" s="39"/>
      <c r="D81" s="42">
        <v>43</v>
      </c>
      <c r="E81" s="43" t="s">
        <v>89</v>
      </c>
      <c r="F81" s="44" t="s">
        <v>41</v>
      </c>
      <c r="G81" s="45">
        <v>101.8</v>
      </c>
      <c r="H81" s="45">
        <v>0.2</v>
      </c>
      <c r="I81" s="45">
        <v>-0.2</v>
      </c>
      <c r="J81" s="71" t="s">
        <v>42</v>
      </c>
      <c r="K81" s="76" t="s">
        <v>73</v>
      </c>
      <c r="L81" s="72">
        <f t="shared" si="10"/>
        <v>102</v>
      </c>
      <c r="M81" s="72"/>
      <c r="N81" s="72">
        <f t="shared" si="8"/>
        <v>101.6</v>
      </c>
      <c r="O81" s="73"/>
      <c r="P81" s="74"/>
      <c r="Q81" s="95"/>
      <c r="R81" s="95"/>
      <c r="S81" s="96" t="str">
        <f t="shared" si="9"/>
        <v>NG</v>
      </c>
      <c r="T81" s="97"/>
      <c r="U81" s="39"/>
      <c r="V81" s="98">
        <f>IF(ISERR(N81/N81)=TRUE," ",N81-$G81)</f>
        <v>-0.200000000000003</v>
      </c>
      <c r="W81" s="98" t="str">
        <f>IF(ISERR(P81/P81)=TRUE," ",P81-$G81)</f>
        <v> </v>
      </c>
      <c r="X81" s="98" t="str">
        <f>IF(ISERR(Q81/Q81)=TRUE," ",Q81-$G81)</f>
        <v> </v>
      </c>
      <c r="Y81" s="98" t="str">
        <f>IF(ISERR(R81/R81)=TRUE," ",R81-$G81)</f>
        <v> </v>
      </c>
      <c r="Z81" s="98" t="str">
        <f>IF(ISERR(S81/S81)=TRUE," ",S81-$G81)</f>
        <v> </v>
      </c>
      <c r="AA81" s="98" t="str">
        <f>IF(ISERR(T81/T81)=TRUE," ",T81-$G81)</f>
        <v> </v>
      </c>
      <c r="AB81" s="114">
        <f t="shared" si="1"/>
        <v>101.6</v>
      </c>
      <c r="AC81" s="119">
        <f t="shared" si="2"/>
        <v>0</v>
      </c>
      <c r="AD81" s="119">
        <f t="shared" si="3"/>
        <v>1.00000000000001</v>
      </c>
      <c r="AE81" s="120" t="str">
        <f t="shared" si="4"/>
        <v/>
      </c>
      <c r="AF81" s="120" t="str">
        <f t="shared" si="5"/>
        <v>Alert</v>
      </c>
      <c r="AG81" s="125"/>
      <c r="AH81" s="39"/>
    </row>
    <row r="82" s="12" customFormat="1" ht="18" customHeight="1" spans="3:34">
      <c r="C82" s="39"/>
      <c r="D82" s="42">
        <v>44</v>
      </c>
      <c r="E82" s="43" t="s">
        <v>40</v>
      </c>
      <c r="F82" s="44" t="s">
        <v>41</v>
      </c>
      <c r="G82" s="45">
        <v>94.84</v>
      </c>
      <c r="H82" s="45">
        <v>0.2</v>
      </c>
      <c r="I82" s="45">
        <v>-0.2</v>
      </c>
      <c r="J82" s="71" t="s">
        <v>42</v>
      </c>
      <c r="K82" s="76" t="s">
        <v>73</v>
      </c>
      <c r="L82" s="75">
        <f t="shared" si="10"/>
        <v>95.04</v>
      </c>
      <c r="M82" s="75"/>
      <c r="N82" s="72">
        <f t="shared" si="8"/>
        <v>94.64</v>
      </c>
      <c r="O82" s="73"/>
      <c r="P82" s="74"/>
      <c r="Q82" s="95"/>
      <c r="R82" s="95"/>
      <c r="S82" s="96" t="str">
        <f t="shared" si="9"/>
        <v>NG</v>
      </c>
      <c r="T82" s="97"/>
      <c r="U82" s="39"/>
      <c r="V82" s="98">
        <f>IF(ISERR(N82/N82)=TRUE," ",N82-$G82)</f>
        <v>-0.200000000000003</v>
      </c>
      <c r="W82" s="98" t="str">
        <f>IF(ISERR(P82/P82)=TRUE," ",P82-$G82)</f>
        <v> </v>
      </c>
      <c r="X82" s="98" t="str">
        <f>IF(ISERR(Q82/Q82)=TRUE," ",Q82-$G82)</f>
        <v> </v>
      </c>
      <c r="Y82" s="98" t="str">
        <f>IF(ISERR(R82/R82)=TRUE," ",R82-$G82)</f>
        <v> </v>
      </c>
      <c r="Z82" s="98" t="str">
        <f>IF(ISERR(S82/S82)=TRUE," ",S82-$G82)</f>
        <v> </v>
      </c>
      <c r="AA82" s="98" t="str">
        <f>IF(ISERR(T82/T82)=TRUE," ",T82-$G82)</f>
        <v> </v>
      </c>
      <c r="AB82" s="114">
        <f t="shared" si="1"/>
        <v>94.64</v>
      </c>
      <c r="AC82" s="119">
        <f t="shared" si="2"/>
        <v>0</v>
      </c>
      <c r="AD82" s="119">
        <f t="shared" si="3"/>
        <v>1.00000000000001</v>
      </c>
      <c r="AE82" s="120" t="str">
        <f t="shared" si="4"/>
        <v/>
      </c>
      <c r="AF82" s="120" t="str">
        <f t="shared" si="5"/>
        <v>Alert</v>
      </c>
      <c r="AG82" s="125"/>
      <c r="AH82" s="39"/>
    </row>
    <row r="83" s="12" customFormat="1" ht="18" customHeight="1" spans="3:34">
      <c r="C83" s="39"/>
      <c r="D83" s="42">
        <v>45</v>
      </c>
      <c r="E83" s="43" t="s">
        <v>40</v>
      </c>
      <c r="F83" s="44" t="s">
        <v>41</v>
      </c>
      <c r="G83" s="45">
        <v>60.2</v>
      </c>
      <c r="H83" s="45">
        <v>1</v>
      </c>
      <c r="I83" s="45">
        <v>-1</v>
      </c>
      <c r="J83" s="71" t="s">
        <v>42</v>
      </c>
      <c r="K83" s="71"/>
      <c r="L83" s="72">
        <f t="shared" si="10"/>
        <v>61.2</v>
      </c>
      <c r="M83" s="72"/>
      <c r="N83" s="72">
        <f t="shared" si="8"/>
        <v>59.2</v>
      </c>
      <c r="O83" s="73"/>
      <c r="P83" s="74"/>
      <c r="Q83" s="95"/>
      <c r="R83" s="95"/>
      <c r="S83" s="96" t="str">
        <f t="shared" si="9"/>
        <v>NG</v>
      </c>
      <c r="T83" s="97"/>
      <c r="U83" s="39"/>
      <c r="V83" s="98">
        <f>IF(ISERR(N83/N83)=TRUE," ",N83-$G83)</f>
        <v>-1</v>
      </c>
      <c r="W83" s="98" t="str">
        <f>IF(ISERR(P83/P83)=TRUE," ",P83-$G83)</f>
        <v> </v>
      </c>
      <c r="X83" s="98" t="str">
        <f>IF(ISERR(Q83/Q83)=TRUE," ",Q83-$G83)</f>
        <v> </v>
      </c>
      <c r="Y83" s="98" t="str">
        <f>IF(ISERR(R83/R83)=TRUE," ",R83-$G83)</f>
        <v> </v>
      </c>
      <c r="Z83" s="98" t="str">
        <f>IF(ISERR(S83/S83)=TRUE," ",S83-$G83)</f>
        <v> </v>
      </c>
      <c r="AA83" s="98" t="str">
        <f>IF(ISERR(T83/T83)=TRUE," ",T83-$G83)</f>
        <v> </v>
      </c>
      <c r="AB83" s="114">
        <f t="shared" si="1"/>
        <v>59.2</v>
      </c>
      <c r="AC83" s="119">
        <f t="shared" si="2"/>
        <v>0</v>
      </c>
      <c r="AD83" s="119">
        <f t="shared" si="3"/>
        <v>1</v>
      </c>
      <c r="AE83" s="120" t="str">
        <f t="shared" si="4"/>
        <v/>
      </c>
      <c r="AF83" s="120" t="str">
        <f t="shared" si="5"/>
        <v>Alert</v>
      </c>
      <c r="AG83" s="125"/>
      <c r="AH83" s="39"/>
    </row>
    <row r="84" s="12" customFormat="1" ht="18" customHeight="1" spans="3:34">
      <c r="C84" s="39"/>
      <c r="D84" s="42">
        <v>46</v>
      </c>
      <c r="E84" s="43" t="s">
        <v>40</v>
      </c>
      <c r="F84" s="44" t="s">
        <v>41</v>
      </c>
      <c r="G84" s="45">
        <v>81.5</v>
      </c>
      <c r="H84" s="45">
        <v>1</v>
      </c>
      <c r="I84" s="45">
        <v>-1</v>
      </c>
      <c r="J84" s="71" t="s">
        <v>42</v>
      </c>
      <c r="K84" s="71"/>
      <c r="L84" s="72">
        <f t="shared" si="10"/>
        <v>82.5</v>
      </c>
      <c r="M84" s="72"/>
      <c r="N84" s="72">
        <f t="shared" si="8"/>
        <v>80.5</v>
      </c>
      <c r="O84" s="73"/>
      <c r="P84" s="74"/>
      <c r="Q84" s="95"/>
      <c r="R84" s="95"/>
      <c r="S84" s="96" t="str">
        <f t="shared" si="9"/>
        <v>NG</v>
      </c>
      <c r="T84" s="97"/>
      <c r="U84" s="39"/>
      <c r="V84" s="98">
        <f>IF(ISERR(N84/N84)=TRUE," ",N84-$G84)</f>
        <v>-1</v>
      </c>
      <c r="W84" s="98" t="str">
        <f>IF(ISERR(P84/P84)=TRUE," ",P84-$G84)</f>
        <v> </v>
      </c>
      <c r="X84" s="98" t="str">
        <f>IF(ISERR(Q84/Q84)=TRUE," ",Q84-$G84)</f>
        <v> </v>
      </c>
      <c r="Y84" s="98" t="str">
        <f>IF(ISERR(R84/R84)=TRUE," ",R84-$G84)</f>
        <v> </v>
      </c>
      <c r="Z84" s="98" t="str">
        <f>IF(ISERR(S84/S84)=TRUE," ",S84-$G84)</f>
        <v> </v>
      </c>
      <c r="AA84" s="98" t="str">
        <f>IF(ISERR(T84/T84)=TRUE," ",T84-$G84)</f>
        <v> </v>
      </c>
      <c r="AB84" s="114">
        <f t="shared" si="1"/>
        <v>80.5</v>
      </c>
      <c r="AC84" s="119">
        <f t="shared" si="2"/>
        <v>0</v>
      </c>
      <c r="AD84" s="119">
        <f t="shared" si="3"/>
        <v>1</v>
      </c>
      <c r="AE84" s="120" t="str">
        <f t="shared" si="4"/>
        <v/>
      </c>
      <c r="AF84" s="120" t="str">
        <f t="shared" si="5"/>
        <v>Alert</v>
      </c>
      <c r="AG84" s="125"/>
      <c r="AH84" s="39"/>
    </row>
    <row r="85" s="12" customFormat="1" ht="18" customHeight="1" spans="3:34">
      <c r="C85" s="39"/>
      <c r="D85" s="42">
        <v>47</v>
      </c>
      <c r="E85" s="43" t="s">
        <v>40</v>
      </c>
      <c r="F85" s="44" t="s">
        <v>41</v>
      </c>
      <c r="G85" s="45">
        <v>75</v>
      </c>
      <c r="H85" s="45">
        <v>1</v>
      </c>
      <c r="I85" s="45">
        <v>-1</v>
      </c>
      <c r="J85" s="71" t="s">
        <v>42</v>
      </c>
      <c r="K85" s="71"/>
      <c r="L85" s="72">
        <f t="shared" si="10"/>
        <v>76</v>
      </c>
      <c r="M85" s="72"/>
      <c r="N85" s="72">
        <f t="shared" si="8"/>
        <v>74</v>
      </c>
      <c r="O85" s="73"/>
      <c r="P85" s="74"/>
      <c r="Q85" s="95"/>
      <c r="R85" s="95"/>
      <c r="S85" s="96" t="str">
        <f t="shared" si="9"/>
        <v>NG</v>
      </c>
      <c r="T85" s="97"/>
      <c r="U85" s="39"/>
      <c r="V85" s="98">
        <f>IF(ISERR(N85/N85)=TRUE," ",N85-$G85)</f>
        <v>-1</v>
      </c>
      <c r="W85" s="98" t="str">
        <f>IF(ISERR(P85/P85)=TRUE," ",P85-$G85)</f>
        <v> </v>
      </c>
      <c r="X85" s="98" t="str">
        <f>IF(ISERR(Q85/Q85)=TRUE," ",Q85-$G85)</f>
        <v> </v>
      </c>
      <c r="Y85" s="98" t="str">
        <f>IF(ISERR(R85/R85)=TRUE," ",R85-$G85)</f>
        <v> </v>
      </c>
      <c r="Z85" s="98" t="str">
        <f>IF(ISERR(S85/S85)=TRUE," ",S85-$G85)</f>
        <v> </v>
      </c>
      <c r="AA85" s="98" t="str">
        <f>IF(ISERR(T85/T85)=TRUE," ",T85-$G85)</f>
        <v> </v>
      </c>
      <c r="AB85" s="114">
        <f t="shared" si="1"/>
        <v>74</v>
      </c>
      <c r="AC85" s="119">
        <f t="shared" si="2"/>
        <v>0</v>
      </c>
      <c r="AD85" s="119">
        <f t="shared" si="3"/>
        <v>1</v>
      </c>
      <c r="AE85" s="120" t="str">
        <f t="shared" si="4"/>
        <v/>
      </c>
      <c r="AF85" s="120" t="str">
        <f t="shared" si="5"/>
        <v>Alert</v>
      </c>
      <c r="AG85" s="125"/>
      <c r="AH85" s="39"/>
    </row>
    <row r="86" s="12" customFormat="1" ht="18" customHeight="1" spans="3:34">
      <c r="C86" s="39"/>
      <c r="D86" s="42">
        <v>48</v>
      </c>
      <c r="E86" s="43" t="s">
        <v>40</v>
      </c>
      <c r="F86" s="44" t="s">
        <v>41</v>
      </c>
      <c r="G86" s="45">
        <v>83.8</v>
      </c>
      <c r="H86" s="45">
        <v>1</v>
      </c>
      <c r="I86" s="45">
        <v>-1</v>
      </c>
      <c r="J86" s="71" t="s">
        <v>42</v>
      </c>
      <c r="K86" s="71"/>
      <c r="L86" s="72">
        <f t="shared" si="10"/>
        <v>84.8</v>
      </c>
      <c r="M86" s="72"/>
      <c r="N86" s="72">
        <f t="shared" si="8"/>
        <v>82.8</v>
      </c>
      <c r="O86" s="73"/>
      <c r="P86" s="74"/>
      <c r="Q86" s="95"/>
      <c r="R86" s="95"/>
      <c r="S86" s="96" t="str">
        <f t="shared" si="9"/>
        <v>NG</v>
      </c>
      <c r="T86" s="97"/>
      <c r="U86" s="39"/>
      <c r="V86" s="98">
        <f>IF(ISERR(N86/N86)=TRUE," ",N86-$G86)</f>
        <v>-1</v>
      </c>
      <c r="W86" s="98" t="str">
        <f>IF(ISERR(P86/P86)=TRUE," ",P86-$G86)</f>
        <v> </v>
      </c>
      <c r="X86" s="98" t="str">
        <f>IF(ISERR(Q86/Q86)=TRUE," ",Q86-$G86)</f>
        <v> </v>
      </c>
      <c r="Y86" s="98" t="str">
        <f>IF(ISERR(R86/R86)=TRUE," ",R86-$G86)</f>
        <v> </v>
      </c>
      <c r="Z86" s="98" t="str">
        <f>IF(ISERR(S86/S86)=TRUE," ",S86-$G86)</f>
        <v> </v>
      </c>
      <c r="AA86" s="98" t="str">
        <f>IF(ISERR(T86/T86)=TRUE," ",T86-$G86)</f>
        <v> </v>
      </c>
      <c r="AB86" s="114">
        <f t="shared" si="1"/>
        <v>82.8</v>
      </c>
      <c r="AC86" s="119">
        <f t="shared" si="2"/>
        <v>0</v>
      </c>
      <c r="AD86" s="119">
        <f t="shared" si="3"/>
        <v>1</v>
      </c>
      <c r="AE86" s="120" t="str">
        <f t="shared" si="4"/>
        <v/>
      </c>
      <c r="AF86" s="120" t="str">
        <f t="shared" si="5"/>
        <v>Alert</v>
      </c>
      <c r="AG86" s="125"/>
      <c r="AH86" s="39"/>
    </row>
    <row r="87" s="12" customFormat="1" ht="18" customHeight="1" spans="3:34">
      <c r="C87" s="39"/>
      <c r="D87" s="42" t="s">
        <v>144</v>
      </c>
      <c r="E87" s="46" t="s">
        <v>90</v>
      </c>
      <c r="F87" s="44" t="s">
        <v>41</v>
      </c>
      <c r="G87" s="45">
        <v>87.9</v>
      </c>
      <c r="H87" s="45">
        <v>1</v>
      </c>
      <c r="I87" s="45">
        <v>-1</v>
      </c>
      <c r="J87" s="71" t="s">
        <v>42</v>
      </c>
      <c r="K87" s="71"/>
      <c r="L87" s="72">
        <f t="shared" si="10"/>
        <v>88.9</v>
      </c>
      <c r="M87" s="72"/>
      <c r="N87" s="72">
        <f t="shared" si="8"/>
        <v>86.9</v>
      </c>
      <c r="O87" s="73"/>
      <c r="P87" s="74"/>
      <c r="Q87" s="95"/>
      <c r="R87" s="95"/>
      <c r="S87" s="96" t="str">
        <f t="shared" si="9"/>
        <v>NG</v>
      </c>
      <c r="T87" s="97"/>
      <c r="U87" s="39"/>
      <c r="V87" s="98">
        <f>IF(ISERR(N87/N87)=TRUE," ",N87-$G87)</f>
        <v>-1</v>
      </c>
      <c r="W87" s="98" t="str">
        <f>IF(ISERR(P87/P87)=TRUE," ",P87-$G87)</f>
        <v> </v>
      </c>
      <c r="X87" s="98" t="str">
        <f>IF(ISERR(Q87/Q87)=TRUE," ",Q87-$G87)</f>
        <v> </v>
      </c>
      <c r="Y87" s="98" t="str">
        <f>IF(ISERR(R87/R87)=TRUE," ",R87-$G87)</f>
        <v> </v>
      </c>
      <c r="Z87" s="98" t="str">
        <f>IF(ISERR(S87/S87)=TRUE," ",S87-$G87)</f>
        <v> </v>
      </c>
      <c r="AA87" s="98" t="str">
        <f>IF(ISERR(T87/T87)=TRUE," ",T87-$G87)</f>
        <v> </v>
      </c>
      <c r="AB87" s="114">
        <f t="shared" si="1"/>
        <v>86.9</v>
      </c>
      <c r="AC87" s="119">
        <f t="shared" si="2"/>
        <v>0</v>
      </c>
      <c r="AD87" s="119">
        <f t="shared" si="3"/>
        <v>1</v>
      </c>
      <c r="AE87" s="120" t="str">
        <f t="shared" si="4"/>
        <v/>
      </c>
      <c r="AF87" s="120" t="str">
        <f t="shared" si="5"/>
        <v>Alert</v>
      </c>
      <c r="AG87" s="125"/>
      <c r="AH87" s="39"/>
    </row>
    <row r="88" s="12" customFormat="1" ht="18" customHeight="1" spans="3:34">
      <c r="C88" s="39"/>
      <c r="D88" s="42" t="s">
        <v>145</v>
      </c>
      <c r="E88" s="46" t="s">
        <v>91</v>
      </c>
      <c r="F88" s="44" t="s">
        <v>41</v>
      </c>
      <c r="G88" s="45">
        <v>87.9</v>
      </c>
      <c r="H88" s="45">
        <v>1</v>
      </c>
      <c r="I88" s="45">
        <v>-1</v>
      </c>
      <c r="J88" s="71" t="s">
        <v>42</v>
      </c>
      <c r="K88" s="71"/>
      <c r="L88" s="72">
        <f t="shared" si="10"/>
        <v>88.9</v>
      </c>
      <c r="M88" s="72"/>
      <c r="N88" s="72">
        <f t="shared" si="8"/>
        <v>86.9</v>
      </c>
      <c r="O88" s="73"/>
      <c r="P88" s="74"/>
      <c r="Q88" s="95"/>
      <c r="R88" s="95"/>
      <c r="S88" s="96" t="str">
        <f t="shared" si="9"/>
        <v>NG</v>
      </c>
      <c r="T88" s="97"/>
      <c r="U88" s="39"/>
      <c r="V88" s="98">
        <f>IF(ISERR(N88/N88)=TRUE," ",N88-$G88)</f>
        <v>-1</v>
      </c>
      <c r="W88" s="98" t="str">
        <f>IF(ISERR(P88/P88)=TRUE," ",P88-$G88)</f>
        <v> </v>
      </c>
      <c r="X88" s="98" t="str">
        <f>IF(ISERR(Q88/Q88)=TRUE," ",Q88-$G88)</f>
        <v> </v>
      </c>
      <c r="Y88" s="98" t="str">
        <f>IF(ISERR(R88/R88)=TRUE," ",R88-$G88)</f>
        <v> </v>
      </c>
      <c r="Z88" s="98" t="str">
        <f>IF(ISERR(S88/S88)=TRUE," ",S88-$G88)</f>
        <v> </v>
      </c>
      <c r="AA88" s="98" t="str">
        <f>IF(ISERR(T88/T88)=TRUE," ",T88-$G88)</f>
        <v> </v>
      </c>
      <c r="AB88" s="114">
        <f>IF(ISERR(N88/N88)=TRUE," ",AVERAGE(N88:T88))</f>
        <v>86.9</v>
      </c>
      <c r="AC88" s="119">
        <f>IF(ISERR(H88/H88)=TRUE," ",IF(ISERR(N88/N88)=TRUE," ",IF(ISNUMBER($N88)=FALSE," ",IF(MAX($N88:$T88)&lt;$G88,0,(MAX($N88:$T88)-$G88)/$H88))))</f>
        <v>0</v>
      </c>
      <c r="AD88" s="119">
        <f>IF(ISERR(I88/G88)=TRUE," ",IF(ISERR(I88/I88)=TRUE," ",IF(ISERR(N88/N88)=TRUE," ",IF(ISNUMBER(N88)=FALSE," ",IF(MIN(N88:T88)&gt;$G88,0,($G88-MIN(N88:T88))/-I88)))))</f>
        <v>1</v>
      </c>
      <c r="AE88" s="120" t="str">
        <f>IF(ISNUMBER($AC88)=TRUE,IF($AC88&gt;0.651,IF($AC88&gt;1.001,"Reject","Alert"),""),"")</f>
        <v/>
      </c>
      <c r="AF88" s="120" t="str">
        <f>IF(N88="","",IF(ISERR(I88/I88)=TRUE,"",IF(ISERR(I88/G88)=TRUE,IF((I88-MIN(N88:T88))&gt;0.001,"Reject",""),IF(ISNUMBER($AD88)=TRUE,IF($AD88&gt;0.651,IF($AD88&gt;1.001,"Reject","Alert"),""),""))))</f>
        <v>Alert</v>
      </c>
      <c r="AG88" s="125"/>
      <c r="AH88" s="39"/>
    </row>
    <row r="89" s="12" customFormat="1" ht="18" customHeight="1" spans="3:34">
      <c r="C89" s="39"/>
      <c r="D89" s="42" t="s">
        <v>146</v>
      </c>
      <c r="E89" s="46" t="s">
        <v>90</v>
      </c>
      <c r="F89" s="44" t="s">
        <v>41</v>
      </c>
      <c r="G89" s="45">
        <v>28.3</v>
      </c>
      <c r="H89" s="45">
        <v>1</v>
      </c>
      <c r="I89" s="45">
        <v>-1</v>
      </c>
      <c r="J89" s="71" t="s">
        <v>42</v>
      </c>
      <c r="K89" s="71"/>
      <c r="L89" s="72">
        <f t="shared" si="10"/>
        <v>29.3</v>
      </c>
      <c r="M89" s="72"/>
      <c r="N89" s="72">
        <f t="shared" ref="N89:N120" si="11">+G89+I89</f>
        <v>27.3</v>
      </c>
      <c r="O89" s="73"/>
      <c r="P89" s="74"/>
      <c r="Q89" s="95"/>
      <c r="R89" s="95"/>
      <c r="S89" s="96" t="str">
        <f t="shared" ref="S89:S120" si="12">(IF(OR((MIN(P89:R89)&lt;(G89+H89)),(MAX(P89:R89)&gt;(G89+I89))),"NG",IF(COUNTBLANK(P89:R89)=10,"","OK")))</f>
        <v>NG</v>
      </c>
      <c r="T89" s="97"/>
      <c r="U89" s="39"/>
      <c r="V89" s="98">
        <f>IF(ISERR(N89/N89)=TRUE," ",N89-$G89)</f>
        <v>-1</v>
      </c>
      <c r="W89" s="98" t="str">
        <f>IF(ISERR(P89/P89)=TRUE," ",P89-$G89)</f>
        <v> </v>
      </c>
      <c r="X89" s="98" t="str">
        <f>IF(ISERR(Q89/Q89)=TRUE," ",Q89-$G89)</f>
        <v> </v>
      </c>
      <c r="Y89" s="98" t="str">
        <f>IF(ISERR(R89/R89)=TRUE," ",R89-$G89)</f>
        <v> </v>
      </c>
      <c r="Z89" s="98" t="str">
        <f>IF(ISERR(S89/S89)=TRUE," ",S89-$G89)</f>
        <v> </v>
      </c>
      <c r="AA89" s="98" t="str">
        <f>IF(ISERR(T89/T89)=TRUE," ",T89-$G89)</f>
        <v> </v>
      </c>
      <c r="AB89" s="114">
        <f>IF(ISERR(N89/N89)=TRUE," ",AVERAGE(N89:T89))</f>
        <v>27.3</v>
      </c>
      <c r="AC89" s="119">
        <f>IF(ISERR(H89/H89)=TRUE," ",IF(ISERR(N89/N89)=TRUE," ",IF(ISNUMBER($N89)=FALSE," ",IF(MAX($N89:$T89)&lt;$G89,0,(MAX($N89:$T89)-$G89)/$H89))))</f>
        <v>0</v>
      </c>
      <c r="AD89" s="119">
        <f>IF(ISERR(I89/G89)=TRUE," ",IF(ISERR(I89/I89)=TRUE," ",IF(ISERR(N89/N89)=TRUE," ",IF(ISNUMBER(N89)=FALSE," ",IF(MIN(N89:T89)&gt;$G89,0,($G89-MIN(N89:T89))/-I89)))))</f>
        <v>1</v>
      </c>
      <c r="AE89" s="120" t="str">
        <f>IF(ISNUMBER($AC89)=TRUE,IF($AC89&gt;0.651,IF($AC89&gt;1.001,"Reject","Alert"),""),"")</f>
        <v/>
      </c>
      <c r="AF89" s="120" t="str">
        <f>IF(N89="","",IF(ISERR(I89/I89)=TRUE,"",IF(ISERR(I89/G89)=TRUE,IF((I89-MIN(N89:T89))&gt;0.001,"Reject",""),IF(ISNUMBER($AD89)=TRUE,IF($AD89&gt;0.651,IF($AD89&gt;1.001,"Reject","Alert"),""),""))))</f>
        <v>Alert</v>
      </c>
      <c r="AG89" s="125"/>
      <c r="AH89" s="39"/>
    </row>
    <row r="90" s="12" customFormat="1" ht="18" customHeight="1" spans="3:34">
      <c r="C90" s="39"/>
      <c r="D90" s="42" t="s">
        <v>147</v>
      </c>
      <c r="E90" s="46" t="s">
        <v>91</v>
      </c>
      <c r="F90" s="44" t="s">
        <v>41</v>
      </c>
      <c r="G90" s="45">
        <v>28.3</v>
      </c>
      <c r="H90" s="45">
        <v>1</v>
      </c>
      <c r="I90" s="45">
        <v>-1</v>
      </c>
      <c r="J90" s="71" t="s">
        <v>42</v>
      </c>
      <c r="K90" s="71"/>
      <c r="L90" s="72">
        <f t="shared" si="10"/>
        <v>29.3</v>
      </c>
      <c r="M90" s="72"/>
      <c r="N90" s="72">
        <f t="shared" si="11"/>
        <v>27.3</v>
      </c>
      <c r="O90" s="73"/>
      <c r="P90" s="74"/>
      <c r="Q90" s="95"/>
      <c r="R90" s="95"/>
      <c r="S90" s="96" t="str">
        <f t="shared" si="12"/>
        <v>NG</v>
      </c>
      <c r="T90" s="97"/>
      <c r="U90" s="39"/>
      <c r="V90" s="98">
        <f>IF(ISERR(N90/N90)=TRUE," ",N90-$G90)</f>
        <v>-1</v>
      </c>
      <c r="W90" s="98" t="str">
        <f>IF(ISERR(P90/P90)=TRUE," ",P90-$G90)</f>
        <v> </v>
      </c>
      <c r="X90" s="98" t="str">
        <f>IF(ISERR(Q90/Q90)=TRUE," ",Q90-$G90)</f>
        <v> </v>
      </c>
      <c r="Y90" s="98" t="str">
        <f>IF(ISERR(R90/R90)=TRUE," ",R90-$G90)</f>
        <v> </v>
      </c>
      <c r="Z90" s="98" t="str">
        <f>IF(ISERR(S90/S90)=TRUE," ",S90-$G90)</f>
        <v> </v>
      </c>
      <c r="AA90" s="98" t="str">
        <f>IF(ISERR(T90/T90)=TRUE," ",T90-$G90)</f>
        <v> </v>
      </c>
      <c r="AB90" s="114">
        <f>IF(ISERR(N90/N90)=TRUE," ",AVERAGE(N90:T90))</f>
        <v>27.3</v>
      </c>
      <c r="AC90" s="119">
        <f>IF(ISERR(H90/H90)=TRUE," ",IF(ISERR(N90/N90)=TRUE," ",IF(ISNUMBER($N90)=FALSE," ",IF(MAX($N90:$T90)&lt;$G90,0,(MAX($N90:$T90)-$G90)/$H90))))</f>
        <v>0</v>
      </c>
      <c r="AD90" s="119">
        <f>IF(ISERR(I90/G90)=TRUE," ",IF(ISERR(I90/I90)=TRUE," ",IF(ISERR(N90/N90)=TRUE," ",IF(ISNUMBER(N90)=FALSE," ",IF(MIN(N90:T90)&gt;$G90,0,($G90-MIN(N90:T90))/-I90)))))</f>
        <v>1</v>
      </c>
      <c r="AE90" s="120" t="str">
        <f>IF(ISNUMBER($AC90)=TRUE,IF($AC90&gt;0.651,IF($AC90&gt;1.001,"Reject","Alert"),""),"")</f>
        <v/>
      </c>
      <c r="AF90" s="120" t="str">
        <f>IF(N90="","",IF(ISERR(I90/I90)=TRUE,"",IF(ISERR(I90/G90)=TRUE,IF((I90-MIN(N90:T90))&gt;0.001,"Reject",""),IF(ISNUMBER($AD90)=TRUE,IF($AD90&gt;0.651,IF($AD90&gt;1.001,"Reject","Alert"),""),""))))</f>
        <v>Alert</v>
      </c>
      <c r="AG90" s="125"/>
      <c r="AH90" s="39"/>
    </row>
    <row r="91" s="12" customFormat="1" ht="18" customHeight="1" spans="3:34">
      <c r="C91" s="39"/>
      <c r="D91" s="42" t="s">
        <v>148</v>
      </c>
      <c r="E91" s="43" t="s">
        <v>92</v>
      </c>
      <c r="F91" s="44" t="s">
        <v>41</v>
      </c>
      <c r="G91" s="45">
        <v>171.5</v>
      </c>
      <c r="H91" s="45">
        <v>0.5</v>
      </c>
      <c r="I91" s="45">
        <v>-0.5</v>
      </c>
      <c r="J91" s="71" t="s">
        <v>42</v>
      </c>
      <c r="K91" s="76" t="s">
        <v>88</v>
      </c>
      <c r="L91" s="72">
        <f t="shared" si="10"/>
        <v>172</v>
      </c>
      <c r="M91" s="72"/>
      <c r="N91" s="72">
        <f t="shared" si="11"/>
        <v>171</v>
      </c>
      <c r="O91" s="73"/>
      <c r="P91" s="74"/>
      <c r="Q91" s="95"/>
      <c r="R91" s="95"/>
      <c r="S91" s="96" t="str">
        <f t="shared" si="12"/>
        <v>NG</v>
      </c>
      <c r="T91" s="97"/>
      <c r="U91" s="39"/>
      <c r="V91" s="98">
        <f>IF(ISERR(N91/N91)=TRUE," ",N91-$G91)</f>
        <v>-0.5</v>
      </c>
      <c r="W91" s="98" t="str">
        <f>IF(ISERR(P91/P91)=TRUE," ",P91-$G91)</f>
        <v> </v>
      </c>
      <c r="X91" s="98" t="str">
        <f>IF(ISERR(Q91/Q91)=TRUE," ",Q91-$G91)</f>
        <v> </v>
      </c>
      <c r="Y91" s="98" t="str">
        <f>IF(ISERR(R91/R91)=TRUE," ",R91-$G91)</f>
        <v> </v>
      </c>
      <c r="Z91" s="98" t="str">
        <f>IF(ISERR(S91/S91)=TRUE," ",S91-$G91)</f>
        <v> </v>
      </c>
      <c r="AA91" s="98" t="str">
        <f>IF(ISERR(T91/T91)=TRUE," ",T91-$G91)</f>
        <v> </v>
      </c>
      <c r="AB91" s="114">
        <f>IF(ISERR(N91/N91)=TRUE," ",AVERAGE(N91:T91))</f>
        <v>171</v>
      </c>
      <c r="AC91" s="119">
        <f>IF(ISERR(H91/H91)=TRUE," ",IF(ISERR(N91/N91)=TRUE," ",IF(ISNUMBER($N91)=FALSE," ",IF(MAX($N91:$T91)&lt;$G91,0,(MAX($N91:$T91)-$G91)/$H91))))</f>
        <v>0</v>
      </c>
      <c r="AD91" s="119">
        <f>IF(ISERR(I91/G91)=TRUE," ",IF(ISERR(I91/I91)=TRUE," ",IF(ISERR(N91/N91)=TRUE," ",IF(ISNUMBER(N91)=FALSE," ",IF(MIN(N91:T91)&gt;$G91,0,($G91-MIN(N91:T91))/-I91)))))</f>
        <v>1</v>
      </c>
      <c r="AE91" s="120" t="str">
        <f>IF(ISNUMBER($AC91)=TRUE,IF($AC91&gt;0.651,IF($AC91&gt;1.001,"Reject","Alert"),""),"")</f>
        <v/>
      </c>
      <c r="AF91" s="120" t="str">
        <f>IF(N91="","",IF(ISERR(I91/I91)=TRUE,"",IF(ISERR(I91/G91)=TRUE,IF((I91-MIN(N91:T91))&gt;0.001,"Reject",""),IF(ISNUMBER($AD91)=TRUE,IF($AD91&gt;0.651,IF($AD91&gt;1.001,"Reject","Alert"),""),""))))</f>
        <v>Alert</v>
      </c>
      <c r="AG91" s="125"/>
      <c r="AH91" s="39"/>
    </row>
    <row r="92" s="12" customFormat="1" ht="18" customHeight="1" spans="3:34">
      <c r="C92" s="39"/>
      <c r="D92" s="42" t="s">
        <v>149</v>
      </c>
      <c r="E92" s="43" t="s">
        <v>93</v>
      </c>
      <c r="F92" s="44" t="s">
        <v>41</v>
      </c>
      <c r="G92" s="45">
        <v>171.5</v>
      </c>
      <c r="H92" s="45">
        <v>0.5</v>
      </c>
      <c r="I92" s="45">
        <v>-0.5</v>
      </c>
      <c r="J92" s="71" t="s">
        <v>42</v>
      </c>
      <c r="K92" s="76" t="s">
        <v>88</v>
      </c>
      <c r="L92" s="72">
        <f t="shared" si="10"/>
        <v>172</v>
      </c>
      <c r="M92" s="72"/>
      <c r="N92" s="72">
        <f t="shared" si="11"/>
        <v>171</v>
      </c>
      <c r="O92" s="73"/>
      <c r="P92" s="74"/>
      <c r="Q92" s="95"/>
      <c r="R92" s="95"/>
      <c r="S92" s="96" t="str">
        <f t="shared" si="12"/>
        <v>NG</v>
      </c>
      <c r="T92" s="97"/>
      <c r="U92" s="39"/>
      <c r="V92" s="98">
        <f>IF(ISERR(N92/N92)=TRUE," ",N92-$G92)</f>
        <v>-0.5</v>
      </c>
      <c r="W92" s="98" t="str">
        <f>IF(ISERR(P92/P92)=TRUE," ",P92-$G92)</f>
        <v> </v>
      </c>
      <c r="X92" s="98" t="str">
        <f>IF(ISERR(Q92/Q92)=TRUE," ",Q92-$G92)</f>
        <v> </v>
      </c>
      <c r="Y92" s="98" t="str">
        <f>IF(ISERR(R92/R92)=TRUE," ",R92-$G92)</f>
        <v> </v>
      </c>
      <c r="Z92" s="98" t="str">
        <f>IF(ISERR(S92/S92)=TRUE," ",S92-$G92)</f>
        <v> </v>
      </c>
      <c r="AA92" s="98" t="str">
        <f>IF(ISERR(T92/T92)=TRUE," ",T92-$G92)</f>
        <v> </v>
      </c>
      <c r="AB92" s="114">
        <f>IF(ISERR(N92/N92)=TRUE," ",AVERAGE(N92:T92))</f>
        <v>171</v>
      </c>
      <c r="AC92" s="119">
        <f>IF(ISERR(H92/H92)=TRUE," ",IF(ISERR(N92/N92)=TRUE," ",IF(ISNUMBER($N92)=FALSE," ",IF(MAX($N92:$T92)&lt;$G92,0,(MAX($N92:$T92)-$G92)/$H92))))</f>
        <v>0</v>
      </c>
      <c r="AD92" s="119">
        <f>IF(ISERR(I92/G92)=TRUE," ",IF(ISERR(I92/I92)=TRUE," ",IF(ISERR(N92/N92)=TRUE," ",IF(ISNUMBER(N92)=FALSE," ",IF(MIN(N92:T92)&gt;$G92,0,($G92-MIN(N92:T92))/-I92)))))</f>
        <v>1</v>
      </c>
      <c r="AE92" s="120" t="str">
        <f>IF(ISNUMBER($AC92)=TRUE,IF($AC92&gt;0.651,IF($AC92&gt;1.001,"Reject","Alert"),""),"")</f>
        <v/>
      </c>
      <c r="AF92" s="120" t="str">
        <f>IF(N92="","",IF(ISERR(I92/I92)=TRUE,"",IF(ISERR(I92/G92)=TRUE,IF((I92-MIN(N92:T92))&gt;0.001,"Reject",""),IF(ISNUMBER($AD92)=TRUE,IF($AD92&gt;0.651,IF($AD92&gt;1.001,"Reject","Alert"),""),""))))</f>
        <v>Alert</v>
      </c>
      <c r="AG92" s="125"/>
      <c r="AH92" s="39"/>
    </row>
    <row r="93" s="12" customFormat="1" ht="18" customHeight="1" spans="3:34">
      <c r="C93" s="39"/>
      <c r="D93" s="42" t="s">
        <v>150</v>
      </c>
      <c r="E93" s="43" t="s">
        <v>92</v>
      </c>
      <c r="F93" s="44" t="s">
        <v>41</v>
      </c>
      <c r="G93" s="45">
        <v>190</v>
      </c>
      <c r="H93" s="45">
        <v>0.5</v>
      </c>
      <c r="I93" s="45">
        <v>-0.5</v>
      </c>
      <c r="J93" s="71" t="s">
        <v>42</v>
      </c>
      <c r="K93" s="76" t="s">
        <v>88</v>
      </c>
      <c r="L93" s="72">
        <f t="shared" si="10"/>
        <v>190.5</v>
      </c>
      <c r="M93" s="72"/>
      <c r="N93" s="72">
        <f t="shared" si="11"/>
        <v>189.5</v>
      </c>
      <c r="O93" s="73"/>
      <c r="P93" s="74"/>
      <c r="Q93" s="95"/>
      <c r="R93" s="95"/>
      <c r="S93" s="96" t="str">
        <f t="shared" si="12"/>
        <v>NG</v>
      </c>
      <c r="T93" s="97"/>
      <c r="U93" s="39"/>
      <c r="V93" s="98">
        <f>IF(ISERR(N93/N93)=TRUE," ",N93-$G93)</f>
        <v>-0.5</v>
      </c>
      <c r="W93" s="98" t="str">
        <f>IF(ISERR(P93/P93)=TRUE," ",P93-$G93)</f>
        <v> </v>
      </c>
      <c r="X93" s="98" t="str">
        <f>IF(ISERR(Q93/Q93)=TRUE," ",Q93-$G93)</f>
        <v> </v>
      </c>
      <c r="Y93" s="98" t="str">
        <f>IF(ISERR(R93/R93)=TRUE," ",R93-$G93)</f>
        <v> </v>
      </c>
      <c r="Z93" s="98" t="str">
        <f>IF(ISERR(S93/S93)=TRUE," ",S93-$G93)</f>
        <v> </v>
      </c>
      <c r="AA93" s="98" t="str">
        <f>IF(ISERR(T93/T93)=TRUE," ",T93-$G93)</f>
        <v> </v>
      </c>
      <c r="AB93" s="114">
        <f>IF(ISERR(N93/N93)=TRUE," ",AVERAGE(N93:T93))</f>
        <v>189.5</v>
      </c>
      <c r="AC93" s="119">
        <f>IF(ISERR(H93/H93)=TRUE," ",IF(ISERR(N93/N93)=TRUE," ",IF(ISNUMBER($N93)=FALSE," ",IF(MAX($N93:$T93)&lt;$G93,0,(MAX($N93:$T93)-$G93)/$H93))))</f>
        <v>0</v>
      </c>
      <c r="AD93" s="119">
        <f>IF(ISERR(I93/G93)=TRUE," ",IF(ISERR(I93/I93)=TRUE," ",IF(ISERR(N93/N93)=TRUE," ",IF(ISNUMBER(N93)=FALSE," ",IF(MIN(N93:T93)&gt;$G93,0,($G93-MIN(N93:T93))/-I93)))))</f>
        <v>1</v>
      </c>
      <c r="AE93" s="120" t="str">
        <f>IF(ISNUMBER($AC93)=TRUE,IF($AC93&gt;0.651,IF($AC93&gt;1.001,"Reject","Alert"),""),"")</f>
        <v/>
      </c>
      <c r="AF93" s="120" t="str">
        <f>IF(N93="","",IF(ISERR(I93/I93)=TRUE,"",IF(ISERR(I93/G93)=TRUE,IF((I93-MIN(N93:T93))&gt;0.001,"Reject",""),IF(ISNUMBER($AD93)=TRUE,IF($AD93&gt;0.651,IF($AD93&gt;1.001,"Reject","Alert"),""),""))))</f>
        <v>Alert</v>
      </c>
      <c r="AG93" s="125"/>
      <c r="AH93" s="39"/>
    </row>
    <row r="94" s="12" customFormat="1" ht="18" customHeight="1" spans="3:34">
      <c r="C94" s="39"/>
      <c r="D94" s="42" t="s">
        <v>151</v>
      </c>
      <c r="E94" s="43" t="s">
        <v>93</v>
      </c>
      <c r="F94" s="44" t="s">
        <v>41</v>
      </c>
      <c r="G94" s="45">
        <v>190</v>
      </c>
      <c r="H94" s="45">
        <v>0.5</v>
      </c>
      <c r="I94" s="45">
        <v>-0.5</v>
      </c>
      <c r="J94" s="71" t="s">
        <v>42</v>
      </c>
      <c r="K94" s="76" t="s">
        <v>88</v>
      </c>
      <c r="L94" s="72">
        <f t="shared" si="10"/>
        <v>190.5</v>
      </c>
      <c r="M94" s="72"/>
      <c r="N94" s="72">
        <f t="shared" si="11"/>
        <v>189.5</v>
      </c>
      <c r="O94" s="73"/>
      <c r="P94" s="74"/>
      <c r="Q94" s="95"/>
      <c r="R94" s="95"/>
      <c r="S94" s="96" t="str">
        <f t="shared" si="12"/>
        <v>NG</v>
      </c>
      <c r="T94" s="97"/>
      <c r="U94" s="39"/>
      <c r="V94" s="98">
        <f>IF(ISERR(N94/N94)=TRUE," ",N94-$G94)</f>
        <v>-0.5</v>
      </c>
      <c r="W94" s="98" t="str">
        <f>IF(ISERR(P94/P94)=TRUE," ",P94-$G94)</f>
        <v> </v>
      </c>
      <c r="X94" s="98" t="str">
        <f>IF(ISERR(Q94/Q94)=TRUE," ",Q94-$G94)</f>
        <v> </v>
      </c>
      <c r="Y94" s="98" t="str">
        <f>IF(ISERR(R94/R94)=TRUE," ",R94-$G94)</f>
        <v> </v>
      </c>
      <c r="Z94" s="98" t="str">
        <f>IF(ISERR(S94/S94)=TRUE," ",S94-$G94)</f>
        <v> </v>
      </c>
      <c r="AA94" s="98" t="str">
        <f>IF(ISERR(T94/T94)=TRUE," ",T94-$G94)</f>
        <v> </v>
      </c>
      <c r="AB94" s="114">
        <f>IF(ISERR(N94/N94)=TRUE," ",AVERAGE(N94:T94))</f>
        <v>189.5</v>
      </c>
      <c r="AC94" s="119">
        <f>IF(ISERR(H94/H94)=TRUE," ",IF(ISERR(N94/N94)=TRUE," ",IF(ISNUMBER($N94)=FALSE," ",IF(MAX($N94:$T94)&lt;$G94,0,(MAX($N94:$T94)-$G94)/$H94))))</f>
        <v>0</v>
      </c>
      <c r="AD94" s="119">
        <f>IF(ISERR(I94/G94)=TRUE," ",IF(ISERR(I94/I94)=TRUE," ",IF(ISERR(N94/N94)=TRUE," ",IF(ISNUMBER(N94)=FALSE," ",IF(MIN(N94:T94)&gt;$G94,0,($G94-MIN(N94:T94))/-I94)))))</f>
        <v>1</v>
      </c>
      <c r="AE94" s="120" t="str">
        <f>IF(ISNUMBER($AC94)=TRUE,IF($AC94&gt;0.651,IF($AC94&gt;1.001,"Reject","Alert"),""),"")</f>
        <v/>
      </c>
      <c r="AF94" s="120" t="str">
        <f>IF(N94="","",IF(ISERR(I94/I94)=TRUE,"",IF(ISERR(I94/G94)=TRUE,IF((I94-MIN(N94:T94))&gt;0.001,"Reject",""),IF(ISNUMBER($AD94)=TRUE,IF($AD94&gt;0.651,IF($AD94&gt;1.001,"Reject","Alert"),""),""))))</f>
        <v>Alert</v>
      </c>
      <c r="AG94" s="125"/>
      <c r="AH94" s="39"/>
    </row>
    <row r="95" s="12" customFormat="1" ht="18" customHeight="1" spans="3:34">
      <c r="C95" s="39"/>
      <c r="D95" s="42" t="s">
        <v>152</v>
      </c>
      <c r="E95" s="43" t="s">
        <v>94</v>
      </c>
      <c r="F95" s="44" t="s">
        <v>41</v>
      </c>
      <c r="G95" s="45">
        <v>255.95</v>
      </c>
      <c r="H95" s="45">
        <v>1</v>
      </c>
      <c r="I95" s="45">
        <v>-1</v>
      </c>
      <c r="J95" s="71" t="s">
        <v>48</v>
      </c>
      <c r="K95" s="76" t="s">
        <v>88</v>
      </c>
      <c r="L95" s="72">
        <f t="shared" si="10"/>
        <v>256.95</v>
      </c>
      <c r="M95" s="72"/>
      <c r="N95" s="72">
        <f t="shared" si="11"/>
        <v>254.95</v>
      </c>
      <c r="O95" s="73"/>
      <c r="P95" s="74"/>
      <c r="Q95" s="95"/>
      <c r="R95" s="95"/>
      <c r="S95" s="96" t="str">
        <f t="shared" si="12"/>
        <v>NG</v>
      </c>
      <c r="T95" s="97"/>
      <c r="U95" s="39"/>
      <c r="V95" s="98">
        <f>IF(ISERR(N95/N95)=TRUE," ",N95-$G95)</f>
        <v>-1</v>
      </c>
      <c r="W95" s="98" t="str">
        <f>IF(ISERR(P95/P95)=TRUE," ",P95-$G95)</f>
        <v> </v>
      </c>
      <c r="X95" s="98" t="str">
        <f>IF(ISERR(Q95/Q95)=TRUE," ",Q95-$G95)</f>
        <v> </v>
      </c>
      <c r="Y95" s="98" t="str">
        <f>IF(ISERR(R95/R95)=TRUE," ",R95-$G95)</f>
        <v> </v>
      </c>
      <c r="Z95" s="98" t="str">
        <f>IF(ISERR(S95/S95)=TRUE," ",S95-$G95)</f>
        <v> </v>
      </c>
      <c r="AA95" s="98" t="str">
        <f>IF(ISERR(T95/T95)=TRUE," ",T95-$G95)</f>
        <v> </v>
      </c>
      <c r="AB95" s="114">
        <f>IF(ISERR(N95/N95)=TRUE," ",AVERAGE(N95:T95))</f>
        <v>254.95</v>
      </c>
      <c r="AC95" s="119">
        <f>IF(ISERR(H95/H95)=TRUE," ",IF(ISERR(N95/N95)=TRUE," ",IF(ISNUMBER($N95)=FALSE," ",IF(MAX($N95:$T95)&lt;$G95,0,(MAX($N95:$T95)-$G95)/$H95))))</f>
        <v>0</v>
      </c>
      <c r="AD95" s="119">
        <f>IF(ISERR(I95/G95)=TRUE," ",IF(ISERR(I95/I95)=TRUE," ",IF(ISERR(N95/N95)=TRUE," ",IF(ISNUMBER(N95)=FALSE," ",IF(MIN(N95:T95)&gt;$G95,0,($G95-MIN(N95:T95))/-I95)))))</f>
        <v>1</v>
      </c>
      <c r="AE95" s="120" t="str">
        <f>IF(ISNUMBER($AC95)=TRUE,IF($AC95&gt;0.651,IF($AC95&gt;1.001,"Reject","Alert"),""),"")</f>
        <v/>
      </c>
      <c r="AF95" s="120" t="str">
        <f>IF(N95="","",IF(ISERR(I95/I95)=TRUE,"",IF(ISERR(I95/G95)=TRUE,IF((I95-MIN(N95:T95))&gt;0.001,"Reject",""),IF(ISNUMBER($AD95)=TRUE,IF($AD95&gt;0.651,IF($AD95&gt;1.001,"Reject","Alert"),""),""))))</f>
        <v>Alert</v>
      </c>
      <c r="AG95" s="125"/>
      <c r="AH95" s="39"/>
    </row>
    <row r="96" s="12" customFormat="1" ht="18" customHeight="1" spans="3:34">
      <c r="C96" s="39"/>
      <c r="D96" s="42" t="s">
        <v>153</v>
      </c>
      <c r="E96" s="43" t="s">
        <v>93</v>
      </c>
      <c r="F96" s="44" t="s">
        <v>41</v>
      </c>
      <c r="G96" s="45">
        <v>255.95</v>
      </c>
      <c r="H96" s="45">
        <v>1</v>
      </c>
      <c r="I96" s="45">
        <v>-1</v>
      </c>
      <c r="J96" s="71" t="s">
        <v>48</v>
      </c>
      <c r="K96" s="76" t="s">
        <v>88</v>
      </c>
      <c r="L96" s="72">
        <f t="shared" si="10"/>
        <v>256.95</v>
      </c>
      <c r="M96" s="72"/>
      <c r="N96" s="72">
        <f t="shared" si="11"/>
        <v>254.95</v>
      </c>
      <c r="O96" s="73"/>
      <c r="P96" s="74"/>
      <c r="Q96" s="95"/>
      <c r="R96" s="95"/>
      <c r="S96" s="96" t="str">
        <f t="shared" si="12"/>
        <v>NG</v>
      </c>
      <c r="T96" s="97"/>
      <c r="U96" s="39"/>
      <c r="V96" s="98">
        <f>IF(ISERR(N96/N96)=TRUE," ",N96-$G96)</f>
        <v>-1</v>
      </c>
      <c r="W96" s="98" t="str">
        <f>IF(ISERR(P96/P96)=TRUE," ",P96-$G96)</f>
        <v> </v>
      </c>
      <c r="X96" s="98" t="str">
        <f>IF(ISERR(Q96/Q96)=TRUE," ",Q96-$G96)</f>
        <v> </v>
      </c>
      <c r="Y96" s="98" t="str">
        <f>IF(ISERR(R96/R96)=TRUE," ",R96-$G96)</f>
        <v> </v>
      </c>
      <c r="Z96" s="98" t="str">
        <f>IF(ISERR(S96/S96)=TRUE," ",S96-$G96)</f>
        <v> </v>
      </c>
      <c r="AA96" s="98" t="str">
        <f>IF(ISERR(T96/T96)=TRUE," ",T96-$G96)</f>
        <v> </v>
      </c>
      <c r="AB96" s="114">
        <f>IF(ISERR(N96/N96)=TRUE," ",AVERAGE(N96:T96))</f>
        <v>254.95</v>
      </c>
      <c r="AC96" s="119">
        <f>IF(ISERR(H96/H96)=TRUE," ",IF(ISERR(N96/N96)=TRUE," ",IF(ISNUMBER($N96)=FALSE," ",IF(MAX($N96:$T96)&lt;$G96,0,(MAX($N96:$T96)-$G96)/$H96))))</f>
        <v>0</v>
      </c>
      <c r="AD96" s="119">
        <f>IF(ISERR(I96/G96)=TRUE," ",IF(ISERR(I96/I96)=TRUE," ",IF(ISERR(N96/N96)=TRUE," ",IF(ISNUMBER(N96)=FALSE," ",IF(MIN(N96:T96)&gt;$G96,0,($G96-MIN(N96:T96))/-I96)))))</f>
        <v>1</v>
      </c>
      <c r="AE96" s="120" t="str">
        <f>IF(ISNUMBER($AC96)=TRUE,IF($AC96&gt;0.651,IF($AC96&gt;1.001,"Reject","Alert"),""),"")</f>
        <v/>
      </c>
      <c r="AF96" s="120" t="str">
        <f>IF(N96="","",IF(ISERR(I96/I96)=TRUE,"",IF(ISERR(I96/G96)=TRUE,IF((I96-MIN(N96:T96))&gt;0.001,"Reject",""),IF(ISNUMBER($AD96)=TRUE,IF($AD96&gt;0.651,IF($AD96&gt;1.001,"Reject","Alert"),""),""))))</f>
        <v>Alert</v>
      </c>
      <c r="AG96" s="125"/>
      <c r="AH96" s="39"/>
    </row>
    <row r="97" s="12" customFormat="1" ht="18" customHeight="1" spans="3:34">
      <c r="C97" s="39"/>
      <c r="D97" s="42" t="s">
        <v>154</v>
      </c>
      <c r="E97" s="43" t="s">
        <v>92</v>
      </c>
      <c r="F97" s="44" t="s">
        <v>41</v>
      </c>
      <c r="G97" s="45">
        <v>86.5</v>
      </c>
      <c r="H97" s="45">
        <v>0.5</v>
      </c>
      <c r="I97" s="45">
        <v>-0.5</v>
      </c>
      <c r="J97" s="71" t="s">
        <v>42</v>
      </c>
      <c r="K97" s="76" t="s">
        <v>88</v>
      </c>
      <c r="L97" s="72">
        <f t="shared" si="10"/>
        <v>87</v>
      </c>
      <c r="M97" s="72"/>
      <c r="N97" s="72">
        <f t="shared" si="11"/>
        <v>86</v>
      </c>
      <c r="O97" s="73"/>
      <c r="P97" s="74"/>
      <c r="Q97" s="95"/>
      <c r="R97" s="95"/>
      <c r="S97" s="96" t="str">
        <f t="shared" si="12"/>
        <v>NG</v>
      </c>
      <c r="T97" s="97"/>
      <c r="U97" s="39"/>
      <c r="V97" s="98">
        <f>IF(ISERR(N97/N97)=TRUE," ",N97-$G97)</f>
        <v>-0.5</v>
      </c>
      <c r="W97" s="98" t="str">
        <f>IF(ISERR(P97/P97)=TRUE," ",P97-$G97)</f>
        <v> </v>
      </c>
      <c r="X97" s="98" t="str">
        <f>IF(ISERR(Q97/Q97)=TRUE," ",Q97-$G97)</f>
        <v> </v>
      </c>
      <c r="Y97" s="98" t="str">
        <f>IF(ISERR(R97/R97)=TRUE," ",R97-$G97)</f>
        <v> </v>
      </c>
      <c r="Z97" s="98" t="str">
        <f>IF(ISERR(S97/S97)=TRUE," ",S97-$G97)</f>
        <v> </v>
      </c>
      <c r="AA97" s="98" t="str">
        <f>IF(ISERR(T97/T97)=TRUE," ",T97-$G97)</f>
        <v> </v>
      </c>
      <c r="AB97" s="114">
        <f>IF(ISERR(N97/N97)=TRUE," ",AVERAGE(N97:T97))</f>
        <v>86</v>
      </c>
      <c r="AC97" s="119">
        <f>IF(ISERR(H97/H97)=TRUE," ",IF(ISERR(N97/N97)=TRUE," ",IF(ISNUMBER($N97)=FALSE," ",IF(MAX($N97:$T97)&lt;$G97,0,(MAX($N97:$T97)-$G97)/$H97))))</f>
        <v>0</v>
      </c>
      <c r="AD97" s="119">
        <f>IF(ISERR(I97/G97)=TRUE," ",IF(ISERR(I97/I97)=TRUE," ",IF(ISERR(N97/N97)=TRUE," ",IF(ISNUMBER(N97)=FALSE," ",IF(MIN(N97:T97)&gt;$G97,0,($G97-MIN(N97:T97))/-I97)))))</f>
        <v>1</v>
      </c>
      <c r="AE97" s="120" t="str">
        <f>IF(ISNUMBER($AC97)=TRUE,IF($AC97&gt;0.651,IF($AC97&gt;1.001,"Reject","Alert"),""),"")</f>
        <v/>
      </c>
      <c r="AF97" s="120" t="str">
        <f>IF(N97="","",IF(ISERR(I97/I97)=TRUE,"",IF(ISERR(I97/G97)=TRUE,IF((I97-MIN(N97:T97))&gt;0.001,"Reject",""),IF(ISNUMBER($AD97)=TRUE,IF($AD97&gt;0.651,IF($AD97&gt;1.001,"Reject","Alert"),""),""))))</f>
        <v>Alert</v>
      </c>
      <c r="AG97" s="125"/>
      <c r="AH97" s="39"/>
    </row>
    <row r="98" s="12" customFormat="1" ht="18" customHeight="1" spans="3:34">
      <c r="C98" s="39"/>
      <c r="D98" s="42" t="s">
        <v>155</v>
      </c>
      <c r="E98" s="43" t="s">
        <v>93</v>
      </c>
      <c r="F98" s="44" t="s">
        <v>41</v>
      </c>
      <c r="G98" s="45">
        <v>86.5</v>
      </c>
      <c r="H98" s="45">
        <v>0.5</v>
      </c>
      <c r="I98" s="45">
        <v>-0.5</v>
      </c>
      <c r="J98" s="71" t="s">
        <v>42</v>
      </c>
      <c r="K98" s="76" t="s">
        <v>88</v>
      </c>
      <c r="L98" s="72">
        <f t="shared" si="10"/>
        <v>87</v>
      </c>
      <c r="M98" s="72"/>
      <c r="N98" s="72">
        <f t="shared" si="11"/>
        <v>86</v>
      </c>
      <c r="O98" s="73"/>
      <c r="P98" s="74"/>
      <c r="Q98" s="95"/>
      <c r="R98" s="95"/>
      <c r="S98" s="96" t="str">
        <f t="shared" si="12"/>
        <v>NG</v>
      </c>
      <c r="T98" s="97"/>
      <c r="U98" s="39"/>
      <c r="V98" s="98">
        <f>IF(ISERR(N98/N98)=TRUE," ",N98-$G98)</f>
        <v>-0.5</v>
      </c>
      <c r="W98" s="98" t="str">
        <f>IF(ISERR(P98/P98)=TRUE," ",P98-$G98)</f>
        <v> </v>
      </c>
      <c r="X98" s="98" t="str">
        <f>IF(ISERR(Q98/Q98)=TRUE," ",Q98-$G98)</f>
        <v> </v>
      </c>
      <c r="Y98" s="98" t="str">
        <f>IF(ISERR(R98/R98)=TRUE," ",R98-$G98)</f>
        <v> </v>
      </c>
      <c r="Z98" s="98" t="str">
        <f>IF(ISERR(S98/S98)=TRUE," ",S98-$G98)</f>
        <v> </v>
      </c>
      <c r="AA98" s="98" t="str">
        <f>IF(ISERR(T98/T98)=TRUE," ",T98-$G98)</f>
        <v> </v>
      </c>
      <c r="AB98" s="114">
        <f>IF(ISERR(N98/N98)=TRUE," ",AVERAGE(N98:T98))</f>
        <v>86</v>
      </c>
      <c r="AC98" s="119">
        <f>IF(ISERR(H98/H98)=TRUE," ",IF(ISERR(N98/N98)=TRUE," ",IF(ISNUMBER($N98)=FALSE," ",IF(MAX($N98:$T98)&lt;$G98,0,(MAX($N98:$T98)-$G98)/$H98))))</f>
        <v>0</v>
      </c>
      <c r="AD98" s="119">
        <f>IF(ISERR(I98/G98)=TRUE," ",IF(ISERR(I98/I98)=TRUE," ",IF(ISERR(N98/N98)=TRUE," ",IF(ISNUMBER(N98)=FALSE," ",IF(MIN(N98:T98)&gt;$G98,0,($G98-MIN(N98:T98))/-I98)))))</f>
        <v>1</v>
      </c>
      <c r="AE98" s="120" t="str">
        <f>IF(ISNUMBER($AC98)=TRUE,IF($AC98&gt;0.651,IF($AC98&gt;1.001,"Reject","Alert"),""),"")</f>
        <v/>
      </c>
      <c r="AF98" s="120" t="str">
        <f>IF(N98="","",IF(ISERR(I98/I98)=TRUE,"",IF(ISERR(I98/G98)=TRUE,IF((I98-MIN(N98:T98))&gt;0.001,"Reject",""),IF(ISNUMBER($AD98)=TRUE,IF($AD98&gt;0.651,IF($AD98&gt;1.001,"Reject","Alert"),""),""))))</f>
        <v>Alert</v>
      </c>
      <c r="AG98" s="125"/>
      <c r="AH98" s="39"/>
    </row>
    <row r="99" s="12" customFormat="1" ht="18" customHeight="1" spans="3:34">
      <c r="C99" s="39"/>
      <c r="D99" s="42" t="s">
        <v>156</v>
      </c>
      <c r="E99" s="43" t="s">
        <v>92</v>
      </c>
      <c r="F99" s="44" t="s">
        <v>41</v>
      </c>
      <c r="G99" s="45">
        <v>96</v>
      </c>
      <c r="H99" s="45">
        <v>0.5</v>
      </c>
      <c r="I99" s="45">
        <v>-0.5</v>
      </c>
      <c r="J99" s="71" t="s">
        <v>42</v>
      </c>
      <c r="K99" s="76" t="s">
        <v>88</v>
      </c>
      <c r="L99" s="72">
        <f t="shared" si="10"/>
        <v>96.5</v>
      </c>
      <c r="M99" s="72"/>
      <c r="N99" s="72">
        <f t="shared" si="11"/>
        <v>95.5</v>
      </c>
      <c r="O99" s="73"/>
      <c r="P99" s="74"/>
      <c r="Q99" s="95"/>
      <c r="R99" s="95"/>
      <c r="S99" s="96" t="str">
        <f t="shared" si="12"/>
        <v>NG</v>
      </c>
      <c r="T99" s="97"/>
      <c r="U99" s="39"/>
      <c r="V99" s="98">
        <f>IF(ISERR(N99/N99)=TRUE," ",N99-$G99)</f>
        <v>-0.5</v>
      </c>
      <c r="W99" s="98" t="str">
        <f>IF(ISERR(P99/P99)=TRUE," ",P99-$G99)</f>
        <v> </v>
      </c>
      <c r="X99" s="98" t="str">
        <f>IF(ISERR(Q99/Q99)=TRUE," ",Q99-$G99)</f>
        <v> </v>
      </c>
      <c r="Y99" s="98" t="str">
        <f>IF(ISERR(R99/R99)=TRUE," ",R99-$G99)</f>
        <v> </v>
      </c>
      <c r="Z99" s="98" t="str">
        <f>IF(ISERR(S99/S99)=TRUE," ",S99-$G99)</f>
        <v> </v>
      </c>
      <c r="AA99" s="98" t="str">
        <f>IF(ISERR(T99/T99)=TRUE," ",T99-$G99)</f>
        <v> </v>
      </c>
      <c r="AB99" s="114">
        <f>IF(ISERR(N99/N99)=TRUE," ",AVERAGE(N99:T99))</f>
        <v>95.5</v>
      </c>
      <c r="AC99" s="119">
        <f>IF(ISERR(H99/H99)=TRUE," ",IF(ISERR(N99/N99)=TRUE," ",IF(ISNUMBER($N99)=FALSE," ",IF(MAX($N99:$T99)&lt;$G99,0,(MAX($N99:$T99)-$G99)/$H99))))</f>
        <v>0</v>
      </c>
      <c r="AD99" s="119">
        <f>IF(ISERR(I99/G99)=TRUE," ",IF(ISERR(I99/I99)=TRUE," ",IF(ISERR(N99/N99)=TRUE," ",IF(ISNUMBER(N99)=FALSE," ",IF(MIN(N99:T99)&gt;$G99,0,($G99-MIN(N99:T99))/-I99)))))</f>
        <v>1</v>
      </c>
      <c r="AE99" s="120" t="str">
        <f>IF(ISNUMBER($AC99)=TRUE,IF($AC99&gt;0.651,IF($AC99&gt;1.001,"Reject","Alert"),""),"")</f>
        <v/>
      </c>
      <c r="AF99" s="120" t="str">
        <f>IF(N99="","",IF(ISERR(I99/I99)=TRUE,"",IF(ISERR(I99/G99)=TRUE,IF((I99-MIN(N99:T99))&gt;0.001,"Reject",""),IF(ISNUMBER($AD99)=TRUE,IF($AD99&gt;0.651,IF($AD99&gt;1.001,"Reject","Alert"),""),""))))</f>
        <v>Alert</v>
      </c>
      <c r="AG99" s="125"/>
      <c r="AH99" s="39"/>
    </row>
    <row r="100" s="12" customFormat="1" ht="18" customHeight="1" spans="3:34">
      <c r="C100" s="39"/>
      <c r="D100" s="42" t="s">
        <v>157</v>
      </c>
      <c r="E100" s="43" t="s">
        <v>93</v>
      </c>
      <c r="F100" s="44" t="s">
        <v>41</v>
      </c>
      <c r="G100" s="45">
        <v>96</v>
      </c>
      <c r="H100" s="45">
        <v>0.5</v>
      </c>
      <c r="I100" s="45">
        <v>-0.5</v>
      </c>
      <c r="J100" s="71" t="s">
        <v>42</v>
      </c>
      <c r="K100" s="76" t="s">
        <v>88</v>
      </c>
      <c r="L100" s="72">
        <f t="shared" si="10"/>
        <v>96.5</v>
      </c>
      <c r="M100" s="72"/>
      <c r="N100" s="72">
        <f t="shared" si="11"/>
        <v>95.5</v>
      </c>
      <c r="O100" s="73"/>
      <c r="P100" s="74"/>
      <c r="Q100" s="95"/>
      <c r="R100" s="95"/>
      <c r="S100" s="96" t="str">
        <f t="shared" si="12"/>
        <v>NG</v>
      </c>
      <c r="T100" s="97"/>
      <c r="U100" s="39"/>
      <c r="V100" s="98">
        <f>IF(ISERR(N100/N100)=TRUE," ",N100-$G100)</f>
        <v>-0.5</v>
      </c>
      <c r="W100" s="98" t="str">
        <f>IF(ISERR(P100/P100)=TRUE," ",P100-$G100)</f>
        <v> </v>
      </c>
      <c r="X100" s="98" t="str">
        <f>IF(ISERR(Q100/Q100)=TRUE," ",Q100-$G100)</f>
        <v> </v>
      </c>
      <c r="Y100" s="98" t="str">
        <f>IF(ISERR(R100/R100)=TRUE," ",R100-$G100)</f>
        <v> </v>
      </c>
      <c r="Z100" s="98" t="str">
        <f>IF(ISERR(S100/S100)=TRUE," ",S100-$G100)</f>
        <v> </v>
      </c>
      <c r="AA100" s="98" t="str">
        <f>IF(ISERR(T100/T100)=TRUE," ",T100-$G100)</f>
        <v> </v>
      </c>
      <c r="AB100" s="114">
        <f>IF(ISERR(N100/N100)=TRUE," ",AVERAGE(N100:T100))</f>
        <v>95.5</v>
      </c>
      <c r="AC100" s="119">
        <f>IF(ISERR(H100/H100)=TRUE," ",IF(ISERR(N100/N100)=TRUE," ",IF(ISNUMBER($N100)=FALSE," ",IF(MAX($N100:$T100)&lt;$G100,0,(MAX($N100:$T100)-$G100)/$H100))))</f>
        <v>0</v>
      </c>
      <c r="AD100" s="119">
        <f>IF(ISERR(I100/G100)=TRUE," ",IF(ISERR(I100/I100)=TRUE," ",IF(ISERR(N100/N100)=TRUE," ",IF(ISNUMBER(N100)=FALSE," ",IF(MIN(N100:T100)&gt;$G100,0,($G100-MIN(N100:T100))/-I100)))))</f>
        <v>1</v>
      </c>
      <c r="AE100" s="120" t="str">
        <f>IF(ISNUMBER($AC100)=TRUE,IF($AC100&gt;0.651,IF($AC100&gt;1.001,"Reject","Alert"),""),"")</f>
        <v/>
      </c>
      <c r="AF100" s="120" t="str">
        <f>IF(N100="","",IF(ISERR(I100/I100)=TRUE,"",IF(ISERR(I100/G100)=TRUE,IF((I100-MIN(N100:T100))&gt;0.001,"Reject",""),IF(ISNUMBER($AD100)=TRUE,IF($AD100&gt;0.651,IF($AD100&gt;1.001,"Reject","Alert"),""),""))))</f>
        <v>Alert</v>
      </c>
      <c r="AG100" s="125"/>
      <c r="AH100" s="39"/>
    </row>
    <row r="101" s="12" customFormat="1" ht="18" customHeight="1" spans="3:34">
      <c r="C101" s="39"/>
      <c r="D101" s="42" t="s">
        <v>158</v>
      </c>
      <c r="E101" s="43" t="s">
        <v>94</v>
      </c>
      <c r="F101" s="44" t="s">
        <v>41</v>
      </c>
      <c r="G101" s="45">
        <v>129.22</v>
      </c>
      <c r="H101" s="45">
        <v>1</v>
      </c>
      <c r="I101" s="45">
        <v>-1</v>
      </c>
      <c r="J101" s="71" t="s">
        <v>48</v>
      </c>
      <c r="K101" s="76" t="s">
        <v>88</v>
      </c>
      <c r="L101" s="72">
        <f t="shared" si="10"/>
        <v>130.22</v>
      </c>
      <c r="M101" s="72"/>
      <c r="N101" s="72">
        <f t="shared" si="11"/>
        <v>128.22</v>
      </c>
      <c r="O101" s="73"/>
      <c r="P101" s="74"/>
      <c r="Q101" s="95"/>
      <c r="R101" s="95"/>
      <c r="S101" s="96" t="str">
        <f t="shared" si="12"/>
        <v>NG</v>
      </c>
      <c r="T101" s="97"/>
      <c r="U101" s="39"/>
      <c r="V101" s="98">
        <f>IF(ISERR(N101/N101)=TRUE," ",N101-$G101)</f>
        <v>-1</v>
      </c>
      <c r="W101" s="98" t="str">
        <f>IF(ISERR(P101/P101)=TRUE," ",P101-$G101)</f>
        <v> </v>
      </c>
      <c r="X101" s="98" t="str">
        <f>IF(ISERR(Q101/Q101)=TRUE," ",Q101-$G101)</f>
        <v> </v>
      </c>
      <c r="Y101" s="98" t="str">
        <f>IF(ISERR(R101/R101)=TRUE," ",R101-$G101)</f>
        <v> </v>
      </c>
      <c r="Z101" s="98" t="str">
        <f>IF(ISERR(S101/S101)=TRUE," ",S101-$G101)</f>
        <v> </v>
      </c>
      <c r="AA101" s="98" t="str">
        <f>IF(ISERR(T101/T101)=TRUE," ",T101-$G101)</f>
        <v> </v>
      </c>
      <c r="AB101" s="114">
        <f>IF(ISERR(N101/N101)=TRUE," ",AVERAGE(N101:T101))</f>
        <v>128.22</v>
      </c>
      <c r="AC101" s="119">
        <f>IF(ISERR(H101/H101)=TRUE," ",IF(ISERR(N101/N101)=TRUE," ",IF(ISNUMBER($N101)=FALSE," ",IF(MAX($N101:$T101)&lt;$G101,0,(MAX($N101:$T101)-$G101)/$H101))))</f>
        <v>0</v>
      </c>
      <c r="AD101" s="119">
        <f>IF(ISERR(I101/G101)=TRUE," ",IF(ISERR(I101/I101)=TRUE," ",IF(ISERR(N101/N101)=TRUE," ",IF(ISNUMBER(N101)=FALSE," ",IF(MIN(N101:T101)&gt;$G101,0,($G101-MIN(N101:T101))/-I101)))))</f>
        <v>1</v>
      </c>
      <c r="AE101" s="120" t="str">
        <f>IF(ISNUMBER($AC101)=TRUE,IF($AC101&gt;0.651,IF($AC101&gt;1.001,"Reject","Alert"),""),"")</f>
        <v/>
      </c>
      <c r="AF101" s="120" t="str">
        <f>IF(N101="","",IF(ISERR(I101/I101)=TRUE,"",IF(ISERR(I101/G101)=TRUE,IF((I101-MIN(N101:T101))&gt;0.001,"Reject",""),IF(ISNUMBER($AD101)=TRUE,IF($AD101&gt;0.651,IF($AD101&gt;1.001,"Reject","Alert"),""),""))))</f>
        <v>Alert</v>
      </c>
      <c r="AG101" s="125"/>
      <c r="AH101" s="39"/>
    </row>
    <row r="102" s="12" customFormat="1" ht="18" customHeight="1" spans="3:34">
      <c r="C102" s="39"/>
      <c r="D102" s="42" t="s">
        <v>159</v>
      </c>
      <c r="E102" s="43" t="s">
        <v>93</v>
      </c>
      <c r="F102" s="44" t="s">
        <v>41</v>
      </c>
      <c r="G102" s="45">
        <v>129.22</v>
      </c>
      <c r="H102" s="45">
        <v>1</v>
      </c>
      <c r="I102" s="45">
        <v>-1</v>
      </c>
      <c r="J102" s="71" t="s">
        <v>48</v>
      </c>
      <c r="K102" s="76" t="s">
        <v>88</v>
      </c>
      <c r="L102" s="72">
        <f t="shared" si="10"/>
        <v>130.22</v>
      </c>
      <c r="M102" s="72"/>
      <c r="N102" s="72">
        <f t="shared" si="11"/>
        <v>128.22</v>
      </c>
      <c r="O102" s="73"/>
      <c r="P102" s="74"/>
      <c r="Q102" s="95"/>
      <c r="R102" s="95"/>
      <c r="S102" s="96" t="str">
        <f t="shared" si="12"/>
        <v>NG</v>
      </c>
      <c r="T102" s="97"/>
      <c r="U102" s="39"/>
      <c r="V102" s="98">
        <f>IF(ISERR(N102/N102)=TRUE," ",N102-$G102)</f>
        <v>-1</v>
      </c>
      <c r="W102" s="98" t="str">
        <f>IF(ISERR(P102/P102)=TRUE," ",P102-$G102)</f>
        <v> </v>
      </c>
      <c r="X102" s="98" t="str">
        <f>IF(ISERR(Q102/Q102)=TRUE," ",Q102-$G102)</f>
        <v> </v>
      </c>
      <c r="Y102" s="98" t="str">
        <f>IF(ISERR(R102/R102)=TRUE," ",R102-$G102)</f>
        <v> </v>
      </c>
      <c r="Z102" s="98" t="str">
        <f>IF(ISERR(S102/S102)=TRUE," ",S102-$G102)</f>
        <v> </v>
      </c>
      <c r="AA102" s="98" t="str">
        <f>IF(ISERR(T102/T102)=TRUE," ",T102-$G102)</f>
        <v> </v>
      </c>
      <c r="AB102" s="114">
        <f>IF(ISERR(N102/N102)=TRUE," ",AVERAGE(N102:T102))</f>
        <v>128.22</v>
      </c>
      <c r="AC102" s="119">
        <f>IF(ISERR(H102/H102)=TRUE," ",IF(ISERR(N102/N102)=TRUE," ",IF(ISNUMBER($N102)=FALSE," ",IF(MAX($N102:$T102)&lt;$G102,0,(MAX($N102:$T102)-$G102)/$H102))))</f>
        <v>0</v>
      </c>
      <c r="AD102" s="119">
        <f>IF(ISERR(I102/G102)=TRUE," ",IF(ISERR(I102/I102)=TRUE," ",IF(ISERR(N102/N102)=TRUE," ",IF(ISNUMBER(N102)=FALSE," ",IF(MIN(N102:T102)&gt;$G102,0,($G102-MIN(N102:T102))/-I102)))))</f>
        <v>1</v>
      </c>
      <c r="AE102" s="120" t="str">
        <f>IF(ISNUMBER($AC102)=TRUE,IF($AC102&gt;0.651,IF($AC102&gt;1.001,"Reject","Alert"),""),"")</f>
        <v/>
      </c>
      <c r="AF102" s="120" t="str">
        <f>IF(N102="","",IF(ISERR(I102/I102)=TRUE,"",IF(ISERR(I102/G102)=TRUE,IF((I102-MIN(N102:T102))&gt;0.001,"Reject",""),IF(ISNUMBER($AD102)=TRUE,IF($AD102&gt;0.651,IF($AD102&gt;1.001,"Reject","Alert"),""),""))))</f>
        <v>Alert</v>
      </c>
      <c r="AG102" s="125"/>
      <c r="AH102" s="39"/>
    </row>
    <row r="103" s="12" customFormat="1" ht="18" customHeight="1" spans="3:34">
      <c r="C103" s="39"/>
      <c r="D103" s="42">
        <v>57</v>
      </c>
      <c r="E103" s="46" t="s">
        <v>40</v>
      </c>
      <c r="F103" s="44" t="s">
        <v>41</v>
      </c>
      <c r="G103" s="45">
        <v>190.2</v>
      </c>
      <c r="H103" s="45">
        <v>0.5</v>
      </c>
      <c r="I103" s="45">
        <v>-0.5</v>
      </c>
      <c r="J103" s="71" t="s">
        <v>42</v>
      </c>
      <c r="K103" s="76" t="s">
        <v>95</v>
      </c>
      <c r="L103" s="72">
        <f t="shared" si="10"/>
        <v>190.7</v>
      </c>
      <c r="M103" s="72"/>
      <c r="N103" s="72">
        <f t="shared" si="11"/>
        <v>189.7</v>
      </c>
      <c r="O103" s="73"/>
      <c r="P103" s="74"/>
      <c r="Q103" s="95"/>
      <c r="R103" s="95"/>
      <c r="S103" s="96" t="str">
        <f t="shared" si="12"/>
        <v>NG</v>
      </c>
      <c r="T103" s="97"/>
      <c r="U103" s="39"/>
      <c r="V103" s="98">
        <f>IF(ISERR(N103/N103)=TRUE," ",N103-$G103)</f>
        <v>-0.5</v>
      </c>
      <c r="W103" s="98" t="str">
        <f>IF(ISERR(P103/P103)=TRUE," ",P103-$G103)</f>
        <v> </v>
      </c>
      <c r="X103" s="98" t="str">
        <f>IF(ISERR(Q103/Q103)=TRUE," ",Q103-$G103)</f>
        <v> </v>
      </c>
      <c r="Y103" s="98" t="str">
        <f>IF(ISERR(R103/R103)=TRUE," ",R103-$G103)</f>
        <v> </v>
      </c>
      <c r="Z103" s="98" t="str">
        <f>IF(ISERR(S103/S103)=TRUE," ",S103-$G103)</f>
        <v> </v>
      </c>
      <c r="AA103" s="98" t="str">
        <f>IF(ISERR(T103/T103)=TRUE," ",T103-$G103)</f>
        <v> </v>
      </c>
      <c r="AB103" s="114">
        <f>IF(ISERR(N103/N103)=TRUE," ",AVERAGE(N103:T103))</f>
        <v>189.7</v>
      </c>
      <c r="AC103" s="119">
        <f>IF(ISERR(H103/H103)=TRUE," ",IF(ISERR(N103/N103)=TRUE," ",IF(ISNUMBER($N103)=FALSE," ",IF(MAX($N103:$T103)&lt;$G103,0,(MAX($N103:$T103)-$G103)/$H103))))</f>
        <v>0</v>
      </c>
      <c r="AD103" s="119">
        <f>IF(ISERR(I103/G103)=TRUE," ",IF(ISERR(I103/I103)=TRUE," ",IF(ISERR(N103/N103)=TRUE," ",IF(ISNUMBER(N103)=FALSE," ",IF(MIN(N103:T103)&gt;$G103,0,($G103-MIN(N103:T103))/-I103)))))</f>
        <v>1</v>
      </c>
      <c r="AE103" s="120" t="str">
        <f>IF(ISNUMBER($AC103)=TRUE,IF($AC103&gt;0.651,IF($AC103&gt;1.001,"Reject","Alert"),""),"")</f>
        <v/>
      </c>
      <c r="AF103" s="120" t="str">
        <f>IF(N103="","",IF(ISERR(I103/I103)=TRUE,"",IF(ISERR(I103/G103)=TRUE,IF((I103-MIN(N103:T103))&gt;0.001,"Reject",""),IF(ISNUMBER($AD103)=TRUE,IF($AD103&gt;0.651,IF($AD103&gt;1.001,"Reject","Alert"),""),""))))</f>
        <v>Alert</v>
      </c>
      <c r="AG103" s="125"/>
      <c r="AH103" s="39"/>
    </row>
    <row r="104" s="12" customFormat="1" ht="18" customHeight="1" spans="3:34">
      <c r="C104" s="39"/>
      <c r="D104" s="42">
        <v>58</v>
      </c>
      <c r="E104" s="46" t="s">
        <v>40</v>
      </c>
      <c r="F104" s="44" t="s">
        <v>41</v>
      </c>
      <c r="G104" s="45">
        <v>156</v>
      </c>
      <c r="H104" s="45">
        <v>0.5</v>
      </c>
      <c r="I104" s="45">
        <v>-0.5</v>
      </c>
      <c r="J104" s="71" t="s">
        <v>42</v>
      </c>
      <c r="K104" s="76" t="s">
        <v>95</v>
      </c>
      <c r="L104" s="72">
        <f t="shared" si="10"/>
        <v>156.5</v>
      </c>
      <c r="M104" s="72"/>
      <c r="N104" s="72">
        <f t="shared" si="11"/>
        <v>155.5</v>
      </c>
      <c r="O104" s="73"/>
      <c r="P104" s="74"/>
      <c r="Q104" s="95"/>
      <c r="R104" s="95"/>
      <c r="S104" s="96" t="str">
        <f t="shared" si="12"/>
        <v>NG</v>
      </c>
      <c r="T104" s="97"/>
      <c r="U104" s="39"/>
      <c r="V104" s="98">
        <f>IF(ISERR(N104/N104)=TRUE," ",N104-$G104)</f>
        <v>-0.5</v>
      </c>
      <c r="W104" s="98" t="str">
        <f>IF(ISERR(P104/P104)=TRUE," ",P104-$G104)</f>
        <v> </v>
      </c>
      <c r="X104" s="98" t="str">
        <f>IF(ISERR(Q104/Q104)=TRUE," ",Q104-$G104)</f>
        <v> </v>
      </c>
      <c r="Y104" s="98" t="str">
        <f>IF(ISERR(R104/R104)=TRUE," ",R104-$G104)</f>
        <v> </v>
      </c>
      <c r="Z104" s="98" t="str">
        <f>IF(ISERR(S104/S104)=TRUE," ",S104-$G104)</f>
        <v> </v>
      </c>
      <c r="AA104" s="98" t="str">
        <f>IF(ISERR(T104/T104)=TRUE," ",T104-$G104)</f>
        <v> </v>
      </c>
      <c r="AB104" s="114">
        <f>IF(ISERR(N104/N104)=TRUE," ",AVERAGE(N104:T104))</f>
        <v>155.5</v>
      </c>
      <c r="AC104" s="119">
        <f>IF(ISERR(H104/H104)=TRUE," ",IF(ISERR(N104/N104)=TRUE," ",IF(ISNUMBER($N104)=FALSE," ",IF(MAX($N104:$T104)&lt;$G104,0,(MAX($N104:$T104)-$G104)/$H104))))</f>
        <v>0</v>
      </c>
      <c r="AD104" s="119">
        <f>IF(ISERR(I104/G104)=TRUE," ",IF(ISERR(I104/I104)=TRUE," ",IF(ISERR(N104/N104)=TRUE," ",IF(ISNUMBER(N104)=FALSE," ",IF(MIN(N104:T104)&gt;$G104,0,($G104-MIN(N104:T104))/-I104)))))</f>
        <v>1</v>
      </c>
      <c r="AE104" s="120" t="str">
        <f>IF(ISNUMBER($AC104)=TRUE,IF($AC104&gt;0.651,IF($AC104&gt;1.001,"Reject","Alert"),""),"")</f>
        <v/>
      </c>
      <c r="AF104" s="120" t="str">
        <f>IF(N104="","",IF(ISERR(I104/I104)=TRUE,"",IF(ISERR(I104/G104)=TRUE,IF((I104-MIN(N104:T104))&gt;0.001,"Reject",""),IF(ISNUMBER($AD104)=TRUE,IF($AD104&gt;0.651,IF($AD104&gt;1.001,"Reject","Alert"),""),""))))</f>
        <v>Alert</v>
      </c>
      <c r="AG104" s="125"/>
      <c r="AH104" s="39"/>
    </row>
    <row r="105" s="12" customFormat="1" ht="18" customHeight="1" spans="3:34">
      <c r="C105" s="39"/>
      <c r="D105" s="42" t="s">
        <v>160</v>
      </c>
      <c r="E105" s="43" t="s">
        <v>96</v>
      </c>
      <c r="F105" s="44" t="s">
        <v>41</v>
      </c>
      <c r="G105" s="45">
        <v>1</v>
      </c>
      <c r="H105" s="45">
        <v>0</v>
      </c>
      <c r="I105" s="45">
        <v>-1</v>
      </c>
      <c r="J105" s="71" t="s">
        <v>42</v>
      </c>
      <c r="K105" s="76" t="s">
        <v>95</v>
      </c>
      <c r="L105" s="75">
        <f>SUM(G105)+H105</f>
        <v>1</v>
      </c>
      <c r="M105" s="75"/>
      <c r="N105" s="72">
        <f>+G105+I105</f>
        <v>0</v>
      </c>
      <c r="O105" s="73"/>
      <c r="P105" s="74"/>
      <c r="Q105" s="95"/>
      <c r="R105" s="95"/>
      <c r="S105" s="96" t="str">
        <f>(IF(OR((MIN(P105:R105)&lt;(G105+H105)),(MAX(P105:R105)&gt;(G105+I105))),"NG",IF(COUNTBLANK(P105:R105)=10,"","OK")))</f>
        <v>NG</v>
      </c>
      <c r="T105" s="97"/>
      <c r="U105" s="39"/>
      <c r="V105" s="98" t="str">
        <f>IF(ISERR(N105/N105)=TRUE," ",N105-$G105)</f>
        <v> </v>
      </c>
      <c r="W105" s="98" t="str">
        <f>IF(ISERR(P105/P105)=TRUE," ",P105-$G105)</f>
        <v> </v>
      </c>
      <c r="X105" s="98" t="str">
        <f>IF(ISERR(Q105/Q105)=TRUE," ",Q105-$G105)</f>
        <v> </v>
      </c>
      <c r="Y105" s="98" t="str">
        <f>IF(ISERR(R105/R105)=TRUE," ",R105-$G105)</f>
        <v> </v>
      </c>
      <c r="Z105" s="98" t="str">
        <f>IF(ISERR(S105/S105)=TRUE," ",S105-$G105)</f>
        <v> </v>
      </c>
      <c r="AA105" s="98" t="str">
        <f>IF(ISERR(T105/T105)=TRUE," ",T105-$G105)</f>
        <v> </v>
      </c>
      <c r="AB105" s="114" t="str">
        <f t="shared" ref="AB105:AB151" si="13">IF(ISERR(N105/N105)=TRUE," ",AVERAGE(N105:T105))</f>
        <v> </v>
      </c>
      <c r="AC105" s="119" t="str">
        <f t="shared" ref="AC105:AC151" si="14">IF(ISERR(H105/H105)=TRUE," ",IF(ISERR(N105/N105)=TRUE," ",IF(ISNUMBER($N105)=FALSE," ",IF(MAX($N105:$T105)&lt;$G105,0,(MAX($N105:$T105)-$G105)/$H105))))</f>
        <v> </v>
      </c>
      <c r="AD105" s="119" t="str">
        <f t="shared" ref="AD105:AD151" si="15">IF(ISERR(I105/G105)=TRUE," ",IF(ISERR(I105/I105)=TRUE," ",IF(ISERR(N105/N105)=TRUE," ",IF(ISNUMBER(N105)=FALSE," ",IF(MIN(N105:T105)&gt;$G105,0,($G105-MIN(N105:T105))/-I105)))))</f>
        <v> </v>
      </c>
      <c r="AE105" s="120" t="str">
        <f t="shared" ref="AE105:AE151" si="16">IF(ISNUMBER($AC105)=TRUE,IF($AC105&gt;0.651,IF($AC105&gt;1.001,"Reject","Alert"),""),"")</f>
        <v/>
      </c>
      <c r="AF105" s="120" t="str">
        <f t="shared" ref="AF105:AF151" si="17">IF(N105="","",IF(ISERR(I105/I105)=TRUE,"",IF(ISERR(I105/G105)=TRUE,IF((I105-MIN(N105:T105))&gt;0.001,"Reject",""),IF(ISNUMBER($AD105)=TRUE,IF($AD105&gt;0.651,IF($AD105&gt;1.001,"Reject","Alert"),""),""))))</f>
        <v/>
      </c>
      <c r="AG105" s="125"/>
      <c r="AH105" s="39"/>
    </row>
    <row r="106" s="12" customFormat="1" ht="18" customHeight="1" spans="3:34">
      <c r="C106" s="39"/>
      <c r="D106" s="42">
        <v>59</v>
      </c>
      <c r="E106" s="43" t="s">
        <v>40</v>
      </c>
      <c r="F106" s="44" t="s">
        <v>41</v>
      </c>
      <c r="G106" s="45">
        <v>244.8</v>
      </c>
      <c r="H106" s="45">
        <v>1</v>
      </c>
      <c r="I106" s="45">
        <v>-1</v>
      </c>
      <c r="J106" s="71" t="s">
        <v>48</v>
      </c>
      <c r="K106" s="76" t="s">
        <v>95</v>
      </c>
      <c r="L106" s="72">
        <f>SUM(G106)+H106</f>
        <v>245.8</v>
      </c>
      <c r="M106" s="72"/>
      <c r="N106" s="72">
        <f>+G106+I106</f>
        <v>243.8</v>
      </c>
      <c r="O106" s="73"/>
      <c r="P106" s="74"/>
      <c r="Q106" s="95"/>
      <c r="R106" s="95"/>
      <c r="S106" s="96" t="str">
        <f>(IF(OR((MIN(P106:R106)&lt;(G106+H106)),(MAX(P106:R106)&gt;(G106+I106))),"NG",IF(COUNTBLANK(P106:R106)=10,"","OK")))</f>
        <v>NG</v>
      </c>
      <c r="T106" s="97"/>
      <c r="U106" s="39"/>
      <c r="V106" s="98">
        <f>IF(ISERR(N106/N106)=TRUE," ",N106-$G106)</f>
        <v>-1</v>
      </c>
      <c r="W106" s="98" t="str">
        <f>IF(ISERR(P106/P106)=TRUE," ",P106-$G106)</f>
        <v> </v>
      </c>
      <c r="X106" s="98" t="str">
        <f>IF(ISERR(Q106/Q106)=TRUE," ",Q106-$G106)</f>
        <v> </v>
      </c>
      <c r="Y106" s="98" t="str">
        <f>IF(ISERR(R106/R106)=TRUE," ",R106-$G106)</f>
        <v> </v>
      </c>
      <c r="Z106" s="98" t="str">
        <f>IF(ISERR(S106/S106)=TRUE," ",S106-$G106)</f>
        <v> </v>
      </c>
      <c r="AA106" s="98" t="str">
        <f>IF(ISERR(T106/T106)=TRUE," ",T106-$G106)</f>
        <v> </v>
      </c>
      <c r="AB106" s="114">
        <f t="shared" si="13"/>
        <v>243.8</v>
      </c>
      <c r="AC106" s="119">
        <f t="shared" si="14"/>
        <v>0</v>
      </c>
      <c r="AD106" s="119">
        <f t="shared" si="15"/>
        <v>1</v>
      </c>
      <c r="AE106" s="120" t="str">
        <f t="shared" si="16"/>
        <v/>
      </c>
      <c r="AF106" s="120" t="str">
        <f t="shared" si="17"/>
        <v>Alert</v>
      </c>
      <c r="AG106" s="125"/>
      <c r="AH106" s="39"/>
    </row>
    <row r="107" s="12" customFormat="1" ht="18" customHeight="1" spans="3:34">
      <c r="C107" s="39"/>
      <c r="D107" s="42">
        <v>60</v>
      </c>
      <c r="E107" s="43" t="s">
        <v>40</v>
      </c>
      <c r="F107" s="44" t="s">
        <v>41</v>
      </c>
      <c r="G107" s="45">
        <v>66.8</v>
      </c>
      <c r="H107" s="45">
        <v>0.5</v>
      </c>
      <c r="I107" s="45">
        <v>-0.5</v>
      </c>
      <c r="J107" s="71" t="s">
        <v>42</v>
      </c>
      <c r="K107" s="76" t="s">
        <v>95</v>
      </c>
      <c r="L107" s="72">
        <f>SUM(G107)+H107</f>
        <v>67.3</v>
      </c>
      <c r="M107" s="72"/>
      <c r="N107" s="72">
        <f>+G107+I107</f>
        <v>66.3</v>
      </c>
      <c r="O107" s="73"/>
      <c r="P107" s="74"/>
      <c r="Q107" s="95"/>
      <c r="R107" s="95"/>
      <c r="S107" s="96" t="str">
        <f>(IF(OR((MIN(P107:R107)&lt;(G107+H107)),(MAX(P107:R107)&gt;(G107+I107))),"NG",IF(COUNTBLANK(P107:R107)=10,"","OK")))</f>
        <v>NG</v>
      </c>
      <c r="T107" s="97"/>
      <c r="U107" s="39"/>
      <c r="V107" s="98">
        <f>IF(ISERR(N107/N107)=TRUE," ",N107-$G107)</f>
        <v>-0.5</v>
      </c>
      <c r="W107" s="98" t="str">
        <f>IF(ISERR(P107/P107)=TRUE," ",P107-$G107)</f>
        <v> </v>
      </c>
      <c r="X107" s="98" t="str">
        <f>IF(ISERR(Q107/Q107)=TRUE," ",Q107-$G107)</f>
        <v> </v>
      </c>
      <c r="Y107" s="98" t="str">
        <f>IF(ISERR(R107/R107)=TRUE," ",R107-$G107)</f>
        <v> </v>
      </c>
      <c r="Z107" s="98" t="str">
        <f>IF(ISERR(S107/S107)=TRUE," ",S107-$G107)</f>
        <v> </v>
      </c>
      <c r="AA107" s="98" t="str">
        <f>IF(ISERR(T107/T107)=TRUE," ",T107-$G107)</f>
        <v> </v>
      </c>
      <c r="AB107" s="114">
        <f t="shared" si="13"/>
        <v>66.3</v>
      </c>
      <c r="AC107" s="119">
        <f t="shared" si="14"/>
        <v>0</v>
      </c>
      <c r="AD107" s="119">
        <f t="shared" si="15"/>
        <v>1</v>
      </c>
      <c r="AE107" s="120" t="str">
        <f t="shared" si="16"/>
        <v/>
      </c>
      <c r="AF107" s="120" t="str">
        <f t="shared" si="17"/>
        <v>Alert</v>
      </c>
      <c r="AG107" s="125"/>
      <c r="AH107" s="39"/>
    </row>
    <row r="108" s="12" customFormat="1" ht="18" customHeight="1" spans="3:34">
      <c r="C108" s="39"/>
      <c r="D108" s="42">
        <v>61</v>
      </c>
      <c r="E108" s="43" t="s">
        <v>40</v>
      </c>
      <c r="F108" s="44" t="s">
        <v>41</v>
      </c>
      <c r="G108" s="45">
        <v>37.3</v>
      </c>
      <c r="H108" s="45">
        <v>0.5</v>
      </c>
      <c r="I108" s="45">
        <v>-0.5</v>
      </c>
      <c r="J108" s="71" t="s">
        <v>42</v>
      </c>
      <c r="K108" s="76" t="s">
        <v>95</v>
      </c>
      <c r="L108" s="72">
        <f>SUM(G108)+H108</f>
        <v>37.8</v>
      </c>
      <c r="M108" s="72"/>
      <c r="N108" s="72">
        <f>+G108+I108</f>
        <v>36.8</v>
      </c>
      <c r="O108" s="73"/>
      <c r="P108" s="74"/>
      <c r="Q108" s="95"/>
      <c r="R108" s="95"/>
      <c r="S108" s="96" t="str">
        <f>(IF(OR((MIN(P108:R108)&lt;(G108+H108)),(MAX(P108:R108)&gt;(G108+I108))),"NG",IF(COUNTBLANK(P108:R108)=10,"","OK")))</f>
        <v>NG</v>
      </c>
      <c r="T108" s="97"/>
      <c r="U108" s="39"/>
      <c r="V108" s="98">
        <f>IF(ISERR(N108/N108)=TRUE," ",N108-$G108)</f>
        <v>-0.5</v>
      </c>
      <c r="W108" s="98" t="str">
        <f>IF(ISERR(P108/P108)=TRUE," ",P108-$G108)</f>
        <v> </v>
      </c>
      <c r="X108" s="98" t="str">
        <f>IF(ISERR(Q108/Q108)=TRUE," ",Q108-$G108)</f>
        <v> </v>
      </c>
      <c r="Y108" s="98" t="str">
        <f>IF(ISERR(R108/R108)=TRUE," ",R108-$G108)</f>
        <v> </v>
      </c>
      <c r="Z108" s="98" t="str">
        <f>IF(ISERR(S108/S108)=TRUE," ",S108-$G108)</f>
        <v> </v>
      </c>
      <c r="AA108" s="98" t="str">
        <f>IF(ISERR(T108/T108)=TRUE," ",T108-$G108)</f>
        <v> </v>
      </c>
      <c r="AB108" s="114">
        <f t="shared" si="13"/>
        <v>36.8</v>
      </c>
      <c r="AC108" s="119">
        <f t="shared" si="14"/>
        <v>0</v>
      </c>
      <c r="AD108" s="119">
        <f t="shared" si="15"/>
        <v>1</v>
      </c>
      <c r="AE108" s="120" t="str">
        <f t="shared" si="16"/>
        <v/>
      </c>
      <c r="AF108" s="120" t="str">
        <f t="shared" si="17"/>
        <v>Alert</v>
      </c>
      <c r="AG108" s="125"/>
      <c r="AH108" s="39"/>
    </row>
    <row r="109" s="12" customFormat="1" ht="18" customHeight="1" spans="3:34">
      <c r="C109" s="39"/>
      <c r="D109" s="42" t="s">
        <v>161</v>
      </c>
      <c r="E109" s="43" t="s">
        <v>96</v>
      </c>
      <c r="F109" s="44" t="s">
        <v>41</v>
      </c>
      <c r="G109" s="45">
        <v>1</v>
      </c>
      <c r="H109" s="45">
        <v>0.5</v>
      </c>
      <c r="I109" s="45">
        <v>-0.5</v>
      </c>
      <c r="J109" s="71" t="s">
        <v>42</v>
      </c>
      <c r="K109" s="76" t="s">
        <v>95</v>
      </c>
      <c r="L109" s="75">
        <f>SUM(G109)+H109</f>
        <v>1.5</v>
      </c>
      <c r="M109" s="75"/>
      <c r="N109" s="72">
        <f>+G109+I109</f>
        <v>0.5</v>
      </c>
      <c r="O109" s="73"/>
      <c r="P109" s="74"/>
      <c r="Q109" s="95"/>
      <c r="R109" s="95"/>
      <c r="S109" s="96" t="str">
        <f>(IF(OR((MIN(P109:R109)&lt;(G109+H109)),(MAX(P109:R109)&gt;(G109+I109))),"NG",IF(COUNTBLANK(P109:R109)=10,"","OK")))</f>
        <v>NG</v>
      </c>
      <c r="T109" s="97"/>
      <c r="U109" s="39"/>
      <c r="V109" s="98">
        <f>IF(ISERR(N109/N109)=TRUE," ",N109-$G109)</f>
        <v>-0.5</v>
      </c>
      <c r="W109" s="98" t="str">
        <f>IF(ISERR(P109/P109)=TRUE," ",P109-$G109)</f>
        <v> </v>
      </c>
      <c r="X109" s="98" t="str">
        <f>IF(ISERR(Q109/Q109)=TRUE," ",Q109-$G109)</f>
        <v> </v>
      </c>
      <c r="Y109" s="98" t="str">
        <f>IF(ISERR(R109/R109)=TRUE," ",R109-$G109)</f>
        <v> </v>
      </c>
      <c r="Z109" s="98" t="str">
        <f>IF(ISERR(S109/S109)=TRUE," ",S109-$G109)</f>
        <v> </v>
      </c>
      <c r="AA109" s="98" t="str">
        <f>IF(ISERR(T109/T109)=TRUE," ",T109-$G109)</f>
        <v> </v>
      </c>
      <c r="AB109" s="114">
        <f t="shared" si="13"/>
        <v>0.5</v>
      </c>
      <c r="AC109" s="119">
        <f t="shared" si="14"/>
        <v>0</v>
      </c>
      <c r="AD109" s="119">
        <f t="shared" si="15"/>
        <v>1</v>
      </c>
      <c r="AE109" s="120" t="str">
        <f t="shared" si="16"/>
        <v/>
      </c>
      <c r="AF109" s="120" t="str">
        <f t="shared" si="17"/>
        <v>Alert</v>
      </c>
      <c r="AG109" s="125"/>
      <c r="AH109" s="39"/>
    </row>
    <row r="110" s="12" customFormat="1" ht="18" customHeight="1" spans="3:34">
      <c r="C110" s="39"/>
      <c r="D110" s="42">
        <v>62</v>
      </c>
      <c r="E110" s="43" t="s">
        <v>40</v>
      </c>
      <c r="F110" s="44" t="s">
        <v>41</v>
      </c>
      <c r="G110" s="45">
        <v>75.31</v>
      </c>
      <c r="H110" s="45">
        <v>1</v>
      </c>
      <c r="I110" s="45">
        <v>-1</v>
      </c>
      <c r="J110" s="71" t="s">
        <v>48</v>
      </c>
      <c r="K110" s="76" t="s">
        <v>95</v>
      </c>
      <c r="L110" s="72">
        <f>SUM(G110)+H110</f>
        <v>76.31</v>
      </c>
      <c r="M110" s="72"/>
      <c r="N110" s="72">
        <f>+G110+I110</f>
        <v>74.31</v>
      </c>
      <c r="O110" s="73"/>
      <c r="P110" s="74"/>
      <c r="Q110" s="95"/>
      <c r="R110" s="95"/>
      <c r="S110" s="96" t="str">
        <f>(IF(OR((MIN(P110:R110)&lt;(G110+H110)),(MAX(P110:R110)&gt;(G110+I110))),"NG",IF(COUNTBLANK(P110:R110)=10,"","OK")))</f>
        <v>NG</v>
      </c>
      <c r="T110" s="97"/>
      <c r="U110" s="39"/>
      <c r="V110" s="98">
        <f>IF(ISERR(N110/N110)=TRUE," ",N110-$G110)</f>
        <v>-1</v>
      </c>
      <c r="W110" s="98" t="str">
        <f>IF(ISERR(P110/P110)=TRUE," ",P110-$G110)</f>
        <v> </v>
      </c>
      <c r="X110" s="98" t="str">
        <f>IF(ISERR(Q110/Q110)=TRUE," ",Q110-$G110)</f>
        <v> </v>
      </c>
      <c r="Y110" s="98" t="str">
        <f>IF(ISERR(R110/R110)=TRUE," ",R110-$G110)</f>
        <v> </v>
      </c>
      <c r="Z110" s="98" t="str">
        <f>IF(ISERR(S110/S110)=TRUE," ",S110-$G110)</f>
        <v> </v>
      </c>
      <c r="AA110" s="98" t="str">
        <f>IF(ISERR(T110/T110)=TRUE," ",T110-$G110)</f>
        <v> </v>
      </c>
      <c r="AB110" s="114">
        <f t="shared" si="13"/>
        <v>74.31</v>
      </c>
      <c r="AC110" s="119">
        <f t="shared" si="14"/>
        <v>0</v>
      </c>
      <c r="AD110" s="119">
        <f t="shared" si="15"/>
        <v>1</v>
      </c>
      <c r="AE110" s="120" t="str">
        <f t="shared" si="16"/>
        <v/>
      </c>
      <c r="AF110" s="120" t="str">
        <f t="shared" si="17"/>
        <v>Alert</v>
      </c>
      <c r="AG110" s="125"/>
      <c r="AH110" s="39"/>
    </row>
    <row r="111" s="12" customFormat="1" ht="18" customHeight="1" spans="3:34">
      <c r="C111" s="39"/>
      <c r="D111" s="42">
        <v>63</v>
      </c>
      <c r="E111" s="43" t="s">
        <v>40</v>
      </c>
      <c r="F111" s="44" t="s">
        <v>41</v>
      </c>
      <c r="G111" s="45">
        <v>60.6</v>
      </c>
      <c r="H111" s="45">
        <v>0.5</v>
      </c>
      <c r="I111" s="45">
        <v>-0.5</v>
      </c>
      <c r="J111" s="71" t="s">
        <v>42</v>
      </c>
      <c r="K111" s="76" t="s">
        <v>88</v>
      </c>
      <c r="L111" s="72">
        <f>SUM(G111)+H111</f>
        <v>61.1</v>
      </c>
      <c r="M111" s="72"/>
      <c r="N111" s="72">
        <f>+G111+I111</f>
        <v>60.1</v>
      </c>
      <c r="O111" s="73"/>
      <c r="P111" s="74"/>
      <c r="Q111" s="95"/>
      <c r="R111" s="95"/>
      <c r="S111" s="96" t="str">
        <f>(IF(OR((MIN(P111:R111)&lt;(G111+H111)),(MAX(P111:R111)&gt;(G111+I111))),"NG",IF(COUNTBLANK(P111:R111)=10,"","OK")))</f>
        <v>NG</v>
      </c>
      <c r="T111" s="97"/>
      <c r="U111" s="39"/>
      <c r="V111" s="98">
        <f>IF(ISERR(N111/N111)=TRUE," ",N111-$G111)</f>
        <v>-0.5</v>
      </c>
      <c r="W111" s="98" t="str">
        <f>IF(ISERR(P111/P111)=TRUE," ",P111-$G111)</f>
        <v> </v>
      </c>
      <c r="X111" s="98" t="str">
        <f>IF(ISERR(Q111/Q111)=TRUE," ",Q111-$G111)</f>
        <v> </v>
      </c>
      <c r="Y111" s="98" t="str">
        <f>IF(ISERR(R111/R111)=TRUE," ",R111-$G111)</f>
        <v> </v>
      </c>
      <c r="Z111" s="98" t="str">
        <f>IF(ISERR(S111/S111)=TRUE," ",S111-$G111)</f>
        <v> </v>
      </c>
      <c r="AA111" s="98" t="str">
        <f>IF(ISERR(T111/T111)=TRUE," ",T111-$G111)</f>
        <v> </v>
      </c>
      <c r="AB111" s="114">
        <f t="shared" si="13"/>
        <v>60.1</v>
      </c>
      <c r="AC111" s="119">
        <f t="shared" si="14"/>
        <v>0</v>
      </c>
      <c r="AD111" s="119">
        <f t="shared" si="15"/>
        <v>1</v>
      </c>
      <c r="AE111" s="120" t="str">
        <f t="shared" si="16"/>
        <v/>
      </c>
      <c r="AF111" s="120" t="str">
        <f t="shared" si="17"/>
        <v>Alert</v>
      </c>
      <c r="AG111" s="125"/>
      <c r="AH111" s="39"/>
    </row>
    <row r="112" s="12" customFormat="1" ht="18" customHeight="1" spans="3:34">
      <c r="C112" s="39"/>
      <c r="D112" s="42">
        <v>64</v>
      </c>
      <c r="E112" s="43" t="s">
        <v>40</v>
      </c>
      <c r="F112" s="44" t="s">
        <v>41</v>
      </c>
      <c r="G112" s="45">
        <v>311.6</v>
      </c>
      <c r="H112" s="45">
        <v>0.5</v>
      </c>
      <c r="I112" s="45">
        <v>-0.5</v>
      </c>
      <c r="J112" s="71" t="s">
        <v>42</v>
      </c>
      <c r="K112" s="76" t="s">
        <v>88</v>
      </c>
      <c r="L112" s="72">
        <f>SUM(G112)+H112</f>
        <v>312.1</v>
      </c>
      <c r="M112" s="72"/>
      <c r="N112" s="72">
        <f>+G112+I112</f>
        <v>311.1</v>
      </c>
      <c r="O112" s="73"/>
      <c r="P112" s="74"/>
      <c r="Q112" s="95"/>
      <c r="R112" s="95"/>
      <c r="S112" s="96" t="str">
        <f>(IF(OR((MIN(P112:R112)&lt;(G112+H112)),(MAX(P112:R112)&gt;(G112+I112))),"NG",IF(COUNTBLANK(P112:R112)=10,"","OK")))</f>
        <v>NG</v>
      </c>
      <c r="T112" s="97"/>
      <c r="U112" s="39"/>
      <c r="V112" s="98">
        <f>IF(ISERR(N112/N112)=TRUE," ",N112-$G112)</f>
        <v>-0.5</v>
      </c>
      <c r="W112" s="98" t="str">
        <f>IF(ISERR(P112/P112)=TRUE," ",P112-$G112)</f>
        <v> </v>
      </c>
      <c r="X112" s="98" t="str">
        <f>IF(ISERR(Q112/Q112)=TRUE," ",Q112-$G112)</f>
        <v> </v>
      </c>
      <c r="Y112" s="98" t="str">
        <f>IF(ISERR(R112/R112)=TRUE," ",R112-$G112)</f>
        <v> </v>
      </c>
      <c r="Z112" s="98" t="str">
        <f>IF(ISERR(S112/S112)=TRUE," ",S112-$G112)</f>
        <v> </v>
      </c>
      <c r="AA112" s="98" t="str">
        <f>IF(ISERR(T112/T112)=TRUE," ",T112-$G112)</f>
        <v> </v>
      </c>
      <c r="AB112" s="114">
        <f t="shared" si="13"/>
        <v>311.1</v>
      </c>
      <c r="AC112" s="119">
        <f t="shared" si="14"/>
        <v>0</v>
      </c>
      <c r="AD112" s="119">
        <f t="shared" si="15"/>
        <v>1</v>
      </c>
      <c r="AE112" s="120" t="str">
        <f t="shared" si="16"/>
        <v/>
      </c>
      <c r="AF112" s="120" t="str">
        <f t="shared" si="17"/>
        <v>Alert</v>
      </c>
      <c r="AG112" s="125"/>
      <c r="AH112" s="39"/>
    </row>
    <row r="113" s="12" customFormat="1" ht="18" customHeight="1" spans="3:34">
      <c r="C113" s="39"/>
      <c r="D113" s="42">
        <v>65</v>
      </c>
      <c r="E113" s="43" t="s">
        <v>40</v>
      </c>
      <c r="F113" s="44" t="s">
        <v>41</v>
      </c>
      <c r="G113" s="45">
        <v>317.42</v>
      </c>
      <c r="H113" s="45">
        <v>1</v>
      </c>
      <c r="I113" s="45">
        <v>-1</v>
      </c>
      <c r="J113" s="71" t="s">
        <v>48</v>
      </c>
      <c r="K113" s="76" t="s">
        <v>88</v>
      </c>
      <c r="L113" s="72">
        <f>SUM(G113)+H113</f>
        <v>318.42</v>
      </c>
      <c r="M113" s="72"/>
      <c r="N113" s="72">
        <f>+G113+I113</f>
        <v>316.42</v>
      </c>
      <c r="O113" s="73"/>
      <c r="P113" s="74"/>
      <c r="Q113" s="95"/>
      <c r="R113" s="95"/>
      <c r="S113" s="96" t="str">
        <f>(IF(OR((MIN(P113:R113)&lt;(G113+H113)),(MAX(P113:R113)&gt;(G113+I113))),"NG",IF(COUNTBLANK(P113:R113)=10,"","OK")))</f>
        <v>NG</v>
      </c>
      <c r="T113" s="97"/>
      <c r="U113" s="39"/>
      <c r="V113" s="98">
        <f>IF(ISERR(N113/N113)=TRUE," ",N113-$G113)</f>
        <v>-1</v>
      </c>
      <c r="W113" s="98" t="str">
        <f>IF(ISERR(P113/P113)=TRUE," ",P113-$G113)</f>
        <v> </v>
      </c>
      <c r="X113" s="98" t="str">
        <f>IF(ISERR(Q113/Q113)=TRUE," ",Q113-$G113)</f>
        <v> </v>
      </c>
      <c r="Y113" s="98" t="str">
        <f>IF(ISERR(R113/R113)=TRUE," ",R113-$G113)</f>
        <v> </v>
      </c>
      <c r="Z113" s="98" t="str">
        <f>IF(ISERR(S113/S113)=TRUE," ",S113-$G113)</f>
        <v> </v>
      </c>
      <c r="AA113" s="98" t="str">
        <f>IF(ISERR(T113/T113)=TRUE," ",T113-$G113)</f>
        <v> </v>
      </c>
      <c r="AB113" s="114">
        <f t="shared" si="13"/>
        <v>316.42</v>
      </c>
      <c r="AC113" s="119">
        <f t="shared" si="14"/>
        <v>0</v>
      </c>
      <c r="AD113" s="119">
        <f t="shared" si="15"/>
        <v>1</v>
      </c>
      <c r="AE113" s="120" t="str">
        <f t="shared" si="16"/>
        <v/>
      </c>
      <c r="AF113" s="120" t="str">
        <f t="shared" si="17"/>
        <v>Alert</v>
      </c>
      <c r="AG113" s="125"/>
      <c r="AH113" s="39"/>
    </row>
    <row r="114" s="12" customFormat="1" ht="18" customHeight="1" spans="3:34">
      <c r="C114" s="39"/>
      <c r="D114" s="42">
        <v>66</v>
      </c>
      <c r="E114" s="43" t="s">
        <v>40</v>
      </c>
      <c r="F114" s="44" t="s">
        <v>41</v>
      </c>
      <c r="G114" s="45">
        <v>58.8</v>
      </c>
      <c r="H114" s="45">
        <v>0.5</v>
      </c>
      <c r="I114" s="45">
        <v>-0.5</v>
      </c>
      <c r="J114" s="71" t="s">
        <v>42</v>
      </c>
      <c r="K114" s="76" t="s">
        <v>88</v>
      </c>
      <c r="L114" s="72">
        <f>SUM(G114)+H114</f>
        <v>59.3</v>
      </c>
      <c r="M114" s="72"/>
      <c r="N114" s="72">
        <f>+G114+I114</f>
        <v>58.3</v>
      </c>
      <c r="O114" s="73"/>
      <c r="P114" s="74"/>
      <c r="Q114" s="95"/>
      <c r="R114" s="95"/>
      <c r="S114" s="96" t="str">
        <f>(IF(OR((MIN(P114:R114)&lt;(G114+H114)),(MAX(P114:R114)&gt;(G114+I114))),"NG",IF(COUNTBLANK(P114:R114)=10,"","OK")))</f>
        <v>NG</v>
      </c>
      <c r="T114" s="97"/>
      <c r="U114" s="39"/>
      <c r="V114" s="98">
        <f>IF(ISERR(N114/N114)=TRUE," ",N114-$G114)</f>
        <v>-0.5</v>
      </c>
      <c r="W114" s="98" t="str">
        <f>IF(ISERR(P114/P114)=TRUE," ",P114-$G114)</f>
        <v> </v>
      </c>
      <c r="X114" s="98" t="str">
        <f>IF(ISERR(Q114/Q114)=TRUE," ",Q114-$G114)</f>
        <v> </v>
      </c>
      <c r="Y114" s="98" t="str">
        <f>IF(ISERR(R114/R114)=TRUE," ",R114-$G114)</f>
        <v> </v>
      </c>
      <c r="Z114" s="98" t="str">
        <f>IF(ISERR(S114/S114)=TRUE," ",S114-$G114)</f>
        <v> </v>
      </c>
      <c r="AA114" s="98" t="str">
        <f>IF(ISERR(T114/T114)=TRUE," ",T114-$G114)</f>
        <v> </v>
      </c>
      <c r="AB114" s="114">
        <f t="shared" si="13"/>
        <v>58.3</v>
      </c>
      <c r="AC114" s="119">
        <f t="shared" si="14"/>
        <v>0</v>
      </c>
      <c r="AD114" s="119">
        <f t="shared" si="15"/>
        <v>1</v>
      </c>
      <c r="AE114" s="120" t="str">
        <f t="shared" si="16"/>
        <v/>
      </c>
      <c r="AF114" s="120" t="str">
        <f t="shared" si="17"/>
        <v>Alert</v>
      </c>
      <c r="AG114" s="125"/>
      <c r="AH114" s="39"/>
    </row>
    <row r="115" s="12" customFormat="1" ht="18" customHeight="1" spans="3:34">
      <c r="C115" s="39"/>
      <c r="D115" s="42">
        <v>67</v>
      </c>
      <c r="E115" s="43" t="s">
        <v>40</v>
      </c>
      <c r="F115" s="44" t="s">
        <v>41</v>
      </c>
      <c r="G115" s="45">
        <v>134.7</v>
      </c>
      <c r="H115" s="45">
        <v>0.5</v>
      </c>
      <c r="I115" s="45">
        <v>-0.5</v>
      </c>
      <c r="J115" s="71" t="s">
        <v>42</v>
      </c>
      <c r="K115" s="76" t="s">
        <v>88</v>
      </c>
      <c r="L115" s="72">
        <f>SUM(G115)+H115</f>
        <v>135.2</v>
      </c>
      <c r="M115" s="72"/>
      <c r="N115" s="72">
        <f>+G115+I115</f>
        <v>134.2</v>
      </c>
      <c r="O115" s="73"/>
      <c r="P115" s="74"/>
      <c r="Q115" s="95"/>
      <c r="R115" s="95"/>
      <c r="S115" s="96" t="str">
        <f>(IF(OR((MIN(P115:R115)&lt;(G115+H115)),(MAX(P115:R115)&gt;(G115+I115))),"NG",IF(COUNTBLANK(P115:R115)=10,"","OK")))</f>
        <v>NG</v>
      </c>
      <c r="T115" s="97"/>
      <c r="U115" s="39"/>
      <c r="V115" s="98">
        <f>IF(ISERR(N115/N115)=TRUE," ",N115-$G115)</f>
        <v>-0.5</v>
      </c>
      <c r="W115" s="98" t="str">
        <f>IF(ISERR(P115/P115)=TRUE," ",P115-$G115)</f>
        <v> </v>
      </c>
      <c r="X115" s="98" t="str">
        <f>IF(ISERR(Q115/Q115)=TRUE," ",Q115-$G115)</f>
        <v> </v>
      </c>
      <c r="Y115" s="98" t="str">
        <f>IF(ISERR(R115/R115)=TRUE," ",R115-$G115)</f>
        <v> </v>
      </c>
      <c r="Z115" s="98" t="str">
        <f>IF(ISERR(S115/S115)=TRUE," ",S115-$G115)</f>
        <v> </v>
      </c>
      <c r="AA115" s="98" t="str">
        <f>IF(ISERR(T115/T115)=TRUE," ",T115-$G115)</f>
        <v> </v>
      </c>
      <c r="AB115" s="114">
        <f t="shared" si="13"/>
        <v>134.2</v>
      </c>
      <c r="AC115" s="119">
        <f t="shared" si="14"/>
        <v>0</v>
      </c>
      <c r="AD115" s="119">
        <f t="shared" si="15"/>
        <v>1</v>
      </c>
      <c r="AE115" s="120" t="str">
        <f t="shared" si="16"/>
        <v/>
      </c>
      <c r="AF115" s="120" t="str">
        <f t="shared" si="17"/>
        <v>Alert</v>
      </c>
      <c r="AG115" s="125"/>
      <c r="AH115" s="39"/>
    </row>
    <row r="116" s="12" customFormat="1" ht="18" customHeight="1" spans="3:34">
      <c r="C116" s="39"/>
      <c r="D116" s="42">
        <v>68</v>
      </c>
      <c r="E116" s="43" t="s">
        <v>40</v>
      </c>
      <c r="F116" s="44" t="s">
        <v>41</v>
      </c>
      <c r="G116" s="45">
        <v>146.95</v>
      </c>
      <c r="H116" s="45">
        <v>1</v>
      </c>
      <c r="I116" s="45">
        <v>-1</v>
      </c>
      <c r="J116" s="71" t="s">
        <v>48</v>
      </c>
      <c r="K116" s="76" t="s">
        <v>88</v>
      </c>
      <c r="L116" s="75">
        <f>SUM(G116)+H116</f>
        <v>147.95</v>
      </c>
      <c r="M116" s="75"/>
      <c r="N116" s="72">
        <f>+G116+I116</f>
        <v>145.95</v>
      </c>
      <c r="O116" s="73"/>
      <c r="P116" s="74"/>
      <c r="Q116" s="95"/>
      <c r="R116" s="95"/>
      <c r="S116" s="96" t="str">
        <f>(IF(OR((MIN(P116:R116)&lt;(G116+H116)),(MAX(P116:R116)&gt;(G116+I116))),"NG",IF(COUNTBLANK(P116:R116)=10,"","OK")))</f>
        <v>NG</v>
      </c>
      <c r="T116" s="97"/>
      <c r="U116" s="39"/>
      <c r="V116" s="98">
        <f>IF(ISERR(N116/N116)=TRUE," ",N116-$G116)</f>
        <v>-1</v>
      </c>
      <c r="W116" s="98" t="str">
        <f>IF(ISERR(P116/P116)=TRUE," ",P116-$G116)</f>
        <v> </v>
      </c>
      <c r="X116" s="98" t="str">
        <f>IF(ISERR(Q116/Q116)=TRUE," ",Q116-$G116)</f>
        <v> </v>
      </c>
      <c r="Y116" s="98" t="str">
        <f>IF(ISERR(R116/R116)=TRUE," ",R116-$G116)</f>
        <v> </v>
      </c>
      <c r="Z116" s="98" t="str">
        <f>IF(ISERR(S116/S116)=TRUE," ",S116-$G116)</f>
        <v> </v>
      </c>
      <c r="AA116" s="98" t="str">
        <f>IF(ISERR(T116/T116)=TRUE," ",T116-$G116)</f>
        <v> </v>
      </c>
      <c r="AB116" s="114">
        <f t="shared" si="13"/>
        <v>145.95</v>
      </c>
      <c r="AC116" s="119">
        <f t="shared" si="14"/>
        <v>0</v>
      </c>
      <c r="AD116" s="119">
        <f t="shared" si="15"/>
        <v>1</v>
      </c>
      <c r="AE116" s="120" t="str">
        <f t="shared" si="16"/>
        <v/>
      </c>
      <c r="AF116" s="120" t="str">
        <f t="shared" si="17"/>
        <v>Alert</v>
      </c>
      <c r="AG116" s="125"/>
      <c r="AH116" s="39"/>
    </row>
    <row r="117" s="12" customFormat="1" ht="18" customHeight="1" spans="3:34">
      <c r="C117" s="39"/>
      <c r="D117" s="42" t="s">
        <v>162</v>
      </c>
      <c r="E117" s="43" t="s">
        <v>97</v>
      </c>
      <c r="F117" s="44" t="s">
        <v>41</v>
      </c>
      <c r="G117" s="45">
        <v>61.6</v>
      </c>
      <c r="H117" s="45">
        <v>0.5</v>
      </c>
      <c r="I117" s="45">
        <v>-0.5</v>
      </c>
      <c r="J117" s="71" t="s">
        <v>42</v>
      </c>
      <c r="K117" s="71"/>
      <c r="L117" s="75">
        <f>SUM(G117)+H117</f>
        <v>62.1</v>
      </c>
      <c r="M117" s="75"/>
      <c r="N117" s="72">
        <f>+G117+I117</f>
        <v>61.1</v>
      </c>
      <c r="O117" s="73"/>
      <c r="P117" s="74"/>
      <c r="Q117" s="95"/>
      <c r="R117" s="95"/>
      <c r="S117" s="96" t="str">
        <f>(IF(OR((MIN(P117:R117)&lt;(G117+H117)),(MAX(P117:R117)&gt;(G117+I117))),"NG",IF(COUNTBLANK(P117:R117)=10,"","OK")))</f>
        <v>NG</v>
      </c>
      <c r="T117" s="97"/>
      <c r="U117" s="39"/>
      <c r="V117" s="98">
        <f>IF(ISERR(N117/N117)=TRUE," ",N117-$G117)</f>
        <v>-0.5</v>
      </c>
      <c r="W117" s="98" t="str">
        <f>IF(ISERR(P117/P117)=TRUE," ",P117-$G117)</f>
        <v> </v>
      </c>
      <c r="X117" s="98" t="str">
        <f>IF(ISERR(Q117/Q117)=TRUE," ",Q117-$G117)</f>
        <v> </v>
      </c>
      <c r="Y117" s="98" t="str">
        <f>IF(ISERR(R117/R117)=TRUE," ",R117-$G117)</f>
        <v> </v>
      </c>
      <c r="Z117" s="98" t="str">
        <f>IF(ISERR(S117/S117)=TRUE," ",S117-$G117)</f>
        <v> </v>
      </c>
      <c r="AA117" s="98" t="str">
        <f>IF(ISERR(T117/T117)=TRUE," ",T117-$G117)</f>
        <v> </v>
      </c>
      <c r="AB117" s="114">
        <f t="shared" si="13"/>
        <v>61.1</v>
      </c>
      <c r="AC117" s="119">
        <f t="shared" si="14"/>
        <v>0</v>
      </c>
      <c r="AD117" s="119">
        <f t="shared" si="15"/>
        <v>1</v>
      </c>
      <c r="AE117" s="120" t="str">
        <f t="shared" si="16"/>
        <v/>
      </c>
      <c r="AF117" s="120" t="str">
        <f t="shared" si="17"/>
        <v>Alert</v>
      </c>
      <c r="AG117" s="125"/>
      <c r="AH117" s="39"/>
    </row>
    <row r="118" s="12" customFormat="1" ht="18" customHeight="1" spans="3:34">
      <c r="C118" s="39"/>
      <c r="D118" s="42" t="s">
        <v>163</v>
      </c>
      <c r="E118" s="43" t="s">
        <v>98</v>
      </c>
      <c r="F118" s="44" t="s">
        <v>41</v>
      </c>
      <c r="G118" s="45">
        <v>61.6</v>
      </c>
      <c r="H118" s="45">
        <v>0.5</v>
      </c>
      <c r="I118" s="45">
        <v>-0.5</v>
      </c>
      <c r="J118" s="71" t="s">
        <v>42</v>
      </c>
      <c r="K118" s="71"/>
      <c r="L118" s="75">
        <f>SUM(G118)+H118</f>
        <v>62.1</v>
      </c>
      <c r="M118" s="75"/>
      <c r="N118" s="72">
        <f>+G118+I118</f>
        <v>61.1</v>
      </c>
      <c r="O118" s="73"/>
      <c r="P118" s="74"/>
      <c r="Q118" s="95"/>
      <c r="R118" s="95"/>
      <c r="S118" s="96" t="str">
        <f>(IF(OR((MIN(P118:R118)&lt;(G118+H118)),(MAX(P118:R118)&gt;(G118+I118))),"NG",IF(COUNTBLANK(P118:R118)=10,"","OK")))</f>
        <v>NG</v>
      </c>
      <c r="T118" s="97"/>
      <c r="U118" s="39"/>
      <c r="V118" s="98">
        <f>IF(ISERR(N118/N118)=TRUE," ",N118-$G118)</f>
        <v>-0.5</v>
      </c>
      <c r="W118" s="98" t="str">
        <f>IF(ISERR(P118/P118)=TRUE," ",P118-$G118)</f>
        <v> </v>
      </c>
      <c r="X118" s="98" t="str">
        <f>IF(ISERR(Q118/Q118)=TRUE," ",Q118-$G118)</f>
        <v> </v>
      </c>
      <c r="Y118" s="98" t="str">
        <f>IF(ISERR(R118/R118)=TRUE," ",R118-$G118)</f>
        <v> </v>
      </c>
      <c r="Z118" s="98" t="str">
        <f>IF(ISERR(S118/S118)=TRUE," ",S118-$G118)</f>
        <v> </v>
      </c>
      <c r="AA118" s="98" t="str">
        <f>IF(ISERR(T118/T118)=TRUE," ",T118-$G118)</f>
        <v> </v>
      </c>
      <c r="AB118" s="114">
        <f t="shared" si="13"/>
        <v>61.1</v>
      </c>
      <c r="AC118" s="119">
        <f t="shared" si="14"/>
        <v>0</v>
      </c>
      <c r="AD118" s="119">
        <f t="shared" si="15"/>
        <v>1</v>
      </c>
      <c r="AE118" s="120" t="str">
        <f t="shared" si="16"/>
        <v/>
      </c>
      <c r="AF118" s="120" t="str">
        <f t="shared" si="17"/>
        <v>Alert</v>
      </c>
      <c r="AG118" s="125"/>
      <c r="AH118" s="39"/>
    </row>
    <row r="119" s="12" customFormat="1" ht="18" customHeight="1" spans="3:34">
      <c r="C119" s="39"/>
      <c r="D119" s="42" t="s">
        <v>164</v>
      </c>
      <c r="E119" s="43" t="s">
        <v>99</v>
      </c>
      <c r="F119" s="44" t="s">
        <v>41</v>
      </c>
      <c r="G119" s="45">
        <v>61.6</v>
      </c>
      <c r="H119" s="45">
        <v>0.5</v>
      </c>
      <c r="I119" s="45">
        <v>-0.5</v>
      </c>
      <c r="J119" s="71" t="s">
        <v>42</v>
      </c>
      <c r="K119" s="71"/>
      <c r="L119" s="75">
        <f>SUM(G119)+H119</f>
        <v>62.1</v>
      </c>
      <c r="M119" s="75"/>
      <c r="N119" s="72">
        <f>+G119+I119</f>
        <v>61.1</v>
      </c>
      <c r="O119" s="73"/>
      <c r="P119" s="74"/>
      <c r="Q119" s="95"/>
      <c r="R119" s="95"/>
      <c r="S119" s="96" t="str">
        <f>(IF(OR((MIN(P119:R119)&lt;(G119+H119)),(MAX(P119:R119)&gt;(G119+I119))),"NG",IF(COUNTBLANK(P119:R119)=10,"","OK")))</f>
        <v>NG</v>
      </c>
      <c r="T119" s="97"/>
      <c r="U119" s="39"/>
      <c r="V119" s="98">
        <f>IF(ISERR(N119/N119)=TRUE," ",N119-$G119)</f>
        <v>-0.5</v>
      </c>
      <c r="W119" s="98" t="str">
        <f>IF(ISERR(P119/P119)=TRUE," ",P119-$G119)</f>
        <v> </v>
      </c>
      <c r="X119" s="98" t="str">
        <f>IF(ISERR(Q119/Q119)=TRUE," ",Q119-$G119)</f>
        <v> </v>
      </c>
      <c r="Y119" s="98" t="str">
        <f>IF(ISERR(R119/R119)=TRUE," ",R119-$G119)</f>
        <v> </v>
      </c>
      <c r="Z119" s="98" t="str">
        <f>IF(ISERR(S119/S119)=TRUE," ",S119-$G119)</f>
        <v> </v>
      </c>
      <c r="AA119" s="98" t="str">
        <f>IF(ISERR(T119/T119)=TRUE," ",T119-$G119)</f>
        <v> </v>
      </c>
      <c r="AB119" s="114">
        <f t="shared" si="13"/>
        <v>61.1</v>
      </c>
      <c r="AC119" s="119">
        <f t="shared" si="14"/>
        <v>0</v>
      </c>
      <c r="AD119" s="119">
        <f t="shared" si="15"/>
        <v>1</v>
      </c>
      <c r="AE119" s="120" t="str">
        <f t="shared" si="16"/>
        <v/>
      </c>
      <c r="AF119" s="120" t="str">
        <f t="shared" si="17"/>
        <v>Alert</v>
      </c>
      <c r="AG119" s="125"/>
      <c r="AH119" s="39"/>
    </row>
    <row r="120" s="12" customFormat="1" ht="18" customHeight="1" spans="3:34">
      <c r="C120" s="39"/>
      <c r="D120" s="42">
        <v>70</v>
      </c>
      <c r="E120" s="43" t="s">
        <v>40</v>
      </c>
      <c r="F120" s="44" t="s">
        <v>41</v>
      </c>
      <c r="G120" s="45">
        <v>369.5</v>
      </c>
      <c r="H120" s="45">
        <v>0.5</v>
      </c>
      <c r="I120" s="45">
        <v>-0.5</v>
      </c>
      <c r="J120" s="71" t="s">
        <v>42</v>
      </c>
      <c r="K120" s="71"/>
      <c r="L120" s="75">
        <f>SUM(G120)+H120</f>
        <v>370</v>
      </c>
      <c r="M120" s="75"/>
      <c r="N120" s="72">
        <f>+G120+I120</f>
        <v>369</v>
      </c>
      <c r="O120" s="73"/>
      <c r="P120" s="74"/>
      <c r="Q120" s="95"/>
      <c r="R120" s="95"/>
      <c r="S120" s="96" t="str">
        <f>(IF(OR((MIN(P120:R120)&lt;(G120+H120)),(MAX(P120:R120)&gt;(G120+I120))),"NG",IF(COUNTBLANK(P120:R120)=10,"","OK")))</f>
        <v>NG</v>
      </c>
      <c r="T120" s="97"/>
      <c r="U120" s="39"/>
      <c r="V120" s="98">
        <f>IF(ISERR(N120/N120)=TRUE," ",N120-$G120)</f>
        <v>-0.5</v>
      </c>
      <c r="W120" s="98" t="str">
        <f>IF(ISERR(P120/P120)=TRUE," ",P120-$G120)</f>
        <v> </v>
      </c>
      <c r="X120" s="98" t="str">
        <f>IF(ISERR(Q120/Q120)=TRUE," ",Q120-$G120)</f>
        <v> </v>
      </c>
      <c r="Y120" s="98" t="str">
        <f>IF(ISERR(R120/R120)=TRUE," ",R120-$G120)</f>
        <v> </v>
      </c>
      <c r="Z120" s="98" t="str">
        <f>IF(ISERR(S120/S120)=TRUE," ",S120-$G120)</f>
        <v> </v>
      </c>
      <c r="AA120" s="98" t="str">
        <f>IF(ISERR(T120/T120)=TRUE," ",T120-$G120)</f>
        <v> </v>
      </c>
      <c r="AB120" s="114">
        <f t="shared" si="13"/>
        <v>369</v>
      </c>
      <c r="AC120" s="119">
        <f t="shared" si="14"/>
        <v>0</v>
      </c>
      <c r="AD120" s="119">
        <f t="shared" si="15"/>
        <v>1</v>
      </c>
      <c r="AE120" s="120" t="str">
        <f t="shared" si="16"/>
        <v/>
      </c>
      <c r="AF120" s="120" t="str">
        <f t="shared" si="17"/>
        <v>Alert</v>
      </c>
      <c r="AG120" s="125"/>
      <c r="AH120" s="39"/>
    </row>
    <row r="121" s="12" customFormat="1" ht="18" customHeight="1" spans="3:34">
      <c r="C121" s="39"/>
      <c r="D121" s="42">
        <v>71</v>
      </c>
      <c r="E121" s="43" t="s">
        <v>40</v>
      </c>
      <c r="F121" s="44" t="s">
        <v>41</v>
      </c>
      <c r="G121" s="45">
        <v>262</v>
      </c>
      <c r="H121" s="45">
        <v>0.5</v>
      </c>
      <c r="I121" s="45">
        <v>-0.5</v>
      </c>
      <c r="J121" s="71" t="s">
        <v>42</v>
      </c>
      <c r="K121" s="71"/>
      <c r="L121" s="75">
        <f>SUM(G121)+H121</f>
        <v>262.5</v>
      </c>
      <c r="M121" s="75"/>
      <c r="N121" s="72">
        <f>+G121+I121</f>
        <v>261.5</v>
      </c>
      <c r="O121" s="73"/>
      <c r="P121" s="74"/>
      <c r="Q121" s="95"/>
      <c r="R121" s="95"/>
      <c r="S121" s="96" t="str">
        <f t="shared" ref="S121:S152" si="18">(IF(OR((MIN(P121:R121)&lt;(G121+H121)),(MAX(P121:R121)&gt;(G121+I121))),"NG",IF(COUNTBLANK(P121:R121)=10,"","OK")))</f>
        <v>NG</v>
      </c>
      <c r="T121" s="97"/>
      <c r="U121" s="39"/>
      <c r="V121" s="98">
        <f>IF(ISERR(N121/N121)=TRUE," ",N121-$G121)</f>
        <v>-0.5</v>
      </c>
      <c r="W121" s="98" t="str">
        <f>IF(ISERR(P121/P121)=TRUE," ",P121-$G121)</f>
        <v> </v>
      </c>
      <c r="X121" s="98" t="str">
        <f>IF(ISERR(Q121/Q121)=TRUE," ",Q121-$G121)</f>
        <v> </v>
      </c>
      <c r="Y121" s="98" t="str">
        <f>IF(ISERR(R121/R121)=TRUE," ",R121-$G121)</f>
        <v> </v>
      </c>
      <c r="Z121" s="98" t="str">
        <f>IF(ISERR(S121/S121)=TRUE," ",S121-$G121)</f>
        <v> </v>
      </c>
      <c r="AA121" s="98" t="str">
        <f>IF(ISERR(T121/T121)=TRUE," ",T121-$G121)</f>
        <v> </v>
      </c>
      <c r="AB121" s="114">
        <f t="shared" si="13"/>
        <v>261.5</v>
      </c>
      <c r="AC121" s="119">
        <f t="shared" si="14"/>
        <v>0</v>
      </c>
      <c r="AD121" s="119">
        <f t="shared" si="15"/>
        <v>1</v>
      </c>
      <c r="AE121" s="120" t="str">
        <f t="shared" si="16"/>
        <v/>
      </c>
      <c r="AF121" s="120" t="str">
        <f t="shared" si="17"/>
        <v>Alert</v>
      </c>
      <c r="AG121" s="125"/>
      <c r="AH121" s="39"/>
    </row>
    <row r="122" s="12" customFormat="1" ht="18" customHeight="1" spans="3:34">
      <c r="C122" s="39"/>
      <c r="D122" s="42">
        <v>72</v>
      </c>
      <c r="E122" s="43" t="s">
        <v>40</v>
      </c>
      <c r="F122" s="44" t="s">
        <v>41</v>
      </c>
      <c r="G122" s="45">
        <v>163.2</v>
      </c>
      <c r="H122" s="45">
        <v>0.5</v>
      </c>
      <c r="I122" s="45">
        <v>-0.5</v>
      </c>
      <c r="J122" s="71" t="s">
        <v>42</v>
      </c>
      <c r="K122" s="71"/>
      <c r="L122" s="75">
        <f t="shared" ref="L122:L134" si="19">SUM(G122)+H122</f>
        <v>163.7</v>
      </c>
      <c r="M122" s="75"/>
      <c r="N122" s="72">
        <f>+G122+I122</f>
        <v>162.7</v>
      </c>
      <c r="O122" s="73"/>
      <c r="P122" s="74"/>
      <c r="Q122" s="95"/>
      <c r="R122" s="95"/>
      <c r="S122" s="96" t="str">
        <f t="shared" si="18"/>
        <v>NG</v>
      </c>
      <c r="T122" s="97"/>
      <c r="U122" s="39"/>
      <c r="V122" s="98">
        <f>IF(ISERR(N122/N122)=TRUE," ",N122-$G122)</f>
        <v>-0.5</v>
      </c>
      <c r="W122" s="98" t="str">
        <f>IF(ISERR(P122/P122)=TRUE," ",P122-$G122)</f>
        <v> </v>
      </c>
      <c r="X122" s="98" t="str">
        <f>IF(ISERR(Q122/Q122)=TRUE," ",Q122-$G122)</f>
        <v> </v>
      </c>
      <c r="Y122" s="98" t="str">
        <f>IF(ISERR(R122/R122)=TRUE," ",R122-$G122)</f>
        <v> </v>
      </c>
      <c r="Z122" s="98" t="str">
        <f>IF(ISERR(S122/S122)=TRUE," ",S122-$G122)</f>
        <v> </v>
      </c>
      <c r="AA122" s="98" t="str">
        <f>IF(ISERR(T122/T122)=TRUE," ",T122-$G122)</f>
        <v> </v>
      </c>
      <c r="AB122" s="114">
        <f t="shared" si="13"/>
        <v>162.7</v>
      </c>
      <c r="AC122" s="119">
        <f t="shared" si="14"/>
        <v>0</v>
      </c>
      <c r="AD122" s="119">
        <f t="shared" si="15"/>
        <v>1</v>
      </c>
      <c r="AE122" s="120" t="str">
        <f t="shared" si="16"/>
        <v/>
      </c>
      <c r="AF122" s="120" t="str">
        <f t="shared" si="17"/>
        <v>Alert</v>
      </c>
      <c r="AG122" s="125"/>
      <c r="AH122" s="39"/>
    </row>
    <row r="123" s="12" customFormat="1" ht="18" customHeight="1" spans="3:34">
      <c r="C123" s="39"/>
      <c r="D123" s="42">
        <v>73</v>
      </c>
      <c r="E123" s="46" t="s">
        <v>100</v>
      </c>
      <c r="F123" s="44" t="s">
        <v>41</v>
      </c>
      <c r="G123" s="45">
        <v>42.5</v>
      </c>
      <c r="H123" s="45">
        <v>0.5</v>
      </c>
      <c r="I123" s="45">
        <v>-0.5</v>
      </c>
      <c r="J123" s="71" t="s">
        <v>42</v>
      </c>
      <c r="K123" s="71"/>
      <c r="L123" s="75">
        <f t="shared" si="19"/>
        <v>43</v>
      </c>
      <c r="M123" s="75"/>
      <c r="N123" s="72">
        <f>+G123+I123</f>
        <v>42</v>
      </c>
      <c r="O123" s="73"/>
      <c r="P123" s="74"/>
      <c r="Q123" s="95"/>
      <c r="R123" s="95"/>
      <c r="S123" s="96" t="str">
        <f t="shared" si="18"/>
        <v>NG</v>
      </c>
      <c r="T123" s="97"/>
      <c r="U123" s="39"/>
      <c r="V123" s="98">
        <f>IF(ISERR(N123/N123)=TRUE," ",N123-$G123)</f>
        <v>-0.5</v>
      </c>
      <c r="W123" s="98" t="str">
        <f>IF(ISERR(P123/P123)=TRUE," ",P123-$G123)</f>
        <v> </v>
      </c>
      <c r="X123" s="98" t="str">
        <f>IF(ISERR(Q123/Q123)=TRUE," ",Q123-$G123)</f>
        <v> </v>
      </c>
      <c r="Y123" s="98" t="str">
        <f>IF(ISERR(R123/R123)=TRUE," ",R123-$G123)</f>
        <v> </v>
      </c>
      <c r="Z123" s="98" t="str">
        <f>IF(ISERR(S123/S123)=TRUE," ",S123-$G123)</f>
        <v> </v>
      </c>
      <c r="AA123" s="98" t="str">
        <f>IF(ISERR(T123/T123)=TRUE," ",T123-$G123)</f>
        <v> </v>
      </c>
      <c r="AB123" s="114">
        <f t="shared" si="13"/>
        <v>42</v>
      </c>
      <c r="AC123" s="119">
        <f t="shared" si="14"/>
        <v>0</v>
      </c>
      <c r="AD123" s="119">
        <f t="shared" si="15"/>
        <v>1</v>
      </c>
      <c r="AE123" s="120" t="str">
        <f t="shared" si="16"/>
        <v/>
      </c>
      <c r="AF123" s="120" t="str">
        <f t="shared" si="17"/>
        <v>Alert</v>
      </c>
      <c r="AG123" s="125"/>
      <c r="AH123" s="39"/>
    </row>
    <row r="124" s="12" customFormat="1" ht="18" customHeight="1" spans="3:34">
      <c r="C124" s="39"/>
      <c r="D124" s="42">
        <v>74</v>
      </c>
      <c r="E124" s="43" t="s">
        <v>40</v>
      </c>
      <c r="F124" s="44" t="s">
        <v>41</v>
      </c>
      <c r="G124" s="45">
        <v>8.5</v>
      </c>
      <c r="H124" s="45">
        <v>1</v>
      </c>
      <c r="I124" s="45">
        <v>-1</v>
      </c>
      <c r="J124" s="71" t="s">
        <v>48</v>
      </c>
      <c r="K124" s="71"/>
      <c r="L124" s="72">
        <f t="shared" si="19"/>
        <v>9.5</v>
      </c>
      <c r="M124" s="72"/>
      <c r="N124" s="72">
        <f>+G124+I124</f>
        <v>7.5</v>
      </c>
      <c r="O124" s="73"/>
      <c r="P124" s="74"/>
      <c r="Q124" s="95"/>
      <c r="R124" s="95"/>
      <c r="S124" s="96" t="str">
        <f t="shared" si="18"/>
        <v>NG</v>
      </c>
      <c r="T124" s="97"/>
      <c r="U124" s="39"/>
      <c r="V124" s="98">
        <f>IF(ISERR(N124/N124)=TRUE," ",N124-$G124)</f>
        <v>-1</v>
      </c>
      <c r="W124" s="98" t="str">
        <f>IF(ISERR(P124/P124)=TRUE," ",P124-$G124)</f>
        <v> </v>
      </c>
      <c r="X124" s="98" t="str">
        <f>IF(ISERR(Q124/Q124)=TRUE," ",Q124-$G124)</f>
        <v> </v>
      </c>
      <c r="Y124" s="98" t="str">
        <f>IF(ISERR(R124/R124)=TRUE," ",R124-$G124)</f>
        <v> </v>
      </c>
      <c r="Z124" s="98" t="str">
        <f>IF(ISERR(S124/S124)=TRUE," ",S124-$G124)</f>
        <v> </v>
      </c>
      <c r="AA124" s="98" t="str">
        <f>IF(ISERR(T124/T124)=TRUE," ",T124-$G124)</f>
        <v> </v>
      </c>
      <c r="AB124" s="114">
        <f t="shared" si="13"/>
        <v>7.5</v>
      </c>
      <c r="AC124" s="119">
        <f t="shared" si="14"/>
        <v>0</v>
      </c>
      <c r="AD124" s="119">
        <f t="shared" si="15"/>
        <v>1</v>
      </c>
      <c r="AE124" s="120" t="str">
        <f t="shared" si="16"/>
        <v/>
      </c>
      <c r="AF124" s="120" t="str">
        <f t="shared" si="17"/>
        <v>Alert</v>
      </c>
      <c r="AG124" s="125"/>
      <c r="AH124" s="39"/>
    </row>
    <row r="125" s="12" customFormat="1" ht="18" customHeight="1" spans="3:34">
      <c r="C125" s="39"/>
      <c r="D125" s="42">
        <v>75</v>
      </c>
      <c r="E125" s="43" t="s">
        <v>40</v>
      </c>
      <c r="F125" s="44" t="s">
        <v>41</v>
      </c>
      <c r="G125" s="45">
        <v>6</v>
      </c>
      <c r="H125" s="45">
        <v>0.5</v>
      </c>
      <c r="I125" s="45">
        <v>-0.5</v>
      </c>
      <c r="J125" s="71" t="s">
        <v>48</v>
      </c>
      <c r="K125" s="71"/>
      <c r="L125" s="72">
        <f t="shared" si="19"/>
        <v>6.5</v>
      </c>
      <c r="M125" s="72"/>
      <c r="N125" s="72">
        <f>+G125+I125</f>
        <v>5.5</v>
      </c>
      <c r="O125" s="73"/>
      <c r="P125" s="74"/>
      <c r="Q125" s="95"/>
      <c r="R125" s="95"/>
      <c r="S125" s="96" t="str">
        <f t="shared" si="18"/>
        <v>NG</v>
      </c>
      <c r="T125" s="97"/>
      <c r="U125" s="39"/>
      <c r="V125" s="98">
        <f>IF(ISERR(N125/N125)=TRUE," ",N125-$G125)</f>
        <v>-0.5</v>
      </c>
      <c r="W125" s="98" t="str">
        <f>IF(ISERR(P125/P125)=TRUE," ",P125-$G125)</f>
        <v> </v>
      </c>
      <c r="X125" s="98" t="str">
        <f>IF(ISERR(Q125/Q125)=TRUE," ",Q125-$G125)</f>
        <v> </v>
      </c>
      <c r="Y125" s="98" t="str">
        <f>IF(ISERR(R125/R125)=TRUE," ",R125-$G125)</f>
        <v> </v>
      </c>
      <c r="Z125" s="98" t="str">
        <f>IF(ISERR(S125/S125)=TRUE," ",S125-$G125)</f>
        <v> </v>
      </c>
      <c r="AA125" s="98" t="str">
        <f>IF(ISERR(T125/T125)=TRUE," ",T125-$G125)</f>
        <v> </v>
      </c>
      <c r="AB125" s="114">
        <f t="shared" si="13"/>
        <v>5.5</v>
      </c>
      <c r="AC125" s="119">
        <f t="shared" si="14"/>
        <v>0</v>
      </c>
      <c r="AD125" s="119">
        <f t="shared" si="15"/>
        <v>1</v>
      </c>
      <c r="AE125" s="120" t="str">
        <f t="shared" si="16"/>
        <v/>
      </c>
      <c r="AF125" s="120" t="str">
        <f t="shared" si="17"/>
        <v>Alert</v>
      </c>
      <c r="AG125" s="125"/>
      <c r="AH125" s="39"/>
    </row>
    <row r="126" s="12" customFormat="1" ht="18" customHeight="1" spans="3:34">
      <c r="C126" s="39"/>
      <c r="D126" s="42" t="s">
        <v>165</v>
      </c>
      <c r="E126" s="46" t="s">
        <v>101</v>
      </c>
      <c r="F126" s="44" t="s">
        <v>41</v>
      </c>
      <c r="G126" s="45">
        <v>1.4</v>
      </c>
      <c r="H126" s="45">
        <v>0</v>
      </c>
      <c r="I126" s="45">
        <v>-1.4</v>
      </c>
      <c r="J126" s="71" t="s">
        <v>48</v>
      </c>
      <c r="K126" s="71"/>
      <c r="L126" s="72">
        <f t="shared" si="19"/>
        <v>1.4</v>
      </c>
      <c r="M126" s="72"/>
      <c r="N126" s="72">
        <f>+G126+I126</f>
        <v>0</v>
      </c>
      <c r="O126" s="73"/>
      <c r="P126" s="74"/>
      <c r="Q126" s="95"/>
      <c r="R126" s="95"/>
      <c r="S126" s="96" t="str">
        <f t="shared" si="18"/>
        <v>NG</v>
      </c>
      <c r="T126" s="97"/>
      <c r="U126" s="39"/>
      <c r="V126" s="98" t="str">
        <f>IF(ISERR(N126/N126)=TRUE," ",N126-$G126)</f>
        <v> </v>
      </c>
      <c r="W126" s="98" t="str">
        <f>IF(ISERR(P126/P126)=TRUE," ",P126-$G126)</f>
        <v> </v>
      </c>
      <c r="X126" s="98" t="str">
        <f>IF(ISERR(Q126/Q126)=TRUE," ",Q126-$G126)</f>
        <v> </v>
      </c>
      <c r="Y126" s="98" t="str">
        <f>IF(ISERR(R126/R126)=TRUE," ",R126-$G126)</f>
        <v> </v>
      </c>
      <c r="Z126" s="98" t="str">
        <f>IF(ISERR(S126/S126)=TRUE," ",S126-$G126)</f>
        <v> </v>
      </c>
      <c r="AA126" s="98" t="str">
        <f>IF(ISERR(T126/T126)=TRUE," ",T126-$G126)</f>
        <v> </v>
      </c>
      <c r="AB126" s="114" t="str">
        <f t="shared" si="13"/>
        <v> </v>
      </c>
      <c r="AC126" s="119" t="str">
        <f t="shared" si="14"/>
        <v> </v>
      </c>
      <c r="AD126" s="119" t="str">
        <f t="shared" si="15"/>
        <v> </v>
      </c>
      <c r="AE126" s="120" t="str">
        <f t="shared" si="16"/>
        <v/>
      </c>
      <c r="AF126" s="120" t="str">
        <f t="shared" si="17"/>
        <v/>
      </c>
      <c r="AG126" s="125"/>
      <c r="AH126" s="39"/>
    </row>
    <row r="127" s="12" customFormat="1" ht="18" customHeight="1" spans="3:34">
      <c r="C127" s="39"/>
      <c r="D127" s="42">
        <v>76</v>
      </c>
      <c r="E127" s="43" t="s">
        <v>40</v>
      </c>
      <c r="F127" s="44" t="s">
        <v>41</v>
      </c>
      <c r="G127" s="45">
        <v>55</v>
      </c>
      <c r="H127" s="45">
        <v>0.5</v>
      </c>
      <c r="I127" s="45">
        <v>-0.5</v>
      </c>
      <c r="J127" s="71" t="s">
        <v>48</v>
      </c>
      <c r="K127" s="71"/>
      <c r="L127" s="72">
        <f t="shared" si="19"/>
        <v>55.5</v>
      </c>
      <c r="M127" s="72"/>
      <c r="N127" s="72">
        <f>+G127+I127</f>
        <v>54.5</v>
      </c>
      <c r="O127" s="73"/>
      <c r="P127" s="74"/>
      <c r="Q127" s="95"/>
      <c r="R127" s="95"/>
      <c r="S127" s="96" t="str">
        <f t="shared" si="18"/>
        <v>NG</v>
      </c>
      <c r="T127" s="97"/>
      <c r="U127" s="39"/>
      <c r="V127" s="98">
        <f>IF(ISERR(N127/N127)=TRUE," ",N127-$G127)</f>
        <v>-0.5</v>
      </c>
      <c r="W127" s="98" t="str">
        <f>IF(ISERR(P127/P127)=TRUE," ",P127-$G127)</f>
        <v> </v>
      </c>
      <c r="X127" s="98" t="str">
        <f>IF(ISERR(Q127/Q127)=TRUE," ",Q127-$G127)</f>
        <v> </v>
      </c>
      <c r="Y127" s="98" t="str">
        <f>IF(ISERR(R127/R127)=TRUE," ",R127-$G127)</f>
        <v> </v>
      </c>
      <c r="Z127" s="98" t="str">
        <f>IF(ISERR(S127/S127)=TRUE," ",S127-$G127)</f>
        <v> </v>
      </c>
      <c r="AA127" s="98" t="str">
        <f>IF(ISERR(T127/T127)=TRUE," ",T127-$G127)</f>
        <v> </v>
      </c>
      <c r="AB127" s="114">
        <f t="shared" si="13"/>
        <v>54.5</v>
      </c>
      <c r="AC127" s="119">
        <f t="shared" si="14"/>
        <v>0</v>
      </c>
      <c r="AD127" s="119">
        <f t="shared" si="15"/>
        <v>1</v>
      </c>
      <c r="AE127" s="120" t="str">
        <f t="shared" si="16"/>
        <v/>
      </c>
      <c r="AF127" s="120" t="str">
        <f t="shared" si="17"/>
        <v>Alert</v>
      </c>
      <c r="AG127" s="125"/>
      <c r="AH127" s="39"/>
    </row>
    <row r="128" s="12" customFormat="1" ht="18" customHeight="1" spans="3:34">
      <c r="C128" s="39"/>
      <c r="D128" s="143" t="s">
        <v>102</v>
      </c>
      <c r="E128" s="43" t="s">
        <v>40</v>
      </c>
      <c r="F128" s="44" t="s">
        <v>41</v>
      </c>
      <c r="G128" s="45">
        <v>512.5</v>
      </c>
      <c r="H128" s="45">
        <v>1</v>
      </c>
      <c r="I128" s="45">
        <v>-1</v>
      </c>
      <c r="J128" s="71" t="s">
        <v>48</v>
      </c>
      <c r="K128" s="71"/>
      <c r="L128" s="72">
        <f t="shared" si="19"/>
        <v>513.5</v>
      </c>
      <c r="M128" s="72"/>
      <c r="N128" s="72">
        <f>+G128+I128</f>
        <v>511.5</v>
      </c>
      <c r="O128" s="73"/>
      <c r="P128" s="74"/>
      <c r="Q128" s="95"/>
      <c r="R128" s="95"/>
      <c r="S128" s="96" t="str">
        <f t="shared" si="18"/>
        <v>NG</v>
      </c>
      <c r="T128" s="97"/>
      <c r="U128" s="39"/>
      <c r="V128" s="98">
        <f>IF(ISERR(N128/N128)=TRUE," ",N128-$G128)</f>
        <v>-1</v>
      </c>
      <c r="W128" s="98" t="str">
        <f>IF(ISERR(P128/P128)=TRUE," ",P128-$G128)</f>
        <v> </v>
      </c>
      <c r="X128" s="98" t="str">
        <f>IF(ISERR(Q128/Q128)=TRUE," ",Q128-$G128)</f>
        <v> </v>
      </c>
      <c r="Y128" s="98" t="str">
        <f>IF(ISERR(R128/R128)=TRUE," ",R128-$G128)</f>
        <v> </v>
      </c>
      <c r="Z128" s="98" t="str">
        <f>IF(ISERR(S128/S128)=TRUE," ",S128-$G128)</f>
        <v> </v>
      </c>
      <c r="AA128" s="98" t="str">
        <f>IF(ISERR(T128/T128)=TRUE," ",T128-$G128)</f>
        <v> </v>
      </c>
      <c r="AB128" s="114">
        <f t="shared" si="13"/>
        <v>511.5</v>
      </c>
      <c r="AC128" s="119">
        <f t="shared" si="14"/>
        <v>0</v>
      </c>
      <c r="AD128" s="119">
        <f t="shared" si="15"/>
        <v>1</v>
      </c>
      <c r="AE128" s="120" t="str">
        <f t="shared" si="16"/>
        <v/>
      </c>
      <c r="AF128" s="120" t="str">
        <f t="shared" si="17"/>
        <v>Alert</v>
      </c>
      <c r="AG128" s="125"/>
      <c r="AH128" s="39"/>
    </row>
    <row r="129" s="12" customFormat="1" ht="18" customHeight="1" spans="3:34">
      <c r="C129" s="39"/>
      <c r="D129" s="42">
        <v>77</v>
      </c>
      <c r="E129" s="43" t="s">
        <v>40</v>
      </c>
      <c r="F129" s="44" t="s">
        <v>41</v>
      </c>
      <c r="G129" s="45">
        <v>75</v>
      </c>
      <c r="H129" s="45">
        <v>1</v>
      </c>
      <c r="I129" s="45">
        <v>-1</v>
      </c>
      <c r="J129" s="71" t="s">
        <v>48</v>
      </c>
      <c r="K129" s="76" t="s">
        <v>70</v>
      </c>
      <c r="L129" s="72">
        <f t="shared" si="19"/>
        <v>76</v>
      </c>
      <c r="M129" s="72"/>
      <c r="N129" s="72">
        <f>+G129+I129</f>
        <v>74</v>
      </c>
      <c r="O129" s="73"/>
      <c r="P129" s="74"/>
      <c r="Q129" s="95"/>
      <c r="R129" s="95"/>
      <c r="S129" s="96" t="str">
        <f t="shared" si="18"/>
        <v>NG</v>
      </c>
      <c r="T129" s="97"/>
      <c r="U129" s="39"/>
      <c r="V129" s="98">
        <f>IF(ISERR(N129/N129)=TRUE," ",N129-$G129)</f>
        <v>-1</v>
      </c>
      <c r="W129" s="98" t="str">
        <f>IF(ISERR(P129/P129)=TRUE," ",P129-$G129)</f>
        <v> </v>
      </c>
      <c r="X129" s="98" t="str">
        <f>IF(ISERR(Q129/Q129)=TRUE," ",Q129-$G129)</f>
        <v> </v>
      </c>
      <c r="Y129" s="98" t="str">
        <f>IF(ISERR(R129/R129)=TRUE," ",R129-$G129)</f>
        <v> </v>
      </c>
      <c r="Z129" s="98" t="str">
        <f>IF(ISERR(S129/S129)=TRUE," ",S129-$G129)</f>
        <v> </v>
      </c>
      <c r="AA129" s="98" t="str">
        <f>IF(ISERR(T129/T129)=TRUE," ",T129-$G129)</f>
        <v> </v>
      </c>
      <c r="AB129" s="114">
        <f t="shared" si="13"/>
        <v>74</v>
      </c>
      <c r="AC129" s="119">
        <f t="shared" si="14"/>
        <v>0</v>
      </c>
      <c r="AD129" s="119">
        <f t="shared" si="15"/>
        <v>1</v>
      </c>
      <c r="AE129" s="120" t="str">
        <f t="shared" si="16"/>
        <v/>
      </c>
      <c r="AF129" s="120" t="str">
        <f t="shared" si="17"/>
        <v>Alert</v>
      </c>
      <c r="AG129" s="125"/>
      <c r="AH129" s="39"/>
    </row>
    <row r="130" s="12" customFormat="1" ht="18" customHeight="1" spans="3:34">
      <c r="C130" s="39"/>
      <c r="D130" s="42">
        <v>78</v>
      </c>
      <c r="E130" s="43" t="s">
        <v>40</v>
      </c>
      <c r="F130" s="44" t="s">
        <v>41</v>
      </c>
      <c r="G130" s="45">
        <v>70</v>
      </c>
      <c r="H130" s="45">
        <v>1</v>
      </c>
      <c r="I130" s="45">
        <v>-1</v>
      </c>
      <c r="J130" s="71" t="s">
        <v>48</v>
      </c>
      <c r="K130" s="76" t="s">
        <v>72</v>
      </c>
      <c r="L130" s="72">
        <f t="shared" si="19"/>
        <v>71</v>
      </c>
      <c r="M130" s="72"/>
      <c r="N130" s="72">
        <f>+G130+I130</f>
        <v>69</v>
      </c>
      <c r="O130" s="73"/>
      <c r="P130" s="74"/>
      <c r="Q130" s="95"/>
      <c r="R130" s="95"/>
      <c r="S130" s="96" t="str">
        <f t="shared" si="18"/>
        <v>NG</v>
      </c>
      <c r="T130" s="97"/>
      <c r="U130" s="39"/>
      <c r="V130" s="98">
        <f>IF(ISERR(N130/N130)=TRUE," ",N130-$G130)</f>
        <v>-1</v>
      </c>
      <c r="W130" s="98" t="str">
        <f>IF(ISERR(P130/P130)=TRUE," ",P130-$G130)</f>
        <v> </v>
      </c>
      <c r="X130" s="98" t="str">
        <f>IF(ISERR(Q130/Q130)=TRUE," ",Q130-$G130)</f>
        <v> </v>
      </c>
      <c r="Y130" s="98" t="str">
        <f>IF(ISERR(R130/R130)=TRUE," ",R130-$G130)</f>
        <v> </v>
      </c>
      <c r="Z130" s="98" t="str">
        <f>IF(ISERR(S130/S130)=TRUE," ",S130-$G130)</f>
        <v> </v>
      </c>
      <c r="AA130" s="98" t="str">
        <f>IF(ISERR(T130/T130)=TRUE," ",T130-$G130)</f>
        <v> </v>
      </c>
      <c r="AB130" s="114">
        <f t="shared" si="13"/>
        <v>69</v>
      </c>
      <c r="AC130" s="119">
        <f t="shared" si="14"/>
        <v>0</v>
      </c>
      <c r="AD130" s="119">
        <f t="shared" si="15"/>
        <v>1</v>
      </c>
      <c r="AE130" s="120" t="str">
        <f t="shared" si="16"/>
        <v/>
      </c>
      <c r="AF130" s="120" t="str">
        <f t="shared" si="17"/>
        <v>Alert</v>
      </c>
      <c r="AG130" s="125"/>
      <c r="AH130" s="39"/>
    </row>
    <row r="131" s="12" customFormat="1" ht="18" customHeight="1" spans="3:34">
      <c r="C131" s="39"/>
      <c r="D131" s="42">
        <v>79</v>
      </c>
      <c r="E131" s="43" t="s">
        <v>40</v>
      </c>
      <c r="F131" s="44" t="s">
        <v>41</v>
      </c>
      <c r="G131" s="45">
        <v>10</v>
      </c>
      <c r="H131" s="45">
        <v>0</v>
      </c>
      <c r="I131" s="45">
        <v>-5</v>
      </c>
      <c r="J131" s="71" t="s">
        <v>48</v>
      </c>
      <c r="K131" s="71"/>
      <c r="L131" s="72">
        <f t="shared" si="19"/>
        <v>10</v>
      </c>
      <c r="M131" s="72"/>
      <c r="N131" s="72">
        <f>+G131+I131</f>
        <v>5</v>
      </c>
      <c r="O131" s="73"/>
      <c r="P131" s="74"/>
      <c r="Q131" s="95"/>
      <c r="R131" s="95"/>
      <c r="S131" s="96" t="str">
        <f t="shared" si="18"/>
        <v>NG</v>
      </c>
      <c r="T131" s="97"/>
      <c r="U131" s="39"/>
      <c r="V131" s="98">
        <f>IF(ISERR(N131/N131)=TRUE," ",N131-$G131)</f>
        <v>-5</v>
      </c>
      <c r="W131" s="98" t="str">
        <f>IF(ISERR(P131/P131)=TRUE," ",P131-$G131)</f>
        <v> </v>
      </c>
      <c r="X131" s="98" t="str">
        <f>IF(ISERR(Q131/Q131)=TRUE," ",Q131-$G131)</f>
        <v> </v>
      </c>
      <c r="Y131" s="98" t="str">
        <f>IF(ISERR(R131/R131)=TRUE," ",R131-$G131)</f>
        <v> </v>
      </c>
      <c r="Z131" s="98" t="str">
        <f>IF(ISERR(S131/S131)=TRUE," ",S131-$G131)</f>
        <v> </v>
      </c>
      <c r="AA131" s="98" t="str">
        <f>IF(ISERR(T131/T131)=TRUE," ",T131-$G131)</f>
        <v> </v>
      </c>
      <c r="AB131" s="114">
        <f t="shared" si="13"/>
        <v>5</v>
      </c>
      <c r="AC131" s="119" t="str">
        <f t="shared" si="14"/>
        <v> </v>
      </c>
      <c r="AD131" s="119">
        <f t="shared" si="15"/>
        <v>1</v>
      </c>
      <c r="AE131" s="120" t="str">
        <f t="shared" si="16"/>
        <v/>
      </c>
      <c r="AF131" s="120" t="str">
        <f t="shared" si="17"/>
        <v>Alert</v>
      </c>
      <c r="AG131" s="125"/>
      <c r="AH131" s="39"/>
    </row>
    <row r="132" s="12" customFormat="1" ht="18" customHeight="1" spans="3:34">
      <c r="C132" s="39"/>
      <c r="D132" s="42" t="s">
        <v>166</v>
      </c>
      <c r="E132" s="46" t="s">
        <v>76</v>
      </c>
      <c r="F132" s="44" t="s">
        <v>41</v>
      </c>
      <c r="G132" s="45">
        <v>0.3</v>
      </c>
      <c r="H132" s="45">
        <v>0</v>
      </c>
      <c r="I132" s="45">
        <v>-0.3</v>
      </c>
      <c r="J132" s="71" t="s">
        <v>48</v>
      </c>
      <c r="K132" s="71"/>
      <c r="L132" s="72">
        <f t="shared" si="19"/>
        <v>0.3</v>
      </c>
      <c r="M132" s="72"/>
      <c r="N132" s="72">
        <f>+G132+I132</f>
        <v>0</v>
      </c>
      <c r="O132" s="73"/>
      <c r="P132" s="74"/>
      <c r="Q132" s="95"/>
      <c r="R132" s="95"/>
      <c r="S132" s="96" t="str">
        <f t="shared" si="18"/>
        <v>NG</v>
      </c>
      <c r="T132" s="97"/>
      <c r="U132" s="39"/>
      <c r="V132" s="98" t="str">
        <f>IF(ISERR(N132/N132)=TRUE," ",N132-$G132)</f>
        <v> </v>
      </c>
      <c r="W132" s="98" t="str">
        <f>IF(ISERR(P132/P132)=TRUE," ",P132-$G132)</f>
        <v> </v>
      </c>
      <c r="X132" s="98" t="str">
        <f>IF(ISERR(Q132/Q132)=TRUE," ",Q132-$G132)</f>
        <v> </v>
      </c>
      <c r="Y132" s="98" t="str">
        <f>IF(ISERR(R132/R132)=TRUE," ",R132-$G132)</f>
        <v> </v>
      </c>
      <c r="Z132" s="98" t="str">
        <f>IF(ISERR(S132/S132)=TRUE," ",S132-$G132)</f>
        <v> </v>
      </c>
      <c r="AA132" s="98" t="str">
        <f>IF(ISERR(T132/T132)=TRUE," ",T132-$G132)</f>
        <v> </v>
      </c>
      <c r="AB132" s="114" t="str">
        <f t="shared" si="13"/>
        <v> </v>
      </c>
      <c r="AC132" s="119" t="str">
        <f t="shared" si="14"/>
        <v> </v>
      </c>
      <c r="AD132" s="119" t="str">
        <f t="shared" si="15"/>
        <v> </v>
      </c>
      <c r="AE132" s="120" t="str">
        <f t="shared" si="16"/>
        <v/>
      </c>
      <c r="AF132" s="120" t="str">
        <f t="shared" si="17"/>
        <v/>
      </c>
      <c r="AG132" s="125"/>
      <c r="AH132" s="39"/>
    </row>
    <row r="133" s="12" customFormat="1" ht="18" customHeight="1" spans="3:34">
      <c r="C133" s="39"/>
      <c r="D133" s="42">
        <v>80</v>
      </c>
      <c r="E133" s="43" t="s">
        <v>40</v>
      </c>
      <c r="F133" s="44" t="s">
        <v>41</v>
      </c>
      <c r="G133" s="45">
        <v>42.1</v>
      </c>
      <c r="H133" s="45">
        <v>0.65</v>
      </c>
      <c r="I133" s="45">
        <v>-0.5</v>
      </c>
      <c r="J133" s="71" t="s">
        <v>48</v>
      </c>
      <c r="K133" s="71"/>
      <c r="L133" s="72">
        <f t="shared" si="19"/>
        <v>42.75</v>
      </c>
      <c r="M133" s="72"/>
      <c r="N133" s="72">
        <f>+G133+I133</f>
        <v>41.6</v>
      </c>
      <c r="O133" s="73"/>
      <c r="P133" s="74"/>
      <c r="Q133" s="95"/>
      <c r="R133" s="95"/>
      <c r="S133" s="96" t="str">
        <f t="shared" si="18"/>
        <v>NG</v>
      </c>
      <c r="T133" s="97"/>
      <c r="U133" s="39"/>
      <c r="V133" s="98">
        <f>IF(ISERR(N133/N133)=TRUE," ",N133-$G133)</f>
        <v>-0.5</v>
      </c>
      <c r="W133" s="98" t="str">
        <f>IF(ISERR(P133/P133)=TRUE," ",P133-$G133)</f>
        <v> </v>
      </c>
      <c r="X133" s="98" t="str">
        <f>IF(ISERR(Q133/Q133)=TRUE," ",Q133-$G133)</f>
        <v> </v>
      </c>
      <c r="Y133" s="98" t="str">
        <f>IF(ISERR(R133/R133)=TRUE," ",R133-$G133)</f>
        <v> </v>
      </c>
      <c r="Z133" s="98" t="str">
        <f>IF(ISERR(S133/S133)=TRUE," ",S133-$G133)</f>
        <v> </v>
      </c>
      <c r="AA133" s="98" t="str">
        <f>IF(ISERR(T133/T133)=TRUE," ",T133-$G133)</f>
        <v> </v>
      </c>
      <c r="AB133" s="114">
        <f t="shared" si="13"/>
        <v>41.6</v>
      </c>
      <c r="AC133" s="119">
        <f t="shared" si="14"/>
        <v>0</v>
      </c>
      <c r="AD133" s="119">
        <f t="shared" si="15"/>
        <v>1</v>
      </c>
      <c r="AE133" s="120" t="str">
        <f t="shared" si="16"/>
        <v/>
      </c>
      <c r="AF133" s="120" t="str">
        <f t="shared" si="17"/>
        <v>Alert</v>
      </c>
      <c r="AG133" s="125"/>
      <c r="AH133" s="39"/>
    </row>
    <row r="134" s="12" customFormat="1" ht="18" customHeight="1" spans="3:34">
      <c r="C134" s="39"/>
      <c r="D134" s="42">
        <v>81</v>
      </c>
      <c r="E134" s="43" t="s">
        <v>40</v>
      </c>
      <c r="F134" s="44" t="s">
        <v>41</v>
      </c>
      <c r="G134" s="45">
        <v>32.4</v>
      </c>
      <c r="H134" s="45">
        <v>0.5</v>
      </c>
      <c r="I134" s="45">
        <v>-0.5</v>
      </c>
      <c r="J134" s="71" t="s">
        <v>48</v>
      </c>
      <c r="K134" s="71"/>
      <c r="L134" s="72">
        <f t="shared" si="19"/>
        <v>32.9</v>
      </c>
      <c r="M134" s="72"/>
      <c r="N134" s="72">
        <f>+G134+I134</f>
        <v>31.9</v>
      </c>
      <c r="O134" s="73"/>
      <c r="P134" s="74"/>
      <c r="Q134" s="95"/>
      <c r="R134" s="95"/>
      <c r="S134" s="96" t="str">
        <f t="shared" si="18"/>
        <v>NG</v>
      </c>
      <c r="T134" s="97"/>
      <c r="U134" s="39"/>
      <c r="V134" s="98">
        <f>IF(ISERR(N134/N134)=TRUE," ",N134-$G134)</f>
        <v>-0.5</v>
      </c>
      <c r="W134" s="98" t="str">
        <f>IF(ISERR(P134/P134)=TRUE," ",P134-$G134)</f>
        <v> </v>
      </c>
      <c r="X134" s="98" t="str">
        <f>IF(ISERR(Q134/Q134)=TRUE," ",Q134-$G134)</f>
        <v> </v>
      </c>
      <c r="Y134" s="98" t="str">
        <f>IF(ISERR(R134/R134)=TRUE," ",R134-$G134)</f>
        <v> </v>
      </c>
      <c r="Z134" s="98" t="str">
        <f>IF(ISERR(S134/S134)=TRUE," ",S134-$G134)</f>
        <v> </v>
      </c>
      <c r="AA134" s="98" t="str">
        <f>IF(ISERR(T134/T134)=TRUE," ",T134-$G134)</f>
        <v> </v>
      </c>
      <c r="AB134" s="114">
        <f t="shared" si="13"/>
        <v>31.9</v>
      </c>
      <c r="AC134" s="119">
        <f t="shared" si="14"/>
        <v>0</v>
      </c>
      <c r="AD134" s="119">
        <f t="shared" si="15"/>
        <v>1</v>
      </c>
      <c r="AE134" s="120" t="str">
        <f t="shared" si="16"/>
        <v/>
      </c>
      <c r="AF134" s="120" t="str">
        <f t="shared" si="17"/>
        <v>Alert</v>
      </c>
      <c r="AG134" s="125"/>
      <c r="AH134" s="39"/>
    </row>
    <row r="135" s="12" customFormat="1" ht="18" customHeight="1" spans="3:34">
      <c r="C135" s="39"/>
      <c r="D135" s="42" t="s">
        <v>167</v>
      </c>
      <c r="E135" s="46" t="s">
        <v>103</v>
      </c>
      <c r="F135" s="44" t="s">
        <v>41</v>
      </c>
      <c r="G135" s="45" t="s">
        <v>104</v>
      </c>
      <c r="H135" s="45"/>
      <c r="I135" s="45"/>
      <c r="J135" s="71" t="s">
        <v>105</v>
      </c>
      <c r="K135" s="71"/>
      <c r="L135" s="72"/>
      <c r="M135" s="72"/>
      <c r="N135" s="72" t="e">
        <f t="shared" ref="N135:N166" si="20">+G135+I135</f>
        <v>#VALUE!</v>
      </c>
      <c r="O135" s="73"/>
      <c r="P135" s="74"/>
      <c r="Q135" s="95"/>
      <c r="R135" s="95"/>
      <c r="S135" s="96" t="e">
        <f t="shared" si="18"/>
        <v>#VALUE!</v>
      </c>
      <c r="T135" s="97"/>
      <c r="U135" s="39"/>
      <c r="V135" s="98" t="str">
        <f>IF(ISERR(N135/N135)=TRUE," ",N135-$G135)</f>
        <v> </v>
      </c>
      <c r="W135" s="98" t="str">
        <f>IF(ISERR(P135/P135)=TRUE," ",P135-$G135)</f>
        <v> </v>
      </c>
      <c r="X135" s="98" t="str">
        <f>IF(ISERR(Q135/Q135)=TRUE," ",Q135-$G135)</f>
        <v> </v>
      </c>
      <c r="Y135" s="98" t="str">
        <f>IF(ISERR(R135/R135)=TRUE," ",R135-$G135)</f>
        <v> </v>
      </c>
      <c r="Z135" s="98" t="str">
        <f>IF(ISERR(S135/S135)=TRUE," ",S135-$G135)</f>
        <v> </v>
      </c>
      <c r="AA135" s="98" t="str">
        <f>IF(ISERR(T135/T135)=TRUE," ",T135-$G135)</f>
        <v> </v>
      </c>
      <c r="AB135" s="114" t="str">
        <f t="shared" si="13"/>
        <v> </v>
      </c>
      <c r="AC135" s="119" t="str">
        <f t="shared" si="14"/>
        <v> </v>
      </c>
      <c r="AD135" s="119" t="str">
        <f t="shared" si="15"/>
        <v> </v>
      </c>
      <c r="AE135" s="120" t="str">
        <f t="shared" si="16"/>
        <v/>
      </c>
      <c r="AF135" s="120" t="e">
        <f t="shared" si="17"/>
        <v>#VALUE!</v>
      </c>
      <c r="AG135" s="125"/>
      <c r="AH135" s="39"/>
    </row>
    <row r="136" s="12" customFormat="1" ht="18" customHeight="1" spans="3:34">
      <c r="C136" s="39"/>
      <c r="D136" s="42" t="s">
        <v>168</v>
      </c>
      <c r="E136" s="46" t="s">
        <v>106</v>
      </c>
      <c r="F136" s="44" t="s">
        <v>41</v>
      </c>
      <c r="G136" s="45">
        <v>0.4</v>
      </c>
      <c r="H136" s="45">
        <v>0</v>
      </c>
      <c r="I136" s="45">
        <v>-0.4</v>
      </c>
      <c r="J136" s="71" t="s">
        <v>48</v>
      </c>
      <c r="K136" s="71"/>
      <c r="L136" s="72">
        <f t="shared" ref="L136:L140" si="21">SUM(G136)+H136</f>
        <v>0.4</v>
      </c>
      <c r="M136" s="72"/>
      <c r="N136" s="72">
        <f t="shared" si="20"/>
        <v>0</v>
      </c>
      <c r="O136" s="73"/>
      <c r="P136" s="74"/>
      <c r="Q136" s="95"/>
      <c r="R136" s="95"/>
      <c r="S136" s="96" t="str">
        <f t="shared" si="18"/>
        <v>NG</v>
      </c>
      <c r="T136" s="97"/>
      <c r="U136" s="39"/>
      <c r="V136" s="98" t="str">
        <f>IF(ISERR(N136/N136)=TRUE," ",N136-$G136)</f>
        <v> </v>
      </c>
      <c r="W136" s="98" t="str">
        <f>IF(ISERR(P136/P136)=TRUE," ",P136-$G136)</f>
        <v> </v>
      </c>
      <c r="X136" s="98" t="str">
        <f>IF(ISERR(Q136/Q136)=TRUE," ",Q136-$G136)</f>
        <v> </v>
      </c>
      <c r="Y136" s="98" t="str">
        <f>IF(ISERR(R136/R136)=TRUE," ",R136-$G136)</f>
        <v> </v>
      </c>
      <c r="Z136" s="98" t="str">
        <f>IF(ISERR(S136/S136)=TRUE," ",S136-$G136)</f>
        <v> </v>
      </c>
      <c r="AA136" s="98" t="str">
        <f>IF(ISERR(T136/T136)=TRUE," ",T136-$G136)</f>
        <v> </v>
      </c>
      <c r="AB136" s="114" t="str">
        <f t="shared" si="13"/>
        <v> </v>
      </c>
      <c r="AC136" s="119" t="str">
        <f t="shared" si="14"/>
        <v> </v>
      </c>
      <c r="AD136" s="119" t="str">
        <f t="shared" si="15"/>
        <v> </v>
      </c>
      <c r="AE136" s="120" t="str">
        <f t="shared" si="16"/>
        <v/>
      </c>
      <c r="AF136" s="120" t="str">
        <f t="shared" si="17"/>
        <v/>
      </c>
      <c r="AG136" s="125"/>
      <c r="AH136" s="39"/>
    </row>
    <row r="137" s="12" customFormat="1" ht="18" customHeight="1" spans="3:34">
      <c r="C137" s="39"/>
      <c r="D137" s="42" t="s">
        <v>169</v>
      </c>
      <c r="E137" s="46" t="s">
        <v>107</v>
      </c>
      <c r="F137" s="44" t="s">
        <v>41</v>
      </c>
      <c r="G137" s="45" t="s">
        <v>104</v>
      </c>
      <c r="H137" s="45"/>
      <c r="I137" s="45"/>
      <c r="J137" s="71" t="s">
        <v>105</v>
      </c>
      <c r="K137" s="71"/>
      <c r="L137" s="72"/>
      <c r="M137" s="72"/>
      <c r="N137" s="72" t="e">
        <f t="shared" si="20"/>
        <v>#VALUE!</v>
      </c>
      <c r="O137" s="73"/>
      <c r="P137" s="74"/>
      <c r="Q137" s="95"/>
      <c r="R137" s="95"/>
      <c r="S137" s="96" t="e">
        <f t="shared" si="18"/>
        <v>#VALUE!</v>
      </c>
      <c r="T137" s="97"/>
      <c r="U137" s="39"/>
      <c r="V137" s="98" t="str">
        <f>IF(ISERR(N137/N137)=TRUE," ",N137-$G137)</f>
        <v> </v>
      </c>
      <c r="W137" s="98" t="str">
        <f>IF(ISERR(P137/P137)=TRUE," ",P137-$G137)</f>
        <v> </v>
      </c>
      <c r="X137" s="98" t="str">
        <f>IF(ISERR(Q137/Q137)=TRUE," ",Q137-$G137)</f>
        <v> </v>
      </c>
      <c r="Y137" s="98" t="str">
        <f>IF(ISERR(R137/R137)=TRUE," ",R137-$G137)</f>
        <v> </v>
      </c>
      <c r="Z137" s="98" t="str">
        <f>IF(ISERR(S137/S137)=TRUE," ",S137-$G137)</f>
        <v> </v>
      </c>
      <c r="AA137" s="98" t="str">
        <f>IF(ISERR(T137/T137)=TRUE," ",T137-$G137)</f>
        <v> </v>
      </c>
      <c r="AB137" s="114" t="str">
        <f t="shared" si="13"/>
        <v> </v>
      </c>
      <c r="AC137" s="119" t="str">
        <f t="shared" si="14"/>
        <v> </v>
      </c>
      <c r="AD137" s="119" t="str">
        <f t="shared" si="15"/>
        <v> </v>
      </c>
      <c r="AE137" s="120" t="str">
        <f t="shared" si="16"/>
        <v/>
      </c>
      <c r="AF137" s="120" t="e">
        <f t="shared" si="17"/>
        <v>#VALUE!</v>
      </c>
      <c r="AG137" s="125"/>
      <c r="AH137" s="39"/>
    </row>
    <row r="138" s="12" customFormat="1" ht="18" customHeight="1" spans="3:34">
      <c r="C138" s="39"/>
      <c r="D138" s="42" t="s">
        <v>170</v>
      </c>
      <c r="E138" s="46" t="s">
        <v>106</v>
      </c>
      <c r="F138" s="44" t="s">
        <v>41</v>
      </c>
      <c r="G138" s="45">
        <v>0.4</v>
      </c>
      <c r="H138" s="45">
        <v>0</v>
      </c>
      <c r="I138" s="45">
        <v>-0.4</v>
      </c>
      <c r="J138" s="71" t="s">
        <v>48</v>
      </c>
      <c r="K138" s="71"/>
      <c r="L138" s="72">
        <f t="shared" si="21"/>
        <v>0.4</v>
      </c>
      <c r="M138" s="72"/>
      <c r="N138" s="72">
        <f t="shared" si="20"/>
        <v>0</v>
      </c>
      <c r="O138" s="73"/>
      <c r="P138" s="74"/>
      <c r="Q138" s="95"/>
      <c r="R138" s="95"/>
      <c r="S138" s="96" t="str">
        <f t="shared" si="18"/>
        <v>NG</v>
      </c>
      <c r="T138" s="97"/>
      <c r="U138" s="39"/>
      <c r="V138" s="98" t="str">
        <f>IF(ISERR(N138/N138)=TRUE," ",N138-$G138)</f>
        <v> </v>
      </c>
      <c r="W138" s="98" t="str">
        <f>IF(ISERR(P138/P138)=TRUE," ",P138-$G138)</f>
        <v> </v>
      </c>
      <c r="X138" s="98" t="str">
        <f>IF(ISERR(Q138/Q138)=TRUE," ",Q138-$G138)</f>
        <v> </v>
      </c>
      <c r="Y138" s="98" t="str">
        <f>IF(ISERR(R138/R138)=TRUE," ",R138-$G138)</f>
        <v> </v>
      </c>
      <c r="Z138" s="98" t="str">
        <f>IF(ISERR(S138/S138)=TRUE," ",S138-$G138)</f>
        <v> </v>
      </c>
      <c r="AA138" s="98" t="str">
        <f>IF(ISERR(T138/T138)=TRUE," ",T138-$G138)</f>
        <v> </v>
      </c>
      <c r="AB138" s="114" t="str">
        <f t="shared" si="13"/>
        <v> </v>
      </c>
      <c r="AC138" s="119" t="str">
        <f t="shared" si="14"/>
        <v> </v>
      </c>
      <c r="AD138" s="119" t="str">
        <f t="shared" si="15"/>
        <v> </v>
      </c>
      <c r="AE138" s="120" t="str">
        <f t="shared" si="16"/>
        <v/>
      </c>
      <c r="AF138" s="120" t="str">
        <f t="shared" si="17"/>
        <v/>
      </c>
      <c r="AG138" s="125"/>
      <c r="AH138" s="39"/>
    </row>
    <row r="139" s="12" customFormat="1" ht="18" customHeight="1" spans="3:34">
      <c r="C139" s="39"/>
      <c r="D139" s="42" t="s">
        <v>171</v>
      </c>
      <c r="E139" s="46" t="s">
        <v>103</v>
      </c>
      <c r="F139" s="44" t="s">
        <v>41</v>
      </c>
      <c r="G139" s="45" t="s">
        <v>108</v>
      </c>
      <c r="H139" s="45"/>
      <c r="I139" s="45"/>
      <c r="J139" s="71" t="s">
        <v>105</v>
      </c>
      <c r="K139" s="71"/>
      <c r="L139" s="72"/>
      <c r="M139" s="72"/>
      <c r="N139" s="72" t="e">
        <f t="shared" si="20"/>
        <v>#VALUE!</v>
      </c>
      <c r="O139" s="73"/>
      <c r="P139" s="74"/>
      <c r="Q139" s="95"/>
      <c r="R139" s="95"/>
      <c r="S139" s="96" t="e">
        <f t="shared" si="18"/>
        <v>#VALUE!</v>
      </c>
      <c r="T139" s="97"/>
      <c r="U139" s="39"/>
      <c r="V139" s="98" t="str">
        <f>IF(ISERR(N139/N139)=TRUE," ",N139-$G139)</f>
        <v> </v>
      </c>
      <c r="W139" s="98" t="str">
        <f>IF(ISERR(P139/P139)=TRUE," ",P139-$G139)</f>
        <v> </v>
      </c>
      <c r="X139" s="98" t="str">
        <f>IF(ISERR(Q139/Q139)=TRUE," ",Q139-$G139)</f>
        <v> </v>
      </c>
      <c r="Y139" s="98" t="str">
        <f>IF(ISERR(R139/R139)=TRUE," ",R139-$G139)</f>
        <v> </v>
      </c>
      <c r="Z139" s="98" t="str">
        <f>IF(ISERR(S139/S139)=TRUE," ",S139-$G139)</f>
        <v> </v>
      </c>
      <c r="AA139" s="98" t="str">
        <f>IF(ISERR(T139/T139)=TRUE," ",T139-$G139)</f>
        <v> </v>
      </c>
      <c r="AB139" s="114" t="str">
        <f t="shared" si="13"/>
        <v> </v>
      </c>
      <c r="AC139" s="119" t="str">
        <f t="shared" si="14"/>
        <v> </v>
      </c>
      <c r="AD139" s="119" t="str">
        <f t="shared" si="15"/>
        <v> </v>
      </c>
      <c r="AE139" s="120" t="str">
        <f t="shared" si="16"/>
        <v/>
      </c>
      <c r="AF139" s="120" t="e">
        <f t="shared" si="17"/>
        <v>#VALUE!</v>
      </c>
      <c r="AG139" s="125"/>
      <c r="AH139" s="39"/>
    </row>
    <row r="140" s="12" customFormat="1" ht="18" customHeight="1" spans="3:34">
      <c r="C140" s="39"/>
      <c r="D140" s="42" t="s">
        <v>172</v>
      </c>
      <c r="E140" s="46" t="s">
        <v>109</v>
      </c>
      <c r="F140" s="44" t="s">
        <v>41</v>
      </c>
      <c r="G140" s="45">
        <v>0.4</v>
      </c>
      <c r="H140" s="45">
        <v>0</v>
      </c>
      <c r="I140" s="45">
        <v>-0.4</v>
      </c>
      <c r="J140" s="71" t="s">
        <v>48</v>
      </c>
      <c r="K140" s="76" t="s">
        <v>85</v>
      </c>
      <c r="L140" s="72">
        <f t="shared" si="21"/>
        <v>0.4</v>
      </c>
      <c r="M140" s="72"/>
      <c r="N140" s="72">
        <f t="shared" si="20"/>
        <v>0</v>
      </c>
      <c r="O140" s="73"/>
      <c r="P140" s="74"/>
      <c r="Q140" s="95"/>
      <c r="R140" s="95"/>
      <c r="S140" s="96" t="str">
        <f t="shared" si="18"/>
        <v>NG</v>
      </c>
      <c r="T140" s="97"/>
      <c r="U140" s="39"/>
      <c r="V140" s="98" t="str">
        <f>IF(ISERR(N140/N140)=TRUE," ",N140-$G140)</f>
        <v> </v>
      </c>
      <c r="W140" s="98" t="str">
        <f>IF(ISERR(P140/P140)=TRUE," ",P140-$G140)</f>
        <v> </v>
      </c>
      <c r="X140" s="98" t="str">
        <f>IF(ISERR(Q140/Q140)=TRUE," ",Q140-$G140)</f>
        <v> </v>
      </c>
      <c r="Y140" s="98" t="str">
        <f>IF(ISERR(R140/R140)=TRUE," ",R140-$G140)</f>
        <v> </v>
      </c>
      <c r="Z140" s="98" t="str">
        <f>IF(ISERR(S140/S140)=TRUE," ",S140-$G140)</f>
        <v> </v>
      </c>
      <c r="AA140" s="98" t="str">
        <f>IF(ISERR(T140/T140)=TRUE," ",T140-$G140)</f>
        <v> </v>
      </c>
      <c r="AB140" s="114" t="str">
        <f t="shared" si="13"/>
        <v> </v>
      </c>
      <c r="AC140" s="119" t="str">
        <f t="shared" si="14"/>
        <v> </v>
      </c>
      <c r="AD140" s="119" t="str">
        <f t="shared" si="15"/>
        <v> </v>
      </c>
      <c r="AE140" s="120" t="str">
        <f t="shared" si="16"/>
        <v/>
      </c>
      <c r="AF140" s="120" t="str">
        <f t="shared" si="17"/>
        <v/>
      </c>
      <c r="AG140" s="125"/>
      <c r="AH140" s="39"/>
    </row>
    <row r="141" s="12" customFormat="1" ht="18" customHeight="1" spans="3:34">
      <c r="C141" s="39"/>
      <c r="D141" s="42" t="s">
        <v>173</v>
      </c>
      <c r="E141" s="46" t="s">
        <v>107</v>
      </c>
      <c r="F141" s="44" t="s">
        <v>41</v>
      </c>
      <c r="G141" s="45" t="s">
        <v>108</v>
      </c>
      <c r="H141" s="45"/>
      <c r="I141" s="45"/>
      <c r="J141" s="71" t="s">
        <v>105</v>
      </c>
      <c r="K141" s="71" t="s">
        <v>105</v>
      </c>
      <c r="L141" s="72"/>
      <c r="M141" s="72"/>
      <c r="N141" s="72" t="e">
        <f t="shared" si="20"/>
        <v>#VALUE!</v>
      </c>
      <c r="O141" s="73"/>
      <c r="P141" s="74"/>
      <c r="Q141" s="95"/>
      <c r="R141" s="95"/>
      <c r="S141" s="96" t="e">
        <f t="shared" si="18"/>
        <v>#VALUE!</v>
      </c>
      <c r="T141" s="97"/>
      <c r="U141" s="39"/>
      <c r="V141" s="98" t="str">
        <f>IF(ISERR(N141/N141)=TRUE," ",N141-$G141)</f>
        <v> </v>
      </c>
      <c r="W141" s="98" t="str">
        <f>IF(ISERR(P141/P141)=TRUE," ",P141-$G141)</f>
        <v> </v>
      </c>
      <c r="X141" s="98" t="str">
        <f>IF(ISERR(Q141/Q141)=TRUE," ",Q141-$G141)</f>
        <v> </v>
      </c>
      <c r="Y141" s="98" t="str">
        <f>IF(ISERR(R141/R141)=TRUE," ",R141-$G141)</f>
        <v> </v>
      </c>
      <c r="Z141" s="98" t="str">
        <f>IF(ISERR(S141/S141)=TRUE," ",S141-$G141)</f>
        <v> </v>
      </c>
      <c r="AA141" s="98" t="str">
        <f>IF(ISERR(T141/T141)=TRUE," ",T141-$G141)</f>
        <v> </v>
      </c>
      <c r="AB141" s="114" t="str">
        <f t="shared" si="13"/>
        <v> </v>
      </c>
      <c r="AC141" s="119" t="str">
        <f t="shared" si="14"/>
        <v> </v>
      </c>
      <c r="AD141" s="119" t="str">
        <f t="shared" si="15"/>
        <v> </v>
      </c>
      <c r="AE141" s="120" t="str">
        <f t="shared" si="16"/>
        <v/>
      </c>
      <c r="AF141" s="120" t="e">
        <f t="shared" si="17"/>
        <v>#VALUE!</v>
      </c>
      <c r="AG141" s="125"/>
      <c r="AH141" s="39"/>
    </row>
    <row r="142" s="12" customFormat="1" ht="18" customHeight="1" spans="3:34">
      <c r="C142" s="39"/>
      <c r="D142" s="42" t="s">
        <v>174</v>
      </c>
      <c r="E142" s="46" t="s">
        <v>109</v>
      </c>
      <c r="F142" s="44" t="s">
        <v>41</v>
      </c>
      <c r="G142" s="45">
        <v>0.4</v>
      </c>
      <c r="H142" s="45">
        <v>0</v>
      </c>
      <c r="I142" s="45">
        <v>-0.4</v>
      </c>
      <c r="J142" s="71" t="s">
        <v>48</v>
      </c>
      <c r="K142" s="76" t="s">
        <v>85</v>
      </c>
      <c r="L142" s="72">
        <f>SUM(G142)+H142</f>
        <v>0.4</v>
      </c>
      <c r="M142" s="72"/>
      <c r="N142" s="72">
        <f t="shared" si="20"/>
        <v>0</v>
      </c>
      <c r="O142" s="73"/>
      <c r="P142" s="74"/>
      <c r="Q142" s="95"/>
      <c r="R142" s="95"/>
      <c r="S142" s="96" t="str">
        <f t="shared" si="18"/>
        <v>NG</v>
      </c>
      <c r="T142" s="97"/>
      <c r="U142" s="39"/>
      <c r="V142" s="98" t="str">
        <f>IF(ISERR(N142/N142)=TRUE," ",N142-$G142)</f>
        <v> </v>
      </c>
      <c r="W142" s="98" t="str">
        <f>IF(ISERR(P142/P142)=TRUE," ",P142-$G142)</f>
        <v> </v>
      </c>
      <c r="X142" s="98" t="str">
        <f>IF(ISERR(Q142/Q142)=TRUE," ",Q142-$G142)</f>
        <v> </v>
      </c>
      <c r="Y142" s="98" t="str">
        <f>IF(ISERR(R142/R142)=TRUE," ",R142-$G142)</f>
        <v> </v>
      </c>
      <c r="Z142" s="98" t="str">
        <f>IF(ISERR(S142/S142)=TRUE," ",S142-$G142)</f>
        <v> </v>
      </c>
      <c r="AA142" s="98" t="str">
        <f>IF(ISERR(T142/T142)=TRUE," ",T142-$G142)</f>
        <v> </v>
      </c>
      <c r="AB142" s="114" t="str">
        <f t="shared" si="13"/>
        <v> </v>
      </c>
      <c r="AC142" s="119" t="str">
        <f t="shared" si="14"/>
        <v> </v>
      </c>
      <c r="AD142" s="119" t="str">
        <f t="shared" si="15"/>
        <v> </v>
      </c>
      <c r="AE142" s="120" t="str">
        <f t="shared" si="16"/>
        <v/>
      </c>
      <c r="AF142" s="120" t="str">
        <f t="shared" si="17"/>
        <v/>
      </c>
      <c r="AG142" s="125"/>
      <c r="AH142" s="39"/>
    </row>
    <row r="143" s="12" customFormat="1" ht="18" customHeight="1" spans="3:34">
      <c r="C143" s="39"/>
      <c r="D143" s="42" t="s">
        <v>175</v>
      </c>
      <c r="E143" s="46" t="s">
        <v>110</v>
      </c>
      <c r="F143" s="44" t="s">
        <v>41</v>
      </c>
      <c r="G143" s="45" t="s">
        <v>108</v>
      </c>
      <c r="H143" s="45"/>
      <c r="I143" s="45"/>
      <c r="J143" s="71" t="s">
        <v>105</v>
      </c>
      <c r="K143" s="71" t="s">
        <v>105</v>
      </c>
      <c r="L143" s="72"/>
      <c r="M143" s="72"/>
      <c r="N143" s="72" t="e">
        <f t="shared" si="20"/>
        <v>#VALUE!</v>
      </c>
      <c r="O143" s="73"/>
      <c r="P143" s="74"/>
      <c r="Q143" s="95"/>
      <c r="R143" s="95"/>
      <c r="S143" s="96" t="e">
        <f t="shared" si="18"/>
        <v>#VALUE!</v>
      </c>
      <c r="T143" s="97"/>
      <c r="U143" s="39"/>
      <c r="V143" s="98" t="str">
        <f>IF(ISERR(N143/N143)=TRUE," ",N143-$G143)</f>
        <v> </v>
      </c>
      <c r="W143" s="98" t="str">
        <f>IF(ISERR(P143/P143)=TRUE," ",P143-$G143)</f>
        <v> </v>
      </c>
      <c r="X143" s="98" t="str">
        <f>IF(ISERR(Q143/Q143)=TRUE," ",Q143-$G143)</f>
        <v> </v>
      </c>
      <c r="Y143" s="98" t="str">
        <f>IF(ISERR(R143/R143)=TRUE," ",R143-$G143)</f>
        <v> </v>
      </c>
      <c r="Z143" s="98" t="str">
        <f>IF(ISERR(S143/S143)=TRUE," ",S143-$G143)</f>
        <v> </v>
      </c>
      <c r="AA143" s="98" t="str">
        <f>IF(ISERR(T143/T143)=TRUE," ",T143-$G143)</f>
        <v> </v>
      </c>
      <c r="AB143" s="114" t="str">
        <f t="shared" si="13"/>
        <v> </v>
      </c>
      <c r="AC143" s="119" t="str">
        <f t="shared" si="14"/>
        <v> </v>
      </c>
      <c r="AD143" s="119" t="str">
        <f t="shared" si="15"/>
        <v> </v>
      </c>
      <c r="AE143" s="120" t="str">
        <f t="shared" si="16"/>
        <v/>
      </c>
      <c r="AF143" s="120" t="e">
        <f t="shared" si="17"/>
        <v>#VALUE!</v>
      </c>
      <c r="AG143" s="125"/>
      <c r="AH143" s="39"/>
    </row>
    <row r="144" s="12" customFormat="1" ht="18" customHeight="1" spans="3:34">
      <c r="C144" s="39"/>
      <c r="D144" s="42" t="s">
        <v>176</v>
      </c>
      <c r="E144" s="46" t="s">
        <v>109</v>
      </c>
      <c r="F144" s="44" t="s">
        <v>41</v>
      </c>
      <c r="G144" s="45">
        <v>0.4</v>
      </c>
      <c r="H144" s="45">
        <v>0</v>
      </c>
      <c r="I144" s="45">
        <v>-0.4</v>
      </c>
      <c r="J144" s="71" t="s">
        <v>48</v>
      </c>
      <c r="K144" s="76" t="s">
        <v>85</v>
      </c>
      <c r="L144" s="72">
        <f>SUM(G144)+H144</f>
        <v>0.4</v>
      </c>
      <c r="M144" s="72"/>
      <c r="N144" s="72">
        <f t="shared" si="20"/>
        <v>0</v>
      </c>
      <c r="O144" s="73"/>
      <c r="P144" s="74"/>
      <c r="Q144" s="95"/>
      <c r="R144" s="95"/>
      <c r="S144" s="96" t="str">
        <f t="shared" si="18"/>
        <v>NG</v>
      </c>
      <c r="T144" s="97"/>
      <c r="U144" s="39"/>
      <c r="V144" s="98" t="str">
        <f>IF(ISERR(N144/N144)=TRUE," ",N144-$G144)</f>
        <v> </v>
      </c>
      <c r="W144" s="98" t="str">
        <f>IF(ISERR(P144/P144)=TRUE," ",P144-$G144)</f>
        <v> </v>
      </c>
      <c r="X144" s="98" t="str">
        <f>IF(ISERR(Q144/Q144)=TRUE," ",Q144-$G144)</f>
        <v> </v>
      </c>
      <c r="Y144" s="98" t="str">
        <f>IF(ISERR(R144/R144)=TRUE," ",R144-$G144)</f>
        <v> </v>
      </c>
      <c r="Z144" s="98" t="str">
        <f>IF(ISERR(S144/S144)=TRUE," ",S144-$G144)</f>
        <v> </v>
      </c>
      <c r="AA144" s="98" t="str">
        <f>IF(ISERR(T144/T144)=TRUE," ",T144-$G144)</f>
        <v> </v>
      </c>
      <c r="AB144" s="114" t="str">
        <f t="shared" si="13"/>
        <v> </v>
      </c>
      <c r="AC144" s="119" t="str">
        <f t="shared" si="14"/>
        <v> </v>
      </c>
      <c r="AD144" s="119" t="str">
        <f t="shared" si="15"/>
        <v> </v>
      </c>
      <c r="AE144" s="120" t="str">
        <f t="shared" si="16"/>
        <v/>
      </c>
      <c r="AF144" s="120" t="str">
        <f t="shared" si="17"/>
        <v/>
      </c>
      <c r="AG144" s="125"/>
      <c r="AH144" s="39"/>
    </row>
    <row r="145" s="12" customFormat="1" ht="18" customHeight="1" spans="3:34">
      <c r="C145" s="39"/>
      <c r="D145" s="42">
        <v>84</v>
      </c>
      <c r="E145" s="43" t="s">
        <v>40</v>
      </c>
      <c r="F145" s="44" t="s">
        <v>41</v>
      </c>
      <c r="G145" s="45">
        <v>107.4</v>
      </c>
      <c r="H145" s="45">
        <v>1</v>
      </c>
      <c r="I145" s="45">
        <v>-1</v>
      </c>
      <c r="J145" s="71" t="s">
        <v>48</v>
      </c>
      <c r="K145" s="71"/>
      <c r="L145" s="72">
        <f>SUM(G145)+H145</f>
        <v>108.4</v>
      </c>
      <c r="M145" s="72"/>
      <c r="N145" s="72">
        <f t="shared" si="20"/>
        <v>106.4</v>
      </c>
      <c r="O145" s="73"/>
      <c r="P145" s="74"/>
      <c r="Q145" s="95"/>
      <c r="R145" s="95"/>
      <c r="S145" s="96" t="str">
        <f t="shared" si="18"/>
        <v>NG</v>
      </c>
      <c r="T145" s="97"/>
      <c r="U145" s="39"/>
      <c r="V145" s="98">
        <f>IF(ISERR(N145/N145)=TRUE," ",N145-$G145)</f>
        <v>-1</v>
      </c>
      <c r="W145" s="98" t="str">
        <f>IF(ISERR(P145/P145)=TRUE," ",P145-$G145)</f>
        <v> </v>
      </c>
      <c r="X145" s="98" t="str">
        <f>IF(ISERR(Q145/Q145)=TRUE," ",Q145-$G145)</f>
        <v> </v>
      </c>
      <c r="Y145" s="98" t="str">
        <f>IF(ISERR(R145/R145)=TRUE," ",R145-$G145)</f>
        <v> </v>
      </c>
      <c r="Z145" s="98" t="str">
        <f>IF(ISERR(S145/S145)=TRUE," ",S145-$G145)</f>
        <v> </v>
      </c>
      <c r="AA145" s="98" t="str">
        <f>IF(ISERR(T145/T145)=TRUE," ",T145-$G145)</f>
        <v> </v>
      </c>
      <c r="AB145" s="114">
        <f t="shared" si="13"/>
        <v>106.4</v>
      </c>
      <c r="AC145" s="119">
        <f t="shared" si="14"/>
        <v>0</v>
      </c>
      <c r="AD145" s="119">
        <f t="shared" si="15"/>
        <v>1</v>
      </c>
      <c r="AE145" s="120" t="str">
        <f t="shared" si="16"/>
        <v/>
      </c>
      <c r="AF145" s="120" t="str">
        <f t="shared" si="17"/>
        <v>Alert</v>
      </c>
      <c r="AG145" s="125"/>
      <c r="AH145" s="39"/>
    </row>
    <row r="146" s="12" customFormat="1" ht="18" customHeight="1" spans="3:34">
      <c r="C146" s="39"/>
      <c r="D146" s="143" t="s">
        <v>111</v>
      </c>
      <c r="E146" s="43" t="s">
        <v>40</v>
      </c>
      <c r="F146" s="44" t="s">
        <v>41</v>
      </c>
      <c r="G146" s="45">
        <v>67.9</v>
      </c>
      <c r="H146" s="45">
        <v>1</v>
      </c>
      <c r="I146" s="45">
        <v>-1</v>
      </c>
      <c r="J146" s="71" t="s">
        <v>48</v>
      </c>
      <c r="K146" s="71"/>
      <c r="L146" s="72">
        <f>SUM(G146)+H146</f>
        <v>68.9</v>
      </c>
      <c r="M146" s="72"/>
      <c r="N146" s="72">
        <f t="shared" si="20"/>
        <v>66.9</v>
      </c>
      <c r="O146" s="73"/>
      <c r="P146" s="74"/>
      <c r="Q146" s="95"/>
      <c r="R146" s="95"/>
      <c r="S146" s="96" t="str">
        <f t="shared" si="18"/>
        <v>NG</v>
      </c>
      <c r="T146" s="97"/>
      <c r="U146" s="39"/>
      <c r="V146" s="98">
        <f>IF(ISERR(N146/N146)=TRUE," ",N146-$G146)</f>
        <v>-1</v>
      </c>
      <c r="W146" s="98" t="str">
        <f>IF(ISERR(P146/P146)=TRUE," ",P146-$G146)</f>
        <v> </v>
      </c>
      <c r="X146" s="98" t="str">
        <f>IF(ISERR(Q146/Q146)=TRUE," ",Q146-$G146)</f>
        <v> </v>
      </c>
      <c r="Y146" s="98" t="str">
        <f>IF(ISERR(R146/R146)=TRUE," ",R146-$G146)</f>
        <v> </v>
      </c>
      <c r="Z146" s="98" t="str">
        <f>IF(ISERR(S146/S146)=TRUE," ",S146-$G146)</f>
        <v> </v>
      </c>
      <c r="AA146" s="98" t="str">
        <f>IF(ISERR(T146/T146)=TRUE," ",T146-$G146)</f>
        <v> </v>
      </c>
      <c r="AB146" s="114">
        <f t="shared" si="13"/>
        <v>66.9</v>
      </c>
      <c r="AC146" s="119">
        <f t="shared" si="14"/>
        <v>0</v>
      </c>
      <c r="AD146" s="119">
        <f t="shared" si="15"/>
        <v>1</v>
      </c>
      <c r="AE146" s="120" t="str">
        <f t="shared" si="16"/>
        <v/>
      </c>
      <c r="AF146" s="120" t="str">
        <f t="shared" si="17"/>
        <v>Alert</v>
      </c>
      <c r="AG146" s="125"/>
      <c r="AH146" s="39"/>
    </row>
    <row r="147" s="12" customFormat="1" ht="18" customHeight="1" spans="3:34">
      <c r="C147" s="39"/>
      <c r="D147" s="42">
        <v>85</v>
      </c>
      <c r="E147" s="46" t="s">
        <v>112</v>
      </c>
      <c r="F147" s="44" t="s">
        <v>41</v>
      </c>
      <c r="G147" s="45" t="s">
        <v>113</v>
      </c>
      <c r="H147" s="45"/>
      <c r="I147" s="45"/>
      <c r="J147" s="71" t="s">
        <v>105</v>
      </c>
      <c r="K147" s="71" t="s">
        <v>105</v>
      </c>
      <c r="L147" s="72">
        <f>SUM(G147)+H147</f>
        <v>0</v>
      </c>
      <c r="M147" s="72"/>
      <c r="N147" s="72" t="e">
        <f t="shared" si="20"/>
        <v>#VALUE!</v>
      </c>
      <c r="O147" s="73"/>
      <c r="P147" s="74"/>
      <c r="Q147" s="95"/>
      <c r="R147" s="95"/>
      <c r="S147" s="96" t="e">
        <f t="shared" si="18"/>
        <v>#VALUE!</v>
      </c>
      <c r="T147" s="97"/>
      <c r="U147" s="39"/>
      <c r="V147" s="98" t="str">
        <f>IF(ISERR(N147/N147)=TRUE," ",N147-$G147)</f>
        <v> </v>
      </c>
      <c r="W147" s="98" t="str">
        <f>IF(ISERR(P147/P147)=TRUE," ",P147-$G147)</f>
        <v> </v>
      </c>
      <c r="X147" s="98" t="str">
        <f>IF(ISERR(Q147/Q147)=TRUE," ",Q147-$G147)</f>
        <v> </v>
      </c>
      <c r="Y147" s="98" t="str">
        <f>IF(ISERR(R147/R147)=TRUE," ",R147-$G147)</f>
        <v> </v>
      </c>
      <c r="Z147" s="98" t="str">
        <f>IF(ISERR(S147/S147)=TRUE," ",S147-$G147)</f>
        <v> </v>
      </c>
      <c r="AA147" s="98" t="str">
        <f>IF(ISERR(T147/T147)=TRUE," ",T147-$G147)</f>
        <v> </v>
      </c>
      <c r="AB147" s="114" t="str">
        <f t="shared" si="13"/>
        <v> </v>
      </c>
      <c r="AC147" s="119" t="str">
        <f t="shared" si="14"/>
        <v> </v>
      </c>
      <c r="AD147" s="119" t="str">
        <f t="shared" si="15"/>
        <v> </v>
      </c>
      <c r="AE147" s="120" t="str">
        <f t="shared" si="16"/>
        <v/>
      </c>
      <c r="AF147" s="120" t="e">
        <f t="shared" si="17"/>
        <v>#VALUE!</v>
      </c>
      <c r="AG147" s="125"/>
      <c r="AH147" s="39"/>
    </row>
    <row r="148" s="12" customFormat="1" ht="18" customHeight="1" spans="3:34">
      <c r="C148" s="39"/>
      <c r="D148" s="42" t="s">
        <v>177</v>
      </c>
      <c r="E148" s="46" t="s">
        <v>114</v>
      </c>
      <c r="F148" s="44" t="s">
        <v>41</v>
      </c>
      <c r="G148" s="45">
        <v>0.6</v>
      </c>
      <c r="H148" s="45">
        <v>0</v>
      </c>
      <c r="I148" s="45">
        <v>-0.6</v>
      </c>
      <c r="J148" s="71" t="s">
        <v>48</v>
      </c>
      <c r="K148" s="76" t="s">
        <v>73</v>
      </c>
      <c r="L148" s="72">
        <f>SUM(G148)+H148</f>
        <v>0.6</v>
      </c>
      <c r="M148" s="72"/>
      <c r="N148" s="72">
        <f t="shared" si="20"/>
        <v>0</v>
      </c>
      <c r="O148" s="73"/>
      <c r="P148" s="74"/>
      <c r="Q148" s="95"/>
      <c r="R148" s="95"/>
      <c r="S148" s="96" t="str">
        <f t="shared" si="18"/>
        <v>NG</v>
      </c>
      <c r="T148" s="97"/>
      <c r="U148" s="39"/>
      <c r="V148" s="98" t="str">
        <f>IF(ISERR(N148/N148)=TRUE," ",N148-$G148)</f>
        <v> </v>
      </c>
      <c r="W148" s="98" t="str">
        <f>IF(ISERR(P148/P148)=TRUE," ",P148-$G148)</f>
        <v> </v>
      </c>
      <c r="X148" s="98" t="str">
        <f>IF(ISERR(Q148/Q148)=TRUE," ",Q148-$G148)</f>
        <v> </v>
      </c>
      <c r="Y148" s="98" t="str">
        <f>IF(ISERR(R148/R148)=TRUE," ",R148-$G148)</f>
        <v> </v>
      </c>
      <c r="Z148" s="98" t="str">
        <f>IF(ISERR(S148/S148)=TRUE," ",S148-$G148)</f>
        <v> </v>
      </c>
      <c r="AA148" s="98" t="str">
        <f>IF(ISERR(T148/T148)=TRUE," ",T148-$G148)</f>
        <v> </v>
      </c>
      <c r="AB148" s="114" t="str">
        <f t="shared" si="13"/>
        <v> </v>
      </c>
      <c r="AC148" s="119" t="str">
        <f t="shared" si="14"/>
        <v> </v>
      </c>
      <c r="AD148" s="119" t="str">
        <f t="shared" si="15"/>
        <v> </v>
      </c>
      <c r="AE148" s="120" t="str">
        <f t="shared" si="16"/>
        <v/>
      </c>
      <c r="AF148" s="120" t="str">
        <f t="shared" si="17"/>
        <v/>
      </c>
      <c r="AG148" s="125"/>
      <c r="AH148" s="39"/>
    </row>
    <row r="149" s="12" customFormat="1" ht="18" customHeight="1" spans="3:34">
      <c r="C149" s="39"/>
      <c r="D149" s="42">
        <v>86</v>
      </c>
      <c r="E149" s="43" t="s">
        <v>40</v>
      </c>
      <c r="F149" s="44" t="s">
        <v>41</v>
      </c>
      <c r="G149" s="45">
        <v>28</v>
      </c>
      <c r="H149" s="45">
        <v>0.5</v>
      </c>
      <c r="I149" s="45">
        <v>-0.5</v>
      </c>
      <c r="J149" s="71" t="s">
        <v>42</v>
      </c>
      <c r="K149" s="76" t="s">
        <v>73</v>
      </c>
      <c r="L149" s="72">
        <f>SUM(G149)+H149</f>
        <v>28.5</v>
      </c>
      <c r="M149" s="72"/>
      <c r="N149" s="72">
        <f t="shared" si="20"/>
        <v>27.5</v>
      </c>
      <c r="O149" s="73"/>
      <c r="P149" s="74"/>
      <c r="Q149" s="95"/>
      <c r="R149" s="95"/>
      <c r="S149" s="96" t="str">
        <f t="shared" si="18"/>
        <v>NG</v>
      </c>
      <c r="T149" s="97"/>
      <c r="U149" s="39"/>
      <c r="V149" s="98">
        <f>IF(ISERR(N149/N149)=TRUE," ",N149-$G149)</f>
        <v>-0.5</v>
      </c>
      <c r="W149" s="98" t="str">
        <f>IF(ISERR(P149/P149)=TRUE," ",P149-$G149)</f>
        <v> </v>
      </c>
      <c r="X149" s="98" t="str">
        <f>IF(ISERR(Q149/Q149)=TRUE," ",Q149-$G149)</f>
        <v> </v>
      </c>
      <c r="Y149" s="98" t="str">
        <f>IF(ISERR(R149/R149)=TRUE," ",R149-$G149)</f>
        <v> </v>
      </c>
      <c r="Z149" s="98" t="str">
        <f>IF(ISERR(S149/S149)=TRUE," ",S149-$G149)</f>
        <v> </v>
      </c>
      <c r="AA149" s="98" t="str">
        <f>IF(ISERR(T149/T149)=TRUE," ",T149-$G149)</f>
        <v> </v>
      </c>
      <c r="AB149" s="114">
        <f t="shared" si="13"/>
        <v>27.5</v>
      </c>
      <c r="AC149" s="119">
        <f t="shared" si="14"/>
        <v>0</v>
      </c>
      <c r="AD149" s="119">
        <f t="shared" si="15"/>
        <v>1</v>
      </c>
      <c r="AE149" s="120" t="str">
        <f t="shared" si="16"/>
        <v/>
      </c>
      <c r="AF149" s="120" t="str">
        <f t="shared" si="17"/>
        <v>Alert</v>
      </c>
      <c r="AG149" s="125"/>
      <c r="AH149" s="39"/>
    </row>
    <row r="150" s="12" customFormat="1" ht="18" customHeight="1" spans="3:34">
      <c r="C150" s="39"/>
      <c r="D150" s="42">
        <v>87</v>
      </c>
      <c r="E150" s="43" t="s">
        <v>40</v>
      </c>
      <c r="F150" s="44" t="s">
        <v>41</v>
      </c>
      <c r="G150" s="45">
        <v>39.5</v>
      </c>
      <c r="H150" s="45">
        <v>0.5</v>
      </c>
      <c r="I150" s="45">
        <v>-0.5</v>
      </c>
      <c r="J150" s="71" t="s">
        <v>48</v>
      </c>
      <c r="K150" s="71"/>
      <c r="L150" s="72">
        <f>SUM(G150)+H150</f>
        <v>40</v>
      </c>
      <c r="M150" s="72"/>
      <c r="N150" s="72">
        <f t="shared" si="20"/>
        <v>39</v>
      </c>
      <c r="O150" s="73"/>
      <c r="P150" s="74"/>
      <c r="Q150" s="95"/>
      <c r="R150" s="95"/>
      <c r="S150" s="96" t="str">
        <f t="shared" si="18"/>
        <v>NG</v>
      </c>
      <c r="T150" s="97"/>
      <c r="U150" s="39"/>
      <c r="V150" s="98">
        <f>IF(ISERR(N150/N150)=TRUE," ",N150-$G150)</f>
        <v>-0.5</v>
      </c>
      <c r="W150" s="98" t="str">
        <f>IF(ISERR(P150/P150)=TRUE," ",P150-$G150)</f>
        <v> </v>
      </c>
      <c r="X150" s="98" t="str">
        <f>IF(ISERR(Q150/Q150)=TRUE," ",Q150-$G150)</f>
        <v> </v>
      </c>
      <c r="Y150" s="98" t="str">
        <f>IF(ISERR(R150/R150)=TRUE," ",R150-$G150)</f>
        <v> </v>
      </c>
      <c r="Z150" s="98" t="str">
        <f>IF(ISERR(S150/S150)=TRUE," ",S150-$G150)</f>
        <v> </v>
      </c>
      <c r="AA150" s="98" t="str">
        <f>IF(ISERR(T150/T150)=TRUE," ",T150-$G150)</f>
        <v> </v>
      </c>
      <c r="AB150" s="114">
        <f t="shared" si="13"/>
        <v>39</v>
      </c>
      <c r="AC150" s="119">
        <f t="shared" si="14"/>
        <v>0</v>
      </c>
      <c r="AD150" s="119">
        <f t="shared" si="15"/>
        <v>1</v>
      </c>
      <c r="AE150" s="120" t="str">
        <f t="shared" si="16"/>
        <v/>
      </c>
      <c r="AF150" s="120" t="str">
        <f t="shared" si="17"/>
        <v>Alert</v>
      </c>
      <c r="AG150" s="125"/>
      <c r="AH150" s="39"/>
    </row>
    <row r="151" s="12" customFormat="1" ht="18" customHeight="1" spans="3:34">
      <c r="C151" s="39"/>
      <c r="D151" s="42">
        <v>88</v>
      </c>
      <c r="E151" s="43" t="s">
        <v>40</v>
      </c>
      <c r="F151" s="44" t="s">
        <v>41</v>
      </c>
      <c r="G151" s="45">
        <v>120.2</v>
      </c>
      <c r="H151" s="45">
        <v>1</v>
      </c>
      <c r="I151" s="45">
        <v>-1</v>
      </c>
      <c r="J151" s="71" t="s">
        <v>48</v>
      </c>
      <c r="K151" s="71"/>
      <c r="L151" s="72">
        <f>SUM(G151)+H151</f>
        <v>121.2</v>
      </c>
      <c r="M151" s="72"/>
      <c r="N151" s="72">
        <f t="shared" si="20"/>
        <v>119.2</v>
      </c>
      <c r="O151" s="73"/>
      <c r="P151" s="74"/>
      <c r="Q151" s="95"/>
      <c r="R151" s="95"/>
      <c r="S151" s="96" t="str">
        <f t="shared" si="18"/>
        <v>NG</v>
      </c>
      <c r="T151" s="97"/>
      <c r="U151" s="39"/>
      <c r="V151" s="98">
        <f>IF(ISERR(N151/N151)=TRUE," ",N151-$G151)</f>
        <v>-1</v>
      </c>
      <c r="W151" s="98" t="str">
        <f>IF(ISERR(P151/P151)=TRUE," ",P151-$G151)</f>
        <v> </v>
      </c>
      <c r="X151" s="98" t="str">
        <f>IF(ISERR(Q151/Q151)=TRUE," ",Q151-$G151)</f>
        <v> </v>
      </c>
      <c r="Y151" s="98" t="str">
        <f>IF(ISERR(R151/R151)=TRUE," ",R151-$G151)</f>
        <v> </v>
      </c>
      <c r="Z151" s="98" t="str">
        <f>IF(ISERR(S151/S151)=TRUE," ",S151-$G151)</f>
        <v> </v>
      </c>
      <c r="AA151" s="98" t="str">
        <f>IF(ISERR(T151/T151)=TRUE," ",T151-$G151)</f>
        <v> </v>
      </c>
      <c r="AB151" s="114">
        <f t="shared" si="13"/>
        <v>119.2</v>
      </c>
      <c r="AC151" s="119">
        <f t="shared" si="14"/>
        <v>0</v>
      </c>
      <c r="AD151" s="119">
        <f t="shared" si="15"/>
        <v>1</v>
      </c>
      <c r="AE151" s="120" t="str">
        <f t="shared" si="16"/>
        <v/>
      </c>
      <c r="AF151" s="120" t="str">
        <f t="shared" si="17"/>
        <v>Alert</v>
      </c>
      <c r="AG151" s="125"/>
      <c r="AH151" s="39"/>
    </row>
    <row r="152" s="12" customFormat="1" ht="18" customHeight="1" spans="3:34">
      <c r="C152" s="39"/>
      <c r="D152" s="42">
        <v>89</v>
      </c>
      <c r="E152" s="43" t="s">
        <v>40</v>
      </c>
      <c r="F152" s="44" t="s">
        <v>41</v>
      </c>
      <c r="G152" s="45">
        <v>90.2</v>
      </c>
      <c r="H152" s="45">
        <v>1</v>
      </c>
      <c r="I152" s="45">
        <v>-1</v>
      </c>
      <c r="J152" s="71" t="s">
        <v>48</v>
      </c>
      <c r="K152" s="71"/>
      <c r="L152" s="72">
        <f>SUM(G152)+H152</f>
        <v>91.2</v>
      </c>
      <c r="M152" s="72"/>
      <c r="N152" s="72">
        <f t="shared" si="20"/>
        <v>89.2</v>
      </c>
      <c r="O152" s="73"/>
      <c r="P152" s="74"/>
      <c r="Q152" s="95"/>
      <c r="R152" s="95"/>
      <c r="S152" s="96" t="str">
        <f t="shared" si="18"/>
        <v>NG</v>
      </c>
      <c r="T152" s="97"/>
      <c r="U152" s="39"/>
      <c r="V152" s="98">
        <f>IF(ISERR(N152/N152)=TRUE," ",N152-$G152)</f>
        <v>-1</v>
      </c>
      <c r="W152" s="98" t="str">
        <f>IF(ISERR(P152/P152)=TRUE," ",P152-$G152)</f>
        <v> </v>
      </c>
      <c r="X152" s="98" t="str">
        <f>IF(ISERR(Q152/Q152)=TRUE," ",Q152-$G152)</f>
        <v> </v>
      </c>
      <c r="Y152" s="98" t="str">
        <f>IF(ISERR(R152/R152)=TRUE," ",R152-$G152)</f>
        <v> </v>
      </c>
      <c r="Z152" s="98" t="str">
        <f>IF(ISERR(S152/S152)=TRUE," ",S152-$G152)</f>
        <v> </v>
      </c>
      <c r="AA152" s="98" t="str">
        <f>IF(ISERR(T152/T152)=TRUE," ",T152-$G152)</f>
        <v> </v>
      </c>
      <c r="AB152" s="114">
        <f>IF(ISERR(N152/N152)=TRUE," ",AVERAGE(N152:T152))</f>
        <v>89.2</v>
      </c>
      <c r="AC152" s="119">
        <f>IF(ISERR(H152/H152)=TRUE," ",IF(ISERR(N152/N152)=TRUE," ",IF(ISNUMBER($N152)=FALSE," ",IF(MAX($N152:$T152)&lt;$G152,0,(MAX($N152:$T152)-$G152)/$H152))))</f>
        <v>0</v>
      </c>
      <c r="AD152" s="119">
        <f>IF(ISERR(I152/G152)=TRUE," ",IF(ISERR(I152/I152)=TRUE," ",IF(ISERR(N152/N152)=TRUE," ",IF(ISNUMBER(N152)=FALSE," ",IF(MIN(N152:T152)&gt;$G152,0,($G152-MIN(N152:T152))/-I152)))))</f>
        <v>1</v>
      </c>
      <c r="AE152" s="120" t="str">
        <f>IF(ISNUMBER($AC152)=TRUE,IF($AC152&gt;0.651,IF($AC152&gt;1.001,"Reject","Alert"),""),"")</f>
        <v/>
      </c>
      <c r="AF152" s="120" t="str">
        <f>IF(N152="","",IF(ISERR(I152/I152)=TRUE,"",IF(ISERR(I152/G152)=TRUE,IF((I152-MIN(N152:T152))&gt;0.001,"Reject",""),IF(ISNUMBER($AD152)=TRUE,IF($AD152&gt;0.651,IF($AD152&gt;1.001,"Reject","Alert"),""),""))))</f>
        <v>Alert</v>
      </c>
      <c r="AG152" s="125"/>
      <c r="AH152" s="39"/>
    </row>
    <row r="153" s="12" customFormat="1" ht="18" customHeight="1" spans="3:34">
      <c r="C153" s="39"/>
      <c r="D153" s="42">
        <v>90</v>
      </c>
      <c r="E153" s="43" t="s">
        <v>40</v>
      </c>
      <c r="F153" s="44" t="s">
        <v>41</v>
      </c>
      <c r="G153" s="45">
        <v>188.6</v>
      </c>
      <c r="H153" s="45">
        <v>1</v>
      </c>
      <c r="I153" s="45">
        <v>-1</v>
      </c>
      <c r="J153" s="71" t="s">
        <v>48</v>
      </c>
      <c r="K153" s="71"/>
      <c r="L153" s="72">
        <f>SUM(G153)+H153</f>
        <v>189.6</v>
      </c>
      <c r="M153" s="72"/>
      <c r="N153" s="72">
        <f t="shared" si="20"/>
        <v>187.6</v>
      </c>
      <c r="O153" s="73"/>
      <c r="P153" s="74"/>
      <c r="Q153" s="95"/>
      <c r="R153" s="95"/>
      <c r="S153" s="96" t="str">
        <f>(IF(OR((MIN(P153:R153)&lt;(G153+H153)),(MAX(P153:R153)&gt;(G153+I153))),"NG",IF(COUNTBLANK(P153:R153)=10,"","OK")))</f>
        <v>NG</v>
      </c>
      <c r="T153" s="97"/>
      <c r="U153" s="39"/>
      <c r="V153" s="98">
        <f>IF(ISERR(N153/N153)=TRUE," ",N153-$G153)</f>
        <v>-1</v>
      </c>
      <c r="W153" s="98" t="str">
        <f>IF(ISERR(P153/P153)=TRUE," ",P153-$G153)</f>
        <v> </v>
      </c>
      <c r="X153" s="98" t="str">
        <f>IF(ISERR(Q153/Q153)=TRUE," ",Q153-$G153)</f>
        <v> </v>
      </c>
      <c r="Y153" s="98" t="str">
        <f>IF(ISERR(R153/R153)=TRUE," ",R153-$G153)</f>
        <v> </v>
      </c>
      <c r="Z153" s="98" t="str">
        <f>IF(ISERR(S153/S153)=TRUE," ",S153-$G153)</f>
        <v> </v>
      </c>
      <c r="AA153" s="98" t="str">
        <f>IF(ISERR(T153/T153)=TRUE," ",T153-$G153)</f>
        <v> </v>
      </c>
      <c r="AB153" s="114">
        <f>IF(ISERR(N153/N153)=TRUE," ",AVERAGE(N153:T153))</f>
        <v>187.6</v>
      </c>
      <c r="AC153" s="119">
        <f>IF(ISERR(H153/H153)=TRUE," ",IF(ISERR(N153/N153)=TRUE," ",IF(ISNUMBER($N153)=FALSE," ",IF(MAX($N153:$T153)&lt;$G153,0,(MAX($N153:$T153)-$G153)/$H153))))</f>
        <v>0</v>
      </c>
      <c r="AD153" s="119">
        <f>IF(ISERR(I153/G153)=TRUE," ",IF(ISERR(I153/I153)=TRUE," ",IF(ISERR(N153/N153)=TRUE," ",IF(ISNUMBER(N153)=FALSE," ",IF(MIN(N153:T153)&gt;$G153,0,($G153-MIN(N153:T153))/-I153)))))</f>
        <v>1</v>
      </c>
      <c r="AE153" s="120" t="str">
        <f>IF(ISNUMBER($AC153)=TRUE,IF($AC153&gt;0.651,IF($AC153&gt;1.001,"Reject","Alert"),""),"")</f>
        <v/>
      </c>
      <c r="AF153" s="120" t="str">
        <f>IF(N153="","",IF(ISERR(I153/I153)=TRUE,"",IF(ISERR(I153/G153)=TRUE,IF((I153-MIN(N153:T153))&gt;0.001,"Reject",""),IF(ISNUMBER($AD153)=TRUE,IF($AD153&gt;0.651,IF($AD153&gt;1.001,"Reject","Alert"),""),""))))</f>
        <v>Alert</v>
      </c>
      <c r="AG153" s="125"/>
      <c r="AH153" s="39"/>
    </row>
    <row r="154" s="12" customFormat="1" ht="18" customHeight="1" spans="3:34">
      <c r="C154" s="39"/>
      <c r="D154" s="42" t="s">
        <v>178</v>
      </c>
      <c r="E154" s="46" t="s">
        <v>103</v>
      </c>
      <c r="F154" s="44" t="s">
        <v>41</v>
      </c>
      <c r="G154" s="45" t="s">
        <v>108</v>
      </c>
      <c r="H154" s="45"/>
      <c r="I154" s="45"/>
      <c r="J154" s="71" t="s">
        <v>105</v>
      </c>
      <c r="K154" s="71" t="s">
        <v>105</v>
      </c>
      <c r="L154" s="72">
        <f>SUM(G154)+H154</f>
        <v>0</v>
      </c>
      <c r="M154" s="72"/>
      <c r="N154" s="72" t="e">
        <f t="shared" si="20"/>
        <v>#VALUE!</v>
      </c>
      <c r="O154" s="73"/>
      <c r="P154" s="74"/>
      <c r="Q154" s="95"/>
      <c r="R154" s="95"/>
      <c r="S154" s="96" t="e">
        <f>(IF(OR((MIN(P154:R154)&lt;(G154+H154)),(MAX(P154:R154)&gt;(G154+I154))),"NG",IF(COUNTBLANK(P154:R154)=10,"","OK")))</f>
        <v>#VALUE!</v>
      </c>
      <c r="T154" s="97"/>
      <c r="U154" s="39"/>
      <c r="V154" s="98" t="str">
        <f>IF(ISERR(N154/N154)=TRUE," ",N154-$G154)</f>
        <v> </v>
      </c>
      <c r="W154" s="98" t="str">
        <f>IF(ISERR(P154/P154)=TRUE," ",P154-$G154)</f>
        <v> </v>
      </c>
      <c r="X154" s="98" t="str">
        <f>IF(ISERR(Q154/Q154)=TRUE," ",Q154-$G154)</f>
        <v> </v>
      </c>
      <c r="Y154" s="98" t="str">
        <f>IF(ISERR(R154/R154)=TRUE," ",R154-$G154)</f>
        <v> </v>
      </c>
      <c r="Z154" s="98" t="str">
        <f>IF(ISERR(S154/S154)=TRUE," ",S154-$G154)</f>
        <v> </v>
      </c>
      <c r="AA154" s="98" t="str">
        <f>IF(ISERR(T154/T154)=TRUE," ",T154-$G154)</f>
        <v> </v>
      </c>
      <c r="AB154" s="114" t="str">
        <f>IF(ISERR(N154/N154)=TRUE," ",AVERAGE(N154:T154))</f>
        <v> </v>
      </c>
      <c r="AC154" s="119" t="str">
        <f>IF(ISERR(H154/H154)=TRUE," ",IF(ISERR(N154/N154)=TRUE," ",IF(ISNUMBER($N154)=FALSE," ",IF(MAX($N154:$T154)&lt;$G154,0,(MAX($N154:$T154)-$G154)/$H154))))</f>
        <v> </v>
      </c>
      <c r="AD154" s="119" t="str">
        <f>IF(ISERR(I154/G154)=TRUE," ",IF(ISERR(I154/I154)=TRUE," ",IF(ISERR(N154/N154)=TRUE," ",IF(ISNUMBER(N154)=FALSE," ",IF(MIN(N154:T154)&gt;$G154,0,($G154-MIN(N154:T154))/-I154)))))</f>
        <v> </v>
      </c>
      <c r="AE154" s="120" t="str">
        <f>IF(ISNUMBER($AC154)=TRUE,IF($AC154&gt;0.651,IF($AC154&gt;1.001,"Reject","Alert"),""),"")</f>
        <v/>
      </c>
      <c r="AF154" s="120" t="e">
        <f>IF(N154="","",IF(ISERR(I154/I154)=TRUE,"",IF(ISERR(I154/G154)=TRUE,IF((I154-MIN(N154:T154))&gt;0.001,"Reject",""),IF(ISNUMBER($AD154)=TRUE,IF($AD154&gt;0.651,IF($AD154&gt;1.001,"Reject","Alert"),""),""))))</f>
        <v>#VALUE!</v>
      </c>
      <c r="AG154" s="125"/>
      <c r="AH154" s="39"/>
    </row>
    <row r="155" s="12" customFormat="1" ht="18" customHeight="1" spans="3:34">
      <c r="C155" s="39"/>
      <c r="D155" s="42" t="s">
        <v>179</v>
      </c>
      <c r="E155" s="46" t="s">
        <v>107</v>
      </c>
      <c r="F155" s="44" t="s">
        <v>41</v>
      </c>
      <c r="G155" s="45" t="s">
        <v>108</v>
      </c>
      <c r="H155" s="45"/>
      <c r="I155" s="45"/>
      <c r="J155" s="71" t="s">
        <v>105</v>
      </c>
      <c r="K155" s="71" t="s">
        <v>105</v>
      </c>
      <c r="L155" s="72">
        <f>SUM(G155)+H155</f>
        <v>0</v>
      </c>
      <c r="M155" s="72"/>
      <c r="N155" s="72" t="e">
        <f t="shared" si="20"/>
        <v>#VALUE!</v>
      </c>
      <c r="O155" s="73"/>
      <c r="P155" s="74"/>
      <c r="Q155" s="95"/>
      <c r="R155" s="95"/>
      <c r="S155" s="96" t="e">
        <f>(IF(OR((MIN(P155:R155)&lt;(G155+H155)),(MAX(P155:R155)&gt;(G155+I155))),"NG",IF(COUNTBLANK(P155:R155)=10,"","OK")))</f>
        <v>#VALUE!</v>
      </c>
      <c r="T155" s="97"/>
      <c r="U155" s="39"/>
      <c r="V155" s="98" t="str">
        <f>IF(ISERR(N155/N155)=TRUE," ",N155-$G155)</f>
        <v> </v>
      </c>
      <c r="W155" s="98" t="str">
        <f>IF(ISERR(P155/P155)=TRUE," ",P155-$G155)</f>
        <v> </v>
      </c>
      <c r="X155" s="98" t="str">
        <f>IF(ISERR(Q155/Q155)=TRUE," ",Q155-$G155)</f>
        <v> </v>
      </c>
      <c r="Y155" s="98" t="str">
        <f>IF(ISERR(R155/R155)=TRUE," ",R155-$G155)</f>
        <v> </v>
      </c>
      <c r="Z155" s="98" t="str">
        <f>IF(ISERR(S155/S155)=TRUE," ",S155-$G155)</f>
        <v> </v>
      </c>
      <c r="AA155" s="98" t="str">
        <f>IF(ISERR(T155/T155)=TRUE," ",T155-$G155)</f>
        <v> </v>
      </c>
      <c r="AB155" s="114" t="str">
        <f>IF(ISERR(N155/N155)=TRUE," ",AVERAGE(N155:T155))</f>
        <v> </v>
      </c>
      <c r="AC155" s="119" t="str">
        <f>IF(ISERR(H155/H155)=TRUE," ",IF(ISERR(N155/N155)=TRUE," ",IF(ISNUMBER($N155)=FALSE," ",IF(MAX($N155:$T155)&lt;$G155,0,(MAX($N155:$T155)-$G155)/$H155))))</f>
        <v> </v>
      </c>
      <c r="AD155" s="119" t="str">
        <f>IF(ISERR(I155/G155)=TRUE," ",IF(ISERR(I155/I155)=TRUE," ",IF(ISERR(N155/N155)=TRUE," ",IF(ISNUMBER(N155)=FALSE," ",IF(MIN(N155:T155)&gt;$G155,0,($G155-MIN(N155:T155))/-I155)))))</f>
        <v> </v>
      </c>
      <c r="AE155" s="120" t="str">
        <f>IF(ISNUMBER($AC155)=TRUE,IF($AC155&gt;0.651,IF($AC155&gt;1.001,"Reject","Alert"),""),"")</f>
        <v/>
      </c>
      <c r="AF155" s="120" t="e">
        <f>IF(N155="","",IF(ISERR(I155/I155)=TRUE,"",IF(ISERR(I155/G155)=TRUE,IF((I155-MIN(N155:T155))&gt;0.001,"Reject",""),IF(ISNUMBER($AD155)=TRUE,IF($AD155&gt;0.651,IF($AD155&gt;1.001,"Reject","Alert"),""),""))))</f>
        <v>#VALUE!</v>
      </c>
      <c r="AG155" s="125"/>
      <c r="AH155" s="39"/>
    </row>
    <row r="156" s="12" customFormat="1" ht="18" customHeight="1" spans="3:34">
      <c r="C156" s="39"/>
      <c r="D156" s="42" t="s">
        <v>180</v>
      </c>
      <c r="E156" s="46" t="s">
        <v>116</v>
      </c>
      <c r="F156" s="44" t="s">
        <v>41</v>
      </c>
      <c r="G156" s="45">
        <v>8</v>
      </c>
      <c r="H156" s="45">
        <v>0.5</v>
      </c>
      <c r="I156" s="45">
        <v>-0.5</v>
      </c>
      <c r="J156" s="71" t="s">
        <v>48</v>
      </c>
      <c r="K156" s="71"/>
      <c r="L156" s="72">
        <f t="shared" ref="L156:L184" si="22">SUM(G156)+H156</f>
        <v>8.5</v>
      </c>
      <c r="M156" s="72"/>
      <c r="N156" s="72">
        <f t="shared" si="20"/>
        <v>7.5</v>
      </c>
      <c r="O156" s="73"/>
      <c r="P156" s="74"/>
      <c r="Q156" s="95"/>
      <c r="R156" s="95"/>
      <c r="S156" s="96" t="str">
        <f t="shared" ref="S156:S182" si="23">(IF(OR((MIN(P156:R156)&lt;(G156+H156)),(MAX(P156:R156)&gt;(G156+I156))),"NG",IF(COUNTBLANK(P156:R156)=10,"","OK")))</f>
        <v>NG</v>
      </c>
      <c r="T156" s="97"/>
      <c r="U156" s="39"/>
      <c r="V156" s="98">
        <f>IF(ISERR(N156/N156)=TRUE," ",N156-$G156)</f>
        <v>-0.5</v>
      </c>
      <c r="W156" s="98" t="str">
        <f>IF(ISERR(P156/P156)=TRUE," ",P156-$G156)</f>
        <v> </v>
      </c>
      <c r="X156" s="98" t="str">
        <f>IF(ISERR(Q156/Q156)=TRUE," ",Q156-$G156)</f>
        <v> </v>
      </c>
      <c r="Y156" s="98" t="str">
        <f>IF(ISERR(R156/R156)=TRUE," ",R156-$G156)</f>
        <v> </v>
      </c>
      <c r="Z156" s="98" t="str">
        <f>IF(ISERR(S156/S156)=TRUE," ",S156-$G156)</f>
        <v> </v>
      </c>
      <c r="AA156" s="98" t="str">
        <f>IF(ISERR(T156/T156)=TRUE," ",T156-$G156)</f>
        <v> </v>
      </c>
      <c r="AB156" s="114">
        <f t="shared" ref="AB156:AB184" si="24">IF(ISERR(N156/N156)=TRUE," ",AVERAGE(N156:T156))</f>
        <v>7.5</v>
      </c>
      <c r="AC156" s="119">
        <f t="shared" ref="AC156:AC184" si="25">IF(ISERR(H156/H156)=TRUE," ",IF(ISERR(N156/N156)=TRUE," ",IF(ISNUMBER($N156)=FALSE," ",IF(MAX($N156:$T156)&lt;$G156,0,(MAX($N156:$T156)-$G156)/$H156))))</f>
        <v>0</v>
      </c>
      <c r="AD156" s="119">
        <f t="shared" ref="AD156:AD184" si="26">IF(ISERR(I156/G156)=TRUE," ",IF(ISERR(I156/I156)=TRUE," ",IF(ISERR(N156/N156)=TRUE," ",IF(ISNUMBER(N156)=FALSE," ",IF(MIN(N156:T156)&gt;$G156,0,($G156-MIN(N156:T156))/-I156)))))</f>
        <v>1</v>
      </c>
      <c r="AE156" s="120" t="str">
        <f t="shared" ref="AE156:AE184" si="27">IF(ISNUMBER($AC156)=TRUE,IF($AC156&gt;0.651,IF($AC156&gt;1.001,"Reject","Alert"),""),"")</f>
        <v/>
      </c>
      <c r="AF156" s="120" t="str">
        <f t="shared" ref="AF156:AF184" si="28">IF(N156="","",IF(ISERR(I156/I156)=TRUE,"",IF(ISERR(I156/G156)=TRUE,IF((I156-MIN(N156:T156))&gt;0.001,"Reject",""),IF(ISNUMBER($AD156)=TRUE,IF($AD156&gt;0.651,IF($AD156&gt;1.001,"Reject","Alert"),""),""))))</f>
        <v>Alert</v>
      </c>
      <c r="AG156" s="125"/>
      <c r="AH156" s="39"/>
    </row>
    <row r="157" s="12" customFormat="1" ht="18" customHeight="1" spans="3:34">
      <c r="C157" s="39"/>
      <c r="D157" s="42" t="s">
        <v>181</v>
      </c>
      <c r="E157" s="43"/>
      <c r="F157" s="44" t="s">
        <v>41</v>
      </c>
      <c r="G157" s="45">
        <v>12.2</v>
      </c>
      <c r="H157" s="45">
        <v>0.5</v>
      </c>
      <c r="I157" s="45">
        <v>-0.5</v>
      </c>
      <c r="J157" s="71" t="s">
        <v>48</v>
      </c>
      <c r="K157" s="71"/>
      <c r="L157" s="72">
        <f t="shared" si="22"/>
        <v>12.7</v>
      </c>
      <c r="M157" s="72"/>
      <c r="N157" s="72">
        <f t="shared" si="20"/>
        <v>11.7</v>
      </c>
      <c r="O157" s="73"/>
      <c r="P157" s="74"/>
      <c r="Q157" s="95"/>
      <c r="R157" s="95"/>
      <c r="S157" s="96" t="str">
        <f t="shared" si="23"/>
        <v>NG</v>
      </c>
      <c r="T157" s="97"/>
      <c r="U157" s="39"/>
      <c r="V157" s="98">
        <f>IF(ISERR(N157/N157)=TRUE," ",N157-$G157)</f>
        <v>-0.5</v>
      </c>
      <c r="W157" s="98" t="str">
        <f>IF(ISERR(P157/P157)=TRUE," ",P157-$G157)</f>
        <v> </v>
      </c>
      <c r="X157" s="98" t="str">
        <f>IF(ISERR(Q157/Q157)=TRUE," ",Q157-$G157)</f>
        <v> </v>
      </c>
      <c r="Y157" s="98" t="str">
        <f>IF(ISERR(R157/R157)=TRUE," ",R157-$G157)</f>
        <v> </v>
      </c>
      <c r="Z157" s="98" t="str">
        <f>IF(ISERR(S157/S157)=TRUE," ",S157-$G157)</f>
        <v> </v>
      </c>
      <c r="AA157" s="98" t="str">
        <f>IF(ISERR(T157/T157)=TRUE," ",T157-$G157)</f>
        <v> </v>
      </c>
      <c r="AB157" s="114">
        <f t="shared" si="24"/>
        <v>11.7</v>
      </c>
      <c r="AC157" s="119">
        <f t="shared" si="25"/>
        <v>0</v>
      </c>
      <c r="AD157" s="119">
        <f t="shared" si="26"/>
        <v>1</v>
      </c>
      <c r="AE157" s="120" t="str">
        <f t="shared" si="27"/>
        <v/>
      </c>
      <c r="AF157" s="120" t="str">
        <f t="shared" si="28"/>
        <v>Alert</v>
      </c>
      <c r="AG157" s="125"/>
      <c r="AH157" s="39"/>
    </row>
    <row r="158" s="12" customFormat="1" ht="18" customHeight="1" spans="3:34">
      <c r="C158" s="39"/>
      <c r="D158" s="42" t="s">
        <v>182</v>
      </c>
      <c r="E158" s="43"/>
      <c r="F158" s="44" t="s">
        <v>41</v>
      </c>
      <c r="G158" s="45">
        <v>5</v>
      </c>
      <c r="H158" s="45">
        <v>0.5</v>
      </c>
      <c r="I158" s="45">
        <v>-0.5</v>
      </c>
      <c r="J158" s="71" t="s">
        <v>48</v>
      </c>
      <c r="K158" s="71"/>
      <c r="L158" s="72">
        <f t="shared" si="22"/>
        <v>5.5</v>
      </c>
      <c r="M158" s="72"/>
      <c r="N158" s="72">
        <f t="shared" si="20"/>
        <v>4.5</v>
      </c>
      <c r="O158" s="73"/>
      <c r="P158" s="74"/>
      <c r="Q158" s="95"/>
      <c r="R158" s="95"/>
      <c r="S158" s="96" t="str">
        <f t="shared" si="23"/>
        <v>NG</v>
      </c>
      <c r="T158" s="97"/>
      <c r="U158" s="39"/>
      <c r="V158" s="98">
        <f>IF(ISERR(N158/N158)=TRUE," ",N158-$G158)</f>
        <v>-0.5</v>
      </c>
      <c r="W158" s="98" t="str">
        <f>IF(ISERR(P158/P158)=TRUE," ",P158-$G158)</f>
        <v> </v>
      </c>
      <c r="X158" s="98" t="str">
        <f>IF(ISERR(Q158/Q158)=TRUE," ",Q158-$G158)</f>
        <v> </v>
      </c>
      <c r="Y158" s="98" t="str">
        <f>IF(ISERR(R158/R158)=TRUE," ",R158-$G158)</f>
        <v> </v>
      </c>
      <c r="Z158" s="98" t="str">
        <f>IF(ISERR(S158/S158)=TRUE," ",S158-$G158)</f>
        <v> </v>
      </c>
      <c r="AA158" s="98" t="str">
        <f>IF(ISERR(T158/T158)=TRUE," ",T158-$G158)</f>
        <v> </v>
      </c>
      <c r="AB158" s="114">
        <f t="shared" si="24"/>
        <v>4.5</v>
      </c>
      <c r="AC158" s="119">
        <f t="shared" si="25"/>
        <v>0</v>
      </c>
      <c r="AD158" s="119">
        <f t="shared" si="26"/>
        <v>1</v>
      </c>
      <c r="AE158" s="120" t="str">
        <f t="shared" si="27"/>
        <v/>
      </c>
      <c r="AF158" s="120" t="str">
        <f t="shared" si="28"/>
        <v>Alert</v>
      </c>
      <c r="AG158" s="125"/>
      <c r="AH158" s="39"/>
    </row>
    <row r="159" s="12" customFormat="1" ht="18" customHeight="1" spans="3:34">
      <c r="C159" s="39"/>
      <c r="D159" s="42" t="s">
        <v>183</v>
      </c>
      <c r="E159" s="46" t="s">
        <v>117</v>
      </c>
      <c r="F159" s="44" t="s">
        <v>41</v>
      </c>
      <c r="G159" s="45">
        <v>1</v>
      </c>
      <c r="H159" s="45">
        <v>0</v>
      </c>
      <c r="I159" s="45">
        <v>-1</v>
      </c>
      <c r="J159" s="71" t="s">
        <v>42</v>
      </c>
      <c r="K159" s="76" t="s">
        <v>88</v>
      </c>
      <c r="L159" s="72">
        <f t="shared" si="22"/>
        <v>1</v>
      </c>
      <c r="M159" s="72"/>
      <c r="N159" s="72">
        <f t="shared" si="20"/>
        <v>0</v>
      </c>
      <c r="O159" s="73"/>
      <c r="P159" s="74"/>
      <c r="Q159" s="95"/>
      <c r="R159" s="95"/>
      <c r="S159" s="96" t="str">
        <f t="shared" si="23"/>
        <v>NG</v>
      </c>
      <c r="T159" s="97"/>
      <c r="U159" s="39"/>
      <c r="V159" s="98" t="str">
        <f>IF(ISERR(N159/N159)=TRUE," ",N159-$G159)</f>
        <v> </v>
      </c>
      <c r="W159" s="98" t="str">
        <f>IF(ISERR(P159/P159)=TRUE," ",P159-$G159)</f>
        <v> </v>
      </c>
      <c r="X159" s="98" t="str">
        <f>IF(ISERR(Q159/Q159)=TRUE," ",Q159-$G159)</f>
        <v> </v>
      </c>
      <c r="Y159" s="98" t="str">
        <f>IF(ISERR(R159/R159)=TRUE," ",R159-$G159)</f>
        <v> </v>
      </c>
      <c r="Z159" s="98" t="str">
        <f>IF(ISERR(S159/S159)=TRUE," ",S159-$G159)</f>
        <v> </v>
      </c>
      <c r="AA159" s="98" t="str">
        <f>IF(ISERR(T159/T159)=TRUE," ",T159-$G159)</f>
        <v> </v>
      </c>
      <c r="AB159" s="114" t="str">
        <f t="shared" si="24"/>
        <v> </v>
      </c>
      <c r="AC159" s="119" t="str">
        <f t="shared" si="25"/>
        <v> </v>
      </c>
      <c r="AD159" s="119" t="str">
        <f t="shared" si="26"/>
        <v> </v>
      </c>
      <c r="AE159" s="120" t="str">
        <f t="shared" si="27"/>
        <v/>
      </c>
      <c r="AF159" s="120" t="str">
        <f t="shared" si="28"/>
        <v/>
      </c>
      <c r="AG159" s="125"/>
      <c r="AH159" s="39"/>
    </row>
    <row r="160" s="12" customFormat="1" ht="18" customHeight="1" spans="3:34">
      <c r="C160" s="39"/>
      <c r="D160" s="42" t="s">
        <v>184</v>
      </c>
      <c r="E160" s="46" t="s">
        <v>118</v>
      </c>
      <c r="F160" s="44" t="s">
        <v>41</v>
      </c>
      <c r="G160" s="45">
        <v>8</v>
      </c>
      <c r="H160" s="45">
        <v>0.5</v>
      </c>
      <c r="I160" s="45">
        <v>-0.5</v>
      </c>
      <c r="J160" s="71" t="s">
        <v>48</v>
      </c>
      <c r="K160" s="71"/>
      <c r="L160" s="72">
        <f t="shared" si="22"/>
        <v>8.5</v>
      </c>
      <c r="M160" s="72"/>
      <c r="N160" s="72">
        <f t="shared" si="20"/>
        <v>7.5</v>
      </c>
      <c r="O160" s="73"/>
      <c r="P160" s="74"/>
      <c r="Q160" s="95"/>
      <c r="R160" s="95"/>
      <c r="S160" s="96" t="str">
        <f t="shared" si="23"/>
        <v>NG</v>
      </c>
      <c r="T160" s="97"/>
      <c r="U160" s="39"/>
      <c r="V160" s="98">
        <f>IF(ISERR(N160/N160)=TRUE," ",N160-$G160)</f>
        <v>-0.5</v>
      </c>
      <c r="W160" s="98" t="str">
        <f>IF(ISERR(P160/P160)=TRUE," ",P160-$G160)</f>
        <v> </v>
      </c>
      <c r="X160" s="98" t="str">
        <f>IF(ISERR(Q160/Q160)=TRUE," ",Q160-$G160)</f>
        <v> </v>
      </c>
      <c r="Y160" s="98" t="str">
        <f>IF(ISERR(R160/R160)=TRUE," ",R160-$G160)</f>
        <v> </v>
      </c>
      <c r="Z160" s="98" t="str">
        <f>IF(ISERR(S160/S160)=TRUE," ",S160-$G160)</f>
        <v> </v>
      </c>
      <c r="AA160" s="98" t="str">
        <f>IF(ISERR(T160/T160)=TRUE," ",T160-$G160)</f>
        <v> </v>
      </c>
      <c r="AB160" s="114">
        <f t="shared" si="24"/>
        <v>7.5</v>
      </c>
      <c r="AC160" s="119">
        <f t="shared" si="25"/>
        <v>0</v>
      </c>
      <c r="AD160" s="119">
        <f t="shared" si="26"/>
        <v>1</v>
      </c>
      <c r="AE160" s="120" t="str">
        <f t="shared" si="27"/>
        <v/>
      </c>
      <c r="AF160" s="120" t="str">
        <f t="shared" si="28"/>
        <v>Alert</v>
      </c>
      <c r="AG160" s="125"/>
      <c r="AH160" s="39"/>
    </row>
    <row r="161" s="12" customFormat="1" ht="18" customHeight="1" spans="3:34">
      <c r="C161" s="39"/>
      <c r="D161" s="42" t="s">
        <v>185</v>
      </c>
      <c r="E161" s="43"/>
      <c r="F161" s="44" t="s">
        <v>41</v>
      </c>
      <c r="G161" s="45">
        <v>12.2</v>
      </c>
      <c r="H161" s="45">
        <v>0.5</v>
      </c>
      <c r="I161" s="45">
        <v>-0.5</v>
      </c>
      <c r="J161" s="71" t="s">
        <v>48</v>
      </c>
      <c r="K161" s="71"/>
      <c r="L161" s="72">
        <f t="shared" si="22"/>
        <v>12.7</v>
      </c>
      <c r="M161" s="72"/>
      <c r="N161" s="72">
        <f t="shared" si="20"/>
        <v>11.7</v>
      </c>
      <c r="O161" s="73"/>
      <c r="P161" s="74"/>
      <c r="Q161" s="95"/>
      <c r="R161" s="95"/>
      <c r="S161" s="96" t="str">
        <f t="shared" si="23"/>
        <v>NG</v>
      </c>
      <c r="T161" s="97"/>
      <c r="U161" s="39"/>
      <c r="V161" s="98">
        <f>IF(ISERR(N161/N161)=TRUE," ",N161-$G161)</f>
        <v>-0.5</v>
      </c>
      <c r="W161" s="98" t="str">
        <f>IF(ISERR(P161/P161)=TRUE," ",P161-$G161)</f>
        <v> </v>
      </c>
      <c r="X161" s="98" t="str">
        <f>IF(ISERR(Q161/Q161)=TRUE," ",Q161-$G161)</f>
        <v> </v>
      </c>
      <c r="Y161" s="98" t="str">
        <f>IF(ISERR(R161/R161)=TRUE," ",R161-$G161)</f>
        <v> </v>
      </c>
      <c r="Z161" s="98" t="str">
        <f>IF(ISERR(S161/S161)=TRUE," ",S161-$G161)</f>
        <v> </v>
      </c>
      <c r="AA161" s="98" t="str">
        <f>IF(ISERR(T161/T161)=TRUE," ",T161-$G161)</f>
        <v> </v>
      </c>
      <c r="AB161" s="114">
        <f t="shared" si="24"/>
        <v>11.7</v>
      </c>
      <c r="AC161" s="119">
        <f t="shared" si="25"/>
        <v>0</v>
      </c>
      <c r="AD161" s="119">
        <f t="shared" si="26"/>
        <v>1</v>
      </c>
      <c r="AE161" s="120" t="str">
        <f t="shared" si="27"/>
        <v/>
      </c>
      <c r="AF161" s="120" t="str">
        <f t="shared" si="28"/>
        <v>Alert</v>
      </c>
      <c r="AG161" s="125"/>
      <c r="AH161" s="39"/>
    </row>
    <row r="162" s="12" customFormat="1" ht="18" customHeight="1" spans="3:34">
      <c r="C162" s="39"/>
      <c r="D162" s="42" t="s">
        <v>186</v>
      </c>
      <c r="E162" s="43"/>
      <c r="F162" s="44" t="s">
        <v>41</v>
      </c>
      <c r="G162" s="45">
        <v>5</v>
      </c>
      <c r="H162" s="45">
        <v>0.5</v>
      </c>
      <c r="I162" s="45">
        <v>-0.5</v>
      </c>
      <c r="J162" s="71" t="s">
        <v>48</v>
      </c>
      <c r="K162" s="71"/>
      <c r="L162" s="72">
        <f t="shared" si="22"/>
        <v>5.5</v>
      </c>
      <c r="M162" s="72"/>
      <c r="N162" s="72">
        <f t="shared" si="20"/>
        <v>4.5</v>
      </c>
      <c r="O162" s="73"/>
      <c r="P162" s="74"/>
      <c r="Q162" s="95"/>
      <c r="R162" s="95"/>
      <c r="S162" s="96" t="str">
        <f t="shared" si="23"/>
        <v>NG</v>
      </c>
      <c r="T162" s="97"/>
      <c r="U162" s="39"/>
      <c r="V162" s="98">
        <f>IF(ISERR(N162/N162)=TRUE," ",N162-$G162)</f>
        <v>-0.5</v>
      </c>
      <c r="W162" s="98" t="str">
        <f>IF(ISERR(P162/P162)=TRUE," ",P162-$G162)</f>
        <v> </v>
      </c>
      <c r="X162" s="98" t="str">
        <f>IF(ISERR(Q162/Q162)=TRUE," ",Q162-$G162)</f>
        <v> </v>
      </c>
      <c r="Y162" s="98" t="str">
        <f>IF(ISERR(R162/R162)=TRUE," ",R162-$G162)</f>
        <v> </v>
      </c>
      <c r="Z162" s="98" t="str">
        <f>IF(ISERR(S162/S162)=TRUE," ",S162-$G162)</f>
        <v> </v>
      </c>
      <c r="AA162" s="98" t="str">
        <f>IF(ISERR(T162/T162)=TRUE," ",T162-$G162)</f>
        <v> </v>
      </c>
      <c r="AB162" s="114">
        <f t="shared" si="24"/>
        <v>4.5</v>
      </c>
      <c r="AC162" s="119">
        <f t="shared" si="25"/>
        <v>0</v>
      </c>
      <c r="AD162" s="119">
        <f t="shared" si="26"/>
        <v>1</v>
      </c>
      <c r="AE162" s="120" t="str">
        <f t="shared" si="27"/>
        <v/>
      </c>
      <c r="AF162" s="120" t="str">
        <f t="shared" si="28"/>
        <v>Alert</v>
      </c>
      <c r="AG162" s="125"/>
      <c r="AH162" s="39"/>
    </row>
    <row r="163" s="12" customFormat="1" ht="18" customHeight="1" spans="3:34">
      <c r="C163" s="39"/>
      <c r="D163" s="42" t="s">
        <v>187</v>
      </c>
      <c r="E163" s="46" t="s">
        <v>119</v>
      </c>
      <c r="F163" s="44" t="s">
        <v>41</v>
      </c>
      <c r="G163" s="45">
        <v>1</v>
      </c>
      <c r="H163" s="45">
        <v>0</v>
      </c>
      <c r="I163" s="45">
        <v>-1</v>
      </c>
      <c r="J163" s="71" t="s">
        <v>42</v>
      </c>
      <c r="K163" s="76" t="s">
        <v>88</v>
      </c>
      <c r="L163" s="72">
        <f t="shared" si="22"/>
        <v>1</v>
      </c>
      <c r="M163" s="72"/>
      <c r="N163" s="72">
        <f t="shared" si="20"/>
        <v>0</v>
      </c>
      <c r="O163" s="73"/>
      <c r="P163" s="74"/>
      <c r="Q163" s="95"/>
      <c r="R163" s="95"/>
      <c r="S163" s="96" t="str">
        <f t="shared" si="23"/>
        <v>NG</v>
      </c>
      <c r="T163" s="97"/>
      <c r="U163" s="39"/>
      <c r="V163" s="98" t="str">
        <f>IF(ISERR(N163/N163)=TRUE," ",N163-$G163)</f>
        <v> </v>
      </c>
      <c r="W163" s="98" t="str">
        <f>IF(ISERR(P163/P163)=TRUE," ",P163-$G163)</f>
        <v> </v>
      </c>
      <c r="X163" s="98" t="str">
        <f>IF(ISERR(Q163/Q163)=TRUE," ",Q163-$G163)</f>
        <v> </v>
      </c>
      <c r="Y163" s="98" t="str">
        <f>IF(ISERR(R163/R163)=TRUE," ",R163-$G163)</f>
        <v> </v>
      </c>
      <c r="Z163" s="98" t="str">
        <f>IF(ISERR(S163/S163)=TRUE," ",S163-$G163)</f>
        <v> </v>
      </c>
      <c r="AA163" s="98" t="str">
        <f>IF(ISERR(T163/T163)=TRUE," ",T163-$G163)</f>
        <v> </v>
      </c>
      <c r="AB163" s="114" t="str">
        <f t="shared" si="24"/>
        <v> </v>
      </c>
      <c r="AC163" s="119" t="str">
        <f t="shared" si="25"/>
        <v> </v>
      </c>
      <c r="AD163" s="119" t="str">
        <f t="shared" si="26"/>
        <v> </v>
      </c>
      <c r="AE163" s="120" t="str">
        <f t="shared" si="27"/>
        <v/>
      </c>
      <c r="AF163" s="120" t="str">
        <f t="shared" si="28"/>
        <v/>
      </c>
      <c r="AG163" s="125"/>
      <c r="AH163" s="39"/>
    </row>
    <row r="164" s="12" customFormat="1" ht="18" customHeight="1" spans="3:34">
      <c r="C164" s="39"/>
      <c r="D164" s="42" t="s">
        <v>188</v>
      </c>
      <c r="E164" s="46" t="s">
        <v>116</v>
      </c>
      <c r="F164" s="44" t="s">
        <v>41</v>
      </c>
      <c r="G164" s="45">
        <v>8</v>
      </c>
      <c r="H164" s="45">
        <v>0.5</v>
      </c>
      <c r="I164" s="45">
        <v>-0.5</v>
      </c>
      <c r="J164" s="71" t="s">
        <v>48</v>
      </c>
      <c r="K164" s="71"/>
      <c r="L164" s="72">
        <f t="shared" si="22"/>
        <v>8.5</v>
      </c>
      <c r="M164" s="72"/>
      <c r="N164" s="72">
        <f t="shared" si="20"/>
        <v>7.5</v>
      </c>
      <c r="O164" s="73"/>
      <c r="P164" s="74"/>
      <c r="Q164" s="95"/>
      <c r="R164" s="95"/>
      <c r="S164" s="96" t="str">
        <f t="shared" si="23"/>
        <v>NG</v>
      </c>
      <c r="T164" s="97"/>
      <c r="U164" s="39"/>
      <c r="V164" s="98">
        <f>IF(ISERR(N164/N164)=TRUE," ",N164-$G164)</f>
        <v>-0.5</v>
      </c>
      <c r="W164" s="98" t="str">
        <f>IF(ISERR(P164/P164)=TRUE," ",P164-$G164)</f>
        <v> </v>
      </c>
      <c r="X164" s="98" t="str">
        <f>IF(ISERR(Q164/Q164)=TRUE," ",Q164-$G164)</f>
        <v> </v>
      </c>
      <c r="Y164" s="98" t="str">
        <f>IF(ISERR(R164/R164)=TRUE," ",R164-$G164)</f>
        <v> </v>
      </c>
      <c r="Z164" s="98" t="str">
        <f>IF(ISERR(S164/S164)=TRUE," ",S164-$G164)</f>
        <v> </v>
      </c>
      <c r="AA164" s="98" t="str">
        <f>IF(ISERR(T164/T164)=TRUE," ",T164-$G164)</f>
        <v> </v>
      </c>
      <c r="AB164" s="114">
        <f t="shared" si="24"/>
        <v>7.5</v>
      </c>
      <c r="AC164" s="119">
        <f t="shared" si="25"/>
        <v>0</v>
      </c>
      <c r="AD164" s="119">
        <f t="shared" si="26"/>
        <v>1</v>
      </c>
      <c r="AE164" s="120" t="str">
        <f t="shared" si="27"/>
        <v/>
      </c>
      <c r="AF164" s="120" t="str">
        <f t="shared" si="28"/>
        <v>Alert</v>
      </c>
      <c r="AG164" s="125"/>
      <c r="AH164" s="39"/>
    </row>
    <row r="165" s="12" customFormat="1" ht="18" customHeight="1" spans="3:34">
      <c r="C165" s="39"/>
      <c r="D165" s="42" t="s">
        <v>189</v>
      </c>
      <c r="E165" s="46" t="s">
        <v>120</v>
      </c>
      <c r="F165" s="44" t="s">
        <v>41</v>
      </c>
      <c r="G165" s="45">
        <v>1</v>
      </c>
      <c r="H165" s="45">
        <v>0</v>
      </c>
      <c r="I165" s="45">
        <v>-1</v>
      </c>
      <c r="J165" s="71" t="s">
        <v>42</v>
      </c>
      <c r="K165" s="76" t="s">
        <v>88</v>
      </c>
      <c r="L165" s="72">
        <f t="shared" si="22"/>
        <v>1</v>
      </c>
      <c r="M165" s="72"/>
      <c r="N165" s="72">
        <f t="shared" si="20"/>
        <v>0</v>
      </c>
      <c r="O165" s="73"/>
      <c r="P165" s="74"/>
      <c r="Q165" s="95"/>
      <c r="R165" s="95"/>
      <c r="S165" s="96" t="str">
        <f t="shared" si="23"/>
        <v>NG</v>
      </c>
      <c r="T165" s="97"/>
      <c r="U165" s="39"/>
      <c r="V165" s="98" t="str">
        <f>IF(ISERR(N165/N165)=TRUE," ",N165-$G165)</f>
        <v> </v>
      </c>
      <c r="W165" s="98" t="str">
        <f>IF(ISERR(P165/P165)=TRUE," ",P165-$G165)</f>
        <v> </v>
      </c>
      <c r="X165" s="98" t="str">
        <f>IF(ISERR(Q165/Q165)=TRUE," ",Q165-$G165)</f>
        <v> </v>
      </c>
      <c r="Y165" s="98" t="str">
        <f>IF(ISERR(R165/R165)=TRUE," ",R165-$G165)</f>
        <v> </v>
      </c>
      <c r="Z165" s="98" t="str">
        <f>IF(ISERR(S165/S165)=TRUE," ",S165-$G165)</f>
        <v> </v>
      </c>
      <c r="AA165" s="98" t="str">
        <f>IF(ISERR(T165/T165)=TRUE," ",T165-$G165)</f>
        <v> </v>
      </c>
      <c r="AB165" s="114" t="str">
        <f t="shared" si="24"/>
        <v> </v>
      </c>
      <c r="AC165" s="119" t="str">
        <f t="shared" si="25"/>
        <v> </v>
      </c>
      <c r="AD165" s="119" t="str">
        <f t="shared" si="26"/>
        <v> </v>
      </c>
      <c r="AE165" s="120" t="str">
        <f t="shared" si="27"/>
        <v/>
      </c>
      <c r="AF165" s="120" t="str">
        <f t="shared" si="28"/>
        <v/>
      </c>
      <c r="AG165" s="125"/>
      <c r="AH165" s="39"/>
    </row>
    <row r="166" s="12" customFormat="1" ht="18" customHeight="1" spans="3:34">
      <c r="C166" s="39"/>
      <c r="D166" s="42" t="s">
        <v>190</v>
      </c>
      <c r="E166" s="46" t="s">
        <v>118</v>
      </c>
      <c r="F166" s="44" t="s">
        <v>41</v>
      </c>
      <c r="G166" s="45">
        <v>8</v>
      </c>
      <c r="H166" s="45">
        <v>0.5</v>
      </c>
      <c r="I166" s="45">
        <v>-0.5</v>
      </c>
      <c r="J166" s="71" t="s">
        <v>48</v>
      </c>
      <c r="K166" s="71"/>
      <c r="L166" s="72">
        <f t="shared" si="22"/>
        <v>8.5</v>
      </c>
      <c r="M166" s="72"/>
      <c r="N166" s="72">
        <f t="shared" si="20"/>
        <v>7.5</v>
      </c>
      <c r="O166" s="73"/>
      <c r="P166" s="74"/>
      <c r="Q166" s="95"/>
      <c r="R166" s="95"/>
      <c r="S166" s="96" t="str">
        <f t="shared" si="23"/>
        <v>NG</v>
      </c>
      <c r="T166" s="97"/>
      <c r="U166" s="39"/>
      <c r="V166" s="98">
        <f>IF(ISERR(N166/N166)=TRUE," ",N166-$G166)</f>
        <v>-0.5</v>
      </c>
      <c r="W166" s="98" t="str">
        <f>IF(ISERR(P166/P166)=TRUE," ",P166-$G166)</f>
        <v> </v>
      </c>
      <c r="X166" s="98" t="str">
        <f>IF(ISERR(Q166/Q166)=TRUE," ",Q166-$G166)</f>
        <v> </v>
      </c>
      <c r="Y166" s="98" t="str">
        <f>IF(ISERR(R166/R166)=TRUE," ",R166-$G166)</f>
        <v> </v>
      </c>
      <c r="Z166" s="98" t="str">
        <f>IF(ISERR(S166/S166)=TRUE," ",S166-$G166)</f>
        <v> </v>
      </c>
      <c r="AA166" s="98" t="str">
        <f>IF(ISERR(T166/T166)=TRUE," ",T166-$G166)</f>
        <v> </v>
      </c>
      <c r="AB166" s="114">
        <f t="shared" si="24"/>
        <v>7.5</v>
      </c>
      <c r="AC166" s="119">
        <f t="shared" si="25"/>
        <v>0</v>
      </c>
      <c r="AD166" s="119">
        <f t="shared" si="26"/>
        <v>1</v>
      </c>
      <c r="AE166" s="120" t="str">
        <f t="shared" si="27"/>
        <v/>
      </c>
      <c r="AF166" s="120" t="str">
        <f t="shared" si="28"/>
        <v>Alert</v>
      </c>
      <c r="AG166" s="125"/>
      <c r="AH166" s="39"/>
    </row>
    <row r="167" s="12" customFormat="1" ht="18" customHeight="1" spans="3:34">
      <c r="C167" s="39"/>
      <c r="D167" s="42" t="s">
        <v>191</v>
      </c>
      <c r="E167" s="46" t="s">
        <v>121</v>
      </c>
      <c r="F167" s="44" t="s">
        <v>41</v>
      </c>
      <c r="G167" s="45">
        <v>1</v>
      </c>
      <c r="H167" s="45">
        <v>0</v>
      </c>
      <c r="I167" s="45">
        <v>-1</v>
      </c>
      <c r="J167" s="71" t="s">
        <v>42</v>
      </c>
      <c r="K167" s="76" t="s">
        <v>88</v>
      </c>
      <c r="L167" s="72">
        <f t="shared" si="22"/>
        <v>1</v>
      </c>
      <c r="M167" s="72"/>
      <c r="N167" s="72">
        <f t="shared" ref="N167:N184" si="29">+G167+I167</f>
        <v>0</v>
      </c>
      <c r="O167" s="73"/>
      <c r="P167" s="74"/>
      <c r="Q167" s="95"/>
      <c r="R167" s="95"/>
      <c r="S167" s="96" t="str">
        <f t="shared" si="23"/>
        <v>NG</v>
      </c>
      <c r="T167" s="97"/>
      <c r="U167" s="39"/>
      <c r="V167" s="98" t="str">
        <f>IF(ISERR(N167/N167)=TRUE," ",N167-$G167)</f>
        <v> </v>
      </c>
      <c r="W167" s="98" t="str">
        <f>IF(ISERR(P167/P167)=TRUE," ",P167-$G167)</f>
        <v> </v>
      </c>
      <c r="X167" s="98" t="str">
        <f>IF(ISERR(Q167/Q167)=TRUE," ",Q167-$G167)</f>
        <v> </v>
      </c>
      <c r="Y167" s="98" t="str">
        <f>IF(ISERR(R167/R167)=TRUE," ",R167-$G167)</f>
        <v> </v>
      </c>
      <c r="Z167" s="98" t="str">
        <f>IF(ISERR(S167/S167)=TRUE," ",S167-$G167)</f>
        <v> </v>
      </c>
      <c r="AA167" s="98" t="str">
        <f>IF(ISERR(T167/T167)=TRUE," ",T167-$G167)</f>
        <v> </v>
      </c>
      <c r="AB167" s="114" t="str">
        <f t="shared" si="24"/>
        <v> </v>
      </c>
      <c r="AC167" s="119" t="str">
        <f t="shared" si="25"/>
        <v> </v>
      </c>
      <c r="AD167" s="119" t="str">
        <f t="shared" si="26"/>
        <v> </v>
      </c>
      <c r="AE167" s="120" t="str">
        <f t="shared" si="27"/>
        <v/>
      </c>
      <c r="AF167" s="120" t="str">
        <f t="shared" si="28"/>
        <v/>
      </c>
      <c r="AG167" s="125"/>
      <c r="AH167" s="39"/>
    </row>
    <row r="168" s="12" customFormat="1" ht="18" customHeight="1" spans="3:34">
      <c r="C168" s="39"/>
      <c r="D168" s="42" t="s">
        <v>192</v>
      </c>
      <c r="E168" s="46" t="s">
        <v>116</v>
      </c>
      <c r="F168" s="44" t="s">
        <v>41</v>
      </c>
      <c r="G168" s="45">
        <v>8</v>
      </c>
      <c r="H168" s="45">
        <v>0.5</v>
      </c>
      <c r="I168" s="45">
        <v>-0.5</v>
      </c>
      <c r="J168" s="71" t="s">
        <v>48</v>
      </c>
      <c r="K168" s="71"/>
      <c r="L168" s="72">
        <f t="shared" si="22"/>
        <v>8.5</v>
      </c>
      <c r="M168" s="72"/>
      <c r="N168" s="72">
        <f t="shared" si="29"/>
        <v>7.5</v>
      </c>
      <c r="O168" s="73"/>
      <c r="P168" s="74"/>
      <c r="Q168" s="95"/>
      <c r="R168" s="95"/>
      <c r="S168" s="96" t="str">
        <f t="shared" si="23"/>
        <v>NG</v>
      </c>
      <c r="T168" s="97"/>
      <c r="U168" s="39"/>
      <c r="V168" s="98">
        <f>IF(ISERR(N168/N168)=TRUE," ",N168-$G168)</f>
        <v>-0.5</v>
      </c>
      <c r="W168" s="98" t="str">
        <f>IF(ISERR(P168/P168)=TRUE," ",P168-$G168)</f>
        <v> </v>
      </c>
      <c r="X168" s="98" t="str">
        <f>IF(ISERR(Q168/Q168)=TRUE," ",Q168-$G168)</f>
        <v> </v>
      </c>
      <c r="Y168" s="98" t="str">
        <f>IF(ISERR(R168/R168)=TRUE," ",R168-$G168)</f>
        <v> </v>
      </c>
      <c r="Z168" s="98" t="str">
        <f>IF(ISERR(S168/S168)=TRUE," ",S168-$G168)</f>
        <v> </v>
      </c>
      <c r="AA168" s="98" t="str">
        <f>IF(ISERR(T168/T168)=TRUE," ",T168-$G168)</f>
        <v> </v>
      </c>
      <c r="AB168" s="114">
        <f t="shared" si="24"/>
        <v>7.5</v>
      </c>
      <c r="AC168" s="119">
        <f t="shared" si="25"/>
        <v>0</v>
      </c>
      <c r="AD168" s="119">
        <f t="shared" si="26"/>
        <v>1</v>
      </c>
      <c r="AE168" s="120" t="str">
        <f t="shared" si="27"/>
        <v/>
      </c>
      <c r="AF168" s="120" t="str">
        <f t="shared" si="28"/>
        <v>Alert</v>
      </c>
      <c r="AG168" s="125"/>
      <c r="AH168" s="39"/>
    </row>
    <row r="169" s="12" customFormat="1" ht="18" customHeight="1" spans="3:34">
      <c r="C169" s="39"/>
      <c r="D169" s="42" t="s">
        <v>193</v>
      </c>
      <c r="E169" s="43"/>
      <c r="F169" s="44" t="s">
        <v>41</v>
      </c>
      <c r="G169" s="45">
        <v>12.2</v>
      </c>
      <c r="H169" s="45">
        <v>0.5</v>
      </c>
      <c r="I169" s="45">
        <v>-0.5</v>
      </c>
      <c r="J169" s="71" t="s">
        <v>48</v>
      </c>
      <c r="K169" s="71"/>
      <c r="L169" s="72">
        <f t="shared" si="22"/>
        <v>12.7</v>
      </c>
      <c r="M169" s="72"/>
      <c r="N169" s="72">
        <f t="shared" si="29"/>
        <v>11.7</v>
      </c>
      <c r="O169" s="73"/>
      <c r="P169" s="74"/>
      <c r="Q169" s="95"/>
      <c r="R169" s="95"/>
      <c r="S169" s="96" t="str">
        <f t="shared" si="23"/>
        <v>NG</v>
      </c>
      <c r="T169" s="97"/>
      <c r="U169" s="39"/>
      <c r="V169" s="98">
        <f>IF(ISERR(N169/N169)=TRUE," ",N169-$G169)</f>
        <v>-0.5</v>
      </c>
      <c r="W169" s="98" t="str">
        <f>IF(ISERR(P169/P169)=TRUE," ",P169-$G169)</f>
        <v> </v>
      </c>
      <c r="X169" s="98" t="str">
        <f>IF(ISERR(Q169/Q169)=TRUE," ",Q169-$G169)</f>
        <v> </v>
      </c>
      <c r="Y169" s="98" t="str">
        <f>IF(ISERR(R169/R169)=TRUE," ",R169-$G169)</f>
        <v> </v>
      </c>
      <c r="Z169" s="98" t="str">
        <f>IF(ISERR(S169/S169)=TRUE," ",S169-$G169)</f>
        <v> </v>
      </c>
      <c r="AA169" s="98" t="str">
        <f>IF(ISERR(T169/T169)=TRUE," ",T169-$G169)</f>
        <v> </v>
      </c>
      <c r="AB169" s="114">
        <f t="shared" si="24"/>
        <v>11.7</v>
      </c>
      <c r="AC169" s="119">
        <f t="shared" si="25"/>
        <v>0</v>
      </c>
      <c r="AD169" s="119">
        <f t="shared" si="26"/>
        <v>1</v>
      </c>
      <c r="AE169" s="120" t="str">
        <f t="shared" si="27"/>
        <v/>
      </c>
      <c r="AF169" s="120" t="str">
        <f t="shared" si="28"/>
        <v>Alert</v>
      </c>
      <c r="AG169" s="125"/>
      <c r="AH169" s="39"/>
    </row>
    <row r="170" s="12" customFormat="1" ht="18" customHeight="1" spans="3:34">
      <c r="C170" s="39"/>
      <c r="D170" s="42" t="s">
        <v>194</v>
      </c>
      <c r="E170" s="43"/>
      <c r="F170" s="44" t="s">
        <v>41</v>
      </c>
      <c r="G170" s="45">
        <v>5</v>
      </c>
      <c r="H170" s="45">
        <v>0.5</v>
      </c>
      <c r="I170" s="45">
        <v>-0.5</v>
      </c>
      <c r="J170" s="71" t="s">
        <v>48</v>
      </c>
      <c r="K170" s="71"/>
      <c r="L170" s="72">
        <f t="shared" si="22"/>
        <v>5.5</v>
      </c>
      <c r="M170" s="72"/>
      <c r="N170" s="72">
        <f t="shared" si="29"/>
        <v>4.5</v>
      </c>
      <c r="O170" s="73"/>
      <c r="P170" s="74"/>
      <c r="Q170" s="95"/>
      <c r="R170" s="95"/>
      <c r="S170" s="96" t="str">
        <f t="shared" si="23"/>
        <v>NG</v>
      </c>
      <c r="T170" s="97"/>
      <c r="U170" s="39"/>
      <c r="V170" s="98">
        <f>IF(ISERR(N170/N170)=TRUE," ",N170-$G170)</f>
        <v>-0.5</v>
      </c>
      <c r="W170" s="98" t="str">
        <f>IF(ISERR(P170/P170)=TRUE," ",P170-$G170)</f>
        <v> </v>
      </c>
      <c r="X170" s="98" t="str">
        <f>IF(ISERR(Q170/Q170)=TRUE," ",Q170-$G170)</f>
        <v> </v>
      </c>
      <c r="Y170" s="98" t="str">
        <f>IF(ISERR(R170/R170)=TRUE," ",R170-$G170)</f>
        <v> </v>
      </c>
      <c r="Z170" s="98" t="str">
        <f>IF(ISERR(S170/S170)=TRUE," ",S170-$G170)</f>
        <v> </v>
      </c>
      <c r="AA170" s="98" t="str">
        <f>IF(ISERR(T170/T170)=TRUE," ",T170-$G170)</f>
        <v> </v>
      </c>
      <c r="AB170" s="114">
        <f t="shared" si="24"/>
        <v>4.5</v>
      </c>
      <c r="AC170" s="119">
        <f t="shared" si="25"/>
        <v>0</v>
      </c>
      <c r="AD170" s="119">
        <f t="shared" si="26"/>
        <v>1</v>
      </c>
      <c r="AE170" s="120" t="str">
        <f t="shared" si="27"/>
        <v/>
      </c>
      <c r="AF170" s="120" t="str">
        <f t="shared" si="28"/>
        <v>Alert</v>
      </c>
      <c r="AG170" s="125"/>
      <c r="AH170" s="39"/>
    </row>
    <row r="171" s="12" customFormat="1" ht="18" customHeight="1" spans="3:34">
      <c r="C171" s="39"/>
      <c r="D171" s="42" t="s">
        <v>195</v>
      </c>
      <c r="E171" s="46" t="s">
        <v>122</v>
      </c>
      <c r="F171" s="44" t="s">
        <v>41</v>
      </c>
      <c r="G171" s="45">
        <v>1</v>
      </c>
      <c r="H171" s="45">
        <v>0</v>
      </c>
      <c r="I171" s="45">
        <v>-1</v>
      </c>
      <c r="J171" s="71" t="s">
        <v>42</v>
      </c>
      <c r="K171" s="76" t="s">
        <v>88</v>
      </c>
      <c r="L171" s="72">
        <f t="shared" si="22"/>
        <v>1</v>
      </c>
      <c r="M171" s="72"/>
      <c r="N171" s="72">
        <f t="shared" si="29"/>
        <v>0</v>
      </c>
      <c r="O171" s="73"/>
      <c r="P171" s="74"/>
      <c r="Q171" s="95"/>
      <c r="R171" s="95"/>
      <c r="S171" s="96" t="str">
        <f t="shared" si="23"/>
        <v>NG</v>
      </c>
      <c r="T171" s="97"/>
      <c r="U171" s="39"/>
      <c r="V171" s="98" t="str">
        <f>IF(ISERR(N171/N171)=TRUE," ",N171-$G171)</f>
        <v> </v>
      </c>
      <c r="W171" s="98" t="str">
        <f>IF(ISERR(P171/P171)=TRUE," ",P171-$G171)</f>
        <v> </v>
      </c>
      <c r="X171" s="98" t="str">
        <f>IF(ISERR(Q171/Q171)=TRUE," ",Q171-$G171)</f>
        <v> </v>
      </c>
      <c r="Y171" s="98" t="str">
        <f>IF(ISERR(R171/R171)=TRUE," ",R171-$G171)</f>
        <v> </v>
      </c>
      <c r="Z171" s="98" t="str">
        <f>IF(ISERR(S171/S171)=TRUE," ",S171-$G171)</f>
        <v> </v>
      </c>
      <c r="AA171" s="98" t="str">
        <f>IF(ISERR(T171/T171)=TRUE," ",T171-$G171)</f>
        <v> </v>
      </c>
      <c r="AB171" s="114" t="str">
        <f t="shared" si="24"/>
        <v> </v>
      </c>
      <c r="AC171" s="119" t="str">
        <f t="shared" si="25"/>
        <v> </v>
      </c>
      <c r="AD171" s="119" t="str">
        <f t="shared" si="26"/>
        <v> </v>
      </c>
      <c r="AE171" s="120" t="str">
        <f t="shared" si="27"/>
        <v/>
      </c>
      <c r="AF171" s="120" t="str">
        <f t="shared" si="28"/>
        <v/>
      </c>
      <c r="AG171" s="125"/>
      <c r="AH171" s="39"/>
    </row>
    <row r="172" s="12" customFormat="1" ht="18" customHeight="1" spans="3:34">
      <c r="C172" s="39"/>
      <c r="D172" s="42" t="s">
        <v>196</v>
      </c>
      <c r="E172" s="46" t="s">
        <v>118</v>
      </c>
      <c r="F172" s="44" t="s">
        <v>41</v>
      </c>
      <c r="G172" s="45">
        <v>8</v>
      </c>
      <c r="H172" s="45">
        <v>0.5</v>
      </c>
      <c r="I172" s="45">
        <v>-0.5</v>
      </c>
      <c r="J172" s="71" t="s">
        <v>48</v>
      </c>
      <c r="K172" s="71"/>
      <c r="L172" s="72">
        <f t="shared" si="22"/>
        <v>8.5</v>
      </c>
      <c r="M172" s="72"/>
      <c r="N172" s="72">
        <f t="shared" si="29"/>
        <v>7.5</v>
      </c>
      <c r="O172" s="73"/>
      <c r="P172" s="74"/>
      <c r="Q172" s="95"/>
      <c r="R172" s="95"/>
      <c r="S172" s="96" t="str">
        <f t="shared" si="23"/>
        <v>NG</v>
      </c>
      <c r="T172" s="97"/>
      <c r="U172" s="39"/>
      <c r="V172" s="98">
        <f>IF(ISERR(N172/N172)=TRUE," ",N172-$G172)</f>
        <v>-0.5</v>
      </c>
      <c r="W172" s="98" t="str">
        <f>IF(ISERR(P172/P172)=TRUE," ",P172-$G172)</f>
        <v> </v>
      </c>
      <c r="X172" s="98" t="str">
        <f>IF(ISERR(Q172/Q172)=TRUE," ",Q172-$G172)</f>
        <v> </v>
      </c>
      <c r="Y172" s="98" t="str">
        <f>IF(ISERR(R172/R172)=TRUE," ",R172-$G172)</f>
        <v> </v>
      </c>
      <c r="Z172" s="98" t="str">
        <f>IF(ISERR(S172/S172)=TRUE," ",S172-$G172)</f>
        <v> </v>
      </c>
      <c r="AA172" s="98" t="str">
        <f>IF(ISERR(T172/T172)=TRUE," ",T172-$G172)</f>
        <v> </v>
      </c>
      <c r="AB172" s="114">
        <f t="shared" si="24"/>
        <v>7.5</v>
      </c>
      <c r="AC172" s="119">
        <f t="shared" si="25"/>
        <v>0</v>
      </c>
      <c r="AD172" s="119">
        <f t="shared" si="26"/>
        <v>1</v>
      </c>
      <c r="AE172" s="120" t="str">
        <f t="shared" si="27"/>
        <v/>
      </c>
      <c r="AF172" s="120" t="str">
        <f t="shared" si="28"/>
        <v>Alert</v>
      </c>
      <c r="AG172" s="125"/>
      <c r="AH172" s="39"/>
    </row>
    <row r="173" s="12" customFormat="1" ht="18" customHeight="1" spans="3:34">
      <c r="C173" s="39"/>
      <c r="D173" s="42" t="s">
        <v>197</v>
      </c>
      <c r="E173" s="43"/>
      <c r="F173" s="44" t="s">
        <v>41</v>
      </c>
      <c r="G173" s="45">
        <v>12.2</v>
      </c>
      <c r="H173" s="45">
        <v>0.5</v>
      </c>
      <c r="I173" s="45">
        <v>-0.5</v>
      </c>
      <c r="J173" s="71" t="s">
        <v>48</v>
      </c>
      <c r="K173" s="71"/>
      <c r="L173" s="72">
        <f t="shared" si="22"/>
        <v>12.7</v>
      </c>
      <c r="M173" s="72"/>
      <c r="N173" s="72">
        <f t="shared" si="29"/>
        <v>11.7</v>
      </c>
      <c r="O173" s="73"/>
      <c r="P173" s="74"/>
      <c r="Q173" s="95"/>
      <c r="R173" s="95"/>
      <c r="S173" s="96" t="str">
        <f t="shared" si="23"/>
        <v>NG</v>
      </c>
      <c r="T173" s="97"/>
      <c r="U173" s="39"/>
      <c r="V173" s="98">
        <f>IF(ISERR(N173/N173)=TRUE," ",N173-$G173)</f>
        <v>-0.5</v>
      </c>
      <c r="W173" s="98" t="str">
        <f>IF(ISERR(P173/P173)=TRUE," ",P173-$G173)</f>
        <v> </v>
      </c>
      <c r="X173" s="98" t="str">
        <f>IF(ISERR(Q173/Q173)=TRUE," ",Q173-$G173)</f>
        <v> </v>
      </c>
      <c r="Y173" s="98" t="str">
        <f>IF(ISERR(R173/R173)=TRUE," ",R173-$G173)</f>
        <v> </v>
      </c>
      <c r="Z173" s="98" t="str">
        <f>IF(ISERR(S173/S173)=TRUE," ",S173-$G173)</f>
        <v> </v>
      </c>
      <c r="AA173" s="98" t="str">
        <f>IF(ISERR(T173/T173)=TRUE," ",T173-$G173)</f>
        <v> </v>
      </c>
      <c r="AB173" s="114">
        <f t="shared" si="24"/>
        <v>11.7</v>
      </c>
      <c r="AC173" s="119">
        <f t="shared" si="25"/>
        <v>0</v>
      </c>
      <c r="AD173" s="119">
        <f t="shared" si="26"/>
        <v>1</v>
      </c>
      <c r="AE173" s="120" t="str">
        <f t="shared" si="27"/>
        <v/>
      </c>
      <c r="AF173" s="120" t="str">
        <f t="shared" si="28"/>
        <v>Alert</v>
      </c>
      <c r="AG173" s="125"/>
      <c r="AH173" s="39"/>
    </row>
    <row r="174" s="12" customFormat="1" ht="18" customHeight="1" spans="3:34">
      <c r="C174" s="39"/>
      <c r="D174" s="42" t="s">
        <v>198</v>
      </c>
      <c r="E174" s="43"/>
      <c r="F174" s="44" t="s">
        <v>41</v>
      </c>
      <c r="G174" s="45">
        <v>5</v>
      </c>
      <c r="H174" s="45">
        <v>0.5</v>
      </c>
      <c r="I174" s="45">
        <v>-0.5</v>
      </c>
      <c r="J174" s="71" t="s">
        <v>48</v>
      </c>
      <c r="K174" s="71"/>
      <c r="L174" s="72">
        <f t="shared" si="22"/>
        <v>5.5</v>
      </c>
      <c r="M174" s="72"/>
      <c r="N174" s="72">
        <f t="shared" si="29"/>
        <v>4.5</v>
      </c>
      <c r="O174" s="73"/>
      <c r="P174" s="74"/>
      <c r="Q174" s="95"/>
      <c r="R174" s="95"/>
      <c r="S174" s="96" t="str">
        <f t="shared" si="23"/>
        <v>NG</v>
      </c>
      <c r="T174" s="97"/>
      <c r="U174" s="39"/>
      <c r="V174" s="98">
        <f>IF(ISERR(N174/N174)=TRUE," ",N174-$G174)</f>
        <v>-0.5</v>
      </c>
      <c r="W174" s="98" t="str">
        <f>IF(ISERR(P174/P174)=TRUE," ",P174-$G174)</f>
        <v> </v>
      </c>
      <c r="X174" s="98" t="str">
        <f>IF(ISERR(Q174/Q174)=TRUE," ",Q174-$G174)</f>
        <v> </v>
      </c>
      <c r="Y174" s="98" t="str">
        <f>IF(ISERR(R174/R174)=TRUE," ",R174-$G174)</f>
        <v> </v>
      </c>
      <c r="Z174" s="98" t="str">
        <f>IF(ISERR(S174/S174)=TRUE," ",S174-$G174)</f>
        <v> </v>
      </c>
      <c r="AA174" s="98" t="str">
        <f>IF(ISERR(T174/T174)=TRUE," ",T174-$G174)</f>
        <v> </v>
      </c>
      <c r="AB174" s="114">
        <f t="shared" si="24"/>
        <v>4.5</v>
      </c>
      <c r="AC174" s="119">
        <f t="shared" si="25"/>
        <v>0</v>
      </c>
      <c r="AD174" s="119">
        <f t="shared" si="26"/>
        <v>1</v>
      </c>
      <c r="AE174" s="120" t="str">
        <f t="shared" si="27"/>
        <v/>
      </c>
      <c r="AF174" s="120" t="str">
        <f t="shared" si="28"/>
        <v>Alert</v>
      </c>
      <c r="AG174" s="125"/>
      <c r="AH174" s="39"/>
    </row>
    <row r="175" s="12" customFormat="1" ht="18" customHeight="1" spans="3:34">
      <c r="C175" s="39"/>
      <c r="D175" s="42" t="s">
        <v>199</v>
      </c>
      <c r="E175" s="46" t="s">
        <v>123</v>
      </c>
      <c r="F175" s="44" t="s">
        <v>41</v>
      </c>
      <c r="G175" s="45">
        <v>1</v>
      </c>
      <c r="H175" s="45">
        <v>0</v>
      </c>
      <c r="I175" s="45">
        <v>-1</v>
      </c>
      <c r="J175" s="71" t="s">
        <v>42</v>
      </c>
      <c r="K175" s="76" t="s">
        <v>88</v>
      </c>
      <c r="L175" s="72">
        <f t="shared" si="22"/>
        <v>1</v>
      </c>
      <c r="M175" s="72"/>
      <c r="N175" s="72">
        <f t="shared" si="29"/>
        <v>0</v>
      </c>
      <c r="O175" s="73"/>
      <c r="P175" s="74"/>
      <c r="Q175" s="95"/>
      <c r="R175" s="95"/>
      <c r="S175" s="96" t="str">
        <f t="shared" si="23"/>
        <v>NG</v>
      </c>
      <c r="T175" s="97"/>
      <c r="U175" s="39"/>
      <c r="V175" s="98" t="str">
        <f>IF(ISERR(N175/N175)=TRUE," ",N175-$G175)</f>
        <v> </v>
      </c>
      <c r="W175" s="98" t="str">
        <f>IF(ISERR(P175/P175)=TRUE," ",P175-$G175)</f>
        <v> </v>
      </c>
      <c r="X175" s="98" t="str">
        <f>IF(ISERR(Q175/Q175)=TRUE," ",Q175-$G175)</f>
        <v> </v>
      </c>
      <c r="Y175" s="98" t="str">
        <f>IF(ISERR(R175/R175)=TRUE," ",R175-$G175)</f>
        <v> </v>
      </c>
      <c r="Z175" s="98" t="str">
        <f>IF(ISERR(S175/S175)=TRUE," ",S175-$G175)</f>
        <v> </v>
      </c>
      <c r="AA175" s="98" t="str">
        <f>IF(ISERR(T175/T175)=TRUE," ",T175-$G175)</f>
        <v> </v>
      </c>
      <c r="AB175" s="114" t="str">
        <f t="shared" si="24"/>
        <v> </v>
      </c>
      <c r="AC175" s="119" t="str">
        <f t="shared" si="25"/>
        <v> </v>
      </c>
      <c r="AD175" s="119" t="str">
        <f t="shared" si="26"/>
        <v> </v>
      </c>
      <c r="AE175" s="120" t="str">
        <f t="shared" si="27"/>
        <v/>
      </c>
      <c r="AF175" s="120" t="str">
        <f t="shared" si="28"/>
        <v/>
      </c>
      <c r="AG175" s="125"/>
      <c r="AH175" s="39"/>
    </row>
    <row r="176" s="12" customFormat="1" ht="18" customHeight="1" spans="3:34">
      <c r="C176" s="39"/>
      <c r="D176" s="42" t="s">
        <v>200</v>
      </c>
      <c r="E176" s="46" t="s">
        <v>103</v>
      </c>
      <c r="F176" s="44" t="s">
        <v>41</v>
      </c>
      <c r="G176" s="45" t="s">
        <v>104</v>
      </c>
      <c r="H176" s="45"/>
      <c r="I176" s="45"/>
      <c r="J176" s="71" t="s">
        <v>105</v>
      </c>
      <c r="K176" s="71" t="s">
        <v>105</v>
      </c>
      <c r="L176" s="72">
        <f t="shared" si="22"/>
        <v>0</v>
      </c>
      <c r="M176" s="72"/>
      <c r="N176" s="72" t="e">
        <f t="shared" si="29"/>
        <v>#VALUE!</v>
      </c>
      <c r="O176" s="73"/>
      <c r="P176" s="74"/>
      <c r="Q176" s="95"/>
      <c r="R176" s="95"/>
      <c r="S176" s="96" t="e">
        <f t="shared" si="23"/>
        <v>#VALUE!</v>
      </c>
      <c r="T176" s="97"/>
      <c r="U176" s="39"/>
      <c r="V176" s="98" t="str">
        <f>IF(ISERR(N176/N176)=TRUE," ",N176-$G176)</f>
        <v> </v>
      </c>
      <c r="W176" s="98" t="str">
        <f>IF(ISERR(P176/P176)=TRUE," ",P176-$G176)</f>
        <v> </v>
      </c>
      <c r="X176" s="98" t="str">
        <f>IF(ISERR(Q176/Q176)=TRUE," ",Q176-$G176)</f>
        <v> </v>
      </c>
      <c r="Y176" s="98" t="str">
        <f>IF(ISERR(R176/R176)=TRUE," ",R176-$G176)</f>
        <v> </v>
      </c>
      <c r="Z176" s="98" t="str">
        <f>IF(ISERR(S176/S176)=TRUE," ",S176-$G176)</f>
        <v> </v>
      </c>
      <c r="AA176" s="98" t="str">
        <f>IF(ISERR(T176/T176)=TRUE," ",T176-$G176)</f>
        <v> </v>
      </c>
      <c r="AB176" s="114" t="str">
        <f t="shared" si="24"/>
        <v> </v>
      </c>
      <c r="AC176" s="119" t="str">
        <f t="shared" si="25"/>
        <v> </v>
      </c>
      <c r="AD176" s="119" t="str">
        <f t="shared" si="26"/>
        <v> </v>
      </c>
      <c r="AE176" s="120" t="str">
        <f t="shared" si="27"/>
        <v/>
      </c>
      <c r="AF176" s="120" t="e">
        <f t="shared" si="28"/>
        <v>#VALUE!</v>
      </c>
      <c r="AG176" s="125"/>
      <c r="AH176" s="39"/>
    </row>
    <row r="177" s="12" customFormat="1" ht="18" customHeight="1" spans="3:34">
      <c r="C177" s="39"/>
      <c r="D177" s="42" t="s">
        <v>201</v>
      </c>
      <c r="E177" s="46" t="s">
        <v>124</v>
      </c>
      <c r="F177" s="44" t="s">
        <v>41</v>
      </c>
      <c r="G177" s="45">
        <v>1</v>
      </c>
      <c r="H177" s="45">
        <v>0</v>
      </c>
      <c r="I177" s="45">
        <v>-1</v>
      </c>
      <c r="J177" s="71" t="s">
        <v>42</v>
      </c>
      <c r="K177" s="71" t="s">
        <v>42</v>
      </c>
      <c r="L177" s="72">
        <f t="shared" si="22"/>
        <v>1</v>
      </c>
      <c r="M177" s="72"/>
      <c r="N177" s="72">
        <f t="shared" si="29"/>
        <v>0</v>
      </c>
      <c r="O177" s="73"/>
      <c r="P177" s="74"/>
      <c r="Q177" s="95"/>
      <c r="R177" s="95"/>
      <c r="S177" s="96" t="str">
        <f t="shared" si="23"/>
        <v>NG</v>
      </c>
      <c r="T177" s="97"/>
      <c r="U177" s="39"/>
      <c r="V177" s="98" t="str">
        <f>IF(ISERR(N177/N177)=TRUE," ",N177-$G177)</f>
        <v> </v>
      </c>
      <c r="W177" s="98" t="str">
        <f>IF(ISERR(P177/P177)=TRUE," ",P177-$G177)</f>
        <v> </v>
      </c>
      <c r="X177" s="98" t="str">
        <f>IF(ISERR(Q177/Q177)=TRUE," ",Q177-$G177)</f>
        <v> </v>
      </c>
      <c r="Y177" s="98" t="str">
        <f>IF(ISERR(R177/R177)=TRUE," ",R177-$G177)</f>
        <v> </v>
      </c>
      <c r="Z177" s="98" t="str">
        <f>IF(ISERR(S177/S177)=TRUE," ",S177-$G177)</f>
        <v> </v>
      </c>
      <c r="AA177" s="98" t="str">
        <f>IF(ISERR(T177/T177)=TRUE," ",T177-$G177)</f>
        <v> </v>
      </c>
      <c r="AB177" s="114" t="str">
        <f t="shared" si="24"/>
        <v> </v>
      </c>
      <c r="AC177" s="119" t="str">
        <f t="shared" si="25"/>
        <v> </v>
      </c>
      <c r="AD177" s="119" t="str">
        <f t="shared" si="26"/>
        <v> </v>
      </c>
      <c r="AE177" s="120" t="str">
        <f t="shared" si="27"/>
        <v/>
      </c>
      <c r="AF177" s="120" t="str">
        <f t="shared" si="28"/>
        <v/>
      </c>
      <c r="AG177" s="125"/>
      <c r="AH177" s="39"/>
    </row>
    <row r="178" s="12" customFormat="1" ht="18" customHeight="1" spans="3:34">
      <c r="C178" s="39"/>
      <c r="D178" s="42" t="s">
        <v>202</v>
      </c>
      <c r="E178" s="46" t="s">
        <v>107</v>
      </c>
      <c r="F178" s="44" t="s">
        <v>41</v>
      </c>
      <c r="G178" s="45" t="s">
        <v>104</v>
      </c>
      <c r="H178" s="45"/>
      <c r="I178" s="45"/>
      <c r="J178" s="71" t="s">
        <v>105</v>
      </c>
      <c r="K178" s="71" t="s">
        <v>105</v>
      </c>
      <c r="L178" s="72">
        <f t="shared" si="22"/>
        <v>0</v>
      </c>
      <c r="M178" s="72"/>
      <c r="N178" s="72" t="e">
        <f t="shared" si="29"/>
        <v>#VALUE!</v>
      </c>
      <c r="O178" s="73"/>
      <c r="P178" s="74"/>
      <c r="Q178" s="95"/>
      <c r="R178" s="95"/>
      <c r="S178" s="96" t="e">
        <f t="shared" si="23"/>
        <v>#VALUE!</v>
      </c>
      <c r="T178" s="97"/>
      <c r="U178" s="39"/>
      <c r="V178" s="98" t="str">
        <f>IF(ISERR(N178/N178)=TRUE," ",N178-$G178)</f>
        <v> </v>
      </c>
      <c r="W178" s="98" t="str">
        <f>IF(ISERR(P178/P178)=TRUE," ",P178-$G178)</f>
        <v> </v>
      </c>
      <c r="X178" s="98" t="str">
        <f>IF(ISERR(Q178/Q178)=TRUE," ",Q178-$G178)</f>
        <v> </v>
      </c>
      <c r="Y178" s="98" t="str">
        <f>IF(ISERR(R178/R178)=TRUE," ",R178-$G178)</f>
        <v> </v>
      </c>
      <c r="Z178" s="98" t="str">
        <f>IF(ISERR(S178/S178)=TRUE," ",S178-$G178)</f>
        <v> </v>
      </c>
      <c r="AA178" s="98" t="str">
        <f>IF(ISERR(T178/T178)=TRUE," ",T178-$G178)</f>
        <v> </v>
      </c>
      <c r="AB178" s="114" t="str">
        <f t="shared" si="24"/>
        <v> </v>
      </c>
      <c r="AC178" s="119" t="str">
        <f t="shared" si="25"/>
        <v> </v>
      </c>
      <c r="AD178" s="119" t="str">
        <f t="shared" si="26"/>
        <v> </v>
      </c>
      <c r="AE178" s="120" t="str">
        <f t="shared" si="27"/>
        <v/>
      </c>
      <c r="AF178" s="120" t="e">
        <f t="shared" si="28"/>
        <v>#VALUE!</v>
      </c>
      <c r="AG178" s="125"/>
      <c r="AH178" s="39"/>
    </row>
    <row r="179" s="12" customFormat="1" ht="18" customHeight="1" spans="3:34">
      <c r="C179" s="39"/>
      <c r="D179" s="42" t="s">
        <v>203</v>
      </c>
      <c r="E179" s="46" t="s">
        <v>124</v>
      </c>
      <c r="F179" s="44" t="s">
        <v>41</v>
      </c>
      <c r="G179" s="45">
        <v>1</v>
      </c>
      <c r="H179" s="45">
        <v>0</v>
      </c>
      <c r="I179" s="45">
        <v>-1</v>
      </c>
      <c r="J179" s="71" t="s">
        <v>42</v>
      </c>
      <c r="K179" s="71" t="s">
        <v>42</v>
      </c>
      <c r="L179" s="72">
        <f t="shared" si="22"/>
        <v>1</v>
      </c>
      <c r="M179" s="72"/>
      <c r="N179" s="72">
        <f t="shared" si="29"/>
        <v>0</v>
      </c>
      <c r="O179" s="73"/>
      <c r="P179" s="74"/>
      <c r="Q179" s="95"/>
      <c r="R179" s="95"/>
      <c r="S179" s="96" t="str">
        <f t="shared" si="23"/>
        <v>NG</v>
      </c>
      <c r="T179" s="97"/>
      <c r="U179" s="39"/>
      <c r="V179" s="98" t="str">
        <f>IF(ISERR(N179/N179)=TRUE," ",N179-$G179)</f>
        <v> </v>
      </c>
      <c r="W179" s="98" t="str">
        <f>IF(ISERR(P179/P179)=TRUE," ",P179-$G179)</f>
        <v> </v>
      </c>
      <c r="X179" s="98" t="str">
        <f>IF(ISERR(Q179/Q179)=TRUE," ",Q179-$G179)</f>
        <v> </v>
      </c>
      <c r="Y179" s="98" t="str">
        <f>IF(ISERR(R179/R179)=TRUE," ",R179-$G179)</f>
        <v> </v>
      </c>
      <c r="Z179" s="98" t="str">
        <f>IF(ISERR(S179/S179)=TRUE," ",S179-$G179)</f>
        <v> </v>
      </c>
      <c r="AA179" s="98" t="str">
        <f>IF(ISERR(T179/T179)=TRUE," ",T179-$G179)</f>
        <v> </v>
      </c>
      <c r="AB179" s="114" t="str">
        <f t="shared" si="24"/>
        <v> </v>
      </c>
      <c r="AC179" s="119" t="str">
        <f t="shared" si="25"/>
        <v> </v>
      </c>
      <c r="AD179" s="119" t="str">
        <f t="shared" si="26"/>
        <v> </v>
      </c>
      <c r="AE179" s="120" t="str">
        <f t="shared" si="27"/>
        <v/>
      </c>
      <c r="AF179" s="120" t="str">
        <f t="shared" si="28"/>
        <v/>
      </c>
      <c r="AG179" s="125"/>
      <c r="AH179" s="39"/>
    </row>
    <row r="180" s="12" customFormat="1" ht="18" customHeight="1" spans="3:34">
      <c r="C180" s="39"/>
      <c r="D180" s="42" t="s">
        <v>204</v>
      </c>
      <c r="E180" s="46" t="s">
        <v>110</v>
      </c>
      <c r="F180" s="44" t="s">
        <v>41</v>
      </c>
      <c r="G180" s="45" t="s">
        <v>104</v>
      </c>
      <c r="H180" s="45"/>
      <c r="I180" s="45"/>
      <c r="J180" s="71" t="s">
        <v>105</v>
      </c>
      <c r="K180" s="71" t="s">
        <v>105</v>
      </c>
      <c r="L180" s="72">
        <f t="shared" si="22"/>
        <v>0</v>
      </c>
      <c r="M180" s="72"/>
      <c r="N180" s="72" t="e">
        <f t="shared" si="29"/>
        <v>#VALUE!</v>
      </c>
      <c r="O180" s="73"/>
      <c r="P180" s="74"/>
      <c r="Q180" s="95"/>
      <c r="R180" s="95"/>
      <c r="S180" s="96" t="e">
        <f t="shared" si="23"/>
        <v>#VALUE!</v>
      </c>
      <c r="T180" s="97"/>
      <c r="U180" s="39"/>
      <c r="V180" s="98" t="str">
        <f>IF(ISERR(N180/N180)=TRUE," ",N180-$G180)</f>
        <v> </v>
      </c>
      <c r="W180" s="98" t="str">
        <f>IF(ISERR(P180/P180)=TRUE," ",P180-$G180)</f>
        <v> </v>
      </c>
      <c r="X180" s="98" t="str">
        <f>IF(ISERR(Q180/Q180)=TRUE," ",Q180-$G180)</f>
        <v> </v>
      </c>
      <c r="Y180" s="98" t="str">
        <f>IF(ISERR(R180/R180)=TRUE," ",R180-$G180)</f>
        <v> </v>
      </c>
      <c r="Z180" s="98" t="str">
        <f>IF(ISERR(S180/S180)=TRUE," ",S180-$G180)</f>
        <v> </v>
      </c>
      <c r="AA180" s="98" t="str">
        <f>IF(ISERR(T180/T180)=TRUE," ",T180-$G180)</f>
        <v> </v>
      </c>
      <c r="AB180" s="114" t="str">
        <f t="shared" si="24"/>
        <v> </v>
      </c>
      <c r="AC180" s="119" t="str">
        <f t="shared" si="25"/>
        <v> </v>
      </c>
      <c r="AD180" s="119" t="str">
        <f t="shared" si="26"/>
        <v> </v>
      </c>
      <c r="AE180" s="120" t="str">
        <f t="shared" si="27"/>
        <v/>
      </c>
      <c r="AF180" s="120" t="e">
        <f t="shared" si="28"/>
        <v>#VALUE!</v>
      </c>
      <c r="AG180" s="125"/>
      <c r="AH180" s="39"/>
    </row>
    <row r="181" s="12" customFormat="1" ht="18" customHeight="1" spans="3:34">
      <c r="C181" s="39"/>
      <c r="D181" s="42" t="s">
        <v>205</v>
      </c>
      <c r="E181" s="46" t="s">
        <v>124</v>
      </c>
      <c r="F181" s="44" t="s">
        <v>41</v>
      </c>
      <c r="G181" s="45">
        <v>1</v>
      </c>
      <c r="H181" s="45">
        <v>0</v>
      </c>
      <c r="I181" s="45">
        <v>-1</v>
      </c>
      <c r="J181" s="71" t="s">
        <v>42</v>
      </c>
      <c r="K181" s="71" t="s">
        <v>42</v>
      </c>
      <c r="L181" s="72">
        <f t="shared" si="22"/>
        <v>1</v>
      </c>
      <c r="M181" s="72"/>
      <c r="N181" s="72">
        <f t="shared" si="29"/>
        <v>0</v>
      </c>
      <c r="O181" s="73"/>
      <c r="P181" s="74"/>
      <c r="Q181" s="95"/>
      <c r="R181" s="95"/>
      <c r="S181" s="96" t="str">
        <f t="shared" si="23"/>
        <v>NG</v>
      </c>
      <c r="T181" s="97"/>
      <c r="U181" s="39"/>
      <c r="V181" s="98" t="str">
        <f>IF(ISERR(N181/N181)=TRUE," ",N181-$G181)</f>
        <v> </v>
      </c>
      <c r="W181" s="98" t="str">
        <f>IF(ISERR(P181/P181)=TRUE," ",P181-$G181)</f>
        <v> </v>
      </c>
      <c r="X181" s="98" t="str">
        <f>IF(ISERR(Q181/Q181)=TRUE," ",Q181-$G181)</f>
        <v> </v>
      </c>
      <c r="Y181" s="98" t="str">
        <f>IF(ISERR(R181/R181)=TRUE," ",R181-$G181)</f>
        <v> </v>
      </c>
      <c r="Z181" s="98" t="str">
        <f>IF(ISERR(S181/S181)=TRUE," ",S181-$G181)</f>
        <v> </v>
      </c>
      <c r="AA181" s="98" t="str">
        <f>IF(ISERR(T181/T181)=TRUE," ",T181-$G181)</f>
        <v> </v>
      </c>
      <c r="AB181" s="114" t="str">
        <f t="shared" si="24"/>
        <v> </v>
      </c>
      <c r="AC181" s="119" t="str">
        <f t="shared" si="25"/>
        <v> </v>
      </c>
      <c r="AD181" s="119" t="str">
        <f t="shared" si="26"/>
        <v> </v>
      </c>
      <c r="AE181" s="120" t="str">
        <f t="shared" si="27"/>
        <v/>
      </c>
      <c r="AF181" s="120" t="str">
        <f t="shared" si="28"/>
        <v/>
      </c>
      <c r="AG181" s="125"/>
      <c r="AH181" s="39"/>
    </row>
    <row r="182" s="12" customFormat="1" ht="18" customHeight="1" spans="3:34">
      <c r="C182" s="39"/>
      <c r="D182" s="42">
        <v>96</v>
      </c>
      <c r="E182" s="43" t="s">
        <v>40</v>
      </c>
      <c r="F182" s="44" t="s">
        <v>41</v>
      </c>
      <c r="G182" s="45">
        <v>93.8</v>
      </c>
      <c r="H182" s="45">
        <v>1</v>
      </c>
      <c r="I182" s="45">
        <v>-1</v>
      </c>
      <c r="J182" s="71" t="s">
        <v>42</v>
      </c>
      <c r="K182" s="71" t="s">
        <v>42</v>
      </c>
      <c r="L182" s="75">
        <f t="shared" si="22"/>
        <v>94.8</v>
      </c>
      <c r="M182" s="75"/>
      <c r="N182" s="72">
        <f t="shared" si="29"/>
        <v>92.8</v>
      </c>
      <c r="O182" s="73"/>
      <c r="P182" s="74"/>
      <c r="Q182" s="95"/>
      <c r="R182" s="95"/>
      <c r="S182" s="96" t="str">
        <f t="shared" si="23"/>
        <v>NG</v>
      </c>
      <c r="T182" s="97"/>
      <c r="U182" s="39"/>
      <c r="V182" s="98">
        <f>IF(ISERR(N182/N182)=TRUE," ",N182-$G182)</f>
        <v>-1</v>
      </c>
      <c r="W182" s="98" t="str">
        <f>IF(ISERR(P182/P182)=TRUE," ",P182-$G182)</f>
        <v> </v>
      </c>
      <c r="X182" s="98" t="str">
        <f>IF(ISERR(Q182/Q182)=TRUE," ",Q182-$G182)</f>
        <v> </v>
      </c>
      <c r="Y182" s="98" t="str">
        <f>IF(ISERR(R182/R182)=TRUE," ",R182-$G182)</f>
        <v> </v>
      </c>
      <c r="Z182" s="98" t="str">
        <f>IF(ISERR(S182/S182)=TRUE," ",S182-$G182)</f>
        <v> </v>
      </c>
      <c r="AA182" s="98" t="str">
        <f>IF(ISERR(T182/T182)=TRUE," ",T182-$G182)</f>
        <v> </v>
      </c>
      <c r="AB182" s="114">
        <f t="shared" si="24"/>
        <v>92.8</v>
      </c>
      <c r="AC182" s="119">
        <f t="shared" si="25"/>
        <v>0</v>
      </c>
      <c r="AD182" s="119">
        <f t="shared" si="26"/>
        <v>1</v>
      </c>
      <c r="AE182" s="120" t="str">
        <f t="shared" si="27"/>
        <v/>
      </c>
      <c r="AF182" s="120" t="str">
        <f t="shared" si="28"/>
        <v>Alert</v>
      </c>
      <c r="AG182" s="125"/>
      <c r="AH182" s="39"/>
    </row>
    <row r="183" s="12" customFormat="1" ht="18" customHeight="1" spans="3:34">
      <c r="C183" s="39"/>
      <c r="D183" s="42">
        <v>97</v>
      </c>
      <c r="E183" s="43" t="s">
        <v>40</v>
      </c>
      <c r="F183" s="44" t="s">
        <v>41</v>
      </c>
      <c r="G183" s="45">
        <v>229.1</v>
      </c>
      <c r="H183" s="45">
        <v>1</v>
      </c>
      <c r="I183" s="45">
        <v>-1</v>
      </c>
      <c r="J183" s="71" t="s">
        <v>42</v>
      </c>
      <c r="K183" s="71" t="s">
        <v>42</v>
      </c>
      <c r="L183" s="75">
        <f t="shared" si="22"/>
        <v>230.1</v>
      </c>
      <c r="M183" s="75"/>
      <c r="N183" s="72">
        <f t="shared" si="29"/>
        <v>228.1</v>
      </c>
      <c r="O183" s="73"/>
      <c r="P183" s="74"/>
      <c r="Q183" s="95"/>
      <c r="R183" s="95"/>
      <c r="S183" s="96" t="str">
        <f>(IF(OR((MIN(P183:R183)&lt;(G183+H183)),(MAX(P183:R183)&gt;(G183+I183))),"NG",IF(COUNTBLANK(P183:R183)=10,"","OK")))</f>
        <v>NG</v>
      </c>
      <c r="T183" s="97"/>
      <c r="U183" s="39"/>
      <c r="V183" s="98">
        <f>IF(ISERR(N183/N183)=TRUE," ",N183-$G183)</f>
        <v>-1</v>
      </c>
      <c r="W183" s="98" t="str">
        <f>IF(ISERR(P183/P183)=TRUE," ",P183-$G183)</f>
        <v> </v>
      </c>
      <c r="X183" s="98" t="str">
        <f>IF(ISERR(Q183/Q183)=TRUE," ",Q183-$G183)</f>
        <v> </v>
      </c>
      <c r="Y183" s="98" t="str">
        <f>IF(ISERR(R183/R183)=TRUE," ",R183-$G183)</f>
        <v> </v>
      </c>
      <c r="Z183" s="98" t="str">
        <f>IF(ISERR(S183/S183)=TRUE," ",S183-$G183)</f>
        <v> </v>
      </c>
      <c r="AA183" s="98" t="str">
        <f>IF(ISERR(T183/T183)=TRUE," ",T183-$G183)</f>
        <v> </v>
      </c>
      <c r="AB183" s="114">
        <f t="shared" si="24"/>
        <v>228.1</v>
      </c>
      <c r="AC183" s="119">
        <f t="shared" si="25"/>
        <v>0</v>
      </c>
      <c r="AD183" s="119">
        <f t="shared" si="26"/>
        <v>1</v>
      </c>
      <c r="AE183" s="120" t="str">
        <f t="shared" si="27"/>
        <v/>
      </c>
      <c r="AF183" s="120" t="str">
        <f t="shared" si="28"/>
        <v>Alert</v>
      </c>
      <c r="AG183" s="125"/>
      <c r="AH183" s="39"/>
    </row>
    <row r="184" s="12" customFormat="1" ht="18" customHeight="1" spans="3:34">
      <c r="C184" s="39"/>
      <c r="D184" s="42">
        <v>98</v>
      </c>
      <c r="E184" s="43" t="s">
        <v>40</v>
      </c>
      <c r="F184" s="44" t="s">
        <v>41</v>
      </c>
      <c r="G184" s="45">
        <v>336.8</v>
      </c>
      <c r="H184" s="45">
        <v>1</v>
      </c>
      <c r="I184" s="45">
        <v>-1</v>
      </c>
      <c r="J184" s="71" t="s">
        <v>42</v>
      </c>
      <c r="K184" s="71" t="s">
        <v>42</v>
      </c>
      <c r="L184" s="75">
        <f t="shared" si="22"/>
        <v>337.8</v>
      </c>
      <c r="M184" s="75"/>
      <c r="N184" s="72">
        <f t="shared" si="29"/>
        <v>335.8</v>
      </c>
      <c r="O184" s="73"/>
      <c r="P184" s="74"/>
      <c r="Q184" s="95"/>
      <c r="R184" s="95"/>
      <c r="S184" s="96" t="str">
        <f>(IF(OR((MIN(P184:R184)&lt;(G184+H184)),(MAX(P184:R184)&gt;(G184+I184))),"NG",IF(COUNTBLANK(P184:R184)=10,"","OK")))</f>
        <v>NG</v>
      </c>
      <c r="T184" s="97"/>
      <c r="U184" s="39"/>
      <c r="V184" s="98">
        <f>IF(ISERR(N184/N184)=TRUE," ",N184-$G184)</f>
        <v>-1</v>
      </c>
      <c r="W184" s="98" t="str">
        <f>IF(ISERR(P184/P184)=TRUE," ",P184-$G184)</f>
        <v> </v>
      </c>
      <c r="X184" s="98" t="str">
        <f>IF(ISERR(Q184/Q184)=TRUE," ",Q184-$G184)</f>
        <v> </v>
      </c>
      <c r="Y184" s="98" t="str">
        <f>IF(ISERR(R184/R184)=TRUE," ",R184-$G184)</f>
        <v> </v>
      </c>
      <c r="Z184" s="98" t="str">
        <f>IF(ISERR(S184/S184)=TRUE," ",S184-$G184)</f>
        <v> </v>
      </c>
      <c r="AA184" s="98" t="str">
        <f>IF(ISERR(T184/T184)=TRUE," ",T184-$G184)</f>
        <v> </v>
      </c>
      <c r="AB184" s="114">
        <f t="shared" si="24"/>
        <v>335.8</v>
      </c>
      <c r="AC184" s="119">
        <f t="shared" si="25"/>
        <v>0</v>
      </c>
      <c r="AD184" s="119">
        <f t="shared" si="26"/>
        <v>1</v>
      </c>
      <c r="AE184" s="120" t="str">
        <f t="shared" si="27"/>
        <v/>
      </c>
      <c r="AF184" s="120" t="str">
        <f t="shared" si="28"/>
        <v>Alert</v>
      </c>
      <c r="AG184" s="125"/>
      <c r="AH184" s="39"/>
    </row>
    <row r="185" customHeight="1" spans="15:19">
      <c r="O185" s="127"/>
      <c r="P185" s="74"/>
      <c r="Q185" s="128"/>
      <c r="R185" s="128"/>
      <c r="S185" s="128"/>
    </row>
  </sheetData>
  <sheetProtection selectLockedCells="1"/>
  <autoFilter ref="C20:AH184">
    <extLst/>
  </autoFilter>
  <mergeCells count="25">
    <mergeCell ref="C1:AG1"/>
    <mergeCell ref="AE2:AF2"/>
    <mergeCell ref="D4:E4"/>
    <mergeCell ref="N4:P4"/>
    <mergeCell ref="V4:X4"/>
    <mergeCell ref="Y4:AB4"/>
    <mergeCell ref="D5:E5"/>
    <mergeCell ref="N5:P5"/>
    <mergeCell ref="V5:X5"/>
    <mergeCell ref="Y5:AB5"/>
    <mergeCell ref="D6:E6"/>
    <mergeCell ref="N6:P6"/>
    <mergeCell ref="V6:X6"/>
    <mergeCell ref="Y6:AB6"/>
    <mergeCell ref="C20:M20"/>
    <mergeCell ref="N20:AA20"/>
    <mergeCell ref="AB20:AF20"/>
    <mergeCell ref="AG20:AH20"/>
    <mergeCell ref="V21:AA21"/>
    <mergeCell ref="D23:L23"/>
    <mergeCell ref="M23:O23"/>
    <mergeCell ref="J21:J22"/>
    <mergeCell ref="K21:K22"/>
    <mergeCell ref="N21:N22"/>
    <mergeCell ref="AB21:AB22"/>
  </mergeCells>
  <conditionalFormatting sqref="H25">
    <cfRule type="expression" dxfId="0" priority="2957">
      <formula>AND($F25="MIN",$H25&lt;&gt;"")</formula>
    </cfRule>
    <cfRule type="expression" dxfId="1" priority="2958">
      <formula>AND($F25="MIN",$H25="")</formula>
    </cfRule>
    <cfRule type="containsBlanks" dxfId="2" priority="2959">
      <formula>LEN(TRIM(H25))=0</formula>
    </cfRule>
  </conditionalFormatting>
  <conditionalFormatting sqref="I25">
    <cfRule type="expression" dxfId="0" priority="2954">
      <formula>AND(OR($F25="GD&amp;T",$F25="MAX"),$I25&lt;&gt;"")</formula>
    </cfRule>
    <cfRule type="expression" dxfId="1" priority="2955">
      <formula>AND(OR($F25="GD&amp;T",$F25="MAX"),$I25="")</formula>
    </cfRule>
    <cfRule type="containsBlanks" dxfId="2" priority="2956">
      <formula>LEN(TRIM(I25))=0</formula>
    </cfRule>
  </conditionalFormatting>
  <conditionalFormatting sqref="P25">
    <cfRule type="expression" dxfId="3" priority="1411">
      <formula>AND($L25&lt;&gt;"",P25&lt;$L25)</formula>
    </cfRule>
    <cfRule type="expression" dxfId="4" priority="1412">
      <formula>AND($K25&lt;&gt;"",P25&gt;$K25)</formula>
    </cfRule>
    <cfRule type="notContainsBlanks" dxfId="5" priority="1413">
      <formula>LEN(TRIM(P25))&gt;0</formula>
    </cfRule>
    <cfRule type="containsBlanks" dxfId="2" priority="1414">
      <formula>LEN(TRIM(P25))=0</formula>
    </cfRule>
  </conditionalFormatting>
  <conditionalFormatting sqref="P26">
    <cfRule type="expression" dxfId="3" priority="1407">
      <formula>AND($L26&lt;&gt;"",P26&lt;$L26)</formula>
    </cfRule>
    <cfRule type="expression" dxfId="4" priority="1408">
      <formula>AND($K26&lt;&gt;"",P26&gt;$K26)</formula>
    </cfRule>
    <cfRule type="notContainsBlanks" dxfId="5" priority="1409">
      <formula>LEN(TRIM(P26))&gt;0</formula>
    </cfRule>
    <cfRule type="containsBlanks" dxfId="2" priority="1410">
      <formula>LEN(TRIM(P26))=0</formula>
    </cfRule>
  </conditionalFormatting>
  <conditionalFormatting sqref="G27">
    <cfRule type="expression" dxfId="0" priority="3896">
      <formula>AND($F27&lt;&gt;"Tolerance",$G27&lt;&gt;"")</formula>
    </cfRule>
    <cfRule type="expression" dxfId="1" priority="3897">
      <formula>AND(OR($F27="GD&amp;T",$F27="MAX",$F27="MIN"),$G27="")</formula>
    </cfRule>
    <cfRule type="containsBlanks" dxfId="2" priority="3898">
      <formula>LEN(TRIM(G27))=0</formula>
    </cfRule>
  </conditionalFormatting>
  <conditionalFormatting sqref="H27">
    <cfRule type="expression" dxfId="0" priority="3902">
      <formula>AND($F27="MIN",$H27&lt;&gt;"")</formula>
    </cfRule>
    <cfRule type="expression" dxfId="1" priority="3903">
      <formula>AND($F27="MIN",$H27="")</formula>
    </cfRule>
    <cfRule type="containsBlanks" dxfId="2" priority="3904">
      <formula>LEN(TRIM(H27))=0</formula>
    </cfRule>
  </conditionalFormatting>
  <conditionalFormatting sqref="I27">
    <cfRule type="expression" dxfId="0" priority="3899">
      <formula>AND(OR($F27="GD&amp;T",$F27="MAX"),$I27&lt;&gt;"")</formula>
    </cfRule>
    <cfRule type="expression" dxfId="1" priority="3900">
      <formula>AND(OR($F27="GD&amp;T",$F27="MAX"),$I27="")</formula>
    </cfRule>
    <cfRule type="containsBlanks" dxfId="2" priority="3901">
      <formula>LEN(TRIM(I27))=0</formula>
    </cfRule>
  </conditionalFormatting>
  <conditionalFormatting sqref="T27">
    <cfRule type="containsBlanks" dxfId="2" priority="3912">
      <formula>LEN(TRIM(T27))=0</formula>
    </cfRule>
  </conditionalFormatting>
  <conditionalFormatting sqref="AB27:AD27">
    <cfRule type="containsBlanks" dxfId="6" priority="3907">
      <formula>LEN(TRIM(AB27))=0</formula>
    </cfRule>
  </conditionalFormatting>
  <conditionalFormatting sqref="AC27:AD27">
    <cfRule type="cellIs" dxfId="7" priority="3911" operator="greaterThanOrEqual">
      <formula>1</formula>
    </cfRule>
  </conditionalFormatting>
  <conditionalFormatting sqref="AE27:AF27">
    <cfRule type="containsText" dxfId="8" priority="3905" operator="between" text="Alert">
      <formula>NOT(ISERROR(SEARCH("Alert",AE27)))</formula>
    </cfRule>
    <cfRule type="containsText" dxfId="9" priority="3906" operator="between" text="Reject">
      <formula>NOT(ISERROR(SEARCH("Reject",AE27)))</formula>
    </cfRule>
  </conditionalFormatting>
  <conditionalFormatting sqref="H28">
    <cfRule type="expression" dxfId="0" priority="2951">
      <formula>AND($F28="MIN",$H28&lt;&gt;"")</formula>
    </cfRule>
    <cfRule type="expression" dxfId="1" priority="2952">
      <formula>AND($F28="MIN",$H28="")</formula>
    </cfRule>
    <cfRule type="containsBlanks" dxfId="2" priority="2953">
      <formula>LEN(TRIM(H28))=0</formula>
    </cfRule>
  </conditionalFormatting>
  <conditionalFormatting sqref="I28">
    <cfRule type="expression" dxfId="0" priority="2948">
      <formula>AND(OR($F28="GD&amp;T",$F28="MAX"),$I28&lt;&gt;"")</formula>
    </cfRule>
    <cfRule type="expression" dxfId="1" priority="2949">
      <formula>AND(OR($F28="GD&amp;T",$F28="MAX"),$I28="")</formula>
    </cfRule>
    <cfRule type="containsBlanks" dxfId="2" priority="2950">
      <formula>LEN(TRIM(I28))=0</formula>
    </cfRule>
  </conditionalFormatting>
  <conditionalFormatting sqref="P28">
    <cfRule type="expression" dxfId="3" priority="1403">
      <formula>AND($L28&lt;&gt;"",P28&lt;$L28)</formula>
    </cfRule>
    <cfRule type="expression" dxfId="4" priority="1404">
      <formula>AND($K28&lt;&gt;"",P28&gt;$K28)</formula>
    </cfRule>
    <cfRule type="notContainsBlanks" dxfId="5" priority="1405">
      <formula>LEN(TRIM(P28))&gt;0</formula>
    </cfRule>
    <cfRule type="containsBlanks" dxfId="2" priority="1406">
      <formula>LEN(TRIM(P28))=0</formula>
    </cfRule>
  </conditionalFormatting>
  <conditionalFormatting sqref="Q28:R28">
    <cfRule type="expression" dxfId="3" priority="1423">
      <formula>AND($L28&lt;&gt;"",Q28&lt;$L28)</formula>
    </cfRule>
    <cfRule type="expression" dxfId="4" priority="1424">
      <formula>AND($K28&lt;&gt;"",Q28&gt;$K28)</formula>
    </cfRule>
    <cfRule type="notContainsBlanks" dxfId="5" priority="1425">
      <formula>LEN(TRIM(Q28))&gt;0</formula>
    </cfRule>
    <cfRule type="containsBlanks" dxfId="2" priority="1426">
      <formula>LEN(TRIM(Q28))=0</formula>
    </cfRule>
  </conditionalFormatting>
  <conditionalFormatting sqref="G29">
    <cfRule type="expression" dxfId="0" priority="3885">
      <formula>AND($F29&lt;&gt;"Tolerance",$G29&lt;&gt;"")</formula>
    </cfRule>
    <cfRule type="expression" dxfId="1" priority="3886">
      <formula>AND(OR($F29="GD&amp;T",$F29="MAX",$F29="MIN"),$G29="")</formula>
    </cfRule>
    <cfRule type="containsBlanks" dxfId="2" priority="3887">
      <formula>LEN(TRIM(G29))=0</formula>
    </cfRule>
  </conditionalFormatting>
  <conditionalFormatting sqref="H29">
    <cfRule type="expression" dxfId="0" priority="2945">
      <formula>AND($F29="MIN",$H29&lt;&gt;"")</formula>
    </cfRule>
    <cfRule type="expression" dxfId="1" priority="2946">
      <formula>AND($F29="MIN",$H29="")</formula>
    </cfRule>
    <cfRule type="containsBlanks" dxfId="2" priority="2947">
      <formula>LEN(TRIM(H29))=0</formula>
    </cfRule>
  </conditionalFormatting>
  <conditionalFormatting sqref="I29">
    <cfRule type="expression" dxfId="0" priority="2942">
      <formula>AND(OR($F29="GD&amp;T",$F29="MAX"),$I29&lt;&gt;"")</formula>
    </cfRule>
    <cfRule type="expression" dxfId="1" priority="2943">
      <formula>AND(OR($F29="GD&amp;T",$F29="MAX"),$I29="")</formula>
    </cfRule>
    <cfRule type="containsBlanks" dxfId="2" priority="2944">
      <formula>LEN(TRIM(I29))=0</formula>
    </cfRule>
  </conditionalFormatting>
  <conditionalFormatting sqref="P29">
    <cfRule type="expression" dxfId="3" priority="1399">
      <formula>AND($L29&lt;&gt;"",P29&lt;$L29)</formula>
    </cfRule>
    <cfRule type="expression" dxfId="4" priority="1400">
      <formula>AND($K29&lt;&gt;"",P29&gt;$K29)</formula>
    </cfRule>
    <cfRule type="notContainsBlanks" dxfId="5" priority="1401">
      <formula>LEN(TRIM(P29))&gt;0</formula>
    </cfRule>
    <cfRule type="containsBlanks" dxfId="2" priority="1402">
      <formula>LEN(TRIM(P29))=0</formula>
    </cfRule>
  </conditionalFormatting>
  <conditionalFormatting sqref="T29">
    <cfRule type="containsBlanks" dxfId="2" priority="3895">
      <formula>LEN(TRIM(T29))=0</formula>
    </cfRule>
  </conditionalFormatting>
  <conditionalFormatting sqref="AB29:AD29">
    <cfRule type="containsBlanks" dxfId="6" priority="3890">
      <formula>LEN(TRIM(AB29))=0</formula>
    </cfRule>
  </conditionalFormatting>
  <conditionalFormatting sqref="AC29:AD29">
    <cfRule type="cellIs" dxfId="7" priority="3894" operator="greaterThanOrEqual">
      <formula>1</formula>
    </cfRule>
  </conditionalFormatting>
  <conditionalFormatting sqref="AE29:AF29">
    <cfRule type="containsText" dxfId="8" priority="3888" operator="between" text="Alert">
      <formula>NOT(ISERROR(SEARCH("Alert",AE29)))</formula>
    </cfRule>
    <cfRule type="containsText" dxfId="9" priority="3889" operator="between" text="Reject">
      <formula>NOT(ISERROR(SEARCH("Reject",AE29)))</formula>
    </cfRule>
  </conditionalFormatting>
  <conditionalFormatting sqref="G30">
    <cfRule type="expression" dxfId="0" priority="3882">
      <formula>AND($F30&lt;&gt;"Tolerance",$G30&lt;&gt;"")</formula>
    </cfRule>
    <cfRule type="expression" dxfId="1" priority="3883">
      <formula>AND(OR($F30="GD&amp;T",$F30="MAX",$F30="MIN"),$G30="")</formula>
    </cfRule>
    <cfRule type="containsBlanks" dxfId="2" priority="3884">
      <formula>LEN(TRIM(G30))=0</formula>
    </cfRule>
  </conditionalFormatting>
  <conditionalFormatting sqref="H30">
    <cfRule type="expression" dxfId="0" priority="2939">
      <formula>AND($F30="MIN",$H30&lt;&gt;"")</formula>
    </cfRule>
    <cfRule type="expression" dxfId="1" priority="2940">
      <formula>AND($F30="MIN",$H30="")</formula>
    </cfRule>
    <cfRule type="containsBlanks" dxfId="2" priority="2941">
      <formula>LEN(TRIM(H30))=0</formula>
    </cfRule>
  </conditionalFormatting>
  <conditionalFormatting sqref="I30">
    <cfRule type="expression" dxfId="0" priority="2936">
      <formula>AND(OR($F30="GD&amp;T",$F30="MAX"),$I30&lt;&gt;"")</formula>
    </cfRule>
    <cfRule type="expression" dxfId="1" priority="2937">
      <formula>AND(OR($F30="GD&amp;T",$F30="MAX"),$I30="")</formula>
    </cfRule>
    <cfRule type="containsBlanks" dxfId="2" priority="2938">
      <formula>LEN(TRIM(I30))=0</formula>
    </cfRule>
  </conditionalFormatting>
  <conditionalFormatting sqref="P30:R30">
    <cfRule type="expression" dxfId="3" priority="1419">
      <formula>AND($L30&lt;&gt;"",P30&lt;$L30)</formula>
    </cfRule>
    <cfRule type="expression" dxfId="4" priority="1420">
      <formula>AND($K30&lt;&gt;"",P30&gt;$K30)</formula>
    </cfRule>
    <cfRule type="notContainsBlanks" dxfId="5" priority="1421">
      <formula>LEN(TRIM(P30))&gt;0</formula>
    </cfRule>
    <cfRule type="containsBlanks" dxfId="2" priority="1422">
      <formula>LEN(TRIM(P30))=0</formula>
    </cfRule>
  </conditionalFormatting>
  <conditionalFormatting sqref="G31">
    <cfRule type="expression" dxfId="0" priority="3879">
      <formula>AND($F31&lt;&gt;"Tolerance",$G31&lt;&gt;"")</formula>
    </cfRule>
    <cfRule type="expression" dxfId="1" priority="3880">
      <formula>AND(OR($F31="GD&amp;T",$F31="MAX",$F31="MIN"),$G31="")</formula>
    </cfRule>
    <cfRule type="containsBlanks" dxfId="2" priority="3881">
      <formula>LEN(TRIM(G31))=0</formula>
    </cfRule>
  </conditionalFormatting>
  <conditionalFormatting sqref="H31">
    <cfRule type="expression" dxfId="0" priority="2933">
      <formula>AND($F31="MIN",$H31&lt;&gt;"")</formula>
    </cfRule>
    <cfRule type="expression" dxfId="1" priority="2934">
      <formula>AND($F31="MIN",$H31="")</formula>
    </cfRule>
    <cfRule type="containsBlanks" dxfId="2" priority="2935">
      <formula>LEN(TRIM(H31))=0</formula>
    </cfRule>
  </conditionalFormatting>
  <conditionalFormatting sqref="I31">
    <cfRule type="expression" dxfId="0" priority="2930">
      <formula>AND(OR($F31="GD&amp;T",$F31="MAX"),$I31&lt;&gt;"")</formula>
    </cfRule>
    <cfRule type="expression" dxfId="1" priority="2931">
      <formula>AND(OR($F31="GD&amp;T",$F31="MAX"),$I31="")</formula>
    </cfRule>
    <cfRule type="containsBlanks" dxfId="2" priority="2932">
      <formula>LEN(TRIM(I31))=0</formula>
    </cfRule>
  </conditionalFormatting>
  <conditionalFormatting sqref="H33">
    <cfRule type="expression" dxfId="0" priority="2927">
      <formula>AND($F33="MIN",$H33&lt;&gt;"")</formula>
    </cfRule>
    <cfRule type="expression" dxfId="1" priority="2928">
      <formula>AND($F33="MIN",$H33="")</formula>
    </cfRule>
    <cfRule type="containsBlanks" dxfId="2" priority="2929">
      <formula>LEN(TRIM(H33))=0</formula>
    </cfRule>
  </conditionalFormatting>
  <conditionalFormatting sqref="I33">
    <cfRule type="expression" dxfId="0" priority="2924">
      <formula>AND(OR($F33="GD&amp;T",$F33="MAX"),$I33&lt;&gt;"")</formula>
    </cfRule>
    <cfRule type="expression" dxfId="1" priority="2925">
      <formula>AND(OR($F33="GD&amp;T",$F33="MAX"),$I33="")</formula>
    </cfRule>
    <cfRule type="containsBlanks" dxfId="2" priority="2926">
      <formula>LEN(TRIM(I33))=0</formula>
    </cfRule>
  </conditionalFormatting>
  <conditionalFormatting sqref="P33">
    <cfRule type="expression" dxfId="3" priority="1391">
      <formula>AND($L33&lt;&gt;"",P33&lt;$L33)</formula>
    </cfRule>
    <cfRule type="expression" dxfId="4" priority="1392">
      <formula>AND($K33&lt;&gt;"",P33&gt;$K33)</formula>
    </cfRule>
    <cfRule type="notContainsBlanks" dxfId="5" priority="1393">
      <formula>LEN(TRIM(P33))&gt;0</formula>
    </cfRule>
    <cfRule type="containsBlanks" dxfId="2" priority="1394">
      <formula>LEN(TRIM(P33))=0</formula>
    </cfRule>
  </conditionalFormatting>
  <conditionalFormatting sqref="H34">
    <cfRule type="expression" dxfId="0" priority="2921">
      <formula>AND($F34="MIN",$H34&lt;&gt;"")</formula>
    </cfRule>
    <cfRule type="expression" dxfId="1" priority="2922">
      <formula>AND($F34="MIN",$H34="")</formula>
    </cfRule>
    <cfRule type="containsBlanks" dxfId="2" priority="2923">
      <formula>LEN(TRIM(H34))=0</formula>
    </cfRule>
  </conditionalFormatting>
  <conditionalFormatting sqref="I34">
    <cfRule type="expression" dxfId="0" priority="2918">
      <formula>AND(OR($F34="GD&amp;T",$F34="MAX"),$I34&lt;&gt;"")</formula>
    </cfRule>
    <cfRule type="expression" dxfId="1" priority="2919">
      <formula>AND(OR($F34="GD&amp;T",$F34="MAX"),$I34="")</formula>
    </cfRule>
    <cfRule type="containsBlanks" dxfId="2" priority="2920">
      <formula>LEN(TRIM(I34))=0</formula>
    </cfRule>
  </conditionalFormatting>
  <conditionalFormatting sqref="P34">
    <cfRule type="expression" dxfId="3" priority="1395">
      <formula>AND($L34&lt;&gt;"",P34&lt;$L34)</formula>
    </cfRule>
    <cfRule type="expression" dxfId="4" priority="1396">
      <formula>AND($K34&lt;&gt;"",P34&gt;$K34)</formula>
    </cfRule>
    <cfRule type="notContainsBlanks" dxfId="5" priority="1397">
      <formula>LEN(TRIM(P34))&gt;0</formula>
    </cfRule>
    <cfRule type="containsBlanks" dxfId="2" priority="1398">
      <formula>LEN(TRIM(P34))=0</formula>
    </cfRule>
  </conditionalFormatting>
  <conditionalFormatting sqref="H35">
    <cfRule type="expression" dxfId="0" priority="2909">
      <formula>AND($F35="MIN",$H35&lt;&gt;"")</formula>
    </cfRule>
    <cfRule type="expression" dxfId="1" priority="2910">
      <formula>AND($F35="MIN",$H35="")</formula>
    </cfRule>
    <cfRule type="containsBlanks" dxfId="2" priority="2911">
      <formula>LEN(TRIM(H35))=0</formula>
    </cfRule>
  </conditionalFormatting>
  <conditionalFormatting sqref="I35">
    <cfRule type="expression" dxfId="0" priority="2906">
      <formula>AND(OR($F35="GD&amp;T",$F35="MAX"),$I35&lt;&gt;"")</formula>
    </cfRule>
    <cfRule type="expression" dxfId="1" priority="2907">
      <formula>AND(OR($F35="GD&amp;T",$F35="MAX"),$I35="")</formula>
    </cfRule>
    <cfRule type="containsBlanks" dxfId="2" priority="2908">
      <formula>LEN(TRIM(I35))=0</formula>
    </cfRule>
  </conditionalFormatting>
  <conditionalFormatting sqref="H36">
    <cfRule type="expression" dxfId="0" priority="2915">
      <formula>AND($F36="MIN",$H36&lt;&gt;"")</formula>
    </cfRule>
    <cfRule type="expression" dxfId="1" priority="2916">
      <formula>AND($F36="MIN",$H36="")</formula>
    </cfRule>
    <cfRule type="containsBlanks" dxfId="2" priority="2917">
      <formula>LEN(TRIM(H36))=0</formula>
    </cfRule>
  </conditionalFormatting>
  <conditionalFormatting sqref="I36">
    <cfRule type="expression" dxfId="0" priority="2912">
      <formula>AND(OR($F36="GD&amp;T",$F36="MAX"),$I36&lt;&gt;"")</formula>
    </cfRule>
    <cfRule type="expression" dxfId="1" priority="2913">
      <formula>AND(OR($F36="GD&amp;T",$F36="MAX"),$I36="")</formula>
    </cfRule>
    <cfRule type="containsBlanks" dxfId="2" priority="2914">
      <formula>LEN(TRIM(I36))=0</formula>
    </cfRule>
  </conditionalFormatting>
  <conditionalFormatting sqref="P36">
    <cfRule type="expression" dxfId="3" priority="1387">
      <formula>AND($L36&lt;&gt;"",P36&lt;$L36)</formula>
    </cfRule>
    <cfRule type="expression" dxfId="4" priority="1388">
      <formula>AND($K36&lt;&gt;"",P36&gt;$K36)</formula>
    </cfRule>
    <cfRule type="notContainsBlanks" dxfId="5" priority="1389">
      <formula>LEN(TRIM(P36))&gt;0</formula>
    </cfRule>
    <cfRule type="containsBlanks" dxfId="2" priority="1390">
      <formula>LEN(TRIM(P36))=0</formula>
    </cfRule>
  </conditionalFormatting>
  <conditionalFormatting sqref="H37">
    <cfRule type="expression" dxfId="0" priority="2903">
      <formula>AND($F37="MIN",$H37&lt;&gt;"")</formula>
    </cfRule>
    <cfRule type="expression" dxfId="1" priority="2904">
      <formula>AND($F37="MIN",$H37="")</formula>
    </cfRule>
    <cfRule type="containsBlanks" dxfId="2" priority="2905">
      <formula>LEN(TRIM(H37))=0</formula>
    </cfRule>
  </conditionalFormatting>
  <conditionalFormatting sqref="I37">
    <cfRule type="expression" dxfId="0" priority="2900">
      <formula>AND(OR($F37="GD&amp;T",$F37="MAX"),$I37&lt;&gt;"")</formula>
    </cfRule>
    <cfRule type="expression" dxfId="1" priority="2901">
      <formula>AND(OR($F37="GD&amp;T",$F37="MAX"),$I37="")</formula>
    </cfRule>
    <cfRule type="containsBlanks" dxfId="2" priority="2902">
      <formula>LEN(TRIM(I37))=0</formula>
    </cfRule>
  </conditionalFormatting>
  <conditionalFormatting sqref="P37">
    <cfRule type="expression" dxfId="3" priority="1383">
      <formula>AND($L37&lt;&gt;"",P37&lt;$L37)</formula>
    </cfRule>
    <cfRule type="expression" dxfId="4" priority="1384">
      <formula>AND($K37&lt;&gt;"",P37&gt;$K37)</formula>
    </cfRule>
    <cfRule type="notContainsBlanks" dxfId="5" priority="1385">
      <formula>LEN(TRIM(P37))&gt;0</formula>
    </cfRule>
    <cfRule type="containsBlanks" dxfId="2" priority="1386">
      <formula>LEN(TRIM(P37))=0</formula>
    </cfRule>
  </conditionalFormatting>
  <conditionalFormatting sqref="G38">
    <cfRule type="expression" dxfId="0" priority="3868">
      <formula>AND($F38&lt;&gt;"Tolerance",$G38&lt;&gt;"")</formula>
    </cfRule>
    <cfRule type="expression" dxfId="1" priority="3869">
      <formula>AND(OR($F38="GD&amp;T",$F38="MAX",$F38="MIN"),$G38="")</formula>
    </cfRule>
    <cfRule type="containsBlanks" dxfId="2" priority="3870">
      <formula>LEN(TRIM(G38))=0</formula>
    </cfRule>
  </conditionalFormatting>
  <conditionalFormatting sqref="H38">
    <cfRule type="expression" dxfId="0" priority="2897">
      <formula>AND($F38="MIN",$H38&lt;&gt;"")</formula>
    </cfRule>
    <cfRule type="expression" dxfId="1" priority="2898">
      <formula>AND($F38="MIN",$H38="")</formula>
    </cfRule>
    <cfRule type="containsBlanks" dxfId="2" priority="2899">
      <formula>LEN(TRIM(H38))=0</formula>
    </cfRule>
  </conditionalFormatting>
  <conditionalFormatting sqref="I38">
    <cfRule type="expression" dxfId="0" priority="2894">
      <formula>AND(OR($F38="GD&amp;T",$F38="MAX"),$I38&lt;&gt;"")</formula>
    </cfRule>
    <cfRule type="expression" dxfId="1" priority="2895">
      <formula>AND(OR($F38="GD&amp;T",$F38="MAX"),$I38="")</formula>
    </cfRule>
    <cfRule type="containsBlanks" dxfId="2" priority="2896">
      <formula>LEN(TRIM(I38))=0</formula>
    </cfRule>
  </conditionalFormatting>
  <conditionalFormatting sqref="P38">
    <cfRule type="expression" dxfId="3" priority="1379">
      <formula>AND($L38&lt;&gt;"",P38&lt;$L38)</formula>
    </cfRule>
    <cfRule type="expression" dxfId="4" priority="1380">
      <formula>AND($K38&lt;&gt;"",P38&gt;$K38)</formula>
    </cfRule>
    <cfRule type="notContainsBlanks" dxfId="5" priority="1381">
      <formula>LEN(TRIM(P38))&gt;0</formula>
    </cfRule>
    <cfRule type="containsBlanks" dxfId="2" priority="1382">
      <formula>LEN(TRIM(P38))=0</formula>
    </cfRule>
  </conditionalFormatting>
  <conditionalFormatting sqref="T38">
    <cfRule type="containsBlanks" dxfId="2" priority="3878">
      <formula>LEN(TRIM(T38))=0</formula>
    </cfRule>
  </conditionalFormatting>
  <conditionalFormatting sqref="AB38:AD38">
    <cfRule type="containsBlanks" dxfId="6" priority="3873">
      <formula>LEN(TRIM(AB38))=0</formula>
    </cfRule>
  </conditionalFormatting>
  <conditionalFormatting sqref="AC38:AD38">
    <cfRule type="cellIs" dxfId="7" priority="3877" operator="greaterThanOrEqual">
      <formula>1</formula>
    </cfRule>
  </conditionalFormatting>
  <conditionalFormatting sqref="AE38:AF38">
    <cfRule type="containsText" dxfId="8" priority="3871" operator="between" text="Alert">
      <formula>NOT(ISERROR(SEARCH("Alert",AE38)))</formula>
    </cfRule>
    <cfRule type="containsText" dxfId="9" priority="3872" operator="between" text="Reject">
      <formula>NOT(ISERROR(SEARCH("Reject",AE38)))</formula>
    </cfRule>
  </conditionalFormatting>
  <conditionalFormatting sqref="G39">
    <cfRule type="expression" dxfId="0" priority="3857">
      <formula>AND($F39&lt;&gt;"Tolerance",$G39&lt;&gt;"")</formula>
    </cfRule>
    <cfRule type="expression" dxfId="1" priority="3858">
      <formula>AND(OR($F39="GD&amp;T",$F39="MAX",$F39="MIN"),$G39="")</formula>
    </cfRule>
    <cfRule type="containsBlanks" dxfId="2" priority="3859">
      <formula>LEN(TRIM(G39))=0</formula>
    </cfRule>
  </conditionalFormatting>
  <conditionalFormatting sqref="H39">
    <cfRule type="expression" dxfId="0" priority="2891">
      <formula>AND($F39="MIN",$H39&lt;&gt;"")</formula>
    </cfRule>
    <cfRule type="expression" dxfId="1" priority="2892">
      <formula>AND($F39="MIN",$H39="")</formula>
    </cfRule>
    <cfRule type="containsBlanks" dxfId="2" priority="2893">
      <formula>LEN(TRIM(H39))=0</formula>
    </cfRule>
  </conditionalFormatting>
  <conditionalFormatting sqref="I39">
    <cfRule type="expression" dxfId="0" priority="2888">
      <formula>AND(OR($F39="GD&amp;T",$F39="MAX"),$I39&lt;&gt;"")</formula>
    </cfRule>
    <cfRule type="expression" dxfId="1" priority="2889">
      <formula>AND(OR($F39="GD&amp;T",$F39="MAX"),$I39="")</formula>
    </cfRule>
    <cfRule type="containsBlanks" dxfId="2" priority="2890">
      <formula>LEN(TRIM(I39))=0</formula>
    </cfRule>
  </conditionalFormatting>
  <conditionalFormatting sqref="P39">
    <cfRule type="expression" dxfId="3" priority="1371">
      <formula>AND($L39&lt;&gt;"",P39&lt;$L39)</formula>
    </cfRule>
    <cfRule type="expression" dxfId="4" priority="1372">
      <formula>AND($K39&lt;&gt;"",P39&gt;$K39)</formula>
    </cfRule>
    <cfRule type="notContainsBlanks" dxfId="5" priority="1373">
      <formula>LEN(TRIM(P39))&gt;0</formula>
    </cfRule>
    <cfRule type="containsBlanks" dxfId="2" priority="1374">
      <formula>LEN(TRIM(P39))=0</formula>
    </cfRule>
  </conditionalFormatting>
  <conditionalFormatting sqref="Q39:R39">
    <cfRule type="expression" dxfId="3" priority="1375">
      <formula>AND($L39&lt;&gt;"",Q39&lt;$L39)</formula>
    </cfRule>
    <cfRule type="expression" dxfId="4" priority="1376">
      <formula>AND($K39&lt;&gt;"",Q39&gt;$K39)</formula>
    </cfRule>
    <cfRule type="notContainsBlanks" dxfId="5" priority="1377">
      <formula>LEN(TRIM(Q39))&gt;0</formula>
    </cfRule>
    <cfRule type="containsBlanks" dxfId="2" priority="1378">
      <formula>LEN(TRIM(Q39))=0</formula>
    </cfRule>
  </conditionalFormatting>
  <conditionalFormatting sqref="T39">
    <cfRule type="containsBlanks" dxfId="2" priority="3867">
      <formula>LEN(TRIM(T39))=0</formula>
    </cfRule>
  </conditionalFormatting>
  <conditionalFormatting sqref="AB39:AD39">
    <cfRule type="containsBlanks" dxfId="6" priority="3862">
      <formula>LEN(TRIM(AB39))=0</formula>
    </cfRule>
  </conditionalFormatting>
  <conditionalFormatting sqref="AC39:AD39">
    <cfRule type="cellIs" dxfId="7" priority="3866" operator="greaterThanOrEqual">
      <formula>1</formula>
    </cfRule>
  </conditionalFormatting>
  <conditionalFormatting sqref="AE39:AF39">
    <cfRule type="containsText" dxfId="8" priority="3860" operator="between" text="Alert">
      <formula>NOT(ISERROR(SEARCH("Alert",AE39)))</formula>
    </cfRule>
    <cfRule type="containsText" dxfId="9" priority="3861" operator="between" text="Reject">
      <formula>NOT(ISERROR(SEARCH("Reject",AE39)))</formula>
    </cfRule>
  </conditionalFormatting>
  <conditionalFormatting sqref="G40">
    <cfRule type="expression" dxfId="0" priority="3846">
      <formula>AND($F40&lt;&gt;"Tolerance",$G40&lt;&gt;"")</formula>
    </cfRule>
    <cfRule type="expression" dxfId="1" priority="3847">
      <formula>AND(OR($F40="GD&amp;T",$F40="MAX",$F40="MIN"),$G40="")</formula>
    </cfRule>
    <cfRule type="containsBlanks" dxfId="2" priority="3848">
      <formula>LEN(TRIM(G40))=0</formula>
    </cfRule>
  </conditionalFormatting>
  <conditionalFormatting sqref="H40">
    <cfRule type="expression" dxfId="0" priority="3843">
      <formula>AND($F40="MIN",$H40&lt;&gt;"")</formula>
    </cfRule>
    <cfRule type="expression" dxfId="1" priority="3844">
      <formula>AND($F40="MIN",$H40="")</formula>
    </cfRule>
    <cfRule type="containsBlanks" dxfId="2" priority="3845">
      <formula>LEN(TRIM(H40))=0</formula>
    </cfRule>
  </conditionalFormatting>
  <conditionalFormatting sqref="I40">
    <cfRule type="expression" dxfId="0" priority="3840">
      <formula>AND(OR($F40="GD&amp;T",$F40="MAX"),$I40&lt;&gt;"")</formula>
    </cfRule>
    <cfRule type="expression" dxfId="1" priority="3841">
      <formula>AND(OR($F40="GD&amp;T",$F40="MAX"),$I40="")</formula>
    </cfRule>
    <cfRule type="containsBlanks" dxfId="2" priority="3842">
      <formula>LEN(TRIM(I40))=0</formula>
    </cfRule>
  </conditionalFormatting>
  <conditionalFormatting sqref="P40">
    <cfRule type="expression" dxfId="3" priority="1363">
      <formula>AND($L40&lt;&gt;"",P40&lt;$L40)</formula>
    </cfRule>
    <cfRule type="expression" dxfId="4" priority="1364">
      <formula>AND($K40&lt;&gt;"",P40&gt;$K40)</formula>
    </cfRule>
    <cfRule type="notContainsBlanks" dxfId="5" priority="1365">
      <formula>LEN(TRIM(P40))&gt;0</formula>
    </cfRule>
    <cfRule type="containsBlanks" dxfId="2" priority="1366">
      <formula>LEN(TRIM(P40))=0</formula>
    </cfRule>
  </conditionalFormatting>
  <conditionalFormatting sqref="Q40:R40">
    <cfRule type="expression" dxfId="3" priority="1367">
      <formula>AND($L40&lt;&gt;"",Q40&lt;$L40)</formula>
    </cfRule>
    <cfRule type="expression" dxfId="4" priority="1368">
      <formula>AND($K40&lt;&gt;"",Q40&gt;$K40)</formula>
    </cfRule>
    <cfRule type="notContainsBlanks" dxfId="5" priority="1369">
      <formula>LEN(TRIM(Q40))&gt;0</formula>
    </cfRule>
    <cfRule type="containsBlanks" dxfId="2" priority="1370">
      <formula>LEN(TRIM(Q40))=0</formula>
    </cfRule>
  </conditionalFormatting>
  <conditionalFormatting sqref="T40">
    <cfRule type="containsBlanks" dxfId="2" priority="3856">
      <formula>LEN(TRIM(T40))=0</formula>
    </cfRule>
  </conditionalFormatting>
  <conditionalFormatting sqref="AB40:AD40">
    <cfRule type="containsBlanks" dxfId="6" priority="3851">
      <formula>LEN(TRIM(AB40))=0</formula>
    </cfRule>
  </conditionalFormatting>
  <conditionalFormatting sqref="AC40:AD40">
    <cfRule type="cellIs" dxfId="7" priority="3855" operator="greaterThanOrEqual">
      <formula>1</formula>
    </cfRule>
  </conditionalFormatting>
  <conditionalFormatting sqref="AE40:AF40">
    <cfRule type="containsText" dxfId="8" priority="3849" operator="between" text="Alert">
      <formula>NOT(ISERROR(SEARCH("Alert",AE40)))</formula>
    </cfRule>
    <cfRule type="containsText" dxfId="9" priority="3850" operator="between" text="Reject">
      <formula>NOT(ISERROR(SEARCH("Reject",AE40)))</formula>
    </cfRule>
  </conditionalFormatting>
  <conditionalFormatting sqref="G41">
    <cfRule type="expression" dxfId="0" priority="3829">
      <formula>AND($F41&lt;&gt;"Tolerance",$G41&lt;&gt;"")</formula>
    </cfRule>
    <cfRule type="expression" dxfId="1" priority="3830">
      <formula>AND(OR($F41="GD&amp;T",$F41="MAX",$F41="MIN"),$G41="")</formula>
    </cfRule>
    <cfRule type="containsBlanks" dxfId="2" priority="3831">
      <formula>LEN(TRIM(G41))=0</formula>
    </cfRule>
  </conditionalFormatting>
  <conditionalFormatting sqref="H41">
    <cfRule type="expression" dxfId="0" priority="3826">
      <formula>AND($F41="MIN",$H41&lt;&gt;"")</formula>
    </cfRule>
    <cfRule type="expression" dxfId="1" priority="3827">
      <formula>AND($F41="MIN",$H41="")</formula>
    </cfRule>
    <cfRule type="containsBlanks" dxfId="2" priority="3828">
      <formula>LEN(TRIM(H41))=0</formula>
    </cfRule>
  </conditionalFormatting>
  <conditionalFormatting sqref="I41">
    <cfRule type="expression" dxfId="0" priority="3823">
      <formula>AND(OR($F41="GD&amp;T",$F41="MAX"),$I41&lt;&gt;"")</formula>
    </cfRule>
    <cfRule type="expression" dxfId="1" priority="3824">
      <formula>AND(OR($F41="GD&amp;T",$F41="MAX"),$I41="")</formula>
    </cfRule>
    <cfRule type="containsBlanks" dxfId="2" priority="3825">
      <formula>LEN(TRIM(I41))=0</formula>
    </cfRule>
  </conditionalFormatting>
  <conditionalFormatting sqref="P41">
    <cfRule type="expression" dxfId="3" priority="1355">
      <formula>AND($L41&lt;&gt;"",P41&lt;$L41)</formula>
    </cfRule>
    <cfRule type="expression" dxfId="4" priority="1356">
      <formula>AND($K41&lt;&gt;"",P41&gt;$K41)</formula>
    </cfRule>
    <cfRule type="notContainsBlanks" dxfId="5" priority="1357">
      <formula>LEN(TRIM(P41))&gt;0</formula>
    </cfRule>
    <cfRule type="containsBlanks" dxfId="2" priority="1358">
      <formula>LEN(TRIM(P41))=0</formula>
    </cfRule>
  </conditionalFormatting>
  <conditionalFormatting sqref="Q41:R41">
    <cfRule type="expression" dxfId="3" priority="1359">
      <formula>AND($L41&lt;&gt;"",Q41&lt;$L41)</formula>
    </cfRule>
    <cfRule type="expression" dxfId="4" priority="1360">
      <formula>AND($K41&lt;&gt;"",Q41&gt;$K41)</formula>
    </cfRule>
    <cfRule type="notContainsBlanks" dxfId="5" priority="1361">
      <formula>LEN(TRIM(Q41))&gt;0</formula>
    </cfRule>
    <cfRule type="containsBlanks" dxfId="2" priority="1362">
      <formula>LEN(TRIM(Q41))=0</formula>
    </cfRule>
  </conditionalFormatting>
  <conditionalFormatting sqref="T41">
    <cfRule type="containsBlanks" dxfId="2" priority="3839">
      <formula>LEN(TRIM(T41))=0</formula>
    </cfRule>
  </conditionalFormatting>
  <conditionalFormatting sqref="AB41:AD41">
    <cfRule type="containsBlanks" dxfId="6" priority="3834">
      <formula>LEN(TRIM(AB41))=0</formula>
    </cfRule>
  </conditionalFormatting>
  <conditionalFormatting sqref="AC41:AD41">
    <cfRule type="cellIs" dxfId="7" priority="3838" operator="greaterThanOrEqual">
      <formula>1</formula>
    </cfRule>
  </conditionalFormatting>
  <conditionalFormatting sqref="AE41:AF41">
    <cfRule type="containsText" dxfId="8" priority="3832" operator="between" text="Alert">
      <formula>NOT(ISERROR(SEARCH("Alert",AE41)))</formula>
    </cfRule>
    <cfRule type="containsText" dxfId="9" priority="3833" operator="between" text="Reject">
      <formula>NOT(ISERROR(SEARCH("Reject",AE41)))</formula>
    </cfRule>
  </conditionalFormatting>
  <conditionalFormatting sqref="G42">
    <cfRule type="expression" dxfId="0" priority="2885">
      <formula>AND($F42&lt;&gt;"Tolerance",$G42&lt;&gt;"")</formula>
    </cfRule>
    <cfRule type="expression" dxfId="1" priority="2886">
      <formula>AND(OR($F42="GD&amp;T",$F42="MAX",$F42="MIN"),$G42="")</formula>
    </cfRule>
    <cfRule type="containsBlanks" dxfId="2" priority="2887">
      <formula>LEN(TRIM(G42))=0</formula>
    </cfRule>
  </conditionalFormatting>
  <conditionalFormatting sqref="H42">
    <cfRule type="expression" dxfId="0" priority="2882">
      <formula>AND($F42="MIN",$H42&lt;&gt;"")</formula>
    </cfRule>
    <cfRule type="expression" dxfId="1" priority="2883">
      <formula>AND($F42="MIN",$H42="")</formula>
    </cfRule>
    <cfRule type="containsBlanks" dxfId="2" priority="2884">
      <formula>LEN(TRIM(H42))=0</formula>
    </cfRule>
  </conditionalFormatting>
  <conditionalFormatting sqref="I42">
    <cfRule type="expression" dxfId="0" priority="2879">
      <formula>AND(OR($F42="GD&amp;T",$F42="MAX"),$I42&lt;&gt;"")</formula>
    </cfRule>
    <cfRule type="expression" dxfId="1" priority="2880">
      <formula>AND(OR($F42="GD&amp;T",$F42="MAX"),$I42="")</formula>
    </cfRule>
    <cfRule type="containsBlanks" dxfId="2" priority="2881">
      <formula>LEN(TRIM(I42))=0</formula>
    </cfRule>
  </conditionalFormatting>
  <conditionalFormatting sqref="P42">
    <cfRule type="expression" dxfId="3" priority="1347">
      <formula>AND($L42&lt;&gt;"",P42&lt;$L42)</formula>
    </cfRule>
    <cfRule type="expression" dxfId="4" priority="1348">
      <formula>AND($K42&lt;&gt;"",P42&gt;$K42)</formula>
    </cfRule>
    <cfRule type="notContainsBlanks" dxfId="5" priority="1349">
      <formula>LEN(TRIM(P42))&gt;0</formula>
    </cfRule>
    <cfRule type="containsBlanks" dxfId="2" priority="1350">
      <formula>LEN(TRIM(P42))=0</formula>
    </cfRule>
  </conditionalFormatting>
  <conditionalFormatting sqref="Q42:R42">
    <cfRule type="expression" dxfId="3" priority="1351">
      <formula>AND($L42&lt;&gt;"",Q42&lt;$L42)</formula>
    </cfRule>
    <cfRule type="expression" dxfId="4" priority="1352">
      <formula>AND($K42&lt;&gt;"",Q42&gt;$K42)</formula>
    </cfRule>
    <cfRule type="notContainsBlanks" dxfId="5" priority="1353">
      <formula>LEN(TRIM(Q42))&gt;0</formula>
    </cfRule>
    <cfRule type="containsBlanks" dxfId="2" priority="1354">
      <formula>LEN(TRIM(Q42))=0</formula>
    </cfRule>
  </conditionalFormatting>
  <conditionalFormatting sqref="T42">
    <cfRule type="containsBlanks" dxfId="2" priority="3822">
      <formula>LEN(TRIM(T42))=0</formula>
    </cfRule>
  </conditionalFormatting>
  <conditionalFormatting sqref="AB42:AD42">
    <cfRule type="containsBlanks" dxfId="6" priority="3817">
      <formula>LEN(TRIM(AB42))=0</formula>
    </cfRule>
  </conditionalFormatting>
  <conditionalFormatting sqref="AC42:AD42">
    <cfRule type="cellIs" dxfId="7" priority="3821" operator="greaterThanOrEqual">
      <formula>1</formula>
    </cfRule>
  </conditionalFormatting>
  <conditionalFormatting sqref="AE42:AF42">
    <cfRule type="containsText" dxfId="8" priority="3815" operator="between" text="Alert">
      <formula>NOT(ISERROR(SEARCH("Alert",AE42)))</formula>
    </cfRule>
    <cfRule type="containsText" dxfId="9" priority="3816" operator="between" text="Reject">
      <formula>NOT(ISERROR(SEARCH("Reject",AE42)))</formula>
    </cfRule>
  </conditionalFormatting>
  <conditionalFormatting sqref="G43">
    <cfRule type="expression" dxfId="0" priority="3804">
      <formula>AND($F43&lt;&gt;"Tolerance",$G43&lt;&gt;"")</formula>
    </cfRule>
    <cfRule type="expression" dxfId="1" priority="3805">
      <formula>AND(OR($F43="GD&amp;T",$F43="MAX",$F43="MIN"),$G43="")</formula>
    </cfRule>
    <cfRule type="containsBlanks" dxfId="2" priority="3806">
      <formula>LEN(TRIM(G43))=0</formula>
    </cfRule>
  </conditionalFormatting>
  <conditionalFormatting sqref="H43">
    <cfRule type="expression" dxfId="0" priority="2871">
      <formula>AND($F43="MIN",$H43&lt;&gt;"")</formula>
    </cfRule>
    <cfRule type="expression" dxfId="1" priority="2873">
      <formula>AND($F43="MIN",$H43="")</formula>
    </cfRule>
    <cfRule type="containsBlanks" dxfId="2" priority="2875">
      <formula>LEN(TRIM(H43))=0</formula>
    </cfRule>
  </conditionalFormatting>
  <conditionalFormatting sqref="I43">
    <cfRule type="expression" dxfId="0" priority="2865">
      <formula>AND(OR($F43="GD&amp;T",$F43="MAX"),$I43&lt;&gt;"")</formula>
    </cfRule>
    <cfRule type="expression" dxfId="1" priority="2867">
      <formula>AND(OR($F43="GD&amp;T",$F43="MAX"),$I43="")</formula>
    </cfRule>
    <cfRule type="containsBlanks" dxfId="2" priority="2869">
      <formula>LEN(TRIM(I43))=0</formula>
    </cfRule>
  </conditionalFormatting>
  <conditionalFormatting sqref="P43">
    <cfRule type="expression" dxfId="3" priority="1339">
      <formula>AND($L43&lt;&gt;"",P43&lt;$L43)</formula>
    </cfRule>
    <cfRule type="expression" dxfId="4" priority="1340">
      <formula>AND($K43&lt;&gt;"",P43&gt;$K43)</formula>
    </cfRule>
    <cfRule type="notContainsBlanks" dxfId="5" priority="1341">
      <formula>LEN(TRIM(P43))&gt;0</formula>
    </cfRule>
    <cfRule type="containsBlanks" dxfId="2" priority="1342">
      <formula>LEN(TRIM(P43))=0</formula>
    </cfRule>
  </conditionalFormatting>
  <conditionalFormatting sqref="Q43:R43">
    <cfRule type="expression" dxfId="3" priority="1343">
      <formula>AND($L43&lt;&gt;"",Q43&lt;$L43)</formula>
    </cfRule>
    <cfRule type="expression" dxfId="4" priority="1344">
      <formula>AND($K43&lt;&gt;"",Q43&gt;$K43)</formula>
    </cfRule>
    <cfRule type="notContainsBlanks" dxfId="5" priority="1345">
      <formula>LEN(TRIM(Q43))&gt;0</formula>
    </cfRule>
    <cfRule type="containsBlanks" dxfId="2" priority="1346">
      <formula>LEN(TRIM(Q43))=0</formula>
    </cfRule>
  </conditionalFormatting>
  <conditionalFormatting sqref="T43">
    <cfRule type="containsBlanks" dxfId="2" priority="3814">
      <formula>LEN(TRIM(T43))=0</formula>
    </cfRule>
  </conditionalFormatting>
  <conditionalFormatting sqref="AB43:AD43">
    <cfRule type="containsBlanks" dxfId="6" priority="3809">
      <formula>LEN(TRIM(AB43))=0</formula>
    </cfRule>
  </conditionalFormatting>
  <conditionalFormatting sqref="AC43:AD43">
    <cfRule type="cellIs" dxfId="7" priority="3813" operator="greaterThanOrEqual">
      <formula>1</formula>
    </cfRule>
  </conditionalFormatting>
  <conditionalFormatting sqref="AE43:AF43">
    <cfRule type="containsText" dxfId="8" priority="3807" operator="between" text="Alert">
      <formula>NOT(ISERROR(SEARCH("Alert",AE43)))</formula>
    </cfRule>
    <cfRule type="containsText" dxfId="9" priority="3808" operator="between" text="Reject">
      <formula>NOT(ISERROR(SEARCH("Reject",AE43)))</formula>
    </cfRule>
  </conditionalFormatting>
  <conditionalFormatting sqref="G44">
    <cfRule type="expression" dxfId="0" priority="2876">
      <formula>AND($F44&lt;&gt;"Tolerance",$G44&lt;&gt;"")</formula>
    </cfRule>
    <cfRule type="expression" dxfId="1" priority="2877">
      <formula>AND(OR($F44="GD&amp;T",$F44="MAX",$F44="MIN"),$G44="")</formula>
    </cfRule>
    <cfRule type="containsBlanks" dxfId="2" priority="2878">
      <formula>LEN(TRIM(G44))=0</formula>
    </cfRule>
  </conditionalFormatting>
  <conditionalFormatting sqref="H44">
    <cfRule type="expression" dxfId="0" priority="2870">
      <formula>AND($F44="MIN",$H44&lt;&gt;"")</formula>
    </cfRule>
    <cfRule type="expression" dxfId="1" priority="2872">
      <formula>AND($F44="MIN",$H44="")</formula>
    </cfRule>
    <cfRule type="containsBlanks" dxfId="2" priority="2874">
      <formula>LEN(TRIM(H44))=0</formula>
    </cfRule>
  </conditionalFormatting>
  <conditionalFormatting sqref="I44">
    <cfRule type="expression" dxfId="0" priority="2864">
      <formula>AND(OR($F44="GD&amp;T",$F44="MAX"),$I44&lt;&gt;"")</formula>
    </cfRule>
    <cfRule type="expression" dxfId="1" priority="2866">
      <formula>AND(OR($F44="GD&amp;T",$F44="MAX"),$I44="")</formula>
    </cfRule>
    <cfRule type="containsBlanks" dxfId="2" priority="2868">
      <formula>LEN(TRIM(I44))=0</formula>
    </cfRule>
  </conditionalFormatting>
  <conditionalFormatting sqref="P44">
    <cfRule type="expression" dxfId="3" priority="1331">
      <formula>AND($L44&lt;&gt;"",P44&lt;$L44)</formula>
    </cfRule>
    <cfRule type="expression" dxfId="4" priority="1332">
      <formula>AND($K44&lt;&gt;"",P44&gt;$K44)</formula>
    </cfRule>
    <cfRule type="notContainsBlanks" dxfId="5" priority="1333">
      <formula>LEN(TRIM(P44))&gt;0</formula>
    </cfRule>
    <cfRule type="containsBlanks" dxfId="2" priority="1334">
      <formula>LEN(TRIM(P44))=0</formula>
    </cfRule>
  </conditionalFormatting>
  <conditionalFormatting sqref="Q44:R44">
    <cfRule type="expression" dxfId="3" priority="1335">
      <formula>AND($L44&lt;&gt;"",Q44&lt;$L44)</formula>
    </cfRule>
    <cfRule type="expression" dxfId="4" priority="1336">
      <formula>AND($K44&lt;&gt;"",Q44&gt;$K44)</formula>
    </cfRule>
    <cfRule type="notContainsBlanks" dxfId="5" priority="1337">
      <formula>LEN(TRIM(Q44))&gt;0</formula>
    </cfRule>
    <cfRule type="containsBlanks" dxfId="2" priority="1338">
      <formula>LEN(TRIM(Q44))=0</formula>
    </cfRule>
  </conditionalFormatting>
  <conditionalFormatting sqref="T44">
    <cfRule type="containsBlanks" dxfId="2" priority="3803">
      <formula>LEN(TRIM(T44))=0</formula>
    </cfRule>
  </conditionalFormatting>
  <conditionalFormatting sqref="AB44:AD44">
    <cfRule type="containsBlanks" dxfId="6" priority="3798">
      <formula>LEN(TRIM(AB44))=0</formula>
    </cfRule>
  </conditionalFormatting>
  <conditionalFormatting sqref="AC44:AD44">
    <cfRule type="cellIs" dxfId="7" priority="3802" operator="greaterThanOrEqual">
      <formula>1</formula>
    </cfRule>
  </conditionalFormatting>
  <conditionalFormatting sqref="AE44:AF44">
    <cfRule type="containsText" dxfId="8" priority="3796" operator="between" text="Alert">
      <formula>NOT(ISERROR(SEARCH("Alert",AE44)))</formula>
    </cfRule>
    <cfRule type="containsText" dxfId="9" priority="3797" operator="between" text="Reject">
      <formula>NOT(ISERROR(SEARCH("Reject",AE44)))</formula>
    </cfRule>
  </conditionalFormatting>
  <conditionalFormatting sqref="G45">
    <cfRule type="expression" dxfId="0" priority="3785">
      <formula>AND($F45&lt;&gt;"Tolerance",$G45&lt;&gt;"")</formula>
    </cfRule>
    <cfRule type="expression" dxfId="1" priority="3786">
      <formula>AND(OR($F45="GD&amp;T",$F45="MAX",$F45="MIN"),$G45="")</formula>
    </cfRule>
    <cfRule type="containsBlanks" dxfId="2" priority="3787">
      <formula>LEN(TRIM(G45))=0</formula>
    </cfRule>
  </conditionalFormatting>
  <conditionalFormatting sqref="H45">
    <cfRule type="expression" dxfId="0" priority="3782">
      <formula>AND($F45="MIN",$H45&lt;&gt;"")</formula>
    </cfRule>
    <cfRule type="expression" dxfId="1" priority="3783">
      <formula>AND($F45="MIN",$H45="")</formula>
    </cfRule>
    <cfRule type="containsBlanks" dxfId="2" priority="3784">
      <formula>LEN(TRIM(H45))=0</formula>
    </cfRule>
  </conditionalFormatting>
  <conditionalFormatting sqref="I45">
    <cfRule type="expression" dxfId="0" priority="3779">
      <formula>AND(OR($F45="GD&amp;T",$F45="MAX"),$I45&lt;&gt;"")</formula>
    </cfRule>
    <cfRule type="expression" dxfId="1" priority="3780">
      <formula>AND(OR($F45="GD&amp;T",$F45="MAX"),$I45="")</formula>
    </cfRule>
    <cfRule type="containsBlanks" dxfId="2" priority="3781">
      <formula>LEN(TRIM(I45))=0</formula>
    </cfRule>
  </conditionalFormatting>
  <conditionalFormatting sqref="P45">
    <cfRule type="expression" dxfId="3" priority="1323">
      <formula>AND($L45&lt;&gt;"",P45&lt;$L45)</formula>
    </cfRule>
    <cfRule type="expression" dxfId="4" priority="1324">
      <formula>AND($K45&lt;&gt;"",P45&gt;$K45)</formula>
    </cfRule>
    <cfRule type="notContainsBlanks" dxfId="5" priority="1325">
      <formula>LEN(TRIM(P45))&gt;0</formula>
    </cfRule>
    <cfRule type="containsBlanks" dxfId="2" priority="1326">
      <formula>LEN(TRIM(P45))=0</formula>
    </cfRule>
  </conditionalFormatting>
  <conditionalFormatting sqref="Q45:R45">
    <cfRule type="expression" dxfId="3" priority="1327">
      <formula>AND($L45&lt;&gt;"",Q45&lt;$L45)</formula>
    </cfRule>
    <cfRule type="expression" dxfId="4" priority="1328">
      <formula>AND($K45&lt;&gt;"",Q45&gt;$K45)</formula>
    </cfRule>
    <cfRule type="notContainsBlanks" dxfId="5" priority="1329">
      <formula>LEN(TRIM(Q45))&gt;0</formula>
    </cfRule>
    <cfRule type="containsBlanks" dxfId="2" priority="1330">
      <formula>LEN(TRIM(Q45))=0</formula>
    </cfRule>
  </conditionalFormatting>
  <conditionalFormatting sqref="T45">
    <cfRule type="containsBlanks" dxfId="2" priority="3795">
      <formula>LEN(TRIM(T45))=0</formula>
    </cfRule>
  </conditionalFormatting>
  <conditionalFormatting sqref="AB45:AD45">
    <cfRule type="containsBlanks" dxfId="6" priority="3790">
      <formula>LEN(TRIM(AB45))=0</formula>
    </cfRule>
  </conditionalFormatting>
  <conditionalFormatting sqref="AC45:AD45">
    <cfRule type="cellIs" dxfId="7" priority="3794" operator="greaterThanOrEqual">
      <formula>1</formula>
    </cfRule>
  </conditionalFormatting>
  <conditionalFormatting sqref="AE45:AF45">
    <cfRule type="containsText" dxfId="8" priority="3788" operator="between" text="Alert">
      <formula>NOT(ISERROR(SEARCH("Alert",AE45)))</formula>
    </cfRule>
    <cfRule type="containsText" dxfId="9" priority="3789" operator="between" text="Reject">
      <formula>NOT(ISERROR(SEARCH("Reject",AE45)))</formula>
    </cfRule>
  </conditionalFormatting>
  <conditionalFormatting sqref="G46">
    <cfRule type="expression" dxfId="0" priority="2819">
      <formula>AND($F46&lt;&gt;"Tolerance",$G46&lt;&gt;"")</formula>
    </cfRule>
    <cfRule type="expression" dxfId="1" priority="2820">
      <formula>AND(OR($F46="GD&amp;T",$F46="MAX",$F46="MIN"),$G46="")</formula>
    </cfRule>
    <cfRule type="containsBlanks" dxfId="2" priority="2821">
      <formula>LEN(TRIM(G46))=0</formula>
    </cfRule>
  </conditionalFormatting>
  <conditionalFormatting sqref="H46">
    <cfRule type="expression" dxfId="0" priority="2816">
      <formula>AND($F46="MIN",$H46&lt;&gt;"")</formula>
    </cfRule>
    <cfRule type="expression" dxfId="1" priority="2817">
      <formula>AND($F46="MIN",$H46="")</formula>
    </cfRule>
    <cfRule type="containsBlanks" dxfId="2" priority="2818">
      <formula>LEN(TRIM(H46))=0</formula>
    </cfRule>
  </conditionalFormatting>
  <conditionalFormatting sqref="I46">
    <cfRule type="expression" dxfId="0" priority="2813">
      <formula>AND(OR($F46="GD&amp;T",$F46="MAX"),$I46&lt;&gt;"")</formula>
    </cfRule>
    <cfRule type="expression" dxfId="1" priority="2814">
      <formula>AND(OR($F46="GD&amp;T",$F46="MAX"),$I46="")</formula>
    </cfRule>
    <cfRule type="containsBlanks" dxfId="2" priority="2815">
      <formula>LEN(TRIM(I46))=0</formula>
    </cfRule>
  </conditionalFormatting>
  <conditionalFormatting sqref="P46">
    <cfRule type="expression" dxfId="3" priority="1315">
      <formula>AND($L46&lt;&gt;"",P46&lt;$L46)</formula>
    </cfRule>
    <cfRule type="expression" dxfId="4" priority="1316">
      <formula>AND($K46&lt;&gt;"",P46&gt;$K46)</formula>
    </cfRule>
    <cfRule type="notContainsBlanks" dxfId="5" priority="1317">
      <formula>LEN(TRIM(P46))&gt;0</formula>
    </cfRule>
    <cfRule type="containsBlanks" dxfId="2" priority="1318">
      <formula>LEN(TRIM(P46))=0</formula>
    </cfRule>
  </conditionalFormatting>
  <conditionalFormatting sqref="Q46:R46">
    <cfRule type="expression" dxfId="3" priority="1319">
      <formula>AND($L46&lt;&gt;"",Q46&lt;$L46)</formula>
    </cfRule>
    <cfRule type="expression" dxfId="4" priority="1320">
      <formula>AND($K46&lt;&gt;"",Q46&gt;$K46)</formula>
    </cfRule>
    <cfRule type="notContainsBlanks" dxfId="5" priority="1321">
      <formula>LEN(TRIM(Q46))&gt;0</formula>
    </cfRule>
    <cfRule type="containsBlanks" dxfId="2" priority="1322">
      <formula>LEN(TRIM(Q46))=0</formula>
    </cfRule>
  </conditionalFormatting>
  <conditionalFormatting sqref="T46">
    <cfRule type="containsBlanks" dxfId="2" priority="2829">
      <formula>LEN(TRIM(T46))=0</formula>
    </cfRule>
  </conditionalFormatting>
  <conditionalFormatting sqref="AB46:AD46">
    <cfRule type="containsBlanks" dxfId="6" priority="2824">
      <formula>LEN(TRIM(AB46))=0</formula>
    </cfRule>
  </conditionalFormatting>
  <conditionalFormatting sqref="AC46:AD46">
    <cfRule type="cellIs" dxfId="7" priority="2828" operator="greaterThanOrEqual">
      <formula>1</formula>
    </cfRule>
  </conditionalFormatting>
  <conditionalFormatting sqref="AE46:AF46">
    <cfRule type="containsText" dxfId="8" priority="2822" operator="between" text="Alert">
      <formula>NOT(ISERROR(SEARCH("Alert",AE46)))</formula>
    </cfRule>
    <cfRule type="containsText" dxfId="9" priority="2823" operator="between" text="Reject">
      <formula>NOT(ISERROR(SEARCH("Reject",AE46)))</formula>
    </cfRule>
  </conditionalFormatting>
  <conditionalFormatting sqref="G47">
    <cfRule type="expression" dxfId="0" priority="3768">
      <formula>AND($F47&lt;&gt;"Tolerance",$G47&lt;&gt;"")</formula>
    </cfRule>
    <cfRule type="expression" dxfId="1" priority="3769">
      <formula>AND(OR($F47="GD&amp;T",$F47="MAX",$F47="MIN"),$G47="")</formula>
    </cfRule>
    <cfRule type="containsBlanks" dxfId="2" priority="3770">
      <formula>LEN(TRIM(G47))=0</formula>
    </cfRule>
  </conditionalFormatting>
  <conditionalFormatting sqref="H47">
    <cfRule type="expression" dxfId="0" priority="3765">
      <formula>AND($F47="MIN",$H47&lt;&gt;"")</formula>
    </cfRule>
    <cfRule type="expression" dxfId="1" priority="3766">
      <formula>AND($F47="MIN",$H47="")</formula>
    </cfRule>
    <cfRule type="containsBlanks" dxfId="2" priority="3767">
      <formula>LEN(TRIM(H47))=0</formula>
    </cfRule>
  </conditionalFormatting>
  <conditionalFormatting sqref="I47">
    <cfRule type="expression" dxfId="0" priority="3762">
      <formula>AND(OR($F47="GD&amp;T",$F47="MAX"),$I47&lt;&gt;"")</formula>
    </cfRule>
    <cfRule type="expression" dxfId="1" priority="3763">
      <formula>AND(OR($F47="GD&amp;T",$F47="MAX"),$I47="")</formula>
    </cfRule>
    <cfRule type="containsBlanks" dxfId="2" priority="3764">
      <formula>LEN(TRIM(I47))=0</formula>
    </cfRule>
  </conditionalFormatting>
  <conditionalFormatting sqref="P47">
    <cfRule type="expression" dxfId="3" priority="763">
      <formula>AND($L47&lt;&gt;"",P47&lt;$L47)</formula>
    </cfRule>
    <cfRule type="expression" dxfId="4" priority="764">
      <formula>AND($K47&lt;&gt;"",P47&gt;$K47)</formula>
    </cfRule>
    <cfRule type="notContainsBlanks" dxfId="5" priority="765">
      <formula>LEN(TRIM(P47))&gt;0</formula>
    </cfRule>
    <cfRule type="containsBlanks" dxfId="2" priority="766">
      <formula>LEN(TRIM(P47))=0</formula>
    </cfRule>
  </conditionalFormatting>
  <conditionalFormatting sqref="Q47:R47">
    <cfRule type="expression" dxfId="3" priority="767">
      <formula>AND($L47&lt;&gt;"",Q47&lt;$L47)</formula>
    </cfRule>
    <cfRule type="expression" dxfId="4" priority="768">
      <formula>AND($K47&lt;&gt;"",Q47&gt;$K47)</formula>
    </cfRule>
    <cfRule type="notContainsBlanks" dxfId="5" priority="769">
      <formula>LEN(TRIM(Q47))&gt;0</formula>
    </cfRule>
    <cfRule type="containsBlanks" dxfId="2" priority="770">
      <formula>LEN(TRIM(Q47))=0</formula>
    </cfRule>
  </conditionalFormatting>
  <conditionalFormatting sqref="T47">
    <cfRule type="containsBlanks" dxfId="2" priority="3778">
      <formula>LEN(TRIM(T47))=0</formula>
    </cfRule>
  </conditionalFormatting>
  <conditionalFormatting sqref="AB47:AD47">
    <cfRule type="containsBlanks" dxfId="6" priority="3773">
      <formula>LEN(TRIM(AB47))=0</formula>
    </cfRule>
  </conditionalFormatting>
  <conditionalFormatting sqref="AC47:AD47">
    <cfRule type="cellIs" dxfId="7" priority="3777" operator="greaterThanOrEqual">
      <formula>1</formula>
    </cfRule>
  </conditionalFormatting>
  <conditionalFormatting sqref="AE47:AF47">
    <cfRule type="containsText" dxfId="8" priority="3771" operator="between" text="Alert">
      <formula>NOT(ISERROR(SEARCH("Alert",AE47)))</formula>
    </cfRule>
    <cfRule type="containsText" dxfId="9" priority="3772" operator="between" text="Reject">
      <formula>NOT(ISERROR(SEARCH("Reject",AE47)))</formula>
    </cfRule>
  </conditionalFormatting>
  <conditionalFormatting sqref="G48">
    <cfRule type="expression" dxfId="0" priority="2843">
      <formula>AND($F48&lt;&gt;"Tolerance",$G48&lt;&gt;"")</formula>
    </cfRule>
    <cfRule type="expression" dxfId="1" priority="2845">
      <formula>AND(OR($F48="GD&amp;T",$F48="MAX",$F48="MIN"),$G48="")</formula>
    </cfRule>
    <cfRule type="containsBlanks" dxfId="2" priority="2847">
      <formula>LEN(TRIM(G48))=0</formula>
    </cfRule>
  </conditionalFormatting>
  <conditionalFormatting sqref="H48">
    <cfRule type="expression" dxfId="0" priority="2837">
      <formula>AND($F48="MIN",$H48&lt;&gt;"")</formula>
    </cfRule>
    <cfRule type="expression" dxfId="1" priority="2839">
      <formula>AND($F48="MIN",$H48="")</formula>
    </cfRule>
    <cfRule type="containsBlanks" dxfId="2" priority="2841">
      <formula>LEN(TRIM(H48))=0</formula>
    </cfRule>
  </conditionalFormatting>
  <conditionalFormatting sqref="I48">
    <cfRule type="expression" dxfId="0" priority="2831">
      <formula>AND(OR($F48="GD&amp;T",$F48="MAX"),$I48&lt;&gt;"")</formula>
    </cfRule>
    <cfRule type="expression" dxfId="1" priority="2833">
      <formula>AND(OR($F48="GD&amp;T",$F48="MAX"),$I48="")</formula>
    </cfRule>
    <cfRule type="containsBlanks" dxfId="2" priority="2835">
      <formula>LEN(TRIM(I48))=0</formula>
    </cfRule>
  </conditionalFormatting>
  <conditionalFormatting sqref="P48">
    <cfRule type="expression" dxfId="3" priority="1307">
      <formula>AND($L48&lt;&gt;"",P48&lt;$L48)</formula>
    </cfRule>
    <cfRule type="expression" dxfId="4" priority="1308">
      <formula>AND($K48&lt;&gt;"",P48&gt;$K48)</formula>
    </cfRule>
    <cfRule type="notContainsBlanks" dxfId="5" priority="1309">
      <formula>LEN(TRIM(P48))&gt;0</formula>
    </cfRule>
    <cfRule type="containsBlanks" dxfId="2" priority="1310">
      <formula>LEN(TRIM(P48))=0</formula>
    </cfRule>
  </conditionalFormatting>
  <conditionalFormatting sqref="Q48:R48">
    <cfRule type="expression" dxfId="3" priority="1311">
      <formula>AND($L48&lt;&gt;"",Q48&lt;$L48)</formula>
    </cfRule>
    <cfRule type="expression" dxfId="4" priority="1312">
      <formula>AND($K48&lt;&gt;"",Q48&gt;$K48)</formula>
    </cfRule>
    <cfRule type="notContainsBlanks" dxfId="5" priority="1313">
      <formula>LEN(TRIM(Q48))&gt;0</formula>
    </cfRule>
    <cfRule type="containsBlanks" dxfId="2" priority="1314">
      <formula>LEN(TRIM(Q48))=0</formula>
    </cfRule>
  </conditionalFormatting>
  <conditionalFormatting sqref="T48">
    <cfRule type="containsBlanks" dxfId="2" priority="2863">
      <formula>LEN(TRIM(T48))=0</formula>
    </cfRule>
  </conditionalFormatting>
  <conditionalFormatting sqref="AB48:AD48">
    <cfRule type="containsBlanks" dxfId="6" priority="2853">
      <formula>LEN(TRIM(AB48))=0</formula>
    </cfRule>
  </conditionalFormatting>
  <conditionalFormatting sqref="AC48:AD48">
    <cfRule type="cellIs" dxfId="7" priority="2861" operator="greaterThanOrEqual">
      <formula>1</formula>
    </cfRule>
  </conditionalFormatting>
  <conditionalFormatting sqref="AE48:AF48">
    <cfRule type="containsText" dxfId="8" priority="2849" operator="between" text="Alert">
      <formula>NOT(ISERROR(SEARCH("Alert",AE48)))</formula>
    </cfRule>
    <cfRule type="containsText" dxfId="9" priority="2851" operator="between" text="Reject">
      <formula>NOT(ISERROR(SEARCH("Reject",AE48)))</formula>
    </cfRule>
  </conditionalFormatting>
  <conditionalFormatting sqref="G49">
    <cfRule type="expression" dxfId="0" priority="2842">
      <formula>AND($F49&lt;&gt;"Tolerance",$G49&lt;&gt;"")</formula>
    </cfRule>
    <cfRule type="expression" dxfId="1" priority="2844">
      <formula>AND(OR($F49="GD&amp;T",$F49="MAX",$F49="MIN"),$G49="")</formula>
    </cfRule>
    <cfRule type="containsBlanks" dxfId="2" priority="2846">
      <formula>LEN(TRIM(G49))=0</formula>
    </cfRule>
  </conditionalFormatting>
  <conditionalFormatting sqref="H49">
    <cfRule type="expression" dxfId="0" priority="2836">
      <formula>AND($F49="MIN",$H49&lt;&gt;"")</formula>
    </cfRule>
    <cfRule type="expression" dxfId="1" priority="2838">
      <formula>AND($F49="MIN",$H49="")</formula>
    </cfRule>
    <cfRule type="containsBlanks" dxfId="2" priority="2840">
      <formula>LEN(TRIM(H49))=0</formula>
    </cfRule>
  </conditionalFormatting>
  <conditionalFormatting sqref="I49">
    <cfRule type="expression" dxfId="0" priority="2830">
      <formula>AND(OR($F49="GD&amp;T",$F49="MAX"),$I49&lt;&gt;"")</formula>
    </cfRule>
    <cfRule type="expression" dxfId="1" priority="2832">
      <formula>AND(OR($F49="GD&amp;T",$F49="MAX"),$I49="")</formula>
    </cfRule>
    <cfRule type="containsBlanks" dxfId="2" priority="2834">
      <formula>LEN(TRIM(I49))=0</formula>
    </cfRule>
  </conditionalFormatting>
  <conditionalFormatting sqref="P49">
    <cfRule type="expression" dxfId="3" priority="772">
      <formula>AND($L49&lt;&gt;"",P49&lt;$L49)</formula>
    </cfRule>
    <cfRule type="expression" dxfId="4" priority="774">
      <formula>AND($K49&lt;&gt;"",P49&gt;$K49)</formula>
    </cfRule>
    <cfRule type="notContainsBlanks" dxfId="5" priority="776">
      <formula>LEN(TRIM(P49))&gt;0</formula>
    </cfRule>
    <cfRule type="containsBlanks" dxfId="2" priority="778">
      <formula>LEN(TRIM(P49))=0</formula>
    </cfRule>
  </conditionalFormatting>
  <conditionalFormatting sqref="Q49:R49">
    <cfRule type="expression" dxfId="3" priority="780">
      <formula>AND($L49&lt;&gt;"",Q49&lt;$L49)</formula>
    </cfRule>
    <cfRule type="expression" dxfId="4" priority="782">
      <formula>AND($K49&lt;&gt;"",Q49&gt;$K49)</formula>
    </cfRule>
    <cfRule type="notContainsBlanks" dxfId="5" priority="784">
      <formula>LEN(TRIM(Q49))&gt;0</formula>
    </cfRule>
    <cfRule type="containsBlanks" dxfId="2" priority="786">
      <formula>LEN(TRIM(Q49))=0</formula>
    </cfRule>
  </conditionalFormatting>
  <conditionalFormatting sqref="T49">
    <cfRule type="containsBlanks" dxfId="2" priority="2862">
      <formula>LEN(TRIM(T49))=0</formula>
    </cfRule>
  </conditionalFormatting>
  <conditionalFormatting sqref="AB49:AD49">
    <cfRule type="containsBlanks" dxfId="6" priority="2852">
      <formula>LEN(TRIM(AB49))=0</formula>
    </cfRule>
  </conditionalFormatting>
  <conditionalFormatting sqref="AC49:AD49">
    <cfRule type="cellIs" dxfId="7" priority="2860" operator="greaterThanOrEqual">
      <formula>1</formula>
    </cfRule>
  </conditionalFormatting>
  <conditionalFormatting sqref="AE49:AF49">
    <cfRule type="containsText" dxfId="8" priority="2848" operator="between" text="Alert">
      <formula>NOT(ISERROR(SEARCH("Alert",AE49)))</formula>
    </cfRule>
    <cfRule type="containsText" dxfId="9" priority="2850" operator="between" text="Reject">
      <formula>NOT(ISERROR(SEARCH("Reject",AE49)))</formula>
    </cfRule>
  </conditionalFormatting>
  <conditionalFormatting sqref="G50">
    <cfRule type="expression" dxfId="0" priority="3751">
      <formula>AND($F50&lt;&gt;"Tolerance",$G50&lt;&gt;"")</formula>
    </cfRule>
    <cfRule type="expression" dxfId="1" priority="3752">
      <formula>AND(OR($F50="GD&amp;T",$F50="MAX",$F50="MIN"),$G50="")</formula>
    </cfRule>
    <cfRule type="containsBlanks" dxfId="2" priority="3753">
      <formula>LEN(TRIM(G50))=0</formula>
    </cfRule>
  </conditionalFormatting>
  <conditionalFormatting sqref="H50">
    <cfRule type="expression" dxfId="0" priority="3748">
      <formula>AND($F50="MIN",$H50&lt;&gt;"")</formula>
    </cfRule>
    <cfRule type="expression" dxfId="1" priority="3749">
      <formula>AND($F50="MIN",$H50="")</formula>
    </cfRule>
    <cfRule type="containsBlanks" dxfId="2" priority="3750">
      <formula>LEN(TRIM(H50))=0</formula>
    </cfRule>
  </conditionalFormatting>
  <conditionalFormatting sqref="I50">
    <cfRule type="expression" dxfId="0" priority="3745">
      <formula>AND(OR($F50="GD&amp;T",$F50="MAX"),$I50&lt;&gt;"")</formula>
    </cfRule>
    <cfRule type="expression" dxfId="1" priority="3746">
      <formula>AND(OR($F50="GD&amp;T",$F50="MAX"),$I50="")</formula>
    </cfRule>
    <cfRule type="containsBlanks" dxfId="2" priority="3747">
      <formula>LEN(TRIM(I50))=0</formula>
    </cfRule>
  </conditionalFormatting>
  <conditionalFormatting sqref="P50">
    <cfRule type="expression" dxfId="3" priority="771">
      <formula>AND($L50&lt;&gt;"",P50&lt;$L50)</formula>
    </cfRule>
    <cfRule type="expression" dxfId="4" priority="773">
      <formula>AND($K50&lt;&gt;"",P50&gt;$K50)</formula>
    </cfRule>
    <cfRule type="notContainsBlanks" dxfId="5" priority="775">
      <formula>LEN(TRIM(P50))&gt;0</formula>
    </cfRule>
    <cfRule type="containsBlanks" dxfId="2" priority="777">
      <formula>LEN(TRIM(P50))=0</formula>
    </cfRule>
  </conditionalFormatting>
  <conditionalFormatting sqref="Q50:R50">
    <cfRule type="expression" dxfId="3" priority="779">
      <formula>AND($L50&lt;&gt;"",Q50&lt;$L50)</formula>
    </cfRule>
    <cfRule type="expression" dxfId="4" priority="781">
      <formula>AND($K50&lt;&gt;"",Q50&gt;$K50)</formula>
    </cfRule>
    <cfRule type="notContainsBlanks" dxfId="5" priority="783">
      <formula>LEN(TRIM(Q50))&gt;0</formula>
    </cfRule>
    <cfRule type="containsBlanks" dxfId="2" priority="785">
      <formula>LEN(TRIM(Q50))=0</formula>
    </cfRule>
  </conditionalFormatting>
  <conditionalFormatting sqref="T50">
    <cfRule type="containsBlanks" dxfId="2" priority="3761">
      <formula>LEN(TRIM(T50))=0</formula>
    </cfRule>
  </conditionalFormatting>
  <conditionalFormatting sqref="AB50:AD50">
    <cfRule type="containsBlanks" dxfId="6" priority="3756">
      <formula>LEN(TRIM(AB50))=0</formula>
    </cfRule>
  </conditionalFormatting>
  <conditionalFormatting sqref="AC50:AD50">
    <cfRule type="cellIs" dxfId="7" priority="3760" operator="greaterThanOrEqual">
      <formula>1</formula>
    </cfRule>
  </conditionalFormatting>
  <conditionalFormatting sqref="AE50:AF50">
    <cfRule type="containsText" dxfId="8" priority="3754" operator="between" text="Alert">
      <formula>NOT(ISERROR(SEARCH("Alert",AE50)))</formula>
    </cfRule>
    <cfRule type="containsText" dxfId="9" priority="3755" operator="between" text="Reject">
      <formula>NOT(ISERROR(SEARCH("Reject",AE50)))</formula>
    </cfRule>
  </conditionalFormatting>
  <conditionalFormatting sqref="G51">
    <cfRule type="expression" dxfId="0" priority="3734">
      <formula>AND($F51&lt;&gt;"Tolerance",$G51&lt;&gt;"")</formula>
    </cfRule>
    <cfRule type="expression" dxfId="1" priority="3735">
      <formula>AND(OR($F51="GD&amp;T",$F51="MAX",$F51="MIN"),$G51="")</formula>
    </cfRule>
    <cfRule type="containsBlanks" dxfId="2" priority="3736">
      <formula>LEN(TRIM(G51))=0</formula>
    </cfRule>
  </conditionalFormatting>
  <conditionalFormatting sqref="H51">
    <cfRule type="expression" dxfId="0" priority="3731">
      <formula>AND($F51="MIN",$H51&lt;&gt;"")</formula>
    </cfRule>
    <cfRule type="expression" dxfId="1" priority="3732">
      <formula>AND($F51="MIN",$H51="")</formula>
    </cfRule>
    <cfRule type="containsBlanks" dxfId="2" priority="3733">
      <formula>LEN(TRIM(H51))=0</formula>
    </cfRule>
  </conditionalFormatting>
  <conditionalFormatting sqref="I51">
    <cfRule type="expression" dxfId="0" priority="3728">
      <formula>AND(OR($F51="GD&amp;T",$F51="MAX"),$I51&lt;&gt;"")</formula>
    </cfRule>
    <cfRule type="expression" dxfId="1" priority="3729">
      <formula>AND(OR($F51="GD&amp;T",$F51="MAX"),$I51="")</formula>
    </cfRule>
    <cfRule type="containsBlanks" dxfId="2" priority="3730">
      <formula>LEN(TRIM(I51))=0</formula>
    </cfRule>
  </conditionalFormatting>
  <conditionalFormatting sqref="P51">
    <cfRule type="expression" dxfId="3" priority="1299">
      <formula>AND($L51&lt;&gt;"",P51&lt;$L51)</formula>
    </cfRule>
    <cfRule type="expression" dxfId="4" priority="1300">
      <formula>AND($K51&lt;&gt;"",P51&gt;$K51)</formula>
    </cfRule>
    <cfRule type="notContainsBlanks" dxfId="5" priority="1301">
      <formula>LEN(TRIM(P51))&gt;0</formula>
    </cfRule>
    <cfRule type="containsBlanks" dxfId="2" priority="1302">
      <formula>LEN(TRIM(P51))=0</formula>
    </cfRule>
  </conditionalFormatting>
  <conditionalFormatting sqref="Q51:R51">
    <cfRule type="expression" dxfId="3" priority="1303">
      <formula>AND($L51&lt;&gt;"",Q51&lt;$L51)</formula>
    </cfRule>
    <cfRule type="expression" dxfId="4" priority="1304">
      <formula>AND($K51&lt;&gt;"",Q51&gt;$K51)</formula>
    </cfRule>
    <cfRule type="notContainsBlanks" dxfId="5" priority="1305">
      <formula>LEN(TRIM(Q51))&gt;0</formula>
    </cfRule>
    <cfRule type="containsBlanks" dxfId="2" priority="1306">
      <formula>LEN(TRIM(Q51))=0</formula>
    </cfRule>
  </conditionalFormatting>
  <conditionalFormatting sqref="T51">
    <cfRule type="containsBlanks" dxfId="2" priority="3744">
      <formula>LEN(TRIM(T51))=0</formula>
    </cfRule>
  </conditionalFormatting>
  <conditionalFormatting sqref="AB51:AD51">
    <cfRule type="containsBlanks" dxfId="6" priority="3739">
      <formula>LEN(TRIM(AB51))=0</formula>
    </cfRule>
  </conditionalFormatting>
  <conditionalFormatting sqref="AC51:AD51">
    <cfRule type="cellIs" dxfId="7" priority="3743" operator="greaterThanOrEqual">
      <formula>1</formula>
    </cfRule>
  </conditionalFormatting>
  <conditionalFormatting sqref="AE51:AF51">
    <cfRule type="containsText" dxfId="8" priority="3737" operator="between" text="Alert">
      <formula>NOT(ISERROR(SEARCH("Alert",AE51)))</formula>
    </cfRule>
    <cfRule type="containsText" dxfId="9" priority="3738" operator="between" text="Reject">
      <formula>NOT(ISERROR(SEARCH("Reject",AE51)))</formula>
    </cfRule>
  </conditionalFormatting>
  <conditionalFormatting sqref="G52">
    <cfRule type="expression" dxfId="0" priority="3717">
      <formula>AND($F52&lt;&gt;"Tolerance",$G52&lt;&gt;"")</formula>
    </cfRule>
    <cfRule type="expression" dxfId="1" priority="3718">
      <formula>AND(OR($F52="GD&amp;T",$F52="MAX",$F52="MIN"),$G52="")</formula>
    </cfRule>
    <cfRule type="containsBlanks" dxfId="2" priority="3719">
      <formula>LEN(TRIM(G52))=0</formula>
    </cfRule>
  </conditionalFormatting>
  <conditionalFormatting sqref="H52">
    <cfRule type="expression" dxfId="0" priority="3714">
      <formula>AND($F52="MIN",$H52&lt;&gt;"")</formula>
    </cfRule>
    <cfRule type="expression" dxfId="1" priority="3715">
      <formula>AND($F52="MIN",$H52="")</formula>
    </cfRule>
    <cfRule type="containsBlanks" dxfId="2" priority="3716">
      <formula>LEN(TRIM(H52))=0</formula>
    </cfRule>
  </conditionalFormatting>
  <conditionalFormatting sqref="I52">
    <cfRule type="expression" dxfId="0" priority="3711">
      <formula>AND(OR($F52="GD&amp;T",$F52="MAX"),$I52&lt;&gt;"")</formula>
    </cfRule>
    <cfRule type="expression" dxfId="1" priority="3712">
      <formula>AND(OR($F52="GD&amp;T",$F52="MAX"),$I52="")</formula>
    </cfRule>
    <cfRule type="containsBlanks" dxfId="2" priority="3713">
      <formula>LEN(TRIM(I52))=0</formula>
    </cfRule>
  </conditionalFormatting>
  <conditionalFormatting sqref="P52">
    <cfRule type="expression" dxfId="3" priority="1291">
      <formula>AND($L52&lt;&gt;"",P52&lt;$L52)</formula>
    </cfRule>
    <cfRule type="expression" dxfId="4" priority="1292">
      <formula>AND($K52&lt;&gt;"",P52&gt;$K52)</formula>
    </cfRule>
    <cfRule type="notContainsBlanks" dxfId="5" priority="1293">
      <formula>LEN(TRIM(P52))&gt;0</formula>
    </cfRule>
    <cfRule type="containsBlanks" dxfId="2" priority="1294">
      <formula>LEN(TRIM(P52))=0</formula>
    </cfRule>
  </conditionalFormatting>
  <conditionalFormatting sqref="Q52:R52">
    <cfRule type="expression" dxfId="3" priority="1295">
      <formula>AND($L52&lt;&gt;"",Q52&lt;$L52)</formula>
    </cfRule>
    <cfRule type="expression" dxfId="4" priority="1296">
      <formula>AND($K52&lt;&gt;"",Q52&gt;$K52)</formula>
    </cfRule>
    <cfRule type="notContainsBlanks" dxfId="5" priority="1297">
      <formula>LEN(TRIM(Q52))&gt;0</formula>
    </cfRule>
    <cfRule type="containsBlanks" dxfId="2" priority="1298">
      <formula>LEN(TRIM(Q52))=0</formula>
    </cfRule>
  </conditionalFormatting>
  <conditionalFormatting sqref="T52">
    <cfRule type="containsBlanks" dxfId="2" priority="3727">
      <formula>LEN(TRIM(T52))=0</formula>
    </cfRule>
  </conditionalFormatting>
  <conditionalFormatting sqref="AB52:AD52">
    <cfRule type="containsBlanks" dxfId="6" priority="3722">
      <formula>LEN(TRIM(AB52))=0</formula>
    </cfRule>
  </conditionalFormatting>
  <conditionalFormatting sqref="AC52:AD52">
    <cfRule type="cellIs" dxfId="7" priority="3726" operator="greaterThanOrEqual">
      <formula>1</formula>
    </cfRule>
  </conditionalFormatting>
  <conditionalFormatting sqref="AE52:AF52">
    <cfRule type="containsText" dxfId="8" priority="3720" operator="between" text="Alert">
      <formula>NOT(ISERROR(SEARCH("Alert",AE52)))</formula>
    </cfRule>
    <cfRule type="containsText" dxfId="9" priority="3721" operator="between" text="Reject">
      <formula>NOT(ISERROR(SEARCH("Reject",AE52)))</formula>
    </cfRule>
  </conditionalFormatting>
  <conditionalFormatting sqref="G53">
    <cfRule type="expression" dxfId="0" priority="3700">
      <formula>AND($F53&lt;&gt;"Tolerance",$G53&lt;&gt;"")</formula>
    </cfRule>
    <cfRule type="expression" dxfId="1" priority="3701">
      <formula>AND(OR($F53="GD&amp;T",$F53="MAX",$F53="MIN"),$G53="")</formula>
    </cfRule>
    <cfRule type="containsBlanks" dxfId="2" priority="3702">
      <formula>LEN(TRIM(G53))=0</formula>
    </cfRule>
  </conditionalFormatting>
  <conditionalFormatting sqref="H53">
    <cfRule type="expression" dxfId="0" priority="3697">
      <formula>AND($F53="MIN",$H53&lt;&gt;"")</formula>
    </cfRule>
    <cfRule type="expression" dxfId="1" priority="3698">
      <formula>AND($F53="MIN",$H53="")</formula>
    </cfRule>
    <cfRule type="containsBlanks" dxfId="2" priority="3699">
      <formula>LEN(TRIM(H53))=0</formula>
    </cfRule>
  </conditionalFormatting>
  <conditionalFormatting sqref="I53">
    <cfRule type="expression" dxfId="0" priority="3694">
      <formula>AND(OR($F53="GD&amp;T",$F53="MAX"),$I53&lt;&gt;"")</formula>
    </cfRule>
    <cfRule type="expression" dxfId="1" priority="3695">
      <formula>AND(OR($F53="GD&amp;T",$F53="MAX"),$I53="")</formula>
    </cfRule>
    <cfRule type="containsBlanks" dxfId="2" priority="3696">
      <formula>LEN(TRIM(I53))=0</formula>
    </cfRule>
  </conditionalFormatting>
  <conditionalFormatting sqref="P53">
    <cfRule type="expression" dxfId="3" priority="1283">
      <formula>AND($L53&lt;&gt;"",P53&lt;$L53)</formula>
    </cfRule>
    <cfRule type="expression" dxfId="4" priority="1284">
      <formula>AND($K53&lt;&gt;"",P53&gt;$K53)</formula>
    </cfRule>
    <cfRule type="notContainsBlanks" dxfId="5" priority="1285">
      <formula>LEN(TRIM(P53))&gt;0</formula>
    </cfRule>
    <cfRule type="containsBlanks" dxfId="2" priority="1286">
      <formula>LEN(TRIM(P53))=0</formula>
    </cfRule>
  </conditionalFormatting>
  <conditionalFormatting sqref="Q53:R53">
    <cfRule type="expression" dxfId="3" priority="1287">
      <formula>AND($L53&lt;&gt;"",Q53&lt;$L53)</formula>
    </cfRule>
    <cfRule type="expression" dxfId="4" priority="1288">
      <formula>AND($K53&lt;&gt;"",Q53&gt;$K53)</formula>
    </cfRule>
    <cfRule type="notContainsBlanks" dxfId="5" priority="1289">
      <formula>LEN(TRIM(Q53))&gt;0</formula>
    </cfRule>
    <cfRule type="containsBlanks" dxfId="2" priority="1290">
      <formula>LEN(TRIM(Q53))=0</formula>
    </cfRule>
  </conditionalFormatting>
  <conditionalFormatting sqref="T53">
    <cfRule type="containsBlanks" dxfId="2" priority="3710">
      <formula>LEN(TRIM(T53))=0</formula>
    </cfRule>
  </conditionalFormatting>
  <conditionalFormatting sqref="AB53:AD53">
    <cfRule type="containsBlanks" dxfId="6" priority="3705">
      <formula>LEN(TRIM(AB53))=0</formula>
    </cfRule>
  </conditionalFormatting>
  <conditionalFormatting sqref="AC53:AD53">
    <cfRule type="cellIs" dxfId="7" priority="3709" operator="greaterThanOrEqual">
      <formula>1</formula>
    </cfRule>
  </conditionalFormatting>
  <conditionalFormatting sqref="AE53:AF53">
    <cfRule type="containsText" dxfId="8" priority="3703" operator="between" text="Alert">
      <formula>NOT(ISERROR(SEARCH("Alert",AE53)))</formula>
    </cfRule>
    <cfRule type="containsText" dxfId="9" priority="3704" operator="between" text="Reject">
      <formula>NOT(ISERROR(SEARCH("Reject",AE53)))</formula>
    </cfRule>
  </conditionalFormatting>
  <conditionalFormatting sqref="G54">
    <cfRule type="expression" dxfId="0" priority="98">
      <formula>AND($F54&lt;&gt;"Tolerance",$G54&lt;&gt;"")</formula>
    </cfRule>
    <cfRule type="expression" dxfId="1" priority="99">
      <formula>AND(OR($F54="GD&amp;T",$F54="MAX",$F54="MIN"),$G54="")</formula>
    </cfRule>
    <cfRule type="containsBlanks" dxfId="2" priority="100">
      <formula>LEN(TRIM(G54))=0</formula>
    </cfRule>
  </conditionalFormatting>
  <conditionalFormatting sqref="H54">
    <cfRule type="expression" dxfId="0" priority="95">
      <formula>AND($F54="MIN",$H54&lt;&gt;"")</formula>
    </cfRule>
    <cfRule type="expression" dxfId="1" priority="96">
      <formula>AND($F54="MIN",$H54="")</formula>
    </cfRule>
    <cfRule type="containsBlanks" dxfId="2" priority="97">
      <formula>LEN(TRIM(H54))=0</formula>
    </cfRule>
  </conditionalFormatting>
  <conditionalFormatting sqref="I54">
    <cfRule type="expression" dxfId="0" priority="92">
      <formula>AND(OR($F54="GD&amp;T",$F54="MAX"),$I54&lt;&gt;"")</formula>
    </cfRule>
    <cfRule type="expression" dxfId="1" priority="93">
      <formula>AND(OR($F54="GD&amp;T",$F54="MAX"),$I54="")</formula>
    </cfRule>
    <cfRule type="containsBlanks" dxfId="2" priority="94">
      <formula>LEN(TRIM(I54))=0</formula>
    </cfRule>
  </conditionalFormatting>
  <conditionalFormatting sqref="P54">
    <cfRule type="expression" dxfId="3" priority="84">
      <formula>AND($L54&lt;&gt;"",P54&lt;$L54)</formula>
    </cfRule>
    <cfRule type="expression" dxfId="4" priority="85">
      <formula>AND($K54&lt;&gt;"",P54&gt;$K54)</formula>
    </cfRule>
    <cfRule type="notContainsBlanks" dxfId="5" priority="86">
      <formula>LEN(TRIM(P54))&gt;0</formula>
    </cfRule>
    <cfRule type="containsBlanks" dxfId="2" priority="87">
      <formula>LEN(TRIM(P54))=0</formula>
    </cfRule>
  </conditionalFormatting>
  <conditionalFormatting sqref="Q54:R54">
    <cfRule type="expression" dxfId="3" priority="88">
      <formula>AND($L54&lt;&gt;"",Q54&lt;$L54)</formula>
    </cfRule>
    <cfRule type="expression" dxfId="4" priority="89">
      <formula>AND($K54&lt;&gt;"",Q54&gt;$K54)</formula>
    </cfRule>
    <cfRule type="notContainsBlanks" dxfId="5" priority="90">
      <formula>LEN(TRIM(Q54))&gt;0</formula>
    </cfRule>
    <cfRule type="containsBlanks" dxfId="2" priority="91">
      <formula>LEN(TRIM(Q54))=0</formula>
    </cfRule>
  </conditionalFormatting>
  <conditionalFormatting sqref="T54">
    <cfRule type="containsBlanks" dxfId="2" priority="108">
      <formula>LEN(TRIM(T54))=0</formula>
    </cfRule>
  </conditionalFormatting>
  <conditionalFormatting sqref="AB54:AD54">
    <cfRule type="containsBlanks" dxfId="6" priority="103">
      <formula>LEN(TRIM(AB54))=0</formula>
    </cfRule>
  </conditionalFormatting>
  <conditionalFormatting sqref="AC54:AD54">
    <cfRule type="cellIs" dxfId="7" priority="107" operator="greaterThanOrEqual">
      <formula>1</formula>
    </cfRule>
  </conditionalFormatting>
  <conditionalFormatting sqref="AE54:AF54">
    <cfRule type="containsText" dxfId="8" priority="101" operator="between" text="Alert">
      <formula>NOT(ISERROR(SEARCH("Alert",AE54)))</formula>
    </cfRule>
    <cfRule type="containsText" dxfId="9" priority="102" operator="between" text="Reject">
      <formula>NOT(ISERROR(SEARCH("Reject",AE54)))</formula>
    </cfRule>
  </conditionalFormatting>
  <conditionalFormatting sqref="G55">
    <cfRule type="expression" dxfId="0" priority="3683">
      <formula>AND($F55&lt;&gt;"Tolerance",$G55&lt;&gt;"")</formula>
    </cfRule>
    <cfRule type="expression" dxfId="1" priority="3684">
      <formula>AND(OR($F55="GD&amp;T",$F55="MAX",$F55="MIN"),$G55="")</formula>
    </cfRule>
    <cfRule type="containsBlanks" dxfId="2" priority="3685">
      <formula>LEN(TRIM(G55))=0</formula>
    </cfRule>
  </conditionalFormatting>
  <conditionalFormatting sqref="H55">
    <cfRule type="expression" dxfId="0" priority="2810">
      <formula>AND($F55="MIN",$H55&lt;&gt;"")</formula>
    </cfRule>
    <cfRule type="expression" dxfId="1" priority="2811">
      <formula>AND($F55="MIN",$H55="")</formula>
    </cfRule>
    <cfRule type="containsBlanks" dxfId="2" priority="2812">
      <formula>LEN(TRIM(H55))=0</formula>
    </cfRule>
  </conditionalFormatting>
  <conditionalFormatting sqref="I55">
    <cfRule type="expression" dxfId="0" priority="2807">
      <formula>AND(OR($F55="GD&amp;T",$F55="MAX"),$I55&lt;&gt;"")</formula>
    </cfRule>
    <cfRule type="expression" dxfId="1" priority="2808">
      <formula>AND(OR($F55="GD&amp;T",$F55="MAX"),$I55="")</formula>
    </cfRule>
    <cfRule type="containsBlanks" dxfId="2" priority="2809">
      <formula>LEN(TRIM(I55))=0</formula>
    </cfRule>
  </conditionalFormatting>
  <conditionalFormatting sqref="P55">
    <cfRule type="expression" dxfId="3" priority="1275">
      <formula>AND($L55&lt;&gt;"",P55&lt;$L55)</formula>
    </cfRule>
    <cfRule type="expression" dxfId="4" priority="1276">
      <formula>AND($K55&lt;&gt;"",P55&gt;$K55)</formula>
    </cfRule>
    <cfRule type="notContainsBlanks" dxfId="5" priority="1277">
      <formula>LEN(TRIM(P55))&gt;0</formula>
    </cfRule>
    <cfRule type="containsBlanks" dxfId="2" priority="1278">
      <formula>LEN(TRIM(P55))=0</formula>
    </cfRule>
  </conditionalFormatting>
  <conditionalFormatting sqref="Q55:R55">
    <cfRule type="expression" dxfId="3" priority="1279">
      <formula>AND($L55&lt;&gt;"",Q55&lt;$L55)</formula>
    </cfRule>
    <cfRule type="expression" dxfId="4" priority="1280">
      <formula>AND($K55&lt;&gt;"",Q55&gt;$K55)</formula>
    </cfRule>
    <cfRule type="notContainsBlanks" dxfId="5" priority="1281">
      <formula>LEN(TRIM(Q55))&gt;0</formula>
    </cfRule>
    <cfRule type="containsBlanks" dxfId="2" priority="1282">
      <formula>LEN(TRIM(Q55))=0</formula>
    </cfRule>
  </conditionalFormatting>
  <conditionalFormatting sqref="T55">
    <cfRule type="containsBlanks" dxfId="2" priority="3693">
      <formula>LEN(TRIM(T55))=0</formula>
    </cfRule>
  </conditionalFormatting>
  <conditionalFormatting sqref="AB55:AD55">
    <cfRule type="containsBlanks" dxfId="6" priority="3688">
      <formula>LEN(TRIM(AB55))=0</formula>
    </cfRule>
  </conditionalFormatting>
  <conditionalFormatting sqref="AC55:AD55">
    <cfRule type="cellIs" dxfId="7" priority="3692" operator="greaterThanOrEqual">
      <formula>1</formula>
    </cfRule>
  </conditionalFormatting>
  <conditionalFormatting sqref="AE55:AF55">
    <cfRule type="containsText" dxfId="8" priority="3686" operator="between" text="Alert">
      <formula>NOT(ISERROR(SEARCH("Alert",AE55)))</formula>
    </cfRule>
    <cfRule type="containsText" dxfId="9" priority="3687" operator="between" text="Reject">
      <formula>NOT(ISERROR(SEARCH("Reject",AE55)))</formula>
    </cfRule>
  </conditionalFormatting>
  <conditionalFormatting sqref="G56">
    <cfRule type="expression" dxfId="0" priority="3672">
      <formula>AND($F56&lt;&gt;"Tolerance",$G56&lt;&gt;"")</formula>
    </cfRule>
    <cfRule type="expression" dxfId="1" priority="3673">
      <formula>AND(OR($F56="GD&amp;T",$F56="MAX",$F56="MIN"),$G56="")</formula>
    </cfRule>
    <cfRule type="containsBlanks" dxfId="2" priority="3674">
      <formula>LEN(TRIM(G56))=0</formula>
    </cfRule>
  </conditionalFormatting>
  <conditionalFormatting sqref="H56">
    <cfRule type="expression" dxfId="0" priority="3669">
      <formula>AND($F56="MIN",$H56&lt;&gt;"")</formula>
    </cfRule>
    <cfRule type="expression" dxfId="1" priority="3670">
      <formula>AND($F56="MIN",$H56="")</formula>
    </cfRule>
    <cfRule type="containsBlanks" dxfId="2" priority="3671">
      <formula>LEN(TRIM(H56))=0</formula>
    </cfRule>
  </conditionalFormatting>
  <conditionalFormatting sqref="I56">
    <cfRule type="expression" dxfId="0" priority="3666">
      <formula>AND(OR($F56="GD&amp;T",$F56="MAX"),$I56&lt;&gt;"")</formula>
    </cfRule>
    <cfRule type="expression" dxfId="1" priority="3667">
      <formula>AND(OR($F56="GD&amp;T",$F56="MAX"),$I56="")</formula>
    </cfRule>
    <cfRule type="containsBlanks" dxfId="2" priority="3668">
      <formula>LEN(TRIM(I56))=0</formula>
    </cfRule>
  </conditionalFormatting>
  <conditionalFormatting sqref="P56">
    <cfRule type="expression" dxfId="3" priority="1267">
      <formula>AND($L56&lt;&gt;"",P56&lt;$L56)</formula>
    </cfRule>
    <cfRule type="expression" dxfId="4" priority="1268">
      <formula>AND($K56&lt;&gt;"",P56&gt;$K56)</formula>
    </cfRule>
    <cfRule type="notContainsBlanks" dxfId="5" priority="1269">
      <formula>LEN(TRIM(P56))&gt;0</formula>
    </cfRule>
    <cfRule type="containsBlanks" dxfId="2" priority="1270">
      <formula>LEN(TRIM(P56))=0</formula>
    </cfRule>
  </conditionalFormatting>
  <conditionalFormatting sqref="Q56:R56">
    <cfRule type="expression" dxfId="3" priority="1271">
      <formula>AND($L56&lt;&gt;"",Q56&lt;$L56)</formula>
    </cfRule>
    <cfRule type="expression" dxfId="4" priority="1272">
      <formula>AND($K56&lt;&gt;"",Q56&gt;$K56)</formula>
    </cfRule>
    <cfRule type="notContainsBlanks" dxfId="5" priority="1273">
      <formula>LEN(TRIM(Q56))&gt;0</formula>
    </cfRule>
    <cfRule type="containsBlanks" dxfId="2" priority="1274">
      <formula>LEN(TRIM(Q56))=0</formula>
    </cfRule>
  </conditionalFormatting>
  <conditionalFormatting sqref="T56">
    <cfRule type="containsBlanks" dxfId="2" priority="3682">
      <formula>LEN(TRIM(T56))=0</formula>
    </cfRule>
  </conditionalFormatting>
  <conditionalFormatting sqref="AB56:AD56">
    <cfRule type="containsBlanks" dxfId="6" priority="3677">
      <formula>LEN(TRIM(AB56))=0</formula>
    </cfRule>
  </conditionalFormatting>
  <conditionalFormatting sqref="AC56:AD56">
    <cfRule type="cellIs" dxfId="7" priority="3681" operator="greaterThanOrEqual">
      <formula>1</formula>
    </cfRule>
  </conditionalFormatting>
  <conditionalFormatting sqref="AE56:AF56">
    <cfRule type="containsText" dxfId="8" priority="3675" operator="between" text="Alert">
      <formula>NOT(ISERROR(SEARCH("Alert",AE56)))</formula>
    </cfRule>
    <cfRule type="containsText" dxfId="9" priority="3676" operator="between" text="Reject">
      <formula>NOT(ISERROR(SEARCH("Reject",AE56)))</formula>
    </cfRule>
  </conditionalFormatting>
  <conditionalFormatting sqref="G57">
    <cfRule type="expression" dxfId="0" priority="248">
      <formula>AND($F57&lt;&gt;"Tolerance",$G57&lt;&gt;"")</formula>
    </cfRule>
    <cfRule type="expression" dxfId="1" priority="249">
      <formula>AND(OR($F57="GD&amp;T",$F57="MAX",$F57="MIN"),$G57="")</formula>
    </cfRule>
    <cfRule type="containsBlanks" dxfId="2" priority="250">
      <formula>LEN(TRIM(G57))=0</formula>
    </cfRule>
  </conditionalFormatting>
  <conditionalFormatting sqref="H57">
    <cfRule type="expression" dxfId="0" priority="245">
      <formula>AND($F57="MIN",$H57&lt;&gt;"")</formula>
    </cfRule>
    <cfRule type="expression" dxfId="1" priority="246">
      <formula>AND($F57="MIN",$H57="")</formula>
    </cfRule>
    <cfRule type="containsBlanks" dxfId="2" priority="247">
      <formula>LEN(TRIM(H57))=0</formula>
    </cfRule>
  </conditionalFormatting>
  <conditionalFormatting sqref="I57">
    <cfRule type="expression" dxfId="0" priority="242">
      <formula>AND(OR($F57="GD&amp;T",$F57="MAX"),$I57&lt;&gt;"")</formula>
    </cfRule>
    <cfRule type="expression" dxfId="1" priority="243">
      <formula>AND(OR($F57="GD&amp;T",$F57="MAX"),$I57="")</formula>
    </cfRule>
    <cfRule type="containsBlanks" dxfId="2" priority="244">
      <formula>LEN(TRIM(I57))=0</formula>
    </cfRule>
  </conditionalFormatting>
  <conditionalFormatting sqref="P57">
    <cfRule type="expression" dxfId="3" priority="234">
      <formula>AND($L57&lt;&gt;"",P57&lt;$L57)</formula>
    </cfRule>
    <cfRule type="expression" dxfId="4" priority="235">
      <formula>AND($K57&lt;&gt;"",P57&gt;$K57)</formula>
    </cfRule>
    <cfRule type="notContainsBlanks" dxfId="5" priority="236">
      <formula>LEN(TRIM(P57))&gt;0</formula>
    </cfRule>
    <cfRule type="containsBlanks" dxfId="2" priority="237">
      <formula>LEN(TRIM(P57))=0</formula>
    </cfRule>
  </conditionalFormatting>
  <conditionalFormatting sqref="Q57:R57">
    <cfRule type="expression" dxfId="3" priority="238">
      <formula>AND($L57&lt;&gt;"",Q57&lt;$L57)</formula>
    </cfRule>
    <cfRule type="expression" dxfId="4" priority="239">
      <formula>AND($K57&lt;&gt;"",Q57&gt;$K57)</formula>
    </cfRule>
    <cfRule type="notContainsBlanks" dxfId="5" priority="240">
      <formula>LEN(TRIM(Q57))&gt;0</formula>
    </cfRule>
    <cfRule type="containsBlanks" dxfId="2" priority="241">
      <formula>LEN(TRIM(Q57))=0</formula>
    </cfRule>
  </conditionalFormatting>
  <conditionalFormatting sqref="T57">
    <cfRule type="containsBlanks" dxfId="2" priority="258">
      <formula>LEN(TRIM(T57))=0</formula>
    </cfRule>
  </conditionalFormatting>
  <conditionalFormatting sqref="AB57:AD57">
    <cfRule type="containsBlanks" dxfId="6" priority="253">
      <formula>LEN(TRIM(AB57))=0</formula>
    </cfRule>
  </conditionalFormatting>
  <conditionalFormatting sqref="AC57:AD57">
    <cfRule type="cellIs" dxfId="7" priority="257" operator="greaterThanOrEqual">
      <formula>1</formula>
    </cfRule>
  </conditionalFormatting>
  <conditionalFormatting sqref="AE57:AF57">
    <cfRule type="containsText" dxfId="8" priority="251" operator="between" text="Alert">
      <formula>NOT(ISERROR(SEARCH("Alert",AE57)))</formula>
    </cfRule>
    <cfRule type="containsText" dxfId="9" priority="252" operator="between" text="Reject">
      <formula>NOT(ISERROR(SEARCH("Reject",AE57)))</formula>
    </cfRule>
  </conditionalFormatting>
  <conditionalFormatting sqref="G58">
    <cfRule type="expression" dxfId="0" priority="3655">
      <formula>AND($F58&lt;&gt;"Tolerance",$G58&lt;&gt;"")</formula>
    </cfRule>
    <cfRule type="expression" dxfId="1" priority="3656">
      <formula>AND(OR($F58="GD&amp;T",$F58="MAX",$F58="MIN"),$G58="")</formula>
    </cfRule>
    <cfRule type="containsBlanks" dxfId="2" priority="3657">
      <formula>LEN(TRIM(G58))=0</formula>
    </cfRule>
  </conditionalFormatting>
  <conditionalFormatting sqref="H58">
    <cfRule type="expression" dxfId="0" priority="3652">
      <formula>AND($F58="MIN",$H58&lt;&gt;"")</formula>
    </cfRule>
    <cfRule type="expression" dxfId="1" priority="3653">
      <formula>AND($F58="MIN",$H58="")</formula>
    </cfRule>
    <cfRule type="containsBlanks" dxfId="2" priority="3654">
      <formula>LEN(TRIM(H58))=0</formula>
    </cfRule>
  </conditionalFormatting>
  <conditionalFormatting sqref="I58">
    <cfRule type="expression" dxfId="0" priority="3649">
      <formula>AND(OR($F58="GD&amp;T",$F58="MAX"),$I58&lt;&gt;"")</formula>
    </cfRule>
    <cfRule type="expression" dxfId="1" priority="3650">
      <formula>AND(OR($F58="GD&amp;T",$F58="MAX"),$I58="")</formula>
    </cfRule>
    <cfRule type="containsBlanks" dxfId="2" priority="3651">
      <formula>LEN(TRIM(I58))=0</formula>
    </cfRule>
  </conditionalFormatting>
  <conditionalFormatting sqref="P58">
    <cfRule type="expression" dxfId="3" priority="1259">
      <formula>AND($L58&lt;&gt;"",P58&lt;$L58)</formula>
    </cfRule>
    <cfRule type="expression" dxfId="4" priority="1260">
      <formula>AND($K58&lt;&gt;"",P58&gt;$K58)</formula>
    </cfRule>
    <cfRule type="notContainsBlanks" dxfId="5" priority="1261">
      <formula>LEN(TRIM(P58))&gt;0</formula>
    </cfRule>
    <cfRule type="containsBlanks" dxfId="2" priority="1262">
      <formula>LEN(TRIM(P58))=0</formula>
    </cfRule>
  </conditionalFormatting>
  <conditionalFormatting sqref="Q58:R58">
    <cfRule type="expression" dxfId="3" priority="1263">
      <formula>AND($L58&lt;&gt;"",Q58&lt;$L58)</formula>
    </cfRule>
    <cfRule type="expression" dxfId="4" priority="1264">
      <formula>AND($K58&lt;&gt;"",Q58&gt;$K58)</formula>
    </cfRule>
    <cfRule type="notContainsBlanks" dxfId="5" priority="1265">
      <formula>LEN(TRIM(Q58))&gt;0</formula>
    </cfRule>
    <cfRule type="containsBlanks" dxfId="2" priority="1266">
      <formula>LEN(TRIM(Q58))=0</formula>
    </cfRule>
  </conditionalFormatting>
  <conditionalFormatting sqref="T58">
    <cfRule type="containsBlanks" dxfId="2" priority="3665">
      <formula>LEN(TRIM(T58))=0</formula>
    </cfRule>
  </conditionalFormatting>
  <conditionalFormatting sqref="AB58:AD58">
    <cfRule type="containsBlanks" dxfId="6" priority="3660">
      <formula>LEN(TRIM(AB58))=0</formula>
    </cfRule>
  </conditionalFormatting>
  <conditionalFormatting sqref="AC58:AD58">
    <cfRule type="cellIs" dxfId="7" priority="3664" operator="greaterThanOrEqual">
      <formula>1</formula>
    </cfRule>
  </conditionalFormatting>
  <conditionalFormatting sqref="AE58:AF58">
    <cfRule type="containsText" dxfId="8" priority="3658" operator="between" text="Alert">
      <formula>NOT(ISERROR(SEARCH("Alert",AE58)))</formula>
    </cfRule>
    <cfRule type="containsText" dxfId="9" priority="3659" operator="between" text="Reject">
      <formula>NOT(ISERROR(SEARCH("Reject",AE58)))</formula>
    </cfRule>
  </conditionalFormatting>
  <conditionalFormatting sqref="G59">
    <cfRule type="expression" dxfId="0" priority="2804">
      <formula>AND($F59&lt;&gt;"Tolerance",$G59&lt;&gt;"")</formula>
    </cfRule>
    <cfRule type="expression" dxfId="1" priority="2805">
      <formula>AND(OR($F59="GD&amp;T",$F59="MAX",$F59="MIN"),$G59="")</formula>
    </cfRule>
    <cfRule type="containsBlanks" dxfId="2" priority="2806">
      <formula>LEN(TRIM(G59))=0</formula>
    </cfRule>
  </conditionalFormatting>
  <conditionalFormatting sqref="H59">
    <cfRule type="expression" dxfId="0" priority="2801">
      <formula>AND($F59="MIN",$H59&lt;&gt;"")</formula>
    </cfRule>
    <cfRule type="expression" dxfId="1" priority="2802">
      <formula>AND($F59="MIN",$H59="")</formula>
    </cfRule>
    <cfRule type="containsBlanks" dxfId="2" priority="2803">
      <formula>LEN(TRIM(H59))=0</formula>
    </cfRule>
  </conditionalFormatting>
  <conditionalFormatting sqref="I59">
    <cfRule type="expression" dxfId="0" priority="2798">
      <formula>AND(OR($F59="GD&amp;T",$F59="MAX"),$I59&lt;&gt;"")</formula>
    </cfRule>
    <cfRule type="expression" dxfId="1" priority="2799">
      <formula>AND(OR($F59="GD&amp;T",$F59="MAX"),$I59="")</formula>
    </cfRule>
    <cfRule type="containsBlanks" dxfId="2" priority="2800">
      <formula>LEN(TRIM(I59))=0</formula>
    </cfRule>
  </conditionalFormatting>
  <conditionalFormatting sqref="P59">
    <cfRule type="expression" dxfId="3" priority="1251">
      <formula>AND($L59&lt;&gt;"",P59&lt;$L59)</formula>
    </cfRule>
    <cfRule type="expression" dxfId="4" priority="1252">
      <formula>AND($K59&lt;&gt;"",P59&gt;$K59)</formula>
    </cfRule>
    <cfRule type="notContainsBlanks" dxfId="5" priority="1253">
      <formula>LEN(TRIM(P59))&gt;0</formula>
    </cfRule>
    <cfRule type="containsBlanks" dxfId="2" priority="1254">
      <formula>LEN(TRIM(P59))=0</formula>
    </cfRule>
  </conditionalFormatting>
  <conditionalFormatting sqref="T59">
    <cfRule type="containsBlanks" dxfId="2" priority="3648">
      <formula>LEN(TRIM(T59))=0</formula>
    </cfRule>
  </conditionalFormatting>
  <conditionalFormatting sqref="AB59:AD59">
    <cfRule type="containsBlanks" dxfId="6" priority="3643">
      <formula>LEN(TRIM(AB59))=0</formula>
    </cfRule>
  </conditionalFormatting>
  <conditionalFormatting sqref="AC59:AD59">
    <cfRule type="cellIs" dxfId="7" priority="3647" operator="greaterThanOrEqual">
      <formula>1</formula>
    </cfRule>
  </conditionalFormatting>
  <conditionalFormatting sqref="AE59:AF59">
    <cfRule type="containsText" dxfId="8" priority="3641" operator="between" text="Alert">
      <formula>NOT(ISERROR(SEARCH("Alert",AE59)))</formula>
    </cfRule>
    <cfRule type="containsText" dxfId="9" priority="3642" operator="between" text="Reject">
      <formula>NOT(ISERROR(SEARCH("Reject",AE59)))</formula>
    </cfRule>
  </conditionalFormatting>
  <conditionalFormatting sqref="G60">
    <cfRule type="expression" dxfId="0" priority="3630">
      <formula>AND($F60&lt;&gt;"Tolerance",$G60&lt;&gt;"")</formula>
    </cfRule>
    <cfRule type="expression" dxfId="1" priority="3631">
      <formula>AND(OR($F60="GD&amp;T",$F60="MAX",$F60="MIN"),$G60="")</formula>
    </cfRule>
    <cfRule type="containsBlanks" dxfId="2" priority="3632">
      <formula>LEN(TRIM(G60))=0</formula>
    </cfRule>
  </conditionalFormatting>
  <conditionalFormatting sqref="H60">
    <cfRule type="expression" dxfId="0" priority="3627">
      <formula>AND($F60="MIN",$H60&lt;&gt;"")</formula>
    </cfRule>
    <cfRule type="expression" dxfId="1" priority="3628">
      <formula>AND($F60="MIN",$H60="")</formula>
    </cfRule>
    <cfRule type="containsBlanks" dxfId="2" priority="3629">
      <formula>LEN(TRIM(H60))=0</formula>
    </cfRule>
  </conditionalFormatting>
  <conditionalFormatting sqref="I60">
    <cfRule type="expression" dxfId="0" priority="3624">
      <formula>AND(OR($F60="GD&amp;T",$F60="MAX"),$I60&lt;&gt;"")</formula>
    </cfRule>
    <cfRule type="expression" dxfId="1" priority="3625">
      <formula>AND(OR($F60="GD&amp;T",$F60="MAX"),$I60="")</formula>
    </cfRule>
    <cfRule type="containsBlanks" dxfId="2" priority="3626">
      <formula>LEN(TRIM(I60))=0</formula>
    </cfRule>
  </conditionalFormatting>
  <conditionalFormatting sqref="P60">
    <cfRule type="expression" dxfId="3" priority="1243">
      <formula>AND($L60&lt;&gt;"",P60&lt;$L60)</formula>
    </cfRule>
    <cfRule type="expression" dxfId="4" priority="1244">
      <formula>AND($K60&lt;&gt;"",P60&gt;$K60)</formula>
    </cfRule>
    <cfRule type="notContainsBlanks" dxfId="5" priority="1245">
      <formula>LEN(TRIM(P60))&gt;0</formula>
    </cfRule>
    <cfRule type="containsBlanks" dxfId="2" priority="1246">
      <formula>LEN(TRIM(P60))=0</formula>
    </cfRule>
  </conditionalFormatting>
  <conditionalFormatting sqref="R60">
    <cfRule type="expression" dxfId="3" priority="1247">
      <formula>AND($L60&lt;&gt;"",R60&lt;$L60)</formula>
    </cfRule>
    <cfRule type="expression" dxfId="4" priority="1248">
      <formula>AND($K60&lt;&gt;"",R60&gt;$K60)</formula>
    </cfRule>
    <cfRule type="notContainsBlanks" dxfId="5" priority="1249">
      <formula>LEN(TRIM(R60))&gt;0</formula>
    </cfRule>
    <cfRule type="containsBlanks" dxfId="2" priority="1250">
      <formula>LEN(TRIM(R60))=0</formula>
    </cfRule>
  </conditionalFormatting>
  <conditionalFormatting sqref="T60">
    <cfRule type="containsBlanks" dxfId="2" priority="3640">
      <formula>LEN(TRIM(T60))=0</formula>
    </cfRule>
  </conditionalFormatting>
  <conditionalFormatting sqref="AB60:AD60">
    <cfRule type="containsBlanks" dxfId="6" priority="3635">
      <formula>LEN(TRIM(AB60))=0</formula>
    </cfRule>
  </conditionalFormatting>
  <conditionalFormatting sqref="AC60:AD60">
    <cfRule type="cellIs" dxfId="7" priority="3639" operator="greaterThanOrEqual">
      <formula>1</formula>
    </cfRule>
  </conditionalFormatting>
  <conditionalFormatting sqref="AE60:AF60">
    <cfRule type="containsText" dxfId="8" priority="3633" operator="between" text="Alert">
      <formula>NOT(ISERROR(SEARCH("Alert",AE60)))</formula>
    </cfRule>
    <cfRule type="containsText" dxfId="9" priority="3634" operator="between" text="Reject">
      <formula>NOT(ISERROR(SEARCH("Reject",AE60)))</formula>
    </cfRule>
  </conditionalFormatting>
  <conditionalFormatting sqref="G61">
    <cfRule type="expression" dxfId="0" priority="198">
      <formula>AND($F61&lt;&gt;"Tolerance",$G61&lt;&gt;"")</formula>
    </cfRule>
    <cfRule type="expression" dxfId="1" priority="199">
      <formula>AND(OR($F61="GD&amp;T",$F61="MAX",$F61="MIN"),$G61="")</formula>
    </cfRule>
    <cfRule type="containsBlanks" dxfId="2" priority="200">
      <formula>LEN(TRIM(G61))=0</formula>
    </cfRule>
  </conditionalFormatting>
  <conditionalFormatting sqref="H61">
    <cfRule type="expression" dxfId="0" priority="195">
      <formula>AND($F61="MIN",$H61&lt;&gt;"")</formula>
    </cfRule>
    <cfRule type="expression" dxfId="1" priority="196">
      <formula>AND($F61="MIN",$H61="")</formula>
    </cfRule>
    <cfRule type="containsBlanks" dxfId="2" priority="197">
      <formula>LEN(TRIM(H61))=0</formula>
    </cfRule>
  </conditionalFormatting>
  <conditionalFormatting sqref="I61">
    <cfRule type="expression" dxfId="0" priority="192">
      <formula>AND(OR($F61="GD&amp;T",$F61="MAX"),$I61&lt;&gt;"")</formula>
    </cfRule>
    <cfRule type="expression" dxfId="1" priority="193">
      <formula>AND(OR($F61="GD&amp;T",$F61="MAX"),$I61="")</formula>
    </cfRule>
    <cfRule type="containsBlanks" dxfId="2" priority="194">
      <formula>LEN(TRIM(I61))=0</formula>
    </cfRule>
  </conditionalFormatting>
  <conditionalFormatting sqref="P61">
    <cfRule type="expression" dxfId="3" priority="184">
      <formula>AND($L61&lt;&gt;"",P61&lt;$L61)</formula>
    </cfRule>
    <cfRule type="expression" dxfId="4" priority="185">
      <formula>AND($K61&lt;&gt;"",P61&gt;$K61)</formula>
    </cfRule>
    <cfRule type="notContainsBlanks" dxfId="5" priority="186">
      <formula>LEN(TRIM(P61))&gt;0</formula>
    </cfRule>
    <cfRule type="containsBlanks" dxfId="2" priority="187">
      <formula>LEN(TRIM(P61))=0</formula>
    </cfRule>
  </conditionalFormatting>
  <conditionalFormatting sqref="Q61:R61">
    <cfRule type="expression" dxfId="3" priority="188">
      <formula>AND($L61&lt;&gt;"",Q61&lt;$L61)</formula>
    </cfRule>
    <cfRule type="expression" dxfId="4" priority="189">
      <formula>AND($K61&lt;&gt;"",Q61&gt;$K61)</formula>
    </cfRule>
    <cfRule type="notContainsBlanks" dxfId="5" priority="190">
      <formula>LEN(TRIM(Q61))&gt;0</formula>
    </cfRule>
    <cfRule type="containsBlanks" dxfId="2" priority="191">
      <formula>LEN(TRIM(Q61))=0</formula>
    </cfRule>
  </conditionalFormatting>
  <conditionalFormatting sqref="T61">
    <cfRule type="containsBlanks" dxfId="2" priority="208">
      <formula>LEN(TRIM(T61))=0</formula>
    </cfRule>
  </conditionalFormatting>
  <conditionalFormatting sqref="AB61:AD61">
    <cfRule type="containsBlanks" dxfId="6" priority="203">
      <formula>LEN(TRIM(AB61))=0</formula>
    </cfRule>
  </conditionalFormatting>
  <conditionalFormatting sqref="AC61:AD61">
    <cfRule type="cellIs" dxfId="7" priority="207" operator="greaterThanOrEqual">
      <formula>1</formula>
    </cfRule>
  </conditionalFormatting>
  <conditionalFormatting sqref="AE61:AF61">
    <cfRule type="containsText" dxfId="8" priority="201" operator="between" text="Alert">
      <formula>NOT(ISERROR(SEARCH("Alert",AE61)))</formula>
    </cfRule>
    <cfRule type="containsText" dxfId="9" priority="202" operator="between" text="Reject">
      <formula>NOT(ISERROR(SEARCH("Reject",AE61)))</formula>
    </cfRule>
  </conditionalFormatting>
  <conditionalFormatting sqref="G62">
    <cfRule type="expression" dxfId="0" priority="2795">
      <formula>AND($F62&lt;&gt;"Tolerance",$G62&lt;&gt;"")</formula>
    </cfRule>
    <cfRule type="expression" dxfId="1" priority="2796">
      <formula>AND(OR($F62="GD&amp;T",$F62="MAX",$F62="MIN"),$G62="")</formula>
    </cfRule>
    <cfRule type="containsBlanks" dxfId="2" priority="2797">
      <formula>LEN(TRIM(G62))=0</formula>
    </cfRule>
  </conditionalFormatting>
  <conditionalFormatting sqref="H62">
    <cfRule type="expression" dxfId="0" priority="2792">
      <formula>AND($F62="MIN",$H62&lt;&gt;"")</formula>
    </cfRule>
    <cfRule type="expression" dxfId="1" priority="2793">
      <formula>AND($F62="MIN",$H62="")</formula>
    </cfRule>
    <cfRule type="containsBlanks" dxfId="2" priority="2794">
      <formula>LEN(TRIM(H62))=0</formula>
    </cfRule>
  </conditionalFormatting>
  <conditionalFormatting sqref="I62">
    <cfRule type="expression" dxfId="0" priority="2789">
      <formula>AND(OR($F62="GD&amp;T",$F62="MAX"),$I62&lt;&gt;"")</formula>
    </cfRule>
    <cfRule type="expression" dxfId="1" priority="2790">
      <formula>AND(OR($F62="GD&amp;T",$F62="MAX"),$I62="")</formula>
    </cfRule>
    <cfRule type="containsBlanks" dxfId="2" priority="2791">
      <formula>LEN(TRIM(I62))=0</formula>
    </cfRule>
  </conditionalFormatting>
  <conditionalFormatting sqref="P62">
    <cfRule type="expression" dxfId="3" priority="1235">
      <formula>AND($L62&lt;&gt;"",P62&lt;$L62)</formula>
    </cfRule>
    <cfRule type="expression" dxfId="4" priority="1236">
      <formula>AND($K62&lt;&gt;"",P62&gt;$K62)</formula>
    </cfRule>
    <cfRule type="notContainsBlanks" dxfId="5" priority="1237">
      <formula>LEN(TRIM(P62))&gt;0</formula>
    </cfRule>
    <cfRule type="containsBlanks" dxfId="2" priority="1238">
      <formula>LEN(TRIM(P62))=0</formula>
    </cfRule>
  </conditionalFormatting>
  <conditionalFormatting sqref="Q62:R62">
    <cfRule type="expression" dxfId="3" priority="1239">
      <formula>AND($L62&lt;&gt;"",Q62&lt;$L62)</formula>
    </cfRule>
    <cfRule type="expression" dxfId="4" priority="1240">
      <formula>AND($K62&lt;&gt;"",Q62&gt;$K62)</formula>
    </cfRule>
    <cfRule type="notContainsBlanks" dxfId="5" priority="1241">
      <formula>LEN(TRIM(Q62))&gt;0</formula>
    </cfRule>
    <cfRule type="containsBlanks" dxfId="2" priority="1242">
      <formula>LEN(TRIM(Q62))=0</formula>
    </cfRule>
  </conditionalFormatting>
  <conditionalFormatting sqref="T62">
    <cfRule type="containsBlanks" dxfId="2" priority="3623">
      <formula>LEN(TRIM(T62))=0</formula>
    </cfRule>
  </conditionalFormatting>
  <conditionalFormatting sqref="AB62:AD62">
    <cfRule type="containsBlanks" dxfId="6" priority="3618">
      <formula>LEN(TRIM(AB62))=0</formula>
    </cfRule>
  </conditionalFormatting>
  <conditionalFormatting sqref="AC62:AD62">
    <cfRule type="cellIs" dxfId="7" priority="3622" operator="greaterThanOrEqual">
      <formula>1</formula>
    </cfRule>
  </conditionalFormatting>
  <conditionalFormatting sqref="AE62:AF62">
    <cfRule type="containsText" dxfId="8" priority="3616" operator="between" text="Alert">
      <formula>NOT(ISERROR(SEARCH("Alert",AE62)))</formula>
    </cfRule>
    <cfRule type="containsText" dxfId="9" priority="3617" operator="between" text="Reject">
      <formula>NOT(ISERROR(SEARCH("Reject",AE62)))</formula>
    </cfRule>
  </conditionalFormatting>
  <conditionalFormatting sqref="G63">
    <cfRule type="expression" dxfId="0" priority="173">
      <formula>AND($F63&lt;&gt;"Tolerance",$G63&lt;&gt;"")</formula>
    </cfRule>
    <cfRule type="expression" dxfId="1" priority="174">
      <formula>AND(OR($F63="GD&amp;T",$F63="MAX",$F63="MIN"),$G63="")</formula>
    </cfRule>
    <cfRule type="containsBlanks" dxfId="2" priority="175">
      <formula>LEN(TRIM(G63))=0</formula>
    </cfRule>
  </conditionalFormatting>
  <conditionalFormatting sqref="H63">
    <cfRule type="expression" dxfId="0" priority="170">
      <formula>AND($F63="MIN",$H63&lt;&gt;"")</formula>
    </cfRule>
    <cfRule type="expression" dxfId="1" priority="171">
      <formula>AND($F63="MIN",$H63="")</formula>
    </cfRule>
    <cfRule type="containsBlanks" dxfId="2" priority="172">
      <formula>LEN(TRIM(H63))=0</formula>
    </cfRule>
  </conditionalFormatting>
  <conditionalFormatting sqref="I63">
    <cfRule type="expression" dxfId="0" priority="167">
      <formula>AND(OR($F63="GD&amp;T",$F63="MAX"),$I63&lt;&gt;"")</formula>
    </cfRule>
    <cfRule type="expression" dxfId="1" priority="168">
      <formula>AND(OR($F63="GD&amp;T",$F63="MAX"),$I63="")</formula>
    </cfRule>
    <cfRule type="containsBlanks" dxfId="2" priority="169">
      <formula>LEN(TRIM(I63))=0</formula>
    </cfRule>
  </conditionalFormatting>
  <conditionalFormatting sqref="P63">
    <cfRule type="expression" dxfId="3" priority="159">
      <formula>AND($L63&lt;&gt;"",P63&lt;$L63)</formula>
    </cfRule>
    <cfRule type="expression" dxfId="4" priority="160">
      <formula>AND($K63&lt;&gt;"",P63&gt;$K63)</formula>
    </cfRule>
    <cfRule type="notContainsBlanks" dxfId="5" priority="161">
      <formula>LEN(TRIM(P63))&gt;0</formula>
    </cfRule>
    <cfRule type="containsBlanks" dxfId="2" priority="162">
      <formula>LEN(TRIM(P63))=0</formula>
    </cfRule>
  </conditionalFormatting>
  <conditionalFormatting sqref="Q63:R63">
    <cfRule type="expression" dxfId="3" priority="163">
      <formula>AND($L63&lt;&gt;"",Q63&lt;$L63)</formula>
    </cfRule>
    <cfRule type="expression" dxfId="4" priority="164">
      <formula>AND($K63&lt;&gt;"",Q63&gt;$K63)</formula>
    </cfRule>
    <cfRule type="notContainsBlanks" dxfId="5" priority="165">
      <formula>LEN(TRIM(Q63))&gt;0</formula>
    </cfRule>
    <cfRule type="containsBlanks" dxfId="2" priority="166">
      <formula>LEN(TRIM(Q63))=0</formula>
    </cfRule>
  </conditionalFormatting>
  <conditionalFormatting sqref="T63">
    <cfRule type="containsBlanks" dxfId="2" priority="183">
      <formula>LEN(TRIM(T63))=0</formula>
    </cfRule>
  </conditionalFormatting>
  <conditionalFormatting sqref="AB63:AD63">
    <cfRule type="containsBlanks" dxfId="6" priority="178">
      <formula>LEN(TRIM(AB63))=0</formula>
    </cfRule>
  </conditionalFormatting>
  <conditionalFormatting sqref="AC63:AD63">
    <cfRule type="cellIs" dxfId="7" priority="182" operator="greaterThanOrEqual">
      <formula>1</formula>
    </cfRule>
  </conditionalFormatting>
  <conditionalFormatting sqref="AE63:AF63">
    <cfRule type="containsText" dxfId="8" priority="176" operator="between" text="Alert">
      <formula>NOT(ISERROR(SEARCH("Alert",AE63)))</formula>
    </cfRule>
    <cfRule type="containsText" dxfId="9" priority="177" operator="between" text="Reject">
      <formula>NOT(ISERROR(SEARCH("Reject",AE63)))</formula>
    </cfRule>
  </conditionalFormatting>
  <conditionalFormatting sqref="G64">
    <cfRule type="expression" dxfId="0" priority="3605">
      <formula>AND($F64&lt;&gt;"Tolerance",$G64&lt;&gt;"")</formula>
    </cfRule>
    <cfRule type="expression" dxfId="1" priority="3606">
      <formula>AND(OR($F64="GD&amp;T",$F64="MAX",$F64="MIN"),$G64="")</formula>
    </cfRule>
    <cfRule type="containsBlanks" dxfId="2" priority="3607">
      <formula>LEN(TRIM(G64))=0</formula>
    </cfRule>
  </conditionalFormatting>
  <conditionalFormatting sqref="H64">
    <cfRule type="expression" dxfId="0" priority="3602">
      <formula>AND($F64="MIN",$H64&lt;&gt;"")</formula>
    </cfRule>
    <cfRule type="expression" dxfId="1" priority="3603">
      <formula>AND($F64="MIN",$H64="")</formula>
    </cfRule>
    <cfRule type="containsBlanks" dxfId="2" priority="3604">
      <formula>LEN(TRIM(H64))=0</formula>
    </cfRule>
  </conditionalFormatting>
  <conditionalFormatting sqref="I64">
    <cfRule type="expression" dxfId="0" priority="3599">
      <formula>AND(OR($F64="GD&amp;T",$F64="MAX"),$I64&lt;&gt;"")</formula>
    </cfRule>
    <cfRule type="expression" dxfId="1" priority="3600">
      <formula>AND(OR($F64="GD&amp;T",$F64="MAX"),$I64="")</formula>
    </cfRule>
    <cfRule type="containsBlanks" dxfId="2" priority="3601">
      <formula>LEN(TRIM(I64))=0</formula>
    </cfRule>
  </conditionalFormatting>
  <conditionalFormatting sqref="P64">
    <cfRule type="expression" dxfId="3" priority="1227">
      <formula>AND($L64&lt;&gt;"",P64&lt;$L64)</formula>
    </cfRule>
    <cfRule type="expression" dxfId="4" priority="1228">
      <formula>AND($K64&lt;&gt;"",P64&gt;$K64)</formula>
    </cfRule>
    <cfRule type="notContainsBlanks" dxfId="5" priority="1229">
      <formula>LEN(TRIM(P64))&gt;0</formula>
    </cfRule>
    <cfRule type="containsBlanks" dxfId="2" priority="1230">
      <formula>LEN(TRIM(P64))=0</formula>
    </cfRule>
  </conditionalFormatting>
  <conditionalFormatting sqref="Q64:R64">
    <cfRule type="expression" dxfId="3" priority="1231">
      <formula>AND($L64&lt;&gt;"",Q64&lt;$L64)</formula>
    </cfRule>
    <cfRule type="expression" dxfId="4" priority="1232">
      <formula>AND($K64&lt;&gt;"",Q64&gt;$K64)</formula>
    </cfRule>
    <cfRule type="notContainsBlanks" dxfId="5" priority="1233">
      <formula>LEN(TRIM(Q64))&gt;0</formula>
    </cfRule>
    <cfRule type="containsBlanks" dxfId="2" priority="1234">
      <formula>LEN(TRIM(Q64))=0</formula>
    </cfRule>
  </conditionalFormatting>
  <conditionalFormatting sqref="T64">
    <cfRule type="containsBlanks" dxfId="2" priority="3615">
      <formula>LEN(TRIM(T64))=0</formula>
    </cfRule>
  </conditionalFormatting>
  <conditionalFormatting sqref="AB64:AD64">
    <cfRule type="containsBlanks" dxfId="6" priority="3610">
      <formula>LEN(TRIM(AB64))=0</formula>
    </cfRule>
  </conditionalFormatting>
  <conditionalFormatting sqref="AC64:AD64">
    <cfRule type="cellIs" dxfId="7" priority="3614" operator="greaterThanOrEqual">
      <formula>1</formula>
    </cfRule>
  </conditionalFormatting>
  <conditionalFormatting sqref="AE64:AF64">
    <cfRule type="containsText" dxfId="8" priority="3608" operator="between" text="Alert">
      <formula>NOT(ISERROR(SEARCH("Alert",AE64)))</formula>
    </cfRule>
    <cfRule type="containsText" dxfId="9" priority="3609" operator="between" text="Reject">
      <formula>NOT(ISERROR(SEARCH("Reject",AE64)))</formula>
    </cfRule>
  </conditionalFormatting>
  <conditionalFormatting sqref="G65">
    <cfRule type="expression" dxfId="0" priority="148">
      <formula>AND($F65&lt;&gt;"Tolerance",$G65&lt;&gt;"")</formula>
    </cfRule>
    <cfRule type="expression" dxfId="1" priority="149">
      <formula>AND(OR($F65="GD&amp;T",$F65="MAX",$F65="MIN"),$G65="")</formula>
    </cfRule>
    <cfRule type="containsBlanks" dxfId="2" priority="150">
      <formula>LEN(TRIM(G65))=0</formula>
    </cfRule>
  </conditionalFormatting>
  <conditionalFormatting sqref="H65">
    <cfRule type="expression" dxfId="0" priority="145">
      <formula>AND($F65="MIN",$H65&lt;&gt;"")</formula>
    </cfRule>
    <cfRule type="expression" dxfId="1" priority="146">
      <formula>AND($F65="MIN",$H65="")</formula>
    </cfRule>
    <cfRule type="containsBlanks" dxfId="2" priority="147">
      <formula>LEN(TRIM(H65))=0</formula>
    </cfRule>
  </conditionalFormatting>
  <conditionalFormatting sqref="I65">
    <cfRule type="expression" dxfId="0" priority="142">
      <formula>AND(OR($F65="GD&amp;T",$F65="MAX"),$I65&lt;&gt;"")</formula>
    </cfRule>
    <cfRule type="expression" dxfId="1" priority="143">
      <formula>AND(OR($F65="GD&amp;T",$F65="MAX"),$I65="")</formula>
    </cfRule>
    <cfRule type="containsBlanks" dxfId="2" priority="144">
      <formula>LEN(TRIM(I65))=0</formula>
    </cfRule>
  </conditionalFormatting>
  <conditionalFormatting sqref="P65">
    <cfRule type="expression" dxfId="3" priority="134">
      <formula>AND($L65&lt;&gt;"",P65&lt;$L65)</formula>
    </cfRule>
    <cfRule type="expression" dxfId="4" priority="135">
      <formula>AND($K65&lt;&gt;"",P65&gt;$K65)</formula>
    </cfRule>
    <cfRule type="notContainsBlanks" dxfId="5" priority="136">
      <formula>LEN(TRIM(P65))&gt;0</formula>
    </cfRule>
    <cfRule type="containsBlanks" dxfId="2" priority="137">
      <formula>LEN(TRIM(P65))=0</formula>
    </cfRule>
  </conditionalFormatting>
  <conditionalFormatting sqref="Q65:R65">
    <cfRule type="expression" dxfId="3" priority="138">
      <formula>AND($L65&lt;&gt;"",Q65&lt;$L65)</formula>
    </cfRule>
    <cfRule type="expression" dxfId="4" priority="139">
      <formula>AND($K65&lt;&gt;"",Q65&gt;$K65)</formula>
    </cfRule>
    <cfRule type="notContainsBlanks" dxfId="5" priority="140">
      <formula>LEN(TRIM(Q65))&gt;0</formula>
    </cfRule>
    <cfRule type="containsBlanks" dxfId="2" priority="141">
      <formula>LEN(TRIM(Q65))=0</formula>
    </cfRule>
  </conditionalFormatting>
  <conditionalFormatting sqref="T65">
    <cfRule type="containsBlanks" dxfId="2" priority="158">
      <formula>LEN(TRIM(T65))=0</formula>
    </cfRule>
  </conditionalFormatting>
  <conditionalFormatting sqref="AB65:AD65">
    <cfRule type="containsBlanks" dxfId="6" priority="153">
      <formula>LEN(TRIM(AB65))=0</formula>
    </cfRule>
  </conditionalFormatting>
  <conditionalFormatting sqref="AC65:AD65">
    <cfRule type="cellIs" dxfId="7" priority="157" operator="greaterThanOrEqual">
      <formula>1</formula>
    </cfRule>
  </conditionalFormatting>
  <conditionalFormatting sqref="AE65:AF65">
    <cfRule type="containsText" dxfId="8" priority="151" operator="between" text="Alert">
      <formula>NOT(ISERROR(SEARCH("Alert",AE65)))</formula>
    </cfRule>
    <cfRule type="containsText" dxfId="9" priority="152" operator="between" text="Reject">
      <formula>NOT(ISERROR(SEARCH("Reject",AE65)))</formula>
    </cfRule>
  </conditionalFormatting>
  <conditionalFormatting sqref="G66">
    <cfRule type="expression" dxfId="0" priority="2786">
      <formula>AND($F66&lt;&gt;"Tolerance",$G66&lt;&gt;"")</formula>
    </cfRule>
    <cfRule type="expression" dxfId="1" priority="2787">
      <formula>AND(OR($F66="GD&amp;T",$F66="MAX",$F66="MIN"),$G66="")</formula>
    </cfRule>
    <cfRule type="containsBlanks" dxfId="2" priority="2788">
      <formula>LEN(TRIM(G66))=0</formula>
    </cfRule>
  </conditionalFormatting>
  <conditionalFormatting sqref="H66">
    <cfRule type="expression" dxfId="0" priority="2783">
      <formula>AND($F66="MIN",$H66&lt;&gt;"")</formula>
    </cfRule>
    <cfRule type="expression" dxfId="1" priority="2784">
      <formula>AND($F66="MIN",$H66="")</formula>
    </cfRule>
    <cfRule type="containsBlanks" dxfId="2" priority="2785">
      <formula>LEN(TRIM(H66))=0</formula>
    </cfRule>
  </conditionalFormatting>
  <conditionalFormatting sqref="I66">
    <cfRule type="expression" dxfId="0" priority="2780">
      <formula>AND(OR($F66="GD&amp;T",$F66="MAX"),$I66&lt;&gt;"")</formula>
    </cfRule>
    <cfRule type="expression" dxfId="1" priority="2781">
      <formula>AND(OR($F66="GD&amp;T",$F66="MAX"),$I66="")</formula>
    </cfRule>
    <cfRule type="containsBlanks" dxfId="2" priority="2782">
      <formula>LEN(TRIM(I66))=0</formula>
    </cfRule>
  </conditionalFormatting>
  <conditionalFormatting sqref="P66">
    <cfRule type="expression" dxfId="3" priority="1219">
      <formula>AND($L66&lt;&gt;"",P66&lt;$L66)</formula>
    </cfRule>
    <cfRule type="expression" dxfId="4" priority="1220">
      <formula>AND($K66&lt;&gt;"",P66&gt;$K66)</formula>
    </cfRule>
    <cfRule type="notContainsBlanks" dxfId="5" priority="1221">
      <formula>LEN(TRIM(P66))&gt;0</formula>
    </cfRule>
    <cfRule type="containsBlanks" dxfId="2" priority="1222">
      <formula>LEN(TRIM(P66))=0</formula>
    </cfRule>
  </conditionalFormatting>
  <conditionalFormatting sqref="Q66:R66">
    <cfRule type="expression" dxfId="3" priority="1223">
      <formula>AND($L66&lt;&gt;"",Q66&lt;$L66)</formula>
    </cfRule>
    <cfRule type="expression" dxfId="4" priority="1224">
      <formula>AND($K66&lt;&gt;"",Q66&gt;$K66)</formula>
    </cfRule>
    <cfRule type="notContainsBlanks" dxfId="5" priority="1225">
      <formula>LEN(TRIM(Q66))&gt;0</formula>
    </cfRule>
    <cfRule type="containsBlanks" dxfId="2" priority="1226">
      <formula>LEN(TRIM(Q66))=0</formula>
    </cfRule>
  </conditionalFormatting>
  <conditionalFormatting sqref="T66">
    <cfRule type="containsBlanks" dxfId="2" priority="3598">
      <formula>LEN(TRIM(T66))=0</formula>
    </cfRule>
  </conditionalFormatting>
  <conditionalFormatting sqref="AB66:AD66">
    <cfRule type="containsBlanks" dxfId="6" priority="3593">
      <formula>LEN(TRIM(AB66))=0</formula>
    </cfRule>
  </conditionalFormatting>
  <conditionalFormatting sqref="AC66:AD66">
    <cfRule type="cellIs" dxfId="7" priority="3597" operator="greaterThanOrEqual">
      <formula>1</formula>
    </cfRule>
  </conditionalFormatting>
  <conditionalFormatting sqref="AE66:AF66">
    <cfRule type="containsText" dxfId="8" priority="3591" operator="between" text="Alert">
      <formula>NOT(ISERROR(SEARCH("Alert",AE66)))</formula>
    </cfRule>
    <cfRule type="containsText" dxfId="9" priority="3592" operator="between" text="Reject">
      <formula>NOT(ISERROR(SEARCH("Reject",AE66)))</formula>
    </cfRule>
  </conditionalFormatting>
  <conditionalFormatting sqref="G67">
    <cfRule type="expression" dxfId="0" priority="123">
      <formula>AND($F67&lt;&gt;"Tolerance",$G67&lt;&gt;"")</formula>
    </cfRule>
    <cfRule type="expression" dxfId="1" priority="124">
      <formula>AND(OR($F67="GD&amp;T",$F67="MAX",$F67="MIN"),$G67="")</formula>
    </cfRule>
    <cfRule type="containsBlanks" dxfId="2" priority="125">
      <formula>LEN(TRIM(G67))=0</formula>
    </cfRule>
  </conditionalFormatting>
  <conditionalFormatting sqref="H67">
    <cfRule type="expression" dxfId="0" priority="120">
      <formula>AND($F67="MIN",$H67&lt;&gt;"")</formula>
    </cfRule>
    <cfRule type="expression" dxfId="1" priority="121">
      <formula>AND($F67="MIN",$H67="")</formula>
    </cfRule>
    <cfRule type="containsBlanks" dxfId="2" priority="122">
      <formula>LEN(TRIM(H67))=0</formula>
    </cfRule>
  </conditionalFormatting>
  <conditionalFormatting sqref="I67">
    <cfRule type="expression" dxfId="0" priority="117">
      <formula>AND(OR($F67="GD&amp;T",$F67="MAX"),$I67&lt;&gt;"")</formula>
    </cfRule>
    <cfRule type="expression" dxfId="1" priority="118">
      <formula>AND(OR($F67="GD&amp;T",$F67="MAX"),$I67="")</formula>
    </cfRule>
    <cfRule type="containsBlanks" dxfId="2" priority="119">
      <formula>LEN(TRIM(I67))=0</formula>
    </cfRule>
  </conditionalFormatting>
  <conditionalFormatting sqref="P67">
    <cfRule type="expression" dxfId="3" priority="109">
      <formula>AND($L67&lt;&gt;"",P67&lt;$L67)</formula>
    </cfRule>
    <cfRule type="expression" dxfId="4" priority="110">
      <formula>AND($K67&lt;&gt;"",P67&gt;$K67)</formula>
    </cfRule>
    <cfRule type="notContainsBlanks" dxfId="5" priority="111">
      <formula>LEN(TRIM(P67))&gt;0</formula>
    </cfRule>
    <cfRule type="containsBlanks" dxfId="2" priority="112">
      <formula>LEN(TRIM(P67))=0</formula>
    </cfRule>
  </conditionalFormatting>
  <conditionalFormatting sqref="Q67:R67">
    <cfRule type="expression" dxfId="3" priority="113">
      <formula>AND($L67&lt;&gt;"",Q67&lt;$L67)</formula>
    </cfRule>
    <cfRule type="expression" dxfId="4" priority="114">
      <formula>AND($K67&lt;&gt;"",Q67&gt;$K67)</formula>
    </cfRule>
    <cfRule type="notContainsBlanks" dxfId="5" priority="115">
      <formula>LEN(TRIM(Q67))&gt;0</formula>
    </cfRule>
    <cfRule type="containsBlanks" dxfId="2" priority="116">
      <formula>LEN(TRIM(Q67))=0</formula>
    </cfRule>
  </conditionalFormatting>
  <conditionalFormatting sqref="T67">
    <cfRule type="containsBlanks" dxfId="2" priority="133">
      <formula>LEN(TRIM(T67))=0</formula>
    </cfRule>
  </conditionalFormatting>
  <conditionalFormatting sqref="AB67:AD67">
    <cfRule type="containsBlanks" dxfId="6" priority="128">
      <formula>LEN(TRIM(AB67))=0</formula>
    </cfRule>
  </conditionalFormatting>
  <conditionalFormatting sqref="AC67:AD67">
    <cfRule type="cellIs" dxfId="7" priority="132" operator="greaterThanOrEqual">
      <formula>1</formula>
    </cfRule>
  </conditionalFormatting>
  <conditionalFormatting sqref="AE67:AF67">
    <cfRule type="containsText" dxfId="8" priority="126" operator="between" text="Alert">
      <formula>NOT(ISERROR(SEARCH("Alert",AE67)))</formula>
    </cfRule>
    <cfRule type="containsText" dxfId="9" priority="127" operator="between" text="Reject">
      <formula>NOT(ISERROR(SEARCH("Reject",AE67)))</formula>
    </cfRule>
  </conditionalFormatting>
  <conditionalFormatting sqref="G68">
    <cfRule type="expression" dxfId="0" priority="3580">
      <formula>AND($F68&lt;&gt;"Tolerance",$G68&lt;&gt;"")</formula>
    </cfRule>
    <cfRule type="expression" dxfId="1" priority="3581">
      <formula>AND(OR($F68="GD&amp;T",$F68="MAX",$F68="MIN"),$G68="")</formula>
    </cfRule>
    <cfRule type="containsBlanks" dxfId="2" priority="3582">
      <formula>LEN(TRIM(G68))=0</formula>
    </cfRule>
  </conditionalFormatting>
  <conditionalFormatting sqref="H68">
    <cfRule type="expression" dxfId="0" priority="2753">
      <formula>AND($F68="MIN",$H68&lt;&gt;"")</formula>
    </cfRule>
    <cfRule type="expression" dxfId="1" priority="2754">
      <formula>AND($F68="MIN",$H68="")</formula>
    </cfRule>
    <cfRule type="containsBlanks" dxfId="2" priority="2755">
      <formula>LEN(TRIM(H68))=0</formula>
    </cfRule>
  </conditionalFormatting>
  <conditionalFormatting sqref="I68">
    <cfRule type="expression" dxfId="0" priority="2750">
      <formula>AND(OR($F68="GD&amp;T",$F68="MAX"),$I68&lt;&gt;"")</formula>
    </cfRule>
    <cfRule type="expression" dxfId="1" priority="2751">
      <formula>AND(OR($F68="GD&amp;T",$F68="MAX"),$I68="")</formula>
    </cfRule>
    <cfRule type="containsBlanks" dxfId="2" priority="2752">
      <formula>LEN(TRIM(I68))=0</formula>
    </cfRule>
  </conditionalFormatting>
  <conditionalFormatting sqref="P68">
    <cfRule type="expression" dxfId="3" priority="1211">
      <formula>AND($L68&lt;&gt;"",P68&lt;$L68)</formula>
    </cfRule>
    <cfRule type="expression" dxfId="4" priority="1212">
      <formula>AND($K68&lt;&gt;"",P68&gt;$K68)</formula>
    </cfRule>
    <cfRule type="notContainsBlanks" dxfId="5" priority="1213">
      <formula>LEN(TRIM(P68))&gt;0</formula>
    </cfRule>
    <cfRule type="containsBlanks" dxfId="2" priority="1214">
      <formula>LEN(TRIM(P68))=0</formula>
    </cfRule>
  </conditionalFormatting>
  <conditionalFormatting sqref="Q68:R68">
    <cfRule type="expression" dxfId="3" priority="1215">
      <formula>AND($L68&lt;&gt;"",Q68&lt;$L68)</formula>
    </cfRule>
    <cfRule type="expression" dxfId="4" priority="1216">
      <formula>AND($K68&lt;&gt;"",Q68&gt;$K68)</formula>
    </cfRule>
    <cfRule type="notContainsBlanks" dxfId="5" priority="1217">
      <formula>LEN(TRIM(Q68))&gt;0</formula>
    </cfRule>
    <cfRule type="containsBlanks" dxfId="2" priority="1218">
      <formula>LEN(TRIM(Q68))=0</formula>
    </cfRule>
  </conditionalFormatting>
  <conditionalFormatting sqref="T68">
    <cfRule type="containsBlanks" dxfId="2" priority="3590">
      <formula>LEN(TRIM(T68))=0</formula>
    </cfRule>
  </conditionalFormatting>
  <conditionalFormatting sqref="AB68:AD68">
    <cfRule type="containsBlanks" dxfId="6" priority="3585">
      <formula>LEN(TRIM(AB68))=0</formula>
    </cfRule>
  </conditionalFormatting>
  <conditionalFormatting sqref="AC68:AD68">
    <cfRule type="cellIs" dxfId="7" priority="3589" operator="greaterThanOrEqual">
      <formula>1</formula>
    </cfRule>
  </conditionalFormatting>
  <conditionalFormatting sqref="AE68:AF68">
    <cfRule type="containsText" dxfId="8" priority="3583" operator="between" text="Alert">
      <formula>NOT(ISERROR(SEARCH("Alert",AE68)))</formula>
    </cfRule>
    <cfRule type="containsText" dxfId="9" priority="3584" operator="between" text="Reject">
      <formula>NOT(ISERROR(SEARCH("Reject",AE68)))</formula>
    </cfRule>
  </conditionalFormatting>
  <conditionalFormatting sqref="G69">
    <cfRule type="expression" dxfId="0" priority="3569">
      <formula>AND($F69&lt;&gt;"Tolerance",$G69&lt;&gt;"")</formula>
    </cfRule>
    <cfRule type="expression" dxfId="1" priority="3570">
      <formula>AND(OR($F69="GD&amp;T",$F69="MAX",$F69="MIN"),$G69="")</formula>
    </cfRule>
    <cfRule type="containsBlanks" dxfId="2" priority="3571">
      <formula>LEN(TRIM(G69))=0</formula>
    </cfRule>
  </conditionalFormatting>
  <conditionalFormatting sqref="H69">
    <cfRule type="expression" dxfId="0" priority="2777">
      <formula>AND($F69="MIN",$H69&lt;&gt;"")</formula>
    </cfRule>
    <cfRule type="expression" dxfId="1" priority="2778">
      <formula>AND($F69="MIN",$H69="")</formula>
    </cfRule>
    <cfRule type="containsBlanks" dxfId="2" priority="2779">
      <formula>LEN(TRIM(H69))=0</formula>
    </cfRule>
  </conditionalFormatting>
  <conditionalFormatting sqref="I69">
    <cfRule type="expression" dxfId="0" priority="2774">
      <formula>AND(OR($F69="GD&amp;T",$F69="MAX"),$I69&lt;&gt;"")</formula>
    </cfRule>
    <cfRule type="expression" dxfId="1" priority="2775">
      <formula>AND(OR($F69="GD&amp;T",$F69="MAX"),$I69="")</formula>
    </cfRule>
    <cfRule type="containsBlanks" dxfId="2" priority="2776">
      <formula>LEN(TRIM(I69))=0</formula>
    </cfRule>
  </conditionalFormatting>
  <conditionalFormatting sqref="P69">
    <cfRule type="expression" dxfId="3" priority="1203">
      <formula>AND($L69&lt;&gt;"",P69&lt;$L69)</formula>
    </cfRule>
    <cfRule type="expression" dxfId="4" priority="1204">
      <formula>AND($K69&lt;&gt;"",P69&gt;$K69)</formula>
    </cfRule>
    <cfRule type="notContainsBlanks" dxfId="5" priority="1205">
      <formula>LEN(TRIM(P69))&gt;0</formula>
    </cfRule>
    <cfRule type="containsBlanks" dxfId="2" priority="1206">
      <formula>LEN(TRIM(P69))=0</formula>
    </cfRule>
  </conditionalFormatting>
  <conditionalFormatting sqref="Q69:R69">
    <cfRule type="expression" dxfId="3" priority="1207">
      <formula>AND($L69&lt;&gt;"",Q69&lt;$L69)</formula>
    </cfRule>
    <cfRule type="expression" dxfId="4" priority="1208">
      <formula>AND($K69&lt;&gt;"",Q69&gt;$K69)</formula>
    </cfRule>
    <cfRule type="notContainsBlanks" dxfId="5" priority="1209">
      <formula>LEN(TRIM(Q69))&gt;0</formula>
    </cfRule>
    <cfRule type="containsBlanks" dxfId="2" priority="1210">
      <formula>LEN(TRIM(Q69))=0</formula>
    </cfRule>
  </conditionalFormatting>
  <conditionalFormatting sqref="T69">
    <cfRule type="containsBlanks" dxfId="2" priority="3579">
      <formula>LEN(TRIM(T69))=0</formula>
    </cfRule>
  </conditionalFormatting>
  <conditionalFormatting sqref="AB69:AD69">
    <cfRule type="containsBlanks" dxfId="6" priority="3574">
      <formula>LEN(TRIM(AB69))=0</formula>
    </cfRule>
  </conditionalFormatting>
  <conditionalFormatting sqref="AC69:AD69">
    <cfRule type="cellIs" dxfId="7" priority="3578" operator="greaterThanOrEqual">
      <formula>1</formula>
    </cfRule>
  </conditionalFormatting>
  <conditionalFormatting sqref="AE69:AF69">
    <cfRule type="containsText" dxfId="8" priority="3572" operator="between" text="Alert">
      <formula>NOT(ISERROR(SEARCH("Alert",AE69)))</formula>
    </cfRule>
    <cfRule type="containsText" dxfId="9" priority="3573" operator="between" text="Reject">
      <formula>NOT(ISERROR(SEARCH("Reject",AE69)))</formula>
    </cfRule>
  </conditionalFormatting>
  <conditionalFormatting sqref="G70">
    <cfRule type="expression" dxfId="0" priority="3558">
      <formula>AND($F70&lt;&gt;"Tolerance",$G70&lt;&gt;"")</formula>
    </cfRule>
    <cfRule type="expression" dxfId="1" priority="3559">
      <formula>AND(OR($F70="GD&amp;T",$F70="MAX",$F70="MIN"),$G70="")</formula>
    </cfRule>
    <cfRule type="containsBlanks" dxfId="2" priority="3560">
      <formula>LEN(TRIM(G70))=0</formula>
    </cfRule>
  </conditionalFormatting>
  <conditionalFormatting sqref="H70">
    <cfRule type="expression" dxfId="0" priority="2771">
      <formula>AND($F70="MIN",$H70&lt;&gt;"")</formula>
    </cfRule>
    <cfRule type="expression" dxfId="1" priority="2772">
      <formula>AND($F70="MIN",$H70="")</formula>
    </cfRule>
    <cfRule type="containsBlanks" dxfId="2" priority="2773">
      <formula>LEN(TRIM(H70))=0</formula>
    </cfRule>
  </conditionalFormatting>
  <conditionalFormatting sqref="I70">
    <cfRule type="expression" dxfId="0" priority="2768">
      <formula>AND(OR($F70="GD&amp;T",$F70="MAX"),$I70&lt;&gt;"")</formula>
    </cfRule>
    <cfRule type="expression" dxfId="1" priority="2769">
      <formula>AND(OR($F70="GD&amp;T",$F70="MAX"),$I70="")</formula>
    </cfRule>
    <cfRule type="containsBlanks" dxfId="2" priority="2770">
      <formula>LEN(TRIM(I70))=0</formula>
    </cfRule>
  </conditionalFormatting>
  <conditionalFormatting sqref="P70">
    <cfRule type="expression" dxfId="3" priority="1195">
      <formula>AND($L70&lt;&gt;"",P70&lt;$L70)</formula>
    </cfRule>
    <cfRule type="expression" dxfId="4" priority="1196">
      <formula>AND($K70&lt;&gt;"",P70&gt;$K70)</formula>
    </cfRule>
    <cfRule type="notContainsBlanks" dxfId="5" priority="1197">
      <formula>LEN(TRIM(P70))&gt;0</formula>
    </cfRule>
    <cfRule type="containsBlanks" dxfId="2" priority="1198">
      <formula>LEN(TRIM(P70))=0</formula>
    </cfRule>
  </conditionalFormatting>
  <conditionalFormatting sqref="Q70:R70">
    <cfRule type="expression" dxfId="3" priority="1199">
      <formula>AND($L70&lt;&gt;"",Q70&lt;$L70)</formula>
    </cfRule>
    <cfRule type="expression" dxfId="4" priority="1200">
      <formula>AND($K70&lt;&gt;"",Q70&gt;$K70)</formula>
    </cfRule>
    <cfRule type="notContainsBlanks" dxfId="5" priority="1201">
      <formula>LEN(TRIM(Q70))&gt;0</formula>
    </cfRule>
    <cfRule type="containsBlanks" dxfId="2" priority="1202">
      <formula>LEN(TRIM(Q70))=0</formula>
    </cfRule>
  </conditionalFormatting>
  <conditionalFormatting sqref="T70">
    <cfRule type="containsBlanks" dxfId="2" priority="3568">
      <formula>LEN(TRIM(T70))=0</formula>
    </cfRule>
  </conditionalFormatting>
  <conditionalFormatting sqref="AB70:AD70">
    <cfRule type="containsBlanks" dxfId="6" priority="3563">
      <formula>LEN(TRIM(AB70))=0</formula>
    </cfRule>
  </conditionalFormatting>
  <conditionalFormatting sqref="AC70:AD70">
    <cfRule type="cellIs" dxfId="7" priority="3567" operator="greaterThanOrEqual">
      <formula>1</formula>
    </cfRule>
  </conditionalFormatting>
  <conditionalFormatting sqref="AE70:AF70">
    <cfRule type="containsText" dxfId="8" priority="3561" operator="between" text="Alert">
      <formula>NOT(ISERROR(SEARCH("Alert",AE70)))</formula>
    </cfRule>
    <cfRule type="containsText" dxfId="9" priority="3562" operator="between" text="Reject">
      <formula>NOT(ISERROR(SEARCH("Reject",AE70)))</formula>
    </cfRule>
  </conditionalFormatting>
  <conditionalFormatting sqref="G71">
    <cfRule type="expression" dxfId="0" priority="3547">
      <formula>AND($F71&lt;&gt;"Tolerance",$G71&lt;&gt;"")</formula>
    </cfRule>
    <cfRule type="expression" dxfId="1" priority="3548">
      <formula>AND(OR($F71="GD&amp;T",$F71="MAX",$F71="MIN"),$G71="")</formula>
    </cfRule>
    <cfRule type="containsBlanks" dxfId="2" priority="3549">
      <formula>LEN(TRIM(G71))=0</formula>
    </cfRule>
  </conditionalFormatting>
  <conditionalFormatting sqref="H71">
    <cfRule type="expression" dxfId="0" priority="3544">
      <formula>AND($F71="MIN",$H71&lt;&gt;"")</formula>
    </cfRule>
    <cfRule type="expression" dxfId="1" priority="3545">
      <formula>AND($F71="MIN",$H71="")</formula>
    </cfRule>
    <cfRule type="containsBlanks" dxfId="2" priority="3546">
      <formula>LEN(TRIM(H71))=0</formula>
    </cfRule>
  </conditionalFormatting>
  <conditionalFormatting sqref="I71">
    <cfRule type="expression" dxfId="0" priority="3541">
      <formula>AND(OR($F71="GD&amp;T",$F71="MAX"),$I71&lt;&gt;"")</formula>
    </cfRule>
    <cfRule type="expression" dxfId="1" priority="3542">
      <formula>AND(OR($F71="GD&amp;T",$F71="MAX"),$I71="")</formula>
    </cfRule>
    <cfRule type="containsBlanks" dxfId="2" priority="3543">
      <formula>LEN(TRIM(I71))=0</formula>
    </cfRule>
  </conditionalFormatting>
  <conditionalFormatting sqref="P71">
    <cfRule type="expression" dxfId="3" priority="1187">
      <formula>AND($L71&lt;&gt;"",P71&lt;$L71)</formula>
    </cfRule>
    <cfRule type="expression" dxfId="4" priority="1188">
      <formula>AND($K71&lt;&gt;"",P71&gt;$K71)</formula>
    </cfRule>
    <cfRule type="notContainsBlanks" dxfId="5" priority="1189">
      <formula>LEN(TRIM(P71))&gt;0</formula>
    </cfRule>
    <cfRule type="containsBlanks" dxfId="2" priority="1190">
      <formula>LEN(TRIM(P71))=0</formula>
    </cfRule>
  </conditionalFormatting>
  <conditionalFormatting sqref="Q71:R71">
    <cfRule type="expression" dxfId="3" priority="1191">
      <formula>AND($L71&lt;&gt;"",Q71&lt;$L71)</formula>
    </cfRule>
    <cfRule type="expression" dxfId="4" priority="1192">
      <formula>AND($K71&lt;&gt;"",Q71&gt;$K71)</formula>
    </cfRule>
    <cfRule type="notContainsBlanks" dxfId="5" priority="1193">
      <formula>LEN(TRIM(Q71))&gt;0</formula>
    </cfRule>
    <cfRule type="containsBlanks" dxfId="2" priority="1194">
      <formula>LEN(TRIM(Q71))=0</formula>
    </cfRule>
  </conditionalFormatting>
  <conditionalFormatting sqref="T71">
    <cfRule type="containsBlanks" dxfId="2" priority="3557">
      <formula>LEN(TRIM(T71))=0</formula>
    </cfRule>
  </conditionalFormatting>
  <conditionalFormatting sqref="AB71:AD71">
    <cfRule type="containsBlanks" dxfId="6" priority="3552">
      <formula>LEN(TRIM(AB71))=0</formula>
    </cfRule>
  </conditionalFormatting>
  <conditionalFormatting sqref="AC71:AD71">
    <cfRule type="cellIs" dxfId="7" priority="3556" operator="greaterThanOrEqual">
      <formula>1</formula>
    </cfRule>
  </conditionalFormatting>
  <conditionalFormatting sqref="AE71:AF71">
    <cfRule type="containsText" dxfId="8" priority="3550" operator="between" text="Alert">
      <formula>NOT(ISERROR(SEARCH("Alert",AE71)))</formula>
    </cfRule>
    <cfRule type="containsText" dxfId="9" priority="3551" operator="between" text="Reject">
      <formula>NOT(ISERROR(SEARCH("Reject",AE71)))</formula>
    </cfRule>
  </conditionalFormatting>
  <conditionalFormatting sqref="G72">
    <cfRule type="expression" dxfId="0" priority="3530">
      <formula>AND($F72&lt;&gt;"Tolerance",$G72&lt;&gt;"")</formula>
    </cfRule>
    <cfRule type="expression" dxfId="1" priority="3531">
      <formula>AND(OR($F72="GD&amp;T",$F72="MAX",$F72="MIN"),$G72="")</formula>
    </cfRule>
    <cfRule type="containsBlanks" dxfId="2" priority="3532">
      <formula>LEN(TRIM(G72))=0</formula>
    </cfRule>
  </conditionalFormatting>
  <conditionalFormatting sqref="H72">
    <cfRule type="expression" dxfId="0" priority="2765">
      <formula>AND($F72="MIN",$H72&lt;&gt;"")</formula>
    </cfRule>
    <cfRule type="expression" dxfId="1" priority="2766">
      <formula>AND($F72="MIN",$H72="")</formula>
    </cfRule>
    <cfRule type="containsBlanks" dxfId="2" priority="2767">
      <formula>LEN(TRIM(H72))=0</formula>
    </cfRule>
  </conditionalFormatting>
  <conditionalFormatting sqref="I72">
    <cfRule type="expression" dxfId="0" priority="2762">
      <formula>AND(OR($F72="GD&amp;T",$F72="MAX"),$I72&lt;&gt;"")</formula>
    </cfRule>
    <cfRule type="expression" dxfId="1" priority="2763">
      <formula>AND(OR($F72="GD&amp;T",$F72="MAX"),$I72="")</formula>
    </cfRule>
    <cfRule type="containsBlanks" dxfId="2" priority="2764">
      <formula>LEN(TRIM(I72))=0</formula>
    </cfRule>
  </conditionalFormatting>
  <conditionalFormatting sqref="P72">
    <cfRule type="expression" dxfId="3" priority="1179">
      <formula>AND($L72&lt;&gt;"",P72&lt;$L72)</formula>
    </cfRule>
    <cfRule type="expression" dxfId="4" priority="1180">
      <formula>AND($K72&lt;&gt;"",P72&gt;$K72)</formula>
    </cfRule>
    <cfRule type="notContainsBlanks" dxfId="5" priority="1181">
      <formula>LEN(TRIM(P72))&gt;0</formula>
    </cfRule>
    <cfRule type="containsBlanks" dxfId="2" priority="1182">
      <formula>LEN(TRIM(P72))=0</formula>
    </cfRule>
  </conditionalFormatting>
  <conditionalFormatting sqref="Q72:R72">
    <cfRule type="expression" dxfId="3" priority="1183">
      <formula>AND($L72&lt;&gt;"",Q72&lt;$L72)</formula>
    </cfRule>
    <cfRule type="expression" dxfId="4" priority="1184">
      <formula>AND($K72&lt;&gt;"",Q72&gt;$K72)</formula>
    </cfRule>
    <cfRule type="notContainsBlanks" dxfId="5" priority="1185">
      <formula>LEN(TRIM(Q72))&gt;0</formula>
    </cfRule>
    <cfRule type="containsBlanks" dxfId="2" priority="1186">
      <formula>LEN(TRIM(Q72))=0</formula>
    </cfRule>
  </conditionalFormatting>
  <conditionalFormatting sqref="T72">
    <cfRule type="containsBlanks" dxfId="2" priority="3540">
      <formula>LEN(TRIM(T72))=0</formula>
    </cfRule>
  </conditionalFormatting>
  <conditionalFormatting sqref="AB72:AD72">
    <cfRule type="containsBlanks" dxfId="6" priority="3535">
      <formula>LEN(TRIM(AB72))=0</formula>
    </cfRule>
  </conditionalFormatting>
  <conditionalFormatting sqref="AC72:AD72">
    <cfRule type="cellIs" dxfId="7" priority="3539" operator="greaterThanOrEqual">
      <formula>1</formula>
    </cfRule>
  </conditionalFormatting>
  <conditionalFormatting sqref="AE72:AF72">
    <cfRule type="containsText" dxfId="8" priority="3533" operator="between" text="Alert">
      <formula>NOT(ISERROR(SEARCH("Alert",AE72)))</formula>
    </cfRule>
    <cfRule type="containsText" dxfId="9" priority="3534" operator="between" text="Reject">
      <formula>NOT(ISERROR(SEARCH("Reject",AE72)))</formula>
    </cfRule>
  </conditionalFormatting>
  <conditionalFormatting sqref="G73">
    <cfRule type="expression" dxfId="0" priority="3519">
      <formula>AND($F73&lt;&gt;"Tolerance",$G73&lt;&gt;"")</formula>
    </cfRule>
    <cfRule type="expression" dxfId="1" priority="3520">
      <formula>AND(OR($F73="GD&amp;T",$F73="MAX",$F73="MIN"),$G73="")</formula>
    </cfRule>
    <cfRule type="containsBlanks" dxfId="2" priority="3521">
      <formula>LEN(TRIM(G73))=0</formula>
    </cfRule>
  </conditionalFormatting>
  <conditionalFormatting sqref="H73">
    <cfRule type="expression" dxfId="0" priority="2759">
      <formula>AND($F73="MIN",$H73&lt;&gt;"")</formula>
    </cfRule>
    <cfRule type="expression" dxfId="1" priority="2760">
      <formula>AND($F73="MIN",$H73="")</formula>
    </cfRule>
    <cfRule type="containsBlanks" dxfId="2" priority="2761">
      <formula>LEN(TRIM(H73))=0</formula>
    </cfRule>
  </conditionalFormatting>
  <conditionalFormatting sqref="I73">
    <cfRule type="expression" dxfId="0" priority="2756">
      <formula>AND(OR($F73="GD&amp;T",$F73="MAX"),$I73&lt;&gt;"")</formula>
    </cfRule>
    <cfRule type="expression" dxfId="1" priority="2757">
      <formula>AND(OR($F73="GD&amp;T",$F73="MAX"),$I73="")</formula>
    </cfRule>
    <cfRule type="containsBlanks" dxfId="2" priority="2758">
      <formula>LEN(TRIM(I73))=0</formula>
    </cfRule>
  </conditionalFormatting>
  <conditionalFormatting sqref="P73">
    <cfRule type="expression" dxfId="3" priority="1171">
      <formula>AND($L73&lt;&gt;"",P73&lt;$L73)</formula>
    </cfRule>
    <cfRule type="expression" dxfId="4" priority="1172">
      <formula>AND($K73&lt;&gt;"",P73&gt;$K73)</formula>
    </cfRule>
    <cfRule type="notContainsBlanks" dxfId="5" priority="1173">
      <formula>LEN(TRIM(P73))&gt;0</formula>
    </cfRule>
    <cfRule type="containsBlanks" dxfId="2" priority="1174">
      <formula>LEN(TRIM(P73))=0</formula>
    </cfRule>
  </conditionalFormatting>
  <conditionalFormatting sqref="Q73:R73">
    <cfRule type="expression" dxfId="3" priority="1175">
      <formula>AND($L73&lt;&gt;"",Q73&lt;$L73)</formula>
    </cfRule>
    <cfRule type="expression" dxfId="4" priority="1176">
      <formula>AND($K73&lt;&gt;"",Q73&gt;$K73)</formula>
    </cfRule>
    <cfRule type="notContainsBlanks" dxfId="5" priority="1177">
      <formula>LEN(TRIM(Q73))&gt;0</formula>
    </cfRule>
    <cfRule type="containsBlanks" dxfId="2" priority="1178">
      <formula>LEN(TRIM(Q73))=0</formula>
    </cfRule>
  </conditionalFormatting>
  <conditionalFormatting sqref="T73">
    <cfRule type="containsBlanks" dxfId="2" priority="3529">
      <formula>LEN(TRIM(T73))=0</formula>
    </cfRule>
  </conditionalFormatting>
  <conditionalFormatting sqref="AB73:AD73">
    <cfRule type="containsBlanks" dxfId="6" priority="3524">
      <formula>LEN(TRIM(AB73))=0</formula>
    </cfRule>
  </conditionalFormatting>
  <conditionalFormatting sqref="AC73:AD73">
    <cfRule type="cellIs" dxfId="7" priority="3528" operator="greaterThanOrEqual">
      <formula>1</formula>
    </cfRule>
  </conditionalFormatting>
  <conditionalFormatting sqref="AE73:AF73">
    <cfRule type="containsText" dxfId="8" priority="3522" operator="between" text="Alert">
      <formula>NOT(ISERROR(SEARCH("Alert",AE73)))</formula>
    </cfRule>
    <cfRule type="containsText" dxfId="9" priority="3523" operator="between" text="Reject">
      <formula>NOT(ISERROR(SEARCH("Reject",AE73)))</formula>
    </cfRule>
  </conditionalFormatting>
  <conditionalFormatting sqref="G74">
    <cfRule type="expression" dxfId="0" priority="3508">
      <formula>AND($F74&lt;&gt;"Tolerance",$G74&lt;&gt;"")</formula>
    </cfRule>
    <cfRule type="expression" dxfId="1" priority="3509">
      <formula>AND(OR($F74="GD&amp;T",$F74="MAX",$F74="MIN"),$G74="")</formula>
    </cfRule>
    <cfRule type="containsBlanks" dxfId="2" priority="3510">
      <formula>LEN(TRIM(G74))=0</formula>
    </cfRule>
  </conditionalFormatting>
  <conditionalFormatting sqref="H74">
    <cfRule type="expression" dxfId="0" priority="3505">
      <formula>AND($F74="MIN",$H74&lt;&gt;"")</formula>
    </cfRule>
    <cfRule type="expression" dxfId="1" priority="3506">
      <formula>AND($F74="MIN",$H74="")</formula>
    </cfRule>
    <cfRule type="containsBlanks" dxfId="2" priority="3507">
      <formula>LEN(TRIM(H74))=0</formula>
    </cfRule>
  </conditionalFormatting>
  <conditionalFormatting sqref="I74">
    <cfRule type="expression" dxfId="0" priority="3502">
      <formula>AND(OR($F74="GD&amp;T",$F74="MAX"),$I74&lt;&gt;"")</formula>
    </cfRule>
    <cfRule type="expression" dxfId="1" priority="3503">
      <formula>AND(OR($F74="GD&amp;T",$F74="MAX"),$I74="")</formula>
    </cfRule>
    <cfRule type="containsBlanks" dxfId="2" priority="3504">
      <formula>LEN(TRIM(I74))=0</formula>
    </cfRule>
  </conditionalFormatting>
  <conditionalFormatting sqref="P74">
    <cfRule type="expression" dxfId="3" priority="1163">
      <formula>AND($L74&lt;&gt;"",P74&lt;$L74)</formula>
    </cfRule>
    <cfRule type="expression" dxfId="4" priority="1164">
      <formula>AND($K74&lt;&gt;"",P74&gt;$K74)</formula>
    </cfRule>
    <cfRule type="notContainsBlanks" dxfId="5" priority="1165">
      <formula>LEN(TRIM(P74))&gt;0</formula>
    </cfRule>
    <cfRule type="containsBlanks" dxfId="2" priority="1166">
      <formula>LEN(TRIM(P74))=0</formula>
    </cfRule>
  </conditionalFormatting>
  <conditionalFormatting sqref="Q74:R74">
    <cfRule type="expression" dxfId="3" priority="1167">
      <formula>AND($L74&lt;&gt;"",Q74&lt;$L74)</formula>
    </cfRule>
    <cfRule type="expression" dxfId="4" priority="1168">
      <formula>AND($K74&lt;&gt;"",Q74&gt;$K74)</formula>
    </cfRule>
    <cfRule type="notContainsBlanks" dxfId="5" priority="1169">
      <formula>LEN(TRIM(Q74))&gt;0</formula>
    </cfRule>
    <cfRule type="containsBlanks" dxfId="2" priority="1170">
      <formula>LEN(TRIM(Q74))=0</formula>
    </cfRule>
  </conditionalFormatting>
  <conditionalFormatting sqref="T74">
    <cfRule type="containsBlanks" dxfId="2" priority="3518">
      <formula>LEN(TRIM(T74))=0</formula>
    </cfRule>
  </conditionalFormatting>
  <conditionalFormatting sqref="AB74:AD74">
    <cfRule type="containsBlanks" dxfId="6" priority="3513">
      <formula>LEN(TRIM(AB74))=0</formula>
    </cfRule>
  </conditionalFormatting>
  <conditionalFormatting sqref="AC74:AD74">
    <cfRule type="cellIs" dxfId="7" priority="3517" operator="greaterThanOrEqual">
      <formula>1</formula>
    </cfRule>
  </conditionalFormatting>
  <conditionalFormatting sqref="AE74:AF74">
    <cfRule type="containsText" dxfId="8" priority="3511" operator="between" text="Alert">
      <formula>NOT(ISERROR(SEARCH("Alert",AE74)))</formula>
    </cfRule>
    <cfRule type="containsText" dxfId="9" priority="3512" operator="between" text="Reject">
      <formula>NOT(ISERROR(SEARCH("Reject",AE74)))</formula>
    </cfRule>
  </conditionalFormatting>
  <conditionalFormatting sqref="G75">
    <cfRule type="expression" dxfId="0" priority="223">
      <formula>AND($F75&lt;&gt;"Tolerance",$G75&lt;&gt;"")</formula>
    </cfRule>
    <cfRule type="expression" dxfId="1" priority="224">
      <formula>AND(OR($F75="GD&amp;T",$F75="MAX",$F75="MIN"),$G75="")</formula>
    </cfRule>
    <cfRule type="containsBlanks" dxfId="2" priority="225">
      <formula>LEN(TRIM(G75))=0</formula>
    </cfRule>
  </conditionalFormatting>
  <conditionalFormatting sqref="H75">
    <cfRule type="expression" dxfId="0" priority="220">
      <formula>AND($F75="MIN",$H75&lt;&gt;"")</formula>
    </cfRule>
    <cfRule type="expression" dxfId="1" priority="221">
      <formula>AND($F75="MIN",$H75="")</formula>
    </cfRule>
    <cfRule type="containsBlanks" dxfId="2" priority="222">
      <formula>LEN(TRIM(H75))=0</formula>
    </cfRule>
  </conditionalFormatting>
  <conditionalFormatting sqref="I75">
    <cfRule type="expression" dxfId="0" priority="217">
      <formula>AND(OR($F75="GD&amp;T",$F75="MAX"),$I75&lt;&gt;"")</formula>
    </cfRule>
    <cfRule type="expression" dxfId="1" priority="218">
      <formula>AND(OR($F75="GD&amp;T",$F75="MAX"),$I75="")</formula>
    </cfRule>
    <cfRule type="containsBlanks" dxfId="2" priority="219">
      <formula>LEN(TRIM(I75))=0</formula>
    </cfRule>
  </conditionalFormatting>
  <conditionalFormatting sqref="P75">
    <cfRule type="expression" dxfId="3" priority="209">
      <formula>AND($L75&lt;&gt;"",P75&lt;$L75)</formula>
    </cfRule>
    <cfRule type="expression" dxfId="4" priority="210">
      <formula>AND($K75&lt;&gt;"",P75&gt;$K75)</formula>
    </cfRule>
    <cfRule type="notContainsBlanks" dxfId="5" priority="211">
      <formula>LEN(TRIM(P75))&gt;0</formula>
    </cfRule>
    <cfRule type="containsBlanks" dxfId="2" priority="212">
      <formula>LEN(TRIM(P75))=0</formula>
    </cfRule>
  </conditionalFormatting>
  <conditionalFormatting sqref="Q75:R75">
    <cfRule type="expression" dxfId="3" priority="213">
      <formula>AND($L75&lt;&gt;"",Q75&lt;$L75)</formula>
    </cfRule>
    <cfRule type="expression" dxfId="4" priority="214">
      <formula>AND($K75&lt;&gt;"",Q75&gt;$K75)</formula>
    </cfRule>
    <cfRule type="notContainsBlanks" dxfId="5" priority="215">
      <formula>LEN(TRIM(Q75))&gt;0</formula>
    </cfRule>
    <cfRule type="containsBlanks" dxfId="2" priority="216">
      <formula>LEN(TRIM(Q75))=0</formula>
    </cfRule>
  </conditionalFormatting>
  <conditionalFormatting sqref="T75">
    <cfRule type="containsBlanks" dxfId="2" priority="233">
      <formula>LEN(TRIM(T75))=0</formula>
    </cfRule>
  </conditionalFormatting>
  <conditionalFormatting sqref="AB75:AD75">
    <cfRule type="containsBlanks" dxfId="6" priority="228">
      <formula>LEN(TRIM(AB75))=0</formula>
    </cfRule>
  </conditionalFormatting>
  <conditionalFormatting sqref="AC75:AD75">
    <cfRule type="cellIs" dxfId="7" priority="232" operator="greaterThanOrEqual">
      <formula>1</formula>
    </cfRule>
  </conditionalFormatting>
  <conditionalFormatting sqref="AE75:AF75">
    <cfRule type="containsText" dxfId="8" priority="226" operator="between" text="Alert">
      <formula>NOT(ISERROR(SEARCH("Alert",AE75)))</formula>
    </cfRule>
    <cfRule type="containsText" dxfId="9" priority="227" operator="between" text="Reject">
      <formula>NOT(ISERROR(SEARCH("Reject",AE75)))</formula>
    </cfRule>
  </conditionalFormatting>
  <conditionalFormatting sqref="G76">
    <cfRule type="expression" dxfId="0" priority="3491">
      <formula>AND($F76&lt;&gt;"Tolerance",$G76&lt;&gt;"")</formula>
    </cfRule>
    <cfRule type="expression" dxfId="1" priority="3492">
      <formula>AND(OR($F76="GD&amp;T",$F76="MAX",$F76="MIN"),$G76="")</formula>
    </cfRule>
    <cfRule type="containsBlanks" dxfId="2" priority="3493">
      <formula>LEN(TRIM(G76))=0</formula>
    </cfRule>
  </conditionalFormatting>
  <conditionalFormatting sqref="H76">
    <cfRule type="expression" dxfId="0" priority="2747">
      <formula>AND($F76="MIN",$H76&lt;&gt;"")</formula>
    </cfRule>
    <cfRule type="expression" dxfId="1" priority="2748">
      <formula>AND($F76="MIN",$H76="")</formula>
    </cfRule>
    <cfRule type="containsBlanks" dxfId="2" priority="2749">
      <formula>LEN(TRIM(H76))=0</formula>
    </cfRule>
  </conditionalFormatting>
  <conditionalFormatting sqref="I76">
    <cfRule type="expression" dxfId="0" priority="2744">
      <formula>AND(OR($F76="GD&amp;T",$F76="MAX"),$I76&lt;&gt;"")</formula>
    </cfRule>
    <cfRule type="expression" dxfId="1" priority="2745">
      <formula>AND(OR($F76="GD&amp;T",$F76="MAX"),$I76="")</formula>
    </cfRule>
    <cfRule type="containsBlanks" dxfId="2" priority="2746">
      <formula>LEN(TRIM(I76))=0</formula>
    </cfRule>
  </conditionalFormatting>
  <conditionalFormatting sqref="P76">
    <cfRule type="expression" dxfId="3" priority="1155">
      <formula>AND($L76&lt;&gt;"",P76&lt;$L76)</formula>
    </cfRule>
    <cfRule type="expression" dxfId="4" priority="1156">
      <formula>AND($K76&lt;&gt;"",P76&gt;$K76)</formula>
    </cfRule>
    <cfRule type="notContainsBlanks" dxfId="5" priority="1157">
      <formula>LEN(TRIM(P76))&gt;0</formula>
    </cfRule>
    <cfRule type="containsBlanks" dxfId="2" priority="1158">
      <formula>LEN(TRIM(P76))=0</formula>
    </cfRule>
  </conditionalFormatting>
  <conditionalFormatting sqref="Q76:R76">
    <cfRule type="expression" dxfId="3" priority="1159">
      <formula>AND($L76&lt;&gt;"",Q76&lt;$L76)</formula>
    </cfRule>
    <cfRule type="expression" dxfId="4" priority="1160">
      <formula>AND($K76&lt;&gt;"",Q76&gt;$K76)</formula>
    </cfRule>
    <cfRule type="notContainsBlanks" dxfId="5" priority="1161">
      <formula>LEN(TRIM(Q76))&gt;0</formula>
    </cfRule>
    <cfRule type="containsBlanks" dxfId="2" priority="1162">
      <formula>LEN(TRIM(Q76))=0</formula>
    </cfRule>
  </conditionalFormatting>
  <conditionalFormatting sqref="T76">
    <cfRule type="containsBlanks" dxfId="2" priority="3501">
      <formula>LEN(TRIM(T76))=0</formula>
    </cfRule>
  </conditionalFormatting>
  <conditionalFormatting sqref="AB76:AD76">
    <cfRule type="containsBlanks" dxfId="6" priority="3496">
      <formula>LEN(TRIM(AB76))=0</formula>
    </cfRule>
  </conditionalFormatting>
  <conditionalFormatting sqref="AC76:AD76">
    <cfRule type="cellIs" dxfId="7" priority="3500" operator="greaterThanOrEqual">
      <formula>1</formula>
    </cfRule>
  </conditionalFormatting>
  <conditionalFormatting sqref="AE76:AF76">
    <cfRule type="containsText" dxfId="8" priority="3494" operator="between" text="Alert">
      <formula>NOT(ISERROR(SEARCH("Alert",AE76)))</formula>
    </cfRule>
    <cfRule type="containsText" dxfId="9" priority="3495" operator="between" text="Reject">
      <formula>NOT(ISERROR(SEARCH("Reject",AE76)))</formula>
    </cfRule>
  </conditionalFormatting>
  <conditionalFormatting sqref="G77">
    <cfRule type="expression" dxfId="0" priority="3480">
      <formula>AND($F77&lt;&gt;"Tolerance",$G77&lt;&gt;"")</formula>
    </cfRule>
    <cfRule type="expression" dxfId="1" priority="3481">
      <formula>AND(OR($F77="GD&amp;T",$F77="MAX",$F77="MIN"),$G77="")</formula>
    </cfRule>
    <cfRule type="containsBlanks" dxfId="2" priority="3482">
      <formula>LEN(TRIM(G77))=0</formula>
    </cfRule>
  </conditionalFormatting>
  <conditionalFormatting sqref="H77">
    <cfRule type="expression" dxfId="0" priority="2741">
      <formula>AND($F77="MIN",$H77&lt;&gt;"")</formula>
    </cfRule>
    <cfRule type="expression" dxfId="1" priority="2742">
      <formula>AND($F77="MIN",$H77="")</formula>
    </cfRule>
    <cfRule type="containsBlanks" dxfId="2" priority="2743">
      <formula>LEN(TRIM(H77))=0</formula>
    </cfRule>
  </conditionalFormatting>
  <conditionalFormatting sqref="I77">
    <cfRule type="expression" dxfId="0" priority="2738">
      <formula>AND(OR($F77="GD&amp;T",$F77="MAX"),$I77&lt;&gt;"")</formula>
    </cfRule>
    <cfRule type="expression" dxfId="1" priority="2739">
      <formula>AND(OR($F77="GD&amp;T",$F77="MAX"),$I77="")</formula>
    </cfRule>
    <cfRule type="containsBlanks" dxfId="2" priority="2740">
      <formula>LEN(TRIM(I77))=0</formula>
    </cfRule>
  </conditionalFormatting>
  <conditionalFormatting sqref="P77">
    <cfRule type="expression" dxfId="3" priority="1147">
      <formula>AND($L77&lt;&gt;"",P77&lt;$L77)</formula>
    </cfRule>
    <cfRule type="expression" dxfId="4" priority="1148">
      <formula>AND($K77&lt;&gt;"",P77&gt;$K77)</formula>
    </cfRule>
    <cfRule type="notContainsBlanks" dxfId="5" priority="1149">
      <formula>LEN(TRIM(P77))&gt;0</formula>
    </cfRule>
    <cfRule type="containsBlanks" dxfId="2" priority="1150">
      <formula>LEN(TRIM(P77))=0</formula>
    </cfRule>
  </conditionalFormatting>
  <conditionalFormatting sqref="Q77:R77">
    <cfRule type="expression" dxfId="3" priority="1151">
      <formula>AND($L77&lt;&gt;"",Q77&lt;$L77)</formula>
    </cfRule>
    <cfRule type="expression" dxfId="4" priority="1152">
      <formula>AND($K77&lt;&gt;"",Q77&gt;$K77)</formula>
    </cfRule>
    <cfRule type="notContainsBlanks" dxfId="5" priority="1153">
      <formula>LEN(TRIM(Q77))&gt;0</formula>
    </cfRule>
    <cfRule type="containsBlanks" dxfId="2" priority="1154">
      <formula>LEN(TRIM(Q77))=0</formula>
    </cfRule>
  </conditionalFormatting>
  <conditionalFormatting sqref="T77">
    <cfRule type="containsBlanks" dxfId="2" priority="3490">
      <formula>LEN(TRIM(T77))=0</formula>
    </cfRule>
  </conditionalFormatting>
  <conditionalFormatting sqref="AB77:AD77">
    <cfRule type="containsBlanks" dxfId="6" priority="3485">
      <formula>LEN(TRIM(AB77))=0</formula>
    </cfRule>
  </conditionalFormatting>
  <conditionalFormatting sqref="AC77:AD77">
    <cfRule type="cellIs" dxfId="7" priority="3489" operator="greaterThanOrEqual">
      <formula>1</formula>
    </cfRule>
  </conditionalFormatting>
  <conditionalFormatting sqref="AE77:AF77">
    <cfRule type="containsText" dxfId="8" priority="3483" operator="between" text="Alert">
      <formula>NOT(ISERROR(SEARCH("Alert",AE77)))</formula>
    </cfRule>
    <cfRule type="containsText" dxfId="9" priority="3484" operator="between" text="Reject">
      <formula>NOT(ISERROR(SEARCH("Reject",AE77)))</formula>
    </cfRule>
  </conditionalFormatting>
  <conditionalFormatting sqref="G78">
    <cfRule type="expression" dxfId="0" priority="3469">
      <formula>AND($F78&lt;&gt;"Tolerance",$G78&lt;&gt;"")</formula>
    </cfRule>
    <cfRule type="expression" dxfId="1" priority="3470">
      <formula>AND(OR($F78="GD&amp;T",$F78="MAX",$F78="MIN"),$G78="")</formula>
    </cfRule>
    <cfRule type="containsBlanks" dxfId="2" priority="3471">
      <formula>LEN(TRIM(G78))=0</formula>
    </cfRule>
  </conditionalFormatting>
  <conditionalFormatting sqref="H78">
    <cfRule type="expression" dxfId="0" priority="3466">
      <formula>AND($F78="MIN",$H78&lt;&gt;"")</formula>
    </cfRule>
    <cfRule type="expression" dxfId="1" priority="3467">
      <formula>AND($F78="MIN",$H78="")</formula>
    </cfRule>
    <cfRule type="containsBlanks" dxfId="2" priority="3468">
      <formula>LEN(TRIM(H78))=0</formula>
    </cfRule>
  </conditionalFormatting>
  <conditionalFormatting sqref="I78">
    <cfRule type="expression" dxfId="0" priority="3463">
      <formula>AND(OR($F78="GD&amp;T",$F78="MAX"),$I78&lt;&gt;"")</formula>
    </cfRule>
    <cfRule type="expression" dxfId="1" priority="3464">
      <formula>AND(OR($F78="GD&amp;T",$F78="MAX"),$I78="")</formula>
    </cfRule>
    <cfRule type="containsBlanks" dxfId="2" priority="3465">
      <formula>LEN(TRIM(I78))=0</formula>
    </cfRule>
  </conditionalFormatting>
  <conditionalFormatting sqref="P78">
    <cfRule type="expression" dxfId="3" priority="1139">
      <formula>AND($L78&lt;&gt;"",P78&lt;$L78)</formula>
    </cfRule>
    <cfRule type="expression" dxfId="4" priority="1140">
      <formula>AND($K78&lt;&gt;"",P78&gt;$K78)</formula>
    </cfRule>
    <cfRule type="notContainsBlanks" dxfId="5" priority="1141">
      <formula>LEN(TRIM(P78))&gt;0</formula>
    </cfRule>
    <cfRule type="containsBlanks" dxfId="2" priority="1142">
      <formula>LEN(TRIM(P78))=0</formula>
    </cfRule>
  </conditionalFormatting>
  <conditionalFormatting sqref="Q78:R78">
    <cfRule type="expression" dxfId="3" priority="1143">
      <formula>AND($L78&lt;&gt;"",Q78&lt;$L78)</formula>
    </cfRule>
    <cfRule type="expression" dxfId="4" priority="1144">
      <formula>AND($K78&lt;&gt;"",Q78&gt;$K78)</formula>
    </cfRule>
    <cfRule type="notContainsBlanks" dxfId="5" priority="1145">
      <formula>LEN(TRIM(Q78))&gt;0</formula>
    </cfRule>
    <cfRule type="containsBlanks" dxfId="2" priority="1146">
      <formula>LEN(TRIM(Q78))=0</formula>
    </cfRule>
  </conditionalFormatting>
  <conditionalFormatting sqref="T78">
    <cfRule type="containsBlanks" dxfId="2" priority="3479">
      <formula>LEN(TRIM(T78))=0</formula>
    </cfRule>
  </conditionalFormatting>
  <conditionalFormatting sqref="AB78:AD78">
    <cfRule type="containsBlanks" dxfId="6" priority="3474">
      <formula>LEN(TRIM(AB78))=0</formula>
    </cfRule>
  </conditionalFormatting>
  <conditionalFormatting sqref="AC78:AD78">
    <cfRule type="cellIs" dxfId="7" priority="3478" operator="greaterThanOrEqual">
      <formula>1</formula>
    </cfRule>
  </conditionalFormatting>
  <conditionalFormatting sqref="AE78:AF78">
    <cfRule type="containsText" dxfId="8" priority="3472" operator="between" text="Alert">
      <formula>NOT(ISERROR(SEARCH("Alert",AE78)))</formula>
    </cfRule>
    <cfRule type="containsText" dxfId="9" priority="3473" operator="between" text="Reject">
      <formula>NOT(ISERROR(SEARCH("Reject",AE78)))</formula>
    </cfRule>
  </conditionalFormatting>
  <conditionalFormatting sqref="G79">
    <cfRule type="expression" dxfId="0" priority="3452">
      <formula>AND($F79&lt;&gt;"Tolerance",$G79&lt;&gt;"")</formula>
    </cfRule>
    <cfRule type="expression" dxfId="1" priority="3453">
      <formula>AND(OR($F79="GD&amp;T",$F79="MAX",$F79="MIN"),$G79="")</formula>
    </cfRule>
    <cfRule type="containsBlanks" dxfId="2" priority="3454">
      <formula>LEN(TRIM(G79))=0</formula>
    </cfRule>
  </conditionalFormatting>
  <conditionalFormatting sqref="H79">
    <cfRule type="expression" dxfId="0" priority="3449">
      <formula>AND($F79="MIN",$H79&lt;&gt;"")</formula>
    </cfRule>
    <cfRule type="expression" dxfId="1" priority="3450">
      <formula>AND($F79="MIN",$H79="")</formula>
    </cfRule>
    <cfRule type="containsBlanks" dxfId="2" priority="3451">
      <formula>LEN(TRIM(H79))=0</formula>
    </cfRule>
  </conditionalFormatting>
  <conditionalFormatting sqref="I79">
    <cfRule type="expression" dxfId="0" priority="3446">
      <formula>AND(OR($F79="GD&amp;T",$F79="MAX"),$I79&lt;&gt;"")</formula>
    </cfRule>
    <cfRule type="expression" dxfId="1" priority="3447">
      <formula>AND(OR($F79="GD&amp;T",$F79="MAX"),$I79="")</formula>
    </cfRule>
    <cfRule type="containsBlanks" dxfId="2" priority="3448">
      <formula>LEN(TRIM(I79))=0</formula>
    </cfRule>
  </conditionalFormatting>
  <conditionalFormatting sqref="P79">
    <cfRule type="expression" dxfId="3" priority="1131">
      <formula>AND($L79&lt;&gt;"",P79&lt;$L79)</formula>
    </cfRule>
    <cfRule type="expression" dxfId="4" priority="1132">
      <formula>AND($K79&lt;&gt;"",P79&gt;$K79)</formula>
    </cfRule>
    <cfRule type="notContainsBlanks" dxfId="5" priority="1133">
      <formula>LEN(TRIM(P79))&gt;0</formula>
    </cfRule>
    <cfRule type="containsBlanks" dxfId="2" priority="1134">
      <formula>LEN(TRIM(P79))=0</formula>
    </cfRule>
  </conditionalFormatting>
  <conditionalFormatting sqref="Q79:R79">
    <cfRule type="expression" dxfId="3" priority="1135">
      <formula>AND($L79&lt;&gt;"",Q79&lt;$L79)</formula>
    </cfRule>
    <cfRule type="expression" dxfId="4" priority="1136">
      <formula>AND($K79&lt;&gt;"",Q79&gt;$K79)</formula>
    </cfRule>
    <cfRule type="notContainsBlanks" dxfId="5" priority="1137">
      <formula>LEN(TRIM(Q79))&gt;0</formula>
    </cfRule>
    <cfRule type="containsBlanks" dxfId="2" priority="1138">
      <formula>LEN(TRIM(Q79))=0</formula>
    </cfRule>
  </conditionalFormatting>
  <conditionalFormatting sqref="T79">
    <cfRule type="containsBlanks" dxfId="2" priority="3462">
      <formula>LEN(TRIM(T79))=0</formula>
    </cfRule>
  </conditionalFormatting>
  <conditionalFormatting sqref="AB79:AD79">
    <cfRule type="containsBlanks" dxfId="6" priority="3457">
      <formula>LEN(TRIM(AB79))=0</formula>
    </cfRule>
  </conditionalFormatting>
  <conditionalFormatting sqref="AC79:AD79">
    <cfRule type="cellIs" dxfId="7" priority="3461" operator="greaterThanOrEqual">
      <formula>1</formula>
    </cfRule>
  </conditionalFormatting>
  <conditionalFormatting sqref="AE79:AF79">
    <cfRule type="containsText" dxfId="8" priority="3455" operator="between" text="Alert">
      <formula>NOT(ISERROR(SEARCH("Alert",AE79)))</formula>
    </cfRule>
    <cfRule type="containsText" dxfId="9" priority="3456" operator="between" text="Reject">
      <formula>NOT(ISERROR(SEARCH("Reject",AE79)))</formula>
    </cfRule>
  </conditionalFormatting>
  <conditionalFormatting sqref="G80">
    <cfRule type="expression" dxfId="0" priority="3435">
      <formula>AND($F80&lt;&gt;"Tolerance",$G80&lt;&gt;"")</formula>
    </cfRule>
    <cfRule type="expression" dxfId="1" priority="3436">
      <formula>AND(OR($F80="GD&amp;T",$F80="MAX",$F80="MIN"),$G80="")</formula>
    </cfRule>
    <cfRule type="containsBlanks" dxfId="2" priority="3437">
      <formula>LEN(TRIM(G80))=0</formula>
    </cfRule>
  </conditionalFormatting>
  <conditionalFormatting sqref="H80">
    <cfRule type="expression" dxfId="0" priority="2735">
      <formula>AND($F80="MIN",$H80&lt;&gt;"")</formula>
    </cfRule>
    <cfRule type="expression" dxfId="1" priority="2736">
      <formula>AND($F80="MIN",$H80="")</formula>
    </cfRule>
    <cfRule type="containsBlanks" dxfId="2" priority="2737">
      <formula>LEN(TRIM(H80))=0</formula>
    </cfRule>
  </conditionalFormatting>
  <conditionalFormatting sqref="I80">
    <cfRule type="expression" dxfId="0" priority="2732">
      <formula>AND(OR($F80="GD&amp;T",$F80="MAX"),$I80&lt;&gt;"")</formula>
    </cfRule>
    <cfRule type="expression" dxfId="1" priority="2733">
      <formula>AND(OR($F80="GD&amp;T",$F80="MAX"),$I80="")</formula>
    </cfRule>
    <cfRule type="containsBlanks" dxfId="2" priority="2734">
      <formula>LEN(TRIM(I80))=0</formula>
    </cfRule>
  </conditionalFormatting>
  <conditionalFormatting sqref="P80">
    <cfRule type="expression" dxfId="3" priority="1123">
      <formula>AND($L80&lt;&gt;"",P80&lt;$L80)</formula>
    </cfRule>
    <cfRule type="expression" dxfId="4" priority="1124">
      <formula>AND($K80&lt;&gt;"",P80&gt;$K80)</formula>
    </cfRule>
    <cfRule type="notContainsBlanks" dxfId="5" priority="1125">
      <formula>LEN(TRIM(P80))&gt;0</formula>
    </cfRule>
    <cfRule type="containsBlanks" dxfId="2" priority="1126">
      <formula>LEN(TRIM(P80))=0</formula>
    </cfRule>
  </conditionalFormatting>
  <conditionalFormatting sqref="Q80:R80">
    <cfRule type="expression" dxfId="3" priority="1127">
      <formula>AND($L80&lt;&gt;"",Q80&lt;$L80)</formula>
    </cfRule>
    <cfRule type="expression" dxfId="4" priority="1128">
      <formula>AND($K80&lt;&gt;"",Q80&gt;$K80)</formula>
    </cfRule>
    <cfRule type="notContainsBlanks" dxfId="5" priority="1129">
      <formula>LEN(TRIM(Q80))&gt;0</formula>
    </cfRule>
    <cfRule type="containsBlanks" dxfId="2" priority="1130">
      <formula>LEN(TRIM(Q80))=0</formula>
    </cfRule>
  </conditionalFormatting>
  <conditionalFormatting sqref="T80">
    <cfRule type="containsBlanks" dxfId="2" priority="3445">
      <formula>LEN(TRIM(T80))=0</formula>
    </cfRule>
  </conditionalFormatting>
  <conditionalFormatting sqref="AB80:AD80">
    <cfRule type="containsBlanks" dxfId="6" priority="3440">
      <formula>LEN(TRIM(AB80))=0</formula>
    </cfRule>
  </conditionalFormatting>
  <conditionalFormatting sqref="AC80:AD80">
    <cfRule type="cellIs" dxfId="7" priority="3444" operator="greaterThanOrEqual">
      <formula>1</formula>
    </cfRule>
  </conditionalFormatting>
  <conditionalFormatting sqref="AE80:AF80">
    <cfRule type="containsText" dxfId="8" priority="3438" operator="between" text="Alert">
      <formula>NOT(ISERROR(SEARCH("Alert",AE80)))</formula>
    </cfRule>
    <cfRule type="containsText" dxfId="9" priority="3439" operator="between" text="Reject">
      <formula>NOT(ISERROR(SEARCH("Reject",AE80)))</formula>
    </cfRule>
  </conditionalFormatting>
  <conditionalFormatting sqref="G81">
    <cfRule type="expression" dxfId="0" priority="3424">
      <formula>AND($F81&lt;&gt;"Tolerance",$G81&lt;&gt;"")</formula>
    </cfRule>
    <cfRule type="expression" dxfId="1" priority="3425">
      <formula>AND(OR($F81="GD&amp;T",$F81="MAX",$F81="MIN"),$G81="")</formula>
    </cfRule>
    <cfRule type="containsBlanks" dxfId="2" priority="3426">
      <formula>LEN(TRIM(G81))=0</formula>
    </cfRule>
  </conditionalFormatting>
  <conditionalFormatting sqref="H81">
    <cfRule type="expression" dxfId="0" priority="3421">
      <formula>AND($F81="MIN",$H81&lt;&gt;"")</formula>
    </cfRule>
    <cfRule type="expression" dxfId="1" priority="3422">
      <formula>AND($F81="MIN",$H81="")</formula>
    </cfRule>
    <cfRule type="containsBlanks" dxfId="2" priority="3423">
      <formula>LEN(TRIM(H81))=0</formula>
    </cfRule>
  </conditionalFormatting>
  <conditionalFormatting sqref="I81">
    <cfRule type="expression" dxfId="0" priority="3418">
      <formula>AND(OR($F81="GD&amp;T",$F81="MAX"),$I81&lt;&gt;"")</formula>
    </cfRule>
    <cfRule type="expression" dxfId="1" priority="3419">
      <formula>AND(OR($F81="GD&amp;T",$F81="MAX"),$I81="")</formula>
    </cfRule>
    <cfRule type="containsBlanks" dxfId="2" priority="3420">
      <formula>LEN(TRIM(I81))=0</formula>
    </cfRule>
  </conditionalFormatting>
  <conditionalFormatting sqref="P81">
    <cfRule type="expression" dxfId="3" priority="1115">
      <formula>AND($L81&lt;&gt;"",P81&lt;$L81)</formula>
    </cfRule>
    <cfRule type="expression" dxfId="4" priority="1116">
      <formula>AND($K81&lt;&gt;"",P81&gt;$K81)</formula>
    </cfRule>
    <cfRule type="notContainsBlanks" dxfId="5" priority="1117">
      <formula>LEN(TRIM(P81))&gt;0</formula>
    </cfRule>
    <cfRule type="containsBlanks" dxfId="2" priority="1118">
      <formula>LEN(TRIM(P81))=0</formula>
    </cfRule>
  </conditionalFormatting>
  <conditionalFormatting sqref="Q81:R81">
    <cfRule type="expression" dxfId="3" priority="1119">
      <formula>AND($L81&lt;&gt;"",Q81&lt;$L81)</formula>
    </cfRule>
    <cfRule type="expression" dxfId="4" priority="1120">
      <formula>AND($K81&lt;&gt;"",Q81&gt;$K81)</formula>
    </cfRule>
    <cfRule type="notContainsBlanks" dxfId="5" priority="1121">
      <formula>LEN(TRIM(Q81))&gt;0</formula>
    </cfRule>
    <cfRule type="containsBlanks" dxfId="2" priority="1122">
      <formula>LEN(TRIM(Q81))=0</formula>
    </cfRule>
  </conditionalFormatting>
  <conditionalFormatting sqref="T81">
    <cfRule type="containsBlanks" dxfId="2" priority="3434">
      <formula>LEN(TRIM(T81))=0</formula>
    </cfRule>
  </conditionalFormatting>
  <conditionalFormatting sqref="AB81:AD81">
    <cfRule type="containsBlanks" dxfId="6" priority="3429">
      <formula>LEN(TRIM(AB81))=0</formula>
    </cfRule>
  </conditionalFormatting>
  <conditionalFormatting sqref="AC81:AD81">
    <cfRule type="cellIs" dxfId="7" priority="3433" operator="greaterThanOrEqual">
      <formula>1</formula>
    </cfRule>
  </conditionalFormatting>
  <conditionalFormatting sqref="AE81:AF81">
    <cfRule type="containsText" dxfId="8" priority="3427" operator="between" text="Alert">
      <formula>NOT(ISERROR(SEARCH("Alert",AE81)))</formula>
    </cfRule>
    <cfRule type="containsText" dxfId="9" priority="3428" operator="between" text="Reject">
      <formula>NOT(ISERROR(SEARCH("Reject",AE81)))</formula>
    </cfRule>
  </conditionalFormatting>
  <conditionalFormatting sqref="G82">
    <cfRule type="expression" dxfId="0" priority="3407">
      <formula>AND($F82&lt;&gt;"Tolerance",$G82&lt;&gt;"")</formula>
    </cfRule>
    <cfRule type="expression" dxfId="1" priority="3408">
      <formula>AND(OR($F82="GD&amp;T",$F82="MAX",$F82="MIN"),$G82="")</formula>
    </cfRule>
    <cfRule type="containsBlanks" dxfId="2" priority="3409">
      <formula>LEN(TRIM(G82))=0</formula>
    </cfRule>
  </conditionalFormatting>
  <conditionalFormatting sqref="H82">
    <cfRule type="expression" dxfId="0" priority="2729">
      <formula>AND($F82="MIN",$H82&lt;&gt;"")</formula>
    </cfRule>
    <cfRule type="expression" dxfId="1" priority="2730">
      <formula>AND($F82="MIN",$H82="")</formula>
    </cfRule>
    <cfRule type="containsBlanks" dxfId="2" priority="2731">
      <formula>LEN(TRIM(H82))=0</formula>
    </cfRule>
  </conditionalFormatting>
  <conditionalFormatting sqref="I82">
    <cfRule type="expression" dxfId="0" priority="2726">
      <formula>AND(OR($F82="GD&amp;T",$F82="MAX"),$I82&lt;&gt;"")</formula>
    </cfRule>
    <cfRule type="expression" dxfId="1" priority="2727">
      <formula>AND(OR($F82="GD&amp;T",$F82="MAX"),$I82="")</formula>
    </cfRule>
    <cfRule type="containsBlanks" dxfId="2" priority="2728">
      <formula>LEN(TRIM(I82))=0</formula>
    </cfRule>
  </conditionalFormatting>
  <conditionalFormatting sqref="P82">
    <cfRule type="expression" dxfId="3" priority="1107">
      <formula>AND($L82&lt;&gt;"",P82&lt;$L82)</formula>
    </cfRule>
    <cfRule type="expression" dxfId="4" priority="1108">
      <formula>AND($K82&lt;&gt;"",P82&gt;$K82)</formula>
    </cfRule>
    <cfRule type="notContainsBlanks" dxfId="5" priority="1109">
      <formula>LEN(TRIM(P82))&gt;0</formula>
    </cfRule>
    <cfRule type="containsBlanks" dxfId="2" priority="1110">
      <formula>LEN(TRIM(P82))=0</formula>
    </cfRule>
  </conditionalFormatting>
  <conditionalFormatting sqref="Q82:R82">
    <cfRule type="expression" dxfId="3" priority="1111">
      <formula>AND($L82&lt;&gt;"",Q82&lt;$L82)</formula>
    </cfRule>
    <cfRule type="expression" dxfId="4" priority="1112">
      <formula>AND($K82&lt;&gt;"",Q82&gt;$K82)</formula>
    </cfRule>
    <cfRule type="notContainsBlanks" dxfId="5" priority="1113">
      <formula>LEN(TRIM(Q82))&gt;0</formula>
    </cfRule>
    <cfRule type="containsBlanks" dxfId="2" priority="1114">
      <formula>LEN(TRIM(Q82))=0</formula>
    </cfRule>
  </conditionalFormatting>
  <conditionalFormatting sqref="T82">
    <cfRule type="containsBlanks" dxfId="2" priority="3417">
      <formula>LEN(TRIM(T82))=0</formula>
    </cfRule>
  </conditionalFormatting>
  <conditionalFormatting sqref="AB82:AD82">
    <cfRule type="containsBlanks" dxfId="6" priority="3412">
      <formula>LEN(TRIM(AB82))=0</formula>
    </cfRule>
  </conditionalFormatting>
  <conditionalFormatting sqref="AC82:AD82">
    <cfRule type="cellIs" dxfId="7" priority="3416" operator="greaterThanOrEqual">
      <formula>1</formula>
    </cfRule>
  </conditionalFormatting>
  <conditionalFormatting sqref="AE82:AF82">
    <cfRule type="containsText" dxfId="8" priority="3410" operator="between" text="Alert">
      <formula>NOT(ISERROR(SEARCH("Alert",AE82)))</formula>
    </cfRule>
    <cfRule type="containsText" dxfId="9" priority="3411" operator="between" text="Reject">
      <formula>NOT(ISERROR(SEARCH("Reject",AE82)))</formula>
    </cfRule>
  </conditionalFormatting>
  <conditionalFormatting sqref="G83">
    <cfRule type="expression" dxfId="0" priority="3396">
      <formula>AND($F83&lt;&gt;"Tolerance",$G83&lt;&gt;"")</formula>
    </cfRule>
    <cfRule type="expression" dxfId="1" priority="3397">
      <formula>AND(OR($F83="GD&amp;T",$F83="MAX",$F83="MIN"),$G83="")</formula>
    </cfRule>
    <cfRule type="containsBlanks" dxfId="2" priority="3398">
      <formula>LEN(TRIM(G83))=0</formula>
    </cfRule>
  </conditionalFormatting>
  <conditionalFormatting sqref="H83">
    <cfRule type="expression" dxfId="0" priority="3393">
      <formula>AND($F83="MIN",$H83&lt;&gt;"")</formula>
    </cfRule>
    <cfRule type="expression" dxfId="1" priority="3394">
      <formula>AND($F83="MIN",$H83="")</formula>
    </cfRule>
    <cfRule type="containsBlanks" dxfId="2" priority="3395">
      <formula>LEN(TRIM(H83))=0</formula>
    </cfRule>
  </conditionalFormatting>
  <conditionalFormatting sqref="I83">
    <cfRule type="expression" dxfId="0" priority="3390">
      <formula>AND(OR($F83="GD&amp;T",$F83="MAX"),$I83&lt;&gt;"")</formula>
    </cfRule>
    <cfRule type="expression" dxfId="1" priority="3391">
      <formula>AND(OR($F83="GD&amp;T",$F83="MAX"),$I83="")</formula>
    </cfRule>
    <cfRule type="containsBlanks" dxfId="2" priority="3392">
      <formula>LEN(TRIM(I83))=0</formula>
    </cfRule>
  </conditionalFormatting>
  <conditionalFormatting sqref="P83">
    <cfRule type="expression" dxfId="3" priority="1099">
      <formula>AND($L83&lt;&gt;"",P83&lt;$L83)</formula>
    </cfRule>
    <cfRule type="expression" dxfId="4" priority="1100">
      <formula>AND($K83&lt;&gt;"",P83&gt;$K83)</formula>
    </cfRule>
    <cfRule type="notContainsBlanks" dxfId="5" priority="1101">
      <formula>LEN(TRIM(P83))&gt;0</formula>
    </cfRule>
    <cfRule type="containsBlanks" dxfId="2" priority="1102">
      <formula>LEN(TRIM(P83))=0</formula>
    </cfRule>
  </conditionalFormatting>
  <conditionalFormatting sqref="Q83:R83">
    <cfRule type="expression" dxfId="3" priority="1103">
      <formula>AND($L83&lt;&gt;"",Q83&lt;$L83)</formula>
    </cfRule>
    <cfRule type="expression" dxfId="4" priority="1104">
      <formula>AND($K83&lt;&gt;"",Q83&gt;$K83)</formula>
    </cfRule>
    <cfRule type="notContainsBlanks" dxfId="5" priority="1105">
      <formula>LEN(TRIM(Q83))&gt;0</formula>
    </cfRule>
    <cfRule type="containsBlanks" dxfId="2" priority="1106">
      <formula>LEN(TRIM(Q83))=0</formula>
    </cfRule>
  </conditionalFormatting>
  <conditionalFormatting sqref="T83">
    <cfRule type="containsBlanks" dxfId="2" priority="3406">
      <formula>LEN(TRIM(T83))=0</formula>
    </cfRule>
  </conditionalFormatting>
  <conditionalFormatting sqref="AB83:AD83">
    <cfRule type="containsBlanks" dxfId="6" priority="3401">
      <formula>LEN(TRIM(AB83))=0</formula>
    </cfRule>
  </conditionalFormatting>
  <conditionalFormatting sqref="AC83:AD83">
    <cfRule type="cellIs" dxfId="7" priority="3405" operator="greaterThanOrEqual">
      <formula>1</formula>
    </cfRule>
  </conditionalFormatting>
  <conditionalFormatting sqref="AE83:AF83">
    <cfRule type="containsText" dxfId="8" priority="3399" operator="between" text="Alert">
      <formula>NOT(ISERROR(SEARCH("Alert",AE83)))</formula>
    </cfRule>
    <cfRule type="containsText" dxfId="9" priority="3400" operator="between" text="Reject">
      <formula>NOT(ISERROR(SEARCH("Reject",AE83)))</formula>
    </cfRule>
  </conditionalFormatting>
  <conditionalFormatting sqref="G84">
    <cfRule type="expression" dxfId="0" priority="3379">
      <formula>AND($F84&lt;&gt;"Tolerance",$G84&lt;&gt;"")</formula>
    </cfRule>
    <cfRule type="expression" dxfId="1" priority="3380">
      <formula>AND(OR($F84="GD&amp;T",$F84="MAX",$F84="MIN"),$G84="")</formula>
    </cfRule>
    <cfRule type="containsBlanks" dxfId="2" priority="3381">
      <formula>LEN(TRIM(G84))=0</formula>
    </cfRule>
  </conditionalFormatting>
  <conditionalFormatting sqref="H84">
    <cfRule type="expression" dxfId="0" priority="2723">
      <formula>AND($F84="MIN",$H84&lt;&gt;"")</formula>
    </cfRule>
    <cfRule type="expression" dxfId="1" priority="2724">
      <formula>AND($F84="MIN",$H84="")</formula>
    </cfRule>
    <cfRule type="containsBlanks" dxfId="2" priority="2725">
      <formula>LEN(TRIM(H84))=0</formula>
    </cfRule>
  </conditionalFormatting>
  <conditionalFormatting sqref="I84">
    <cfRule type="expression" dxfId="0" priority="2720">
      <formula>AND(OR($F84="GD&amp;T",$F84="MAX"),$I84&lt;&gt;"")</formula>
    </cfRule>
    <cfRule type="expression" dxfId="1" priority="2721">
      <formula>AND(OR($F84="GD&amp;T",$F84="MAX"),$I84="")</formula>
    </cfRule>
    <cfRule type="containsBlanks" dxfId="2" priority="2722">
      <formula>LEN(TRIM(I84))=0</formula>
    </cfRule>
  </conditionalFormatting>
  <conditionalFormatting sqref="P84">
    <cfRule type="expression" dxfId="3" priority="1091">
      <formula>AND($L84&lt;&gt;"",P84&lt;$L84)</formula>
    </cfRule>
    <cfRule type="expression" dxfId="4" priority="1092">
      <formula>AND($K84&lt;&gt;"",P84&gt;$K84)</formula>
    </cfRule>
    <cfRule type="notContainsBlanks" dxfId="5" priority="1093">
      <formula>LEN(TRIM(P84))&gt;0</formula>
    </cfRule>
    <cfRule type="containsBlanks" dxfId="2" priority="1094">
      <formula>LEN(TRIM(P84))=0</formula>
    </cfRule>
  </conditionalFormatting>
  <conditionalFormatting sqref="Q84:R84">
    <cfRule type="expression" dxfId="3" priority="1095">
      <formula>AND($L84&lt;&gt;"",Q84&lt;$L84)</formula>
    </cfRule>
    <cfRule type="expression" dxfId="4" priority="1096">
      <formula>AND($K84&lt;&gt;"",Q84&gt;$K84)</formula>
    </cfRule>
    <cfRule type="notContainsBlanks" dxfId="5" priority="1097">
      <formula>LEN(TRIM(Q84))&gt;0</formula>
    </cfRule>
    <cfRule type="containsBlanks" dxfId="2" priority="1098">
      <formula>LEN(TRIM(Q84))=0</formula>
    </cfRule>
  </conditionalFormatting>
  <conditionalFormatting sqref="T84">
    <cfRule type="containsBlanks" dxfId="2" priority="3389">
      <formula>LEN(TRIM(T84))=0</formula>
    </cfRule>
  </conditionalFormatting>
  <conditionalFormatting sqref="AB84:AD84">
    <cfRule type="containsBlanks" dxfId="6" priority="3384">
      <formula>LEN(TRIM(AB84))=0</formula>
    </cfRule>
  </conditionalFormatting>
  <conditionalFormatting sqref="AC84:AD84">
    <cfRule type="cellIs" dxfId="7" priority="3388" operator="greaterThanOrEqual">
      <formula>1</formula>
    </cfRule>
  </conditionalFormatting>
  <conditionalFormatting sqref="AE84:AF84">
    <cfRule type="containsText" dxfId="8" priority="3382" operator="between" text="Alert">
      <formula>NOT(ISERROR(SEARCH("Alert",AE84)))</formula>
    </cfRule>
    <cfRule type="containsText" dxfId="9" priority="3383" operator="between" text="Reject">
      <formula>NOT(ISERROR(SEARCH("Reject",AE84)))</formula>
    </cfRule>
  </conditionalFormatting>
  <conditionalFormatting sqref="G85">
    <cfRule type="expression" dxfId="0" priority="3368">
      <formula>AND($F85&lt;&gt;"Tolerance",$G85&lt;&gt;"")</formula>
    </cfRule>
    <cfRule type="expression" dxfId="1" priority="3369">
      <formula>AND(OR($F85="GD&amp;T",$F85="MAX",$F85="MIN"),$G85="")</formula>
    </cfRule>
    <cfRule type="containsBlanks" dxfId="2" priority="3370">
      <formula>LEN(TRIM(G85))=0</formula>
    </cfRule>
  </conditionalFormatting>
  <conditionalFormatting sqref="H85">
    <cfRule type="expression" dxfId="0" priority="2717">
      <formula>AND($F85="MIN",$H85&lt;&gt;"")</formula>
    </cfRule>
    <cfRule type="expression" dxfId="1" priority="2718">
      <formula>AND($F85="MIN",$H85="")</formula>
    </cfRule>
    <cfRule type="containsBlanks" dxfId="2" priority="2719">
      <formula>LEN(TRIM(H85))=0</formula>
    </cfRule>
  </conditionalFormatting>
  <conditionalFormatting sqref="I85">
    <cfRule type="expression" dxfId="0" priority="2714">
      <formula>AND(OR($F85="GD&amp;T",$F85="MAX"),$I85&lt;&gt;"")</formula>
    </cfRule>
    <cfRule type="expression" dxfId="1" priority="2715">
      <formula>AND(OR($F85="GD&amp;T",$F85="MAX"),$I85="")</formula>
    </cfRule>
    <cfRule type="containsBlanks" dxfId="2" priority="2716">
      <formula>LEN(TRIM(I85))=0</formula>
    </cfRule>
  </conditionalFormatting>
  <conditionalFormatting sqref="P85">
    <cfRule type="expression" dxfId="3" priority="1083">
      <formula>AND($L85&lt;&gt;"",P85&lt;$L85)</formula>
    </cfRule>
    <cfRule type="expression" dxfId="4" priority="1084">
      <formula>AND($K85&lt;&gt;"",P85&gt;$K85)</formula>
    </cfRule>
    <cfRule type="notContainsBlanks" dxfId="5" priority="1085">
      <formula>LEN(TRIM(P85))&gt;0</formula>
    </cfRule>
    <cfRule type="containsBlanks" dxfId="2" priority="1086">
      <formula>LEN(TRIM(P85))=0</formula>
    </cfRule>
  </conditionalFormatting>
  <conditionalFormatting sqref="Q85:R85">
    <cfRule type="expression" dxfId="3" priority="1087">
      <formula>AND($L85&lt;&gt;"",Q85&lt;$L85)</formula>
    </cfRule>
    <cfRule type="expression" dxfId="4" priority="1088">
      <formula>AND($K85&lt;&gt;"",Q85&gt;$K85)</formula>
    </cfRule>
    <cfRule type="notContainsBlanks" dxfId="5" priority="1089">
      <formula>LEN(TRIM(Q85))&gt;0</formula>
    </cfRule>
    <cfRule type="containsBlanks" dxfId="2" priority="1090">
      <formula>LEN(TRIM(Q85))=0</formula>
    </cfRule>
  </conditionalFormatting>
  <conditionalFormatting sqref="T85">
    <cfRule type="containsBlanks" dxfId="2" priority="3378">
      <formula>LEN(TRIM(T85))=0</formula>
    </cfRule>
  </conditionalFormatting>
  <conditionalFormatting sqref="AB85:AD85">
    <cfRule type="containsBlanks" dxfId="6" priority="3373">
      <formula>LEN(TRIM(AB85))=0</formula>
    </cfRule>
  </conditionalFormatting>
  <conditionalFormatting sqref="AC85:AD85">
    <cfRule type="cellIs" dxfId="7" priority="3377" operator="greaterThanOrEqual">
      <formula>1</formula>
    </cfRule>
  </conditionalFormatting>
  <conditionalFormatting sqref="AE85:AF85">
    <cfRule type="containsText" dxfId="8" priority="3371" operator="between" text="Alert">
      <formula>NOT(ISERROR(SEARCH("Alert",AE85)))</formula>
    </cfRule>
    <cfRule type="containsText" dxfId="9" priority="3372" operator="between" text="Reject">
      <formula>NOT(ISERROR(SEARCH("Reject",AE85)))</formula>
    </cfRule>
  </conditionalFormatting>
  <conditionalFormatting sqref="G86">
    <cfRule type="expression" dxfId="0" priority="3357">
      <formula>AND($F86&lt;&gt;"Tolerance",$G86&lt;&gt;"")</formula>
    </cfRule>
    <cfRule type="expression" dxfId="1" priority="3358">
      <formula>AND(OR($F86="GD&amp;T",$F86="MAX",$F86="MIN"),$G86="")</formula>
    </cfRule>
    <cfRule type="containsBlanks" dxfId="2" priority="3359">
      <formula>LEN(TRIM(G86))=0</formula>
    </cfRule>
  </conditionalFormatting>
  <conditionalFormatting sqref="H86">
    <cfRule type="expression" dxfId="0" priority="2711">
      <formula>AND($F86="MIN",$H86&lt;&gt;"")</formula>
    </cfRule>
    <cfRule type="expression" dxfId="1" priority="2712">
      <formula>AND($F86="MIN",$H86="")</formula>
    </cfRule>
    <cfRule type="containsBlanks" dxfId="2" priority="2713">
      <formula>LEN(TRIM(H86))=0</formula>
    </cfRule>
  </conditionalFormatting>
  <conditionalFormatting sqref="I86">
    <cfRule type="expression" dxfId="0" priority="2708">
      <formula>AND(OR($F86="GD&amp;T",$F86="MAX"),$I86&lt;&gt;"")</formula>
    </cfRule>
    <cfRule type="expression" dxfId="1" priority="2709">
      <formula>AND(OR($F86="GD&amp;T",$F86="MAX"),$I86="")</formula>
    </cfRule>
    <cfRule type="containsBlanks" dxfId="2" priority="2710">
      <formula>LEN(TRIM(I86))=0</formula>
    </cfRule>
  </conditionalFormatting>
  <conditionalFormatting sqref="P86">
    <cfRule type="expression" dxfId="3" priority="1075">
      <formula>AND($L86&lt;&gt;"",P86&lt;$L86)</formula>
    </cfRule>
    <cfRule type="expression" dxfId="4" priority="1076">
      <formula>AND($K86&lt;&gt;"",P86&gt;$K86)</formula>
    </cfRule>
    <cfRule type="notContainsBlanks" dxfId="5" priority="1077">
      <formula>LEN(TRIM(P86))&gt;0</formula>
    </cfRule>
    <cfRule type="containsBlanks" dxfId="2" priority="1078">
      <formula>LEN(TRIM(P86))=0</formula>
    </cfRule>
  </conditionalFormatting>
  <conditionalFormatting sqref="Q86:R86">
    <cfRule type="expression" dxfId="3" priority="1079">
      <formula>AND($L86&lt;&gt;"",Q86&lt;$L86)</formula>
    </cfRule>
    <cfRule type="expression" dxfId="4" priority="1080">
      <formula>AND($K86&lt;&gt;"",Q86&gt;$K86)</formula>
    </cfRule>
    <cfRule type="notContainsBlanks" dxfId="5" priority="1081">
      <formula>LEN(TRIM(Q86))&gt;0</formula>
    </cfRule>
    <cfRule type="containsBlanks" dxfId="2" priority="1082">
      <formula>LEN(TRIM(Q86))=0</formula>
    </cfRule>
  </conditionalFormatting>
  <conditionalFormatting sqref="T86">
    <cfRule type="containsBlanks" dxfId="2" priority="3367">
      <formula>LEN(TRIM(T86))=0</formula>
    </cfRule>
  </conditionalFormatting>
  <conditionalFormatting sqref="AB86:AD86">
    <cfRule type="containsBlanks" dxfId="6" priority="3362">
      <formula>LEN(TRIM(AB86))=0</formula>
    </cfRule>
  </conditionalFormatting>
  <conditionalFormatting sqref="AC86:AD86">
    <cfRule type="cellIs" dxfId="7" priority="3366" operator="greaterThanOrEqual">
      <formula>1</formula>
    </cfRule>
  </conditionalFormatting>
  <conditionalFormatting sqref="AE86:AF86">
    <cfRule type="containsText" dxfId="8" priority="3360" operator="between" text="Alert">
      <formula>NOT(ISERROR(SEARCH("Alert",AE86)))</formula>
    </cfRule>
    <cfRule type="containsText" dxfId="9" priority="3361" operator="between" text="Reject">
      <formula>NOT(ISERROR(SEARCH("Reject",AE86)))</formula>
    </cfRule>
  </conditionalFormatting>
  <conditionalFormatting sqref="G87">
    <cfRule type="expression" dxfId="0" priority="3346">
      <formula>AND($F87&lt;&gt;"Tolerance",$G87&lt;&gt;"")</formula>
    </cfRule>
    <cfRule type="expression" dxfId="1" priority="3347">
      <formula>AND(OR($F87="GD&amp;T",$F87="MAX",$F87="MIN"),$G87="")</formula>
    </cfRule>
    <cfRule type="containsBlanks" dxfId="2" priority="3348">
      <formula>LEN(TRIM(G87))=0</formula>
    </cfRule>
  </conditionalFormatting>
  <conditionalFormatting sqref="H87">
    <cfRule type="expression" dxfId="0" priority="2705">
      <formula>AND($F87="MIN",$H87&lt;&gt;"")</formula>
    </cfRule>
    <cfRule type="expression" dxfId="1" priority="2706">
      <formula>AND($F87="MIN",$H87="")</formula>
    </cfRule>
    <cfRule type="containsBlanks" dxfId="2" priority="2707">
      <formula>LEN(TRIM(H87))=0</formula>
    </cfRule>
  </conditionalFormatting>
  <conditionalFormatting sqref="I87">
    <cfRule type="expression" dxfId="0" priority="2702">
      <formula>AND(OR($F87="GD&amp;T",$F87="MAX"),$I87&lt;&gt;"")</formula>
    </cfRule>
    <cfRule type="expression" dxfId="1" priority="2703">
      <formula>AND(OR($F87="GD&amp;T",$F87="MAX"),$I87="")</formula>
    </cfRule>
    <cfRule type="containsBlanks" dxfId="2" priority="2704">
      <formula>LEN(TRIM(I87))=0</formula>
    </cfRule>
  </conditionalFormatting>
  <conditionalFormatting sqref="P87">
    <cfRule type="expression" dxfId="3" priority="1067">
      <formula>AND($L87&lt;&gt;"",P87&lt;$L87)</formula>
    </cfRule>
    <cfRule type="expression" dxfId="4" priority="1068">
      <formula>AND($K87&lt;&gt;"",P87&gt;$K87)</formula>
    </cfRule>
    <cfRule type="notContainsBlanks" dxfId="5" priority="1069">
      <formula>LEN(TRIM(P87))&gt;0</formula>
    </cfRule>
    <cfRule type="containsBlanks" dxfId="2" priority="1070">
      <formula>LEN(TRIM(P87))=0</formula>
    </cfRule>
  </conditionalFormatting>
  <conditionalFormatting sqref="Q87:R87">
    <cfRule type="expression" dxfId="3" priority="1071">
      <formula>AND($L87&lt;&gt;"",Q87&lt;$L87)</formula>
    </cfRule>
    <cfRule type="expression" dxfId="4" priority="1072">
      <formula>AND($K87&lt;&gt;"",Q87&gt;$K87)</formula>
    </cfRule>
    <cfRule type="notContainsBlanks" dxfId="5" priority="1073">
      <formula>LEN(TRIM(Q87))&gt;0</formula>
    </cfRule>
    <cfRule type="containsBlanks" dxfId="2" priority="1074">
      <formula>LEN(TRIM(Q87))=0</formula>
    </cfRule>
  </conditionalFormatting>
  <conditionalFormatting sqref="T87">
    <cfRule type="containsBlanks" dxfId="2" priority="3356">
      <formula>LEN(TRIM(T87))=0</formula>
    </cfRule>
  </conditionalFormatting>
  <conditionalFormatting sqref="AB87:AD87">
    <cfRule type="containsBlanks" dxfId="6" priority="3351">
      <formula>LEN(TRIM(AB87))=0</formula>
    </cfRule>
  </conditionalFormatting>
  <conditionalFormatting sqref="AC87:AD87">
    <cfRule type="cellIs" dxfId="7" priority="3355" operator="greaterThanOrEqual">
      <formula>1</formula>
    </cfRule>
  </conditionalFormatting>
  <conditionalFormatting sqref="AE87:AF87">
    <cfRule type="containsText" dxfId="8" priority="3349" operator="between" text="Alert">
      <formula>NOT(ISERROR(SEARCH("Alert",AE87)))</formula>
    </cfRule>
    <cfRule type="containsText" dxfId="9" priority="3350" operator="between" text="Reject">
      <formula>NOT(ISERROR(SEARCH("Reject",AE87)))</formula>
    </cfRule>
  </conditionalFormatting>
  <conditionalFormatting sqref="G88">
    <cfRule type="expression" dxfId="0" priority="44">
      <formula>AND($F88&lt;&gt;"Tolerance",$G88&lt;&gt;"")</formula>
    </cfRule>
    <cfRule type="expression" dxfId="1" priority="45">
      <formula>AND(OR($F88="GD&amp;T",$F88="MAX",$F88="MIN"),$G88="")</formula>
    </cfRule>
    <cfRule type="containsBlanks" dxfId="2" priority="46">
      <formula>LEN(TRIM(G88))=0</formula>
    </cfRule>
  </conditionalFormatting>
  <conditionalFormatting sqref="H88">
    <cfRule type="expression" dxfId="0" priority="41">
      <formula>AND($F88="MIN",$H88&lt;&gt;"")</formula>
    </cfRule>
    <cfRule type="expression" dxfId="1" priority="42">
      <formula>AND($F88="MIN",$H88="")</formula>
    </cfRule>
    <cfRule type="containsBlanks" dxfId="2" priority="43">
      <formula>LEN(TRIM(H88))=0</formula>
    </cfRule>
  </conditionalFormatting>
  <conditionalFormatting sqref="I88">
    <cfRule type="expression" dxfId="0" priority="38">
      <formula>AND(OR($F88="GD&amp;T",$F88="MAX"),$I88&lt;&gt;"")</formula>
    </cfRule>
    <cfRule type="expression" dxfId="1" priority="39">
      <formula>AND(OR($F88="GD&amp;T",$F88="MAX"),$I88="")</formula>
    </cfRule>
    <cfRule type="containsBlanks" dxfId="2" priority="40">
      <formula>LEN(TRIM(I88))=0</formula>
    </cfRule>
  </conditionalFormatting>
  <conditionalFormatting sqref="P88">
    <cfRule type="expression" dxfId="3" priority="30">
      <formula>AND($L88&lt;&gt;"",P88&lt;$L88)</formula>
    </cfRule>
    <cfRule type="expression" dxfId="4" priority="31">
      <formula>AND($K88&lt;&gt;"",P88&gt;$K88)</formula>
    </cfRule>
    <cfRule type="notContainsBlanks" dxfId="5" priority="32">
      <formula>LEN(TRIM(P88))&gt;0</formula>
    </cfRule>
    <cfRule type="containsBlanks" dxfId="2" priority="33">
      <formula>LEN(TRIM(P88))=0</formula>
    </cfRule>
  </conditionalFormatting>
  <conditionalFormatting sqref="Q88:R88">
    <cfRule type="expression" dxfId="3" priority="34">
      <formula>AND($L88&lt;&gt;"",Q88&lt;$L88)</formula>
    </cfRule>
    <cfRule type="expression" dxfId="4" priority="35">
      <formula>AND($K88&lt;&gt;"",Q88&gt;$K88)</formula>
    </cfRule>
    <cfRule type="notContainsBlanks" dxfId="5" priority="36">
      <formula>LEN(TRIM(Q88))&gt;0</formula>
    </cfRule>
    <cfRule type="containsBlanks" dxfId="2" priority="37">
      <formula>LEN(TRIM(Q88))=0</formula>
    </cfRule>
  </conditionalFormatting>
  <conditionalFormatting sqref="T88">
    <cfRule type="containsBlanks" dxfId="2" priority="54">
      <formula>LEN(TRIM(T88))=0</formula>
    </cfRule>
  </conditionalFormatting>
  <conditionalFormatting sqref="AB88:AD88">
    <cfRule type="containsBlanks" dxfId="6" priority="49">
      <formula>LEN(TRIM(AB88))=0</formula>
    </cfRule>
  </conditionalFormatting>
  <conditionalFormatting sqref="AC88:AD88">
    <cfRule type="cellIs" dxfId="7" priority="53" operator="greaterThanOrEqual">
      <formula>1</formula>
    </cfRule>
  </conditionalFormatting>
  <conditionalFormatting sqref="AE88:AF88">
    <cfRule type="containsText" dxfId="8" priority="47" operator="between" text="Alert">
      <formula>NOT(ISERROR(SEARCH("Alert",AE88)))</formula>
    </cfRule>
    <cfRule type="containsText" dxfId="9" priority="48" operator="between" text="Reject">
      <formula>NOT(ISERROR(SEARCH("Reject",AE88)))</formula>
    </cfRule>
  </conditionalFormatting>
  <conditionalFormatting sqref="G89">
    <cfRule type="expression" dxfId="0" priority="3335">
      <formula>AND($F89&lt;&gt;"Tolerance",$G89&lt;&gt;"")</formula>
    </cfRule>
    <cfRule type="expression" dxfId="1" priority="3336">
      <formula>AND(OR($F89="GD&amp;T",$F89="MAX",$F89="MIN"),$G89="")</formula>
    </cfRule>
    <cfRule type="containsBlanks" dxfId="2" priority="3337">
      <formula>LEN(TRIM(G89))=0</formula>
    </cfRule>
  </conditionalFormatting>
  <conditionalFormatting sqref="H89">
    <cfRule type="expression" dxfId="0" priority="2699">
      <formula>AND($F89="MIN",$H89&lt;&gt;"")</formula>
    </cfRule>
    <cfRule type="expression" dxfId="1" priority="2700">
      <formula>AND($F89="MIN",$H89="")</formula>
    </cfRule>
    <cfRule type="containsBlanks" dxfId="2" priority="2701">
      <formula>LEN(TRIM(H89))=0</formula>
    </cfRule>
  </conditionalFormatting>
  <conditionalFormatting sqref="I89">
    <cfRule type="expression" dxfId="0" priority="2696">
      <formula>AND(OR($F89="GD&amp;T",$F89="MAX"),$I89&lt;&gt;"")</formula>
    </cfRule>
    <cfRule type="expression" dxfId="1" priority="2697">
      <formula>AND(OR($F89="GD&amp;T",$F89="MAX"),$I89="")</formula>
    </cfRule>
    <cfRule type="containsBlanks" dxfId="2" priority="2698">
      <formula>LEN(TRIM(I89))=0</formula>
    </cfRule>
  </conditionalFormatting>
  <conditionalFormatting sqref="P89">
    <cfRule type="expression" dxfId="3" priority="1059">
      <formula>AND($L89&lt;&gt;"",P89&lt;$L89)</formula>
    </cfRule>
    <cfRule type="expression" dxfId="4" priority="1060">
      <formula>AND($K89&lt;&gt;"",P89&gt;$K89)</formula>
    </cfRule>
    <cfRule type="notContainsBlanks" dxfId="5" priority="1061">
      <formula>LEN(TRIM(P89))&gt;0</formula>
    </cfRule>
    <cfRule type="containsBlanks" dxfId="2" priority="1062">
      <formula>LEN(TRIM(P89))=0</formula>
    </cfRule>
  </conditionalFormatting>
  <conditionalFormatting sqref="Q89:R89">
    <cfRule type="expression" dxfId="3" priority="1063">
      <formula>AND($L89&lt;&gt;"",Q89&lt;$L89)</formula>
    </cfRule>
    <cfRule type="expression" dxfId="4" priority="1064">
      <formula>AND($K89&lt;&gt;"",Q89&gt;$K89)</formula>
    </cfRule>
    <cfRule type="notContainsBlanks" dxfId="5" priority="1065">
      <formula>LEN(TRIM(Q89))&gt;0</formula>
    </cfRule>
    <cfRule type="containsBlanks" dxfId="2" priority="1066">
      <formula>LEN(TRIM(Q89))=0</formula>
    </cfRule>
  </conditionalFormatting>
  <conditionalFormatting sqref="T89">
    <cfRule type="containsBlanks" dxfId="2" priority="3345">
      <formula>LEN(TRIM(T89))=0</formula>
    </cfRule>
  </conditionalFormatting>
  <conditionalFormatting sqref="AB89:AD89">
    <cfRule type="containsBlanks" dxfId="6" priority="3340">
      <formula>LEN(TRIM(AB89))=0</formula>
    </cfRule>
  </conditionalFormatting>
  <conditionalFormatting sqref="AC89:AD89">
    <cfRule type="cellIs" dxfId="7" priority="3344" operator="greaterThanOrEqual">
      <formula>1</formula>
    </cfRule>
  </conditionalFormatting>
  <conditionalFormatting sqref="AE89:AF89">
    <cfRule type="containsText" dxfId="8" priority="3338" operator="between" text="Alert">
      <formula>NOT(ISERROR(SEARCH("Alert",AE89)))</formula>
    </cfRule>
    <cfRule type="containsText" dxfId="9" priority="3339" operator="between" text="Reject">
      <formula>NOT(ISERROR(SEARCH("Reject",AE89)))</formula>
    </cfRule>
  </conditionalFormatting>
  <conditionalFormatting sqref="G90">
    <cfRule type="expression" dxfId="0" priority="69">
      <formula>AND($F90&lt;&gt;"Tolerance",$G90&lt;&gt;"")</formula>
    </cfRule>
    <cfRule type="expression" dxfId="1" priority="70">
      <formula>AND(OR($F90="GD&amp;T",$F90="MAX",$F90="MIN"),$G90="")</formula>
    </cfRule>
    <cfRule type="containsBlanks" dxfId="2" priority="71">
      <formula>LEN(TRIM(G90))=0</formula>
    </cfRule>
  </conditionalFormatting>
  <conditionalFormatting sqref="H90">
    <cfRule type="expression" dxfId="0" priority="66">
      <formula>AND($F90="MIN",$H90&lt;&gt;"")</formula>
    </cfRule>
    <cfRule type="expression" dxfId="1" priority="67">
      <formula>AND($F90="MIN",$H90="")</formula>
    </cfRule>
    <cfRule type="containsBlanks" dxfId="2" priority="68">
      <formula>LEN(TRIM(H90))=0</formula>
    </cfRule>
  </conditionalFormatting>
  <conditionalFormatting sqref="I90">
    <cfRule type="expression" dxfId="0" priority="63">
      <formula>AND(OR($F90="GD&amp;T",$F90="MAX"),$I90&lt;&gt;"")</formula>
    </cfRule>
    <cfRule type="expression" dxfId="1" priority="64">
      <formula>AND(OR($F90="GD&amp;T",$F90="MAX"),$I90="")</formula>
    </cfRule>
    <cfRule type="containsBlanks" dxfId="2" priority="65">
      <formula>LEN(TRIM(I90))=0</formula>
    </cfRule>
  </conditionalFormatting>
  <conditionalFormatting sqref="P90">
    <cfRule type="expression" dxfId="3" priority="55">
      <formula>AND($L90&lt;&gt;"",P90&lt;$L90)</formula>
    </cfRule>
    <cfRule type="expression" dxfId="4" priority="56">
      <formula>AND($K90&lt;&gt;"",P90&gt;$K90)</formula>
    </cfRule>
    <cfRule type="notContainsBlanks" dxfId="5" priority="57">
      <formula>LEN(TRIM(P90))&gt;0</formula>
    </cfRule>
    <cfRule type="containsBlanks" dxfId="2" priority="58">
      <formula>LEN(TRIM(P90))=0</formula>
    </cfRule>
  </conditionalFormatting>
  <conditionalFormatting sqref="Q90:R90">
    <cfRule type="expression" dxfId="3" priority="59">
      <formula>AND($L90&lt;&gt;"",Q90&lt;$L90)</formula>
    </cfRule>
    <cfRule type="expression" dxfId="4" priority="60">
      <formula>AND($K90&lt;&gt;"",Q90&gt;$K90)</formula>
    </cfRule>
    <cfRule type="notContainsBlanks" dxfId="5" priority="61">
      <formula>LEN(TRIM(Q90))&gt;0</formula>
    </cfRule>
    <cfRule type="containsBlanks" dxfId="2" priority="62">
      <formula>LEN(TRIM(Q90))=0</formula>
    </cfRule>
  </conditionalFormatting>
  <conditionalFormatting sqref="T90">
    <cfRule type="containsBlanks" dxfId="2" priority="79">
      <formula>LEN(TRIM(T90))=0</formula>
    </cfRule>
  </conditionalFormatting>
  <conditionalFormatting sqref="AB90:AD90">
    <cfRule type="containsBlanks" dxfId="6" priority="74">
      <formula>LEN(TRIM(AB90))=0</formula>
    </cfRule>
  </conditionalFormatting>
  <conditionalFormatting sqref="AC90:AD90">
    <cfRule type="cellIs" dxfId="7" priority="78" operator="greaterThanOrEqual">
      <formula>1</formula>
    </cfRule>
  </conditionalFormatting>
  <conditionalFormatting sqref="AE90:AF90">
    <cfRule type="containsText" dxfId="8" priority="72" operator="between" text="Alert">
      <formula>NOT(ISERROR(SEARCH("Alert",AE90)))</formula>
    </cfRule>
    <cfRule type="containsText" dxfId="9" priority="73" operator="between" text="Reject">
      <formula>NOT(ISERROR(SEARCH("Reject",AE90)))</formula>
    </cfRule>
  </conditionalFormatting>
  <conditionalFormatting sqref="G91">
    <cfRule type="expression" dxfId="0" priority="3324">
      <formula>AND($F91&lt;&gt;"Tolerance",$G91&lt;&gt;"")</formula>
    </cfRule>
    <cfRule type="expression" dxfId="1" priority="3325">
      <formula>AND(OR($F91="GD&amp;T",$F91="MAX",$F91="MIN"),$G91="")</formula>
    </cfRule>
    <cfRule type="containsBlanks" dxfId="2" priority="3326">
      <formula>LEN(TRIM(G91))=0</formula>
    </cfRule>
  </conditionalFormatting>
  <conditionalFormatting sqref="H91">
    <cfRule type="expression" dxfId="0" priority="3321">
      <formula>AND($F91="MIN",$H91&lt;&gt;"")</formula>
    </cfRule>
    <cfRule type="expression" dxfId="1" priority="3322">
      <formula>AND($F91="MIN",$H91="")</formula>
    </cfRule>
    <cfRule type="containsBlanks" dxfId="2" priority="3323">
      <formula>LEN(TRIM(H91))=0</formula>
    </cfRule>
  </conditionalFormatting>
  <conditionalFormatting sqref="I91">
    <cfRule type="expression" dxfId="0" priority="3318">
      <formula>AND(OR($F91="GD&amp;T",$F91="MAX"),$I91&lt;&gt;"")</formula>
    </cfRule>
    <cfRule type="expression" dxfId="1" priority="3319">
      <formula>AND(OR($F91="GD&amp;T",$F91="MAX"),$I91="")</formula>
    </cfRule>
    <cfRule type="containsBlanks" dxfId="2" priority="3320">
      <formula>LEN(TRIM(I91))=0</formula>
    </cfRule>
  </conditionalFormatting>
  <conditionalFormatting sqref="P91">
    <cfRule type="expression" dxfId="3" priority="1051">
      <formula>AND($L91&lt;&gt;"",P91&lt;$L91)</formula>
    </cfRule>
    <cfRule type="expression" dxfId="4" priority="1052">
      <formula>AND($K91&lt;&gt;"",P91&gt;$K91)</formula>
    </cfRule>
    <cfRule type="notContainsBlanks" dxfId="5" priority="1053">
      <formula>LEN(TRIM(P91))&gt;0</formula>
    </cfRule>
    <cfRule type="containsBlanks" dxfId="2" priority="1054">
      <formula>LEN(TRIM(P91))=0</formula>
    </cfRule>
  </conditionalFormatting>
  <conditionalFormatting sqref="Q91:R91">
    <cfRule type="expression" dxfId="3" priority="1055">
      <formula>AND($L91&lt;&gt;"",Q91&lt;$L91)</formula>
    </cfRule>
    <cfRule type="expression" dxfId="4" priority="1056">
      <formula>AND($K91&lt;&gt;"",Q91&gt;$K91)</formula>
    </cfRule>
    <cfRule type="notContainsBlanks" dxfId="5" priority="1057">
      <formula>LEN(TRIM(Q91))&gt;0</formula>
    </cfRule>
    <cfRule type="containsBlanks" dxfId="2" priority="1058">
      <formula>LEN(TRIM(Q91))=0</formula>
    </cfRule>
  </conditionalFormatting>
  <conditionalFormatting sqref="T91">
    <cfRule type="containsBlanks" dxfId="2" priority="3334">
      <formula>LEN(TRIM(T91))=0</formula>
    </cfRule>
  </conditionalFormatting>
  <conditionalFormatting sqref="AB91:AD91">
    <cfRule type="containsBlanks" dxfId="6" priority="3329">
      <formula>LEN(TRIM(AB91))=0</formula>
    </cfRule>
  </conditionalFormatting>
  <conditionalFormatting sqref="AC91:AD91">
    <cfRule type="cellIs" dxfId="7" priority="3333" operator="greaterThanOrEqual">
      <formula>1</formula>
    </cfRule>
  </conditionalFormatting>
  <conditionalFormatting sqref="AE91:AF91">
    <cfRule type="containsText" dxfId="8" priority="3327" operator="between" text="Alert">
      <formula>NOT(ISERROR(SEARCH("Alert",AE91)))</formula>
    </cfRule>
    <cfRule type="containsText" dxfId="9" priority="3328" operator="between" text="Reject">
      <formula>NOT(ISERROR(SEARCH("Reject",AE91)))</formula>
    </cfRule>
  </conditionalFormatting>
  <conditionalFormatting sqref="G92">
    <cfRule type="expression" dxfId="0" priority="3307">
      <formula>AND($F92&lt;&gt;"Tolerance",$G92&lt;&gt;"")</formula>
    </cfRule>
    <cfRule type="expression" dxfId="1" priority="3308">
      <formula>AND(OR($F92="GD&amp;T",$F92="MAX",$F92="MIN"),$G92="")</formula>
    </cfRule>
    <cfRule type="containsBlanks" dxfId="2" priority="3309">
      <formula>LEN(TRIM(G92))=0</formula>
    </cfRule>
  </conditionalFormatting>
  <conditionalFormatting sqref="H92">
    <cfRule type="expression" dxfId="0" priority="2693">
      <formula>AND($F92="MIN",$H92&lt;&gt;"")</formula>
    </cfRule>
    <cfRule type="expression" dxfId="1" priority="2694">
      <formula>AND($F92="MIN",$H92="")</formula>
    </cfRule>
    <cfRule type="containsBlanks" dxfId="2" priority="2695">
      <formula>LEN(TRIM(H92))=0</formula>
    </cfRule>
  </conditionalFormatting>
  <conditionalFormatting sqref="I92">
    <cfRule type="expression" dxfId="0" priority="2690">
      <formula>AND(OR($F92="GD&amp;T",$F92="MAX"),$I92&lt;&gt;"")</formula>
    </cfRule>
    <cfRule type="expression" dxfId="1" priority="2691">
      <formula>AND(OR($F92="GD&amp;T",$F92="MAX"),$I92="")</formula>
    </cfRule>
    <cfRule type="containsBlanks" dxfId="2" priority="2692">
      <formula>LEN(TRIM(I92))=0</formula>
    </cfRule>
  </conditionalFormatting>
  <conditionalFormatting sqref="P92">
    <cfRule type="expression" dxfId="3" priority="1043">
      <formula>AND($L92&lt;&gt;"",P92&lt;$L92)</formula>
    </cfRule>
    <cfRule type="expression" dxfId="4" priority="1044">
      <formula>AND($K92&lt;&gt;"",P92&gt;$K92)</formula>
    </cfRule>
    <cfRule type="notContainsBlanks" dxfId="5" priority="1045">
      <formula>LEN(TRIM(P92))&gt;0</formula>
    </cfRule>
    <cfRule type="containsBlanks" dxfId="2" priority="1046">
      <formula>LEN(TRIM(P92))=0</formula>
    </cfRule>
  </conditionalFormatting>
  <conditionalFormatting sqref="Q92:R92">
    <cfRule type="expression" dxfId="3" priority="1047">
      <formula>AND($L92&lt;&gt;"",Q92&lt;$L92)</formula>
    </cfRule>
    <cfRule type="expression" dxfId="4" priority="1048">
      <formula>AND($K92&lt;&gt;"",Q92&gt;$K92)</formula>
    </cfRule>
    <cfRule type="notContainsBlanks" dxfId="5" priority="1049">
      <formula>LEN(TRIM(Q92))&gt;0</formula>
    </cfRule>
    <cfRule type="containsBlanks" dxfId="2" priority="1050">
      <formula>LEN(TRIM(Q92))=0</formula>
    </cfRule>
  </conditionalFormatting>
  <conditionalFormatting sqref="T92">
    <cfRule type="containsBlanks" dxfId="2" priority="3317">
      <formula>LEN(TRIM(T92))=0</formula>
    </cfRule>
  </conditionalFormatting>
  <conditionalFormatting sqref="AB92:AD92">
    <cfRule type="containsBlanks" dxfId="6" priority="3312">
      <formula>LEN(TRIM(AB92))=0</formula>
    </cfRule>
  </conditionalFormatting>
  <conditionalFormatting sqref="AC92:AD92">
    <cfRule type="cellIs" dxfId="7" priority="3316" operator="greaterThanOrEqual">
      <formula>1</formula>
    </cfRule>
  </conditionalFormatting>
  <conditionalFormatting sqref="AE92:AF92">
    <cfRule type="containsText" dxfId="8" priority="3310" operator="between" text="Alert">
      <formula>NOT(ISERROR(SEARCH("Alert",AE92)))</formula>
    </cfRule>
    <cfRule type="containsText" dxfId="9" priority="3311" operator="between" text="Reject">
      <formula>NOT(ISERROR(SEARCH("Reject",AE92)))</formula>
    </cfRule>
  </conditionalFormatting>
  <conditionalFormatting sqref="G93">
    <cfRule type="expression" dxfId="0" priority="3296">
      <formula>AND($F93&lt;&gt;"Tolerance",$G93&lt;&gt;"")</formula>
    </cfRule>
    <cfRule type="expression" dxfId="1" priority="3297">
      <formula>AND(OR($F93="GD&amp;T",$F93="MAX",$F93="MIN"),$G93="")</formula>
    </cfRule>
    <cfRule type="containsBlanks" dxfId="2" priority="3298">
      <formula>LEN(TRIM(G93))=0</formula>
    </cfRule>
  </conditionalFormatting>
  <conditionalFormatting sqref="H93">
    <cfRule type="expression" dxfId="0" priority="2687">
      <formula>AND($F93="MIN",$H93&lt;&gt;"")</formula>
    </cfRule>
    <cfRule type="expression" dxfId="1" priority="2688">
      <formula>AND($F93="MIN",$H93="")</formula>
    </cfRule>
    <cfRule type="containsBlanks" dxfId="2" priority="2689">
      <formula>LEN(TRIM(H93))=0</formula>
    </cfRule>
  </conditionalFormatting>
  <conditionalFormatting sqref="I93">
    <cfRule type="expression" dxfId="0" priority="2684">
      <formula>AND(OR($F93="GD&amp;T",$F93="MAX"),$I93&lt;&gt;"")</formula>
    </cfRule>
    <cfRule type="expression" dxfId="1" priority="2685">
      <formula>AND(OR($F93="GD&amp;T",$F93="MAX"),$I93="")</formula>
    </cfRule>
    <cfRule type="containsBlanks" dxfId="2" priority="2686">
      <formula>LEN(TRIM(I93))=0</formula>
    </cfRule>
  </conditionalFormatting>
  <conditionalFormatting sqref="P93">
    <cfRule type="expression" dxfId="3" priority="1035">
      <formula>AND($L93&lt;&gt;"",P93&lt;$L93)</formula>
    </cfRule>
    <cfRule type="expression" dxfId="4" priority="1036">
      <formula>AND($K93&lt;&gt;"",P93&gt;$K93)</formula>
    </cfRule>
    <cfRule type="notContainsBlanks" dxfId="5" priority="1037">
      <formula>LEN(TRIM(P93))&gt;0</formula>
    </cfRule>
    <cfRule type="containsBlanks" dxfId="2" priority="1038">
      <formula>LEN(TRIM(P93))=0</formula>
    </cfRule>
  </conditionalFormatting>
  <conditionalFormatting sqref="Q93:R93">
    <cfRule type="expression" dxfId="3" priority="1039">
      <formula>AND($L93&lt;&gt;"",Q93&lt;$L93)</formula>
    </cfRule>
    <cfRule type="expression" dxfId="4" priority="1040">
      <formula>AND($K93&lt;&gt;"",Q93&gt;$K93)</formula>
    </cfRule>
    <cfRule type="notContainsBlanks" dxfId="5" priority="1041">
      <formula>LEN(TRIM(Q93))&gt;0</formula>
    </cfRule>
    <cfRule type="containsBlanks" dxfId="2" priority="1042">
      <formula>LEN(TRIM(Q93))=0</formula>
    </cfRule>
  </conditionalFormatting>
  <conditionalFormatting sqref="T93">
    <cfRule type="containsBlanks" dxfId="2" priority="3306">
      <formula>LEN(TRIM(T93))=0</formula>
    </cfRule>
  </conditionalFormatting>
  <conditionalFormatting sqref="AB93:AD93">
    <cfRule type="containsBlanks" dxfId="6" priority="3301">
      <formula>LEN(TRIM(AB93))=0</formula>
    </cfRule>
  </conditionalFormatting>
  <conditionalFormatting sqref="AC93:AD93">
    <cfRule type="cellIs" dxfId="7" priority="3305" operator="greaterThanOrEqual">
      <formula>1</formula>
    </cfRule>
  </conditionalFormatting>
  <conditionalFormatting sqref="AE93:AF93">
    <cfRule type="containsText" dxfId="8" priority="3299" operator="between" text="Alert">
      <formula>NOT(ISERROR(SEARCH("Alert",AE93)))</formula>
    </cfRule>
    <cfRule type="containsText" dxfId="9" priority="3300" operator="between" text="Reject">
      <formula>NOT(ISERROR(SEARCH("Reject",AE93)))</formula>
    </cfRule>
  </conditionalFormatting>
  <conditionalFormatting sqref="G94">
    <cfRule type="expression" dxfId="0" priority="3285">
      <formula>AND($F94&lt;&gt;"Tolerance",$G94&lt;&gt;"")</formula>
    </cfRule>
    <cfRule type="expression" dxfId="1" priority="3286">
      <formula>AND(OR($F94="GD&amp;T",$F94="MAX",$F94="MIN"),$G94="")</formula>
    </cfRule>
    <cfRule type="containsBlanks" dxfId="2" priority="3287">
      <formula>LEN(TRIM(G94))=0</formula>
    </cfRule>
  </conditionalFormatting>
  <conditionalFormatting sqref="H94">
    <cfRule type="expression" dxfId="0" priority="2681">
      <formula>AND($F94="MIN",$H94&lt;&gt;"")</formula>
    </cfRule>
    <cfRule type="expression" dxfId="1" priority="2682">
      <formula>AND($F94="MIN",$H94="")</formula>
    </cfRule>
    <cfRule type="containsBlanks" dxfId="2" priority="2683">
      <formula>LEN(TRIM(H94))=0</formula>
    </cfRule>
  </conditionalFormatting>
  <conditionalFormatting sqref="I94">
    <cfRule type="expression" dxfId="0" priority="2678">
      <formula>AND(OR($F94="GD&amp;T",$F94="MAX"),$I94&lt;&gt;"")</formula>
    </cfRule>
    <cfRule type="expression" dxfId="1" priority="2679">
      <formula>AND(OR($F94="GD&amp;T",$F94="MAX"),$I94="")</formula>
    </cfRule>
    <cfRule type="containsBlanks" dxfId="2" priority="2680">
      <formula>LEN(TRIM(I94))=0</formula>
    </cfRule>
  </conditionalFormatting>
  <conditionalFormatting sqref="P94">
    <cfRule type="expression" dxfId="3" priority="1027">
      <formula>AND($L94&lt;&gt;"",P94&lt;$L94)</formula>
    </cfRule>
    <cfRule type="expression" dxfId="4" priority="1028">
      <formula>AND($K94&lt;&gt;"",P94&gt;$K94)</formula>
    </cfRule>
    <cfRule type="notContainsBlanks" dxfId="5" priority="1029">
      <formula>LEN(TRIM(P94))&gt;0</formula>
    </cfRule>
    <cfRule type="containsBlanks" dxfId="2" priority="1030">
      <formula>LEN(TRIM(P94))=0</formula>
    </cfRule>
  </conditionalFormatting>
  <conditionalFormatting sqref="Q94:R94">
    <cfRule type="expression" dxfId="3" priority="1031">
      <formula>AND($L94&lt;&gt;"",Q94&lt;$L94)</formula>
    </cfRule>
    <cfRule type="expression" dxfId="4" priority="1032">
      <formula>AND($K94&lt;&gt;"",Q94&gt;$K94)</formula>
    </cfRule>
    <cfRule type="notContainsBlanks" dxfId="5" priority="1033">
      <formula>LEN(TRIM(Q94))&gt;0</formula>
    </cfRule>
    <cfRule type="containsBlanks" dxfId="2" priority="1034">
      <formula>LEN(TRIM(Q94))=0</formula>
    </cfRule>
  </conditionalFormatting>
  <conditionalFormatting sqref="T94">
    <cfRule type="containsBlanks" dxfId="2" priority="3295">
      <formula>LEN(TRIM(T94))=0</formula>
    </cfRule>
  </conditionalFormatting>
  <conditionalFormatting sqref="AB94:AD94">
    <cfRule type="containsBlanks" dxfId="6" priority="3290">
      <formula>LEN(TRIM(AB94))=0</formula>
    </cfRule>
  </conditionalFormatting>
  <conditionalFormatting sqref="AC94:AD94">
    <cfRule type="cellIs" dxfId="7" priority="3294" operator="greaterThanOrEqual">
      <formula>1</formula>
    </cfRule>
  </conditionalFormatting>
  <conditionalFormatting sqref="AE94:AF94">
    <cfRule type="containsText" dxfId="8" priority="3288" operator="between" text="Alert">
      <formula>NOT(ISERROR(SEARCH("Alert",AE94)))</formula>
    </cfRule>
    <cfRule type="containsText" dxfId="9" priority="3289" operator="between" text="Reject">
      <formula>NOT(ISERROR(SEARCH("Reject",AE94)))</formula>
    </cfRule>
  </conditionalFormatting>
  <conditionalFormatting sqref="G95">
    <cfRule type="expression" dxfId="0" priority="3274">
      <formula>AND($F95&lt;&gt;"Tolerance",$G95&lt;&gt;"")</formula>
    </cfRule>
    <cfRule type="expression" dxfId="1" priority="3275">
      <formula>AND(OR($F95="GD&amp;T",$F95="MAX",$F95="MIN"),$G95="")</formula>
    </cfRule>
    <cfRule type="containsBlanks" dxfId="2" priority="3276">
      <formula>LEN(TRIM(G95))=0</formula>
    </cfRule>
  </conditionalFormatting>
  <conditionalFormatting sqref="H95">
    <cfRule type="expression" dxfId="0" priority="2675">
      <formula>AND($F95="MIN",$H95&lt;&gt;"")</formula>
    </cfRule>
    <cfRule type="expression" dxfId="1" priority="2676">
      <formula>AND($F95="MIN",$H95="")</formula>
    </cfRule>
    <cfRule type="containsBlanks" dxfId="2" priority="2677">
      <formula>LEN(TRIM(H95))=0</formula>
    </cfRule>
  </conditionalFormatting>
  <conditionalFormatting sqref="I95">
    <cfRule type="expression" dxfId="0" priority="2672">
      <formula>AND(OR($F95="GD&amp;T",$F95="MAX"),$I95&lt;&gt;"")</formula>
    </cfRule>
    <cfRule type="expression" dxfId="1" priority="2673">
      <formula>AND(OR($F95="GD&amp;T",$F95="MAX"),$I95="")</formula>
    </cfRule>
    <cfRule type="containsBlanks" dxfId="2" priority="2674">
      <formula>LEN(TRIM(I95))=0</formula>
    </cfRule>
  </conditionalFormatting>
  <conditionalFormatting sqref="P95">
    <cfRule type="expression" dxfId="3" priority="1019">
      <formula>AND($L95&lt;&gt;"",P95&lt;$L95)</formula>
    </cfRule>
    <cfRule type="expression" dxfId="4" priority="1020">
      <formula>AND($K95&lt;&gt;"",P95&gt;$K95)</formula>
    </cfRule>
    <cfRule type="notContainsBlanks" dxfId="5" priority="1021">
      <formula>LEN(TRIM(P95))&gt;0</formula>
    </cfRule>
    <cfRule type="containsBlanks" dxfId="2" priority="1022">
      <formula>LEN(TRIM(P95))=0</formula>
    </cfRule>
  </conditionalFormatting>
  <conditionalFormatting sqref="Q95:R95">
    <cfRule type="expression" dxfId="3" priority="1023">
      <formula>AND($L95&lt;&gt;"",Q95&lt;$L95)</formula>
    </cfRule>
    <cfRule type="expression" dxfId="4" priority="1024">
      <formula>AND($K95&lt;&gt;"",Q95&gt;$K95)</formula>
    </cfRule>
    <cfRule type="notContainsBlanks" dxfId="5" priority="1025">
      <formula>LEN(TRIM(Q95))&gt;0</formula>
    </cfRule>
    <cfRule type="containsBlanks" dxfId="2" priority="1026">
      <formula>LEN(TRIM(Q95))=0</formula>
    </cfRule>
  </conditionalFormatting>
  <conditionalFormatting sqref="T95">
    <cfRule type="containsBlanks" dxfId="2" priority="3284">
      <formula>LEN(TRIM(T95))=0</formula>
    </cfRule>
  </conditionalFormatting>
  <conditionalFormatting sqref="AB95:AD95">
    <cfRule type="containsBlanks" dxfId="6" priority="3279">
      <formula>LEN(TRIM(AB95))=0</formula>
    </cfRule>
  </conditionalFormatting>
  <conditionalFormatting sqref="AC95:AD95">
    <cfRule type="cellIs" dxfId="7" priority="3283" operator="greaterThanOrEqual">
      <formula>1</formula>
    </cfRule>
  </conditionalFormatting>
  <conditionalFormatting sqref="AE95:AF95">
    <cfRule type="containsText" dxfId="8" priority="3277" operator="between" text="Alert">
      <formula>NOT(ISERROR(SEARCH("Alert",AE95)))</formula>
    </cfRule>
    <cfRule type="containsText" dxfId="9" priority="3278" operator="between" text="Reject">
      <formula>NOT(ISERROR(SEARCH("Reject",AE95)))</formula>
    </cfRule>
  </conditionalFormatting>
  <conditionalFormatting sqref="G96">
    <cfRule type="expression" dxfId="0" priority="2669">
      <formula>AND($F96&lt;&gt;"Tolerance",$G96&lt;&gt;"")</formula>
    </cfRule>
    <cfRule type="expression" dxfId="1" priority="2670">
      <formula>AND(OR($F96="GD&amp;T",$F96="MAX",$F96="MIN"),$G96="")</formula>
    </cfRule>
    <cfRule type="containsBlanks" dxfId="2" priority="2671">
      <formula>LEN(TRIM(G96))=0</formula>
    </cfRule>
  </conditionalFormatting>
  <conditionalFormatting sqref="H96">
    <cfRule type="expression" dxfId="0" priority="2666">
      <formula>AND($F96="MIN",$H96&lt;&gt;"")</formula>
    </cfRule>
    <cfRule type="expression" dxfId="1" priority="2667">
      <formula>AND($F96="MIN",$H96="")</formula>
    </cfRule>
    <cfRule type="containsBlanks" dxfId="2" priority="2668">
      <formula>LEN(TRIM(H96))=0</formula>
    </cfRule>
  </conditionalFormatting>
  <conditionalFormatting sqref="I96">
    <cfRule type="expression" dxfId="0" priority="2663">
      <formula>AND(OR($F96="GD&amp;T",$F96="MAX"),$I96&lt;&gt;"")</formula>
    </cfRule>
    <cfRule type="expression" dxfId="1" priority="2664">
      <formula>AND(OR($F96="GD&amp;T",$F96="MAX"),$I96="")</formula>
    </cfRule>
    <cfRule type="containsBlanks" dxfId="2" priority="2665">
      <formula>LEN(TRIM(I96))=0</formula>
    </cfRule>
  </conditionalFormatting>
  <conditionalFormatting sqref="P96">
    <cfRule type="expression" dxfId="3" priority="1011">
      <formula>AND($L96&lt;&gt;"",P96&lt;$L96)</formula>
    </cfRule>
    <cfRule type="expression" dxfId="4" priority="1012">
      <formula>AND($K96&lt;&gt;"",P96&gt;$K96)</formula>
    </cfRule>
    <cfRule type="notContainsBlanks" dxfId="5" priority="1013">
      <formula>LEN(TRIM(P96))&gt;0</formula>
    </cfRule>
    <cfRule type="containsBlanks" dxfId="2" priority="1014">
      <formula>LEN(TRIM(P96))=0</formula>
    </cfRule>
  </conditionalFormatting>
  <conditionalFormatting sqref="Q96:R96">
    <cfRule type="expression" dxfId="3" priority="1015">
      <formula>AND($L96&lt;&gt;"",Q96&lt;$L96)</formula>
    </cfRule>
    <cfRule type="expression" dxfId="4" priority="1016">
      <formula>AND($K96&lt;&gt;"",Q96&gt;$K96)</formula>
    </cfRule>
    <cfRule type="notContainsBlanks" dxfId="5" priority="1017">
      <formula>LEN(TRIM(Q96))&gt;0</formula>
    </cfRule>
    <cfRule type="containsBlanks" dxfId="2" priority="1018">
      <formula>LEN(TRIM(Q96))=0</formula>
    </cfRule>
  </conditionalFormatting>
  <conditionalFormatting sqref="T96">
    <cfRule type="containsBlanks" dxfId="2" priority="3273">
      <formula>LEN(TRIM(T96))=0</formula>
    </cfRule>
  </conditionalFormatting>
  <conditionalFormatting sqref="AB96:AD96">
    <cfRule type="containsBlanks" dxfId="6" priority="3268">
      <formula>LEN(TRIM(AB96))=0</formula>
    </cfRule>
  </conditionalFormatting>
  <conditionalFormatting sqref="AC96:AD96">
    <cfRule type="cellIs" dxfId="7" priority="3272" operator="greaterThanOrEqual">
      <formula>1</formula>
    </cfRule>
  </conditionalFormatting>
  <conditionalFormatting sqref="AE96:AF96">
    <cfRule type="containsText" dxfId="8" priority="3266" operator="between" text="Alert">
      <formula>NOT(ISERROR(SEARCH("Alert",AE96)))</formula>
    </cfRule>
    <cfRule type="containsText" dxfId="9" priority="3267" operator="between" text="Reject">
      <formula>NOT(ISERROR(SEARCH("Reject",AE96)))</formula>
    </cfRule>
  </conditionalFormatting>
  <conditionalFormatting sqref="G97">
    <cfRule type="expression" dxfId="0" priority="3255">
      <formula>AND($F97&lt;&gt;"Tolerance",$G97&lt;&gt;"")</formula>
    </cfRule>
    <cfRule type="expression" dxfId="1" priority="3256">
      <formula>AND(OR($F97="GD&amp;T",$F97="MAX",$F97="MIN"),$G97="")</formula>
    </cfRule>
    <cfRule type="containsBlanks" dxfId="2" priority="3257">
      <formula>LEN(TRIM(G97))=0</formula>
    </cfRule>
  </conditionalFormatting>
  <conditionalFormatting sqref="H97">
    <cfRule type="expression" dxfId="0" priority="2660">
      <formula>AND($F97="MIN",$H97&lt;&gt;"")</formula>
    </cfRule>
    <cfRule type="expression" dxfId="1" priority="2661">
      <formula>AND($F97="MIN",$H97="")</formula>
    </cfRule>
    <cfRule type="containsBlanks" dxfId="2" priority="2662">
      <formula>LEN(TRIM(H97))=0</formula>
    </cfRule>
  </conditionalFormatting>
  <conditionalFormatting sqref="I97">
    <cfRule type="expression" dxfId="0" priority="2657">
      <formula>AND(OR($F97="GD&amp;T",$F97="MAX"),$I97&lt;&gt;"")</formula>
    </cfRule>
    <cfRule type="expression" dxfId="1" priority="2658">
      <formula>AND(OR($F97="GD&amp;T",$F97="MAX"),$I97="")</formula>
    </cfRule>
    <cfRule type="containsBlanks" dxfId="2" priority="2659">
      <formula>LEN(TRIM(I97))=0</formula>
    </cfRule>
  </conditionalFormatting>
  <conditionalFormatting sqref="P97">
    <cfRule type="expression" dxfId="3" priority="1003">
      <formula>AND($L97&lt;&gt;"",P97&lt;$L97)</formula>
    </cfRule>
    <cfRule type="expression" dxfId="4" priority="1004">
      <formula>AND($K97&lt;&gt;"",P97&gt;$K97)</formula>
    </cfRule>
    <cfRule type="notContainsBlanks" dxfId="5" priority="1005">
      <formula>LEN(TRIM(P97))&gt;0</formula>
    </cfRule>
    <cfRule type="containsBlanks" dxfId="2" priority="1006">
      <formula>LEN(TRIM(P97))=0</formula>
    </cfRule>
  </conditionalFormatting>
  <conditionalFormatting sqref="Q97:R97">
    <cfRule type="expression" dxfId="3" priority="1007">
      <formula>AND($L97&lt;&gt;"",Q97&lt;$L97)</formula>
    </cfRule>
    <cfRule type="expression" dxfId="4" priority="1008">
      <formula>AND($K97&lt;&gt;"",Q97&gt;$K97)</formula>
    </cfRule>
    <cfRule type="notContainsBlanks" dxfId="5" priority="1009">
      <formula>LEN(TRIM(Q97))&gt;0</formula>
    </cfRule>
    <cfRule type="containsBlanks" dxfId="2" priority="1010">
      <formula>LEN(TRIM(Q97))=0</formula>
    </cfRule>
  </conditionalFormatting>
  <conditionalFormatting sqref="T97">
    <cfRule type="containsBlanks" dxfId="2" priority="3265">
      <formula>LEN(TRIM(T97))=0</formula>
    </cfRule>
  </conditionalFormatting>
  <conditionalFormatting sqref="AB97:AD97">
    <cfRule type="containsBlanks" dxfId="6" priority="3260">
      <formula>LEN(TRIM(AB97))=0</formula>
    </cfRule>
  </conditionalFormatting>
  <conditionalFormatting sqref="AC97:AD97">
    <cfRule type="cellIs" dxfId="7" priority="3264" operator="greaterThanOrEqual">
      <formula>1</formula>
    </cfRule>
  </conditionalFormatting>
  <conditionalFormatting sqref="AE97:AF97">
    <cfRule type="containsText" dxfId="8" priority="3258" operator="between" text="Alert">
      <formula>NOT(ISERROR(SEARCH("Alert",AE97)))</formula>
    </cfRule>
    <cfRule type="containsText" dxfId="9" priority="3259" operator="between" text="Reject">
      <formula>NOT(ISERROR(SEARCH("Reject",AE97)))</formula>
    </cfRule>
  </conditionalFormatting>
  <conditionalFormatting sqref="G98">
    <cfRule type="expression" dxfId="0" priority="3244">
      <formula>AND($F98&lt;&gt;"Tolerance",$G98&lt;&gt;"")</formula>
    </cfRule>
    <cfRule type="expression" dxfId="1" priority="3245">
      <formula>AND(OR($F98="GD&amp;T",$F98="MAX",$F98="MIN"),$G98="")</formula>
    </cfRule>
    <cfRule type="containsBlanks" dxfId="2" priority="3246">
      <formula>LEN(TRIM(G98))=0</formula>
    </cfRule>
  </conditionalFormatting>
  <conditionalFormatting sqref="H98">
    <cfRule type="expression" dxfId="0" priority="2654">
      <formula>AND($F98="MIN",$H98&lt;&gt;"")</formula>
    </cfRule>
    <cfRule type="expression" dxfId="1" priority="2655">
      <formula>AND($F98="MIN",$H98="")</formula>
    </cfRule>
    <cfRule type="containsBlanks" dxfId="2" priority="2656">
      <formula>LEN(TRIM(H98))=0</formula>
    </cfRule>
  </conditionalFormatting>
  <conditionalFormatting sqref="I98">
    <cfRule type="expression" dxfId="0" priority="2651">
      <formula>AND(OR($F98="GD&amp;T",$F98="MAX"),$I98&lt;&gt;"")</formula>
    </cfRule>
    <cfRule type="expression" dxfId="1" priority="2652">
      <formula>AND(OR($F98="GD&amp;T",$F98="MAX"),$I98="")</formula>
    </cfRule>
    <cfRule type="containsBlanks" dxfId="2" priority="2653">
      <formula>LEN(TRIM(I98))=0</formula>
    </cfRule>
  </conditionalFormatting>
  <conditionalFormatting sqref="P98">
    <cfRule type="expression" dxfId="3" priority="995">
      <formula>AND($L98&lt;&gt;"",P98&lt;$L98)</formula>
    </cfRule>
    <cfRule type="expression" dxfId="4" priority="996">
      <formula>AND($K98&lt;&gt;"",P98&gt;$K98)</formula>
    </cfRule>
    <cfRule type="notContainsBlanks" dxfId="5" priority="997">
      <formula>LEN(TRIM(P98))&gt;0</formula>
    </cfRule>
    <cfRule type="containsBlanks" dxfId="2" priority="998">
      <formula>LEN(TRIM(P98))=0</formula>
    </cfRule>
  </conditionalFormatting>
  <conditionalFormatting sqref="Q98:R98">
    <cfRule type="expression" dxfId="3" priority="999">
      <formula>AND($L98&lt;&gt;"",Q98&lt;$L98)</formula>
    </cfRule>
    <cfRule type="expression" dxfId="4" priority="1000">
      <formula>AND($K98&lt;&gt;"",Q98&gt;$K98)</formula>
    </cfRule>
    <cfRule type="notContainsBlanks" dxfId="5" priority="1001">
      <formula>LEN(TRIM(Q98))&gt;0</formula>
    </cfRule>
    <cfRule type="containsBlanks" dxfId="2" priority="1002">
      <formula>LEN(TRIM(Q98))=0</formula>
    </cfRule>
  </conditionalFormatting>
  <conditionalFormatting sqref="T98">
    <cfRule type="containsBlanks" dxfId="2" priority="3254">
      <formula>LEN(TRIM(T98))=0</formula>
    </cfRule>
  </conditionalFormatting>
  <conditionalFormatting sqref="AB98:AD98">
    <cfRule type="containsBlanks" dxfId="6" priority="3249">
      <formula>LEN(TRIM(AB98))=0</formula>
    </cfRule>
  </conditionalFormatting>
  <conditionalFormatting sqref="AC98:AD98">
    <cfRule type="cellIs" dxfId="7" priority="3253" operator="greaterThanOrEqual">
      <formula>1</formula>
    </cfRule>
  </conditionalFormatting>
  <conditionalFormatting sqref="AE98:AF98">
    <cfRule type="containsText" dxfId="8" priority="3247" operator="between" text="Alert">
      <formula>NOT(ISERROR(SEARCH("Alert",AE98)))</formula>
    </cfRule>
    <cfRule type="containsText" dxfId="9" priority="3248" operator="between" text="Reject">
      <formula>NOT(ISERROR(SEARCH("Reject",AE98)))</formula>
    </cfRule>
  </conditionalFormatting>
  <conditionalFormatting sqref="G99">
    <cfRule type="expression" dxfId="0" priority="3233">
      <formula>AND($F99&lt;&gt;"Tolerance",$G99&lt;&gt;"")</formula>
    </cfRule>
    <cfRule type="expression" dxfId="1" priority="3234">
      <formula>AND(OR($F99="GD&amp;T",$F99="MAX",$F99="MIN"),$G99="")</formula>
    </cfRule>
    <cfRule type="containsBlanks" dxfId="2" priority="3235">
      <formula>LEN(TRIM(G99))=0</formula>
    </cfRule>
  </conditionalFormatting>
  <conditionalFormatting sqref="H99">
    <cfRule type="expression" dxfId="0" priority="2648">
      <formula>AND($F99="MIN",$H99&lt;&gt;"")</formula>
    </cfRule>
    <cfRule type="expression" dxfId="1" priority="2649">
      <formula>AND($F99="MIN",$H99="")</formula>
    </cfRule>
    <cfRule type="containsBlanks" dxfId="2" priority="2650">
      <formula>LEN(TRIM(H99))=0</formula>
    </cfRule>
  </conditionalFormatting>
  <conditionalFormatting sqref="I99">
    <cfRule type="expression" dxfId="0" priority="2645">
      <formula>AND(OR($F99="GD&amp;T",$F99="MAX"),$I99&lt;&gt;"")</formula>
    </cfRule>
    <cfRule type="expression" dxfId="1" priority="2646">
      <formula>AND(OR($F99="GD&amp;T",$F99="MAX"),$I99="")</formula>
    </cfRule>
    <cfRule type="containsBlanks" dxfId="2" priority="2647">
      <formula>LEN(TRIM(I99))=0</formula>
    </cfRule>
  </conditionalFormatting>
  <conditionalFormatting sqref="P99">
    <cfRule type="expression" dxfId="3" priority="987">
      <formula>AND($L99&lt;&gt;"",P99&lt;$L99)</formula>
    </cfRule>
    <cfRule type="expression" dxfId="4" priority="988">
      <formula>AND($K99&lt;&gt;"",P99&gt;$K99)</formula>
    </cfRule>
    <cfRule type="notContainsBlanks" dxfId="5" priority="989">
      <formula>LEN(TRIM(P99))&gt;0</formula>
    </cfRule>
    <cfRule type="containsBlanks" dxfId="2" priority="990">
      <formula>LEN(TRIM(P99))=0</formula>
    </cfRule>
  </conditionalFormatting>
  <conditionalFormatting sqref="Q99:R99">
    <cfRule type="expression" dxfId="3" priority="991">
      <formula>AND($L99&lt;&gt;"",Q99&lt;$L99)</formula>
    </cfRule>
    <cfRule type="expression" dxfId="4" priority="992">
      <formula>AND($K99&lt;&gt;"",Q99&gt;$K99)</formula>
    </cfRule>
    <cfRule type="notContainsBlanks" dxfId="5" priority="993">
      <formula>LEN(TRIM(Q99))&gt;0</formula>
    </cfRule>
    <cfRule type="containsBlanks" dxfId="2" priority="994">
      <formula>LEN(TRIM(Q99))=0</formula>
    </cfRule>
  </conditionalFormatting>
  <conditionalFormatting sqref="T99">
    <cfRule type="containsBlanks" dxfId="2" priority="3243">
      <formula>LEN(TRIM(T99))=0</formula>
    </cfRule>
  </conditionalFormatting>
  <conditionalFormatting sqref="AB99:AD99">
    <cfRule type="containsBlanks" dxfId="6" priority="3238">
      <formula>LEN(TRIM(AB99))=0</formula>
    </cfRule>
  </conditionalFormatting>
  <conditionalFormatting sqref="AC99:AD99">
    <cfRule type="cellIs" dxfId="7" priority="3242" operator="greaterThanOrEqual">
      <formula>1</formula>
    </cfRule>
  </conditionalFormatting>
  <conditionalFormatting sqref="AE99:AF99">
    <cfRule type="containsText" dxfId="8" priority="3236" operator="between" text="Alert">
      <formula>NOT(ISERROR(SEARCH("Alert",AE99)))</formula>
    </cfRule>
    <cfRule type="containsText" dxfId="9" priority="3237" operator="between" text="Reject">
      <formula>NOT(ISERROR(SEARCH("Reject",AE99)))</formula>
    </cfRule>
  </conditionalFormatting>
  <conditionalFormatting sqref="G100">
    <cfRule type="expression" dxfId="0" priority="3222">
      <formula>AND($F100&lt;&gt;"Tolerance",$G100&lt;&gt;"")</formula>
    </cfRule>
    <cfRule type="expression" dxfId="1" priority="3223">
      <formula>AND(OR($F100="GD&amp;T",$F100="MAX",$F100="MIN"),$G100="")</formula>
    </cfRule>
    <cfRule type="containsBlanks" dxfId="2" priority="3224">
      <formula>LEN(TRIM(G100))=0</formula>
    </cfRule>
  </conditionalFormatting>
  <conditionalFormatting sqref="H100">
    <cfRule type="expression" dxfId="0" priority="2642">
      <formula>AND($F100="MIN",$H100&lt;&gt;"")</formula>
    </cfRule>
    <cfRule type="expression" dxfId="1" priority="2643">
      <formula>AND($F100="MIN",$H100="")</formula>
    </cfRule>
    <cfRule type="containsBlanks" dxfId="2" priority="2644">
      <formula>LEN(TRIM(H100))=0</formula>
    </cfRule>
  </conditionalFormatting>
  <conditionalFormatting sqref="I100">
    <cfRule type="expression" dxfId="0" priority="2639">
      <formula>AND(OR($F100="GD&amp;T",$F100="MAX"),$I100&lt;&gt;"")</formula>
    </cfRule>
    <cfRule type="expression" dxfId="1" priority="2640">
      <formula>AND(OR($F100="GD&amp;T",$F100="MAX"),$I100="")</formula>
    </cfRule>
    <cfRule type="containsBlanks" dxfId="2" priority="2641">
      <formula>LEN(TRIM(I100))=0</formula>
    </cfRule>
  </conditionalFormatting>
  <conditionalFormatting sqref="P100">
    <cfRule type="expression" dxfId="3" priority="979">
      <formula>AND($L100&lt;&gt;"",P100&lt;$L100)</formula>
    </cfRule>
    <cfRule type="expression" dxfId="4" priority="980">
      <formula>AND($K100&lt;&gt;"",P100&gt;$K100)</formula>
    </cfRule>
    <cfRule type="notContainsBlanks" dxfId="5" priority="981">
      <formula>LEN(TRIM(P100))&gt;0</formula>
    </cfRule>
    <cfRule type="containsBlanks" dxfId="2" priority="982">
      <formula>LEN(TRIM(P100))=0</formula>
    </cfRule>
  </conditionalFormatting>
  <conditionalFormatting sqref="Q100:R100">
    <cfRule type="expression" dxfId="3" priority="983">
      <formula>AND($L100&lt;&gt;"",Q100&lt;$L100)</formula>
    </cfRule>
    <cfRule type="expression" dxfId="4" priority="984">
      <formula>AND($K100&lt;&gt;"",Q100&gt;$K100)</formula>
    </cfRule>
    <cfRule type="notContainsBlanks" dxfId="5" priority="985">
      <formula>LEN(TRIM(Q100))&gt;0</formula>
    </cfRule>
    <cfRule type="containsBlanks" dxfId="2" priority="986">
      <formula>LEN(TRIM(Q100))=0</formula>
    </cfRule>
  </conditionalFormatting>
  <conditionalFormatting sqref="T100">
    <cfRule type="containsBlanks" dxfId="2" priority="3232">
      <formula>LEN(TRIM(T100))=0</formula>
    </cfRule>
  </conditionalFormatting>
  <conditionalFormatting sqref="AB100:AD100">
    <cfRule type="containsBlanks" dxfId="6" priority="3227">
      <formula>LEN(TRIM(AB100))=0</formula>
    </cfRule>
  </conditionalFormatting>
  <conditionalFormatting sqref="AC100:AD100">
    <cfRule type="cellIs" dxfId="7" priority="3231" operator="greaterThanOrEqual">
      <formula>1</formula>
    </cfRule>
  </conditionalFormatting>
  <conditionalFormatting sqref="AE100:AF100">
    <cfRule type="containsText" dxfId="8" priority="3225" operator="between" text="Alert">
      <formula>NOT(ISERROR(SEARCH("Alert",AE100)))</formula>
    </cfRule>
    <cfRule type="containsText" dxfId="9" priority="3226" operator="between" text="Reject">
      <formula>NOT(ISERROR(SEARCH("Reject",AE100)))</formula>
    </cfRule>
  </conditionalFormatting>
  <conditionalFormatting sqref="G101">
    <cfRule type="expression" dxfId="0" priority="3211">
      <formula>AND($F101&lt;&gt;"Tolerance",$G101&lt;&gt;"")</formula>
    </cfRule>
    <cfRule type="expression" dxfId="1" priority="3212">
      <formula>AND(OR($F101="GD&amp;T",$F101="MAX",$F101="MIN"),$G101="")</formula>
    </cfRule>
    <cfRule type="containsBlanks" dxfId="2" priority="3213">
      <formula>LEN(TRIM(G101))=0</formula>
    </cfRule>
  </conditionalFormatting>
  <conditionalFormatting sqref="H101">
    <cfRule type="expression" dxfId="0" priority="2636">
      <formula>AND($F101="MIN",$H101&lt;&gt;"")</formula>
    </cfRule>
    <cfRule type="expression" dxfId="1" priority="2637">
      <formula>AND($F101="MIN",$H101="")</formula>
    </cfRule>
    <cfRule type="containsBlanks" dxfId="2" priority="2638">
      <formula>LEN(TRIM(H101))=0</formula>
    </cfRule>
  </conditionalFormatting>
  <conditionalFormatting sqref="I101">
    <cfRule type="expression" dxfId="0" priority="2633">
      <formula>AND(OR($F101="GD&amp;T",$F101="MAX"),$I101&lt;&gt;"")</formula>
    </cfRule>
    <cfRule type="expression" dxfId="1" priority="2634">
      <formula>AND(OR($F101="GD&amp;T",$F101="MAX"),$I101="")</formula>
    </cfRule>
    <cfRule type="containsBlanks" dxfId="2" priority="2635">
      <formula>LEN(TRIM(I101))=0</formula>
    </cfRule>
  </conditionalFormatting>
  <conditionalFormatting sqref="P101">
    <cfRule type="expression" dxfId="3" priority="971">
      <formula>AND($L101&lt;&gt;"",P101&lt;$L101)</formula>
    </cfRule>
    <cfRule type="expression" dxfId="4" priority="972">
      <formula>AND($K101&lt;&gt;"",P101&gt;$K101)</formula>
    </cfRule>
    <cfRule type="notContainsBlanks" dxfId="5" priority="973">
      <formula>LEN(TRIM(P101))&gt;0</formula>
    </cfRule>
    <cfRule type="containsBlanks" dxfId="2" priority="974">
      <formula>LEN(TRIM(P101))=0</formula>
    </cfRule>
  </conditionalFormatting>
  <conditionalFormatting sqref="Q101:R101">
    <cfRule type="expression" dxfId="3" priority="975">
      <formula>AND($L101&lt;&gt;"",Q101&lt;$L101)</formula>
    </cfRule>
    <cfRule type="expression" dxfId="4" priority="976">
      <formula>AND($K101&lt;&gt;"",Q101&gt;$K101)</formula>
    </cfRule>
    <cfRule type="notContainsBlanks" dxfId="5" priority="977">
      <formula>LEN(TRIM(Q101))&gt;0</formula>
    </cfRule>
    <cfRule type="containsBlanks" dxfId="2" priority="978">
      <formula>LEN(TRIM(Q101))=0</formula>
    </cfRule>
  </conditionalFormatting>
  <conditionalFormatting sqref="T101">
    <cfRule type="containsBlanks" dxfId="2" priority="3221">
      <formula>LEN(TRIM(T101))=0</formula>
    </cfRule>
  </conditionalFormatting>
  <conditionalFormatting sqref="AB101:AD101">
    <cfRule type="containsBlanks" dxfId="6" priority="3216">
      <formula>LEN(TRIM(AB101))=0</formula>
    </cfRule>
  </conditionalFormatting>
  <conditionalFormatting sqref="AC101:AD101">
    <cfRule type="cellIs" dxfId="7" priority="3220" operator="greaterThanOrEqual">
      <formula>1</formula>
    </cfRule>
  </conditionalFormatting>
  <conditionalFormatting sqref="AE101:AF101">
    <cfRule type="containsText" dxfId="8" priority="3214" operator="between" text="Alert">
      <formula>NOT(ISERROR(SEARCH("Alert",AE101)))</formula>
    </cfRule>
    <cfRule type="containsText" dxfId="9" priority="3215" operator="between" text="Reject">
      <formula>NOT(ISERROR(SEARCH("Reject",AE101)))</formula>
    </cfRule>
  </conditionalFormatting>
  <conditionalFormatting sqref="G102">
    <cfRule type="expression" dxfId="0" priority="2630">
      <formula>AND($F102&lt;&gt;"Tolerance",$G102&lt;&gt;"")</formula>
    </cfRule>
    <cfRule type="expression" dxfId="1" priority="2631">
      <formula>AND(OR($F102="GD&amp;T",$F102="MAX",$F102="MIN"),$G102="")</formula>
    </cfRule>
    <cfRule type="containsBlanks" dxfId="2" priority="2632">
      <formula>LEN(TRIM(G102))=0</formula>
    </cfRule>
  </conditionalFormatting>
  <conditionalFormatting sqref="H102">
    <cfRule type="expression" dxfId="0" priority="2627">
      <formula>AND($F102="MIN",$H102&lt;&gt;"")</formula>
    </cfRule>
    <cfRule type="expression" dxfId="1" priority="2628">
      <formula>AND($F102="MIN",$H102="")</formula>
    </cfRule>
    <cfRule type="containsBlanks" dxfId="2" priority="2629">
      <formula>LEN(TRIM(H102))=0</formula>
    </cfRule>
  </conditionalFormatting>
  <conditionalFormatting sqref="I102">
    <cfRule type="expression" dxfId="0" priority="2624">
      <formula>AND(OR($F102="GD&amp;T",$F102="MAX"),$I102&lt;&gt;"")</formula>
    </cfRule>
    <cfRule type="expression" dxfId="1" priority="2625">
      <formula>AND(OR($F102="GD&amp;T",$F102="MAX"),$I102="")</formula>
    </cfRule>
    <cfRule type="containsBlanks" dxfId="2" priority="2626">
      <formula>LEN(TRIM(I102))=0</formula>
    </cfRule>
  </conditionalFormatting>
  <conditionalFormatting sqref="P102">
    <cfRule type="expression" dxfId="3" priority="963">
      <formula>AND($L102&lt;&gt;"",P102&lt;$L102)</formula>
    </cfRule>
    <cfRule type="expression" dxfId="4" priority="964">
      <formula>AND($K102&lt;&gt;"",P102&gt;$K102)</formula>
    </cfRule>
    <cfRule type="notContainsBlanks" dxfId="5" priority="965">
      <formula>LEN(TRIM(P102))&gt;0</formula>
    </cfRule>
    <cfRule type="containsBlanks" dxfId="2" priority="966">
      <formula>LEN(TRIM(P102))=0</formula>
    </cfRule>
  </conditionalFormatting>
  <conditionalFormatting sqref="Q102:R102">
    <cfRule type="expression" dxfId="3" priority="967">
      <formula>AND($L102&lt;&gt;"",Q102&lt;$L102)</formula>
    </cfRule>
    <cfRule type="expression" dxfId="4" priority="968">
      <formula>AND($K102&lt;&gt;"",Q102&gt;$K102)</formula>
    </cfRule>
    <cfRule type="notContainsBlanks" dxfId="5" priority="969">
      <formula>LEN(TRIM(Q102))&gt;0</formula>
    </cfRule>
    <cfRule type="containsBlanks" dxfId="2" priority="970">
      <formula>LEN(TRIM(Q102))=0</formula>
    </cfRule>
  </conditionalFormatting>
  <conditionalFormatting sqref="T102">
    <cfRule type="containsBlanks" dxfId="2" priority="3210">
      <formula>LEN(TRIM(T102))=0</formula>
    </cfRule>
  </conditionalFormatting>
  <conditionalFormatting sqref="AB102:AD102">
    <cfRule type="containsBlanks" dxfId="6" priority="3205">
      <formula>LEN(TRIM(AB102))=0</formula>
    </cfRule>
  </conditionalFormatting>
  <conditionalFormatting sqref="AC102:AD102">
    <cfRule type="cellIs" dxfId="7" priority="3209" operator="greaterThanOrEqual">
      <formula>1</formula>
    </cfRule>
  </conditionalFormatting>
  <conditionalFormatting sqref="AE102:AF102">
    <cfRule type="containsText" dxfId="8" priority="3203" operator="between" text="Alert">
      <formula>NOT(ISERROR(SEARCH("Alert",AE102)))</formula>
    </cfRule>
    <cfRule type="containsText" dxfId="9" priority="3204" operator="between" text="Reject">
      <formula>NOT(ISERROR(SEARCH("Reject",AE102)))</formula>
    </cfRule>
  </conditionalFormatting>
  <conditionalFormatting sqref="G103">
    <cfRule type="expression" dxfId="0" priority="3192">
      <formula>AND($F103&lt;&gt;"Tolerance",$G103&lt;&gt;"")</formula>
    </cfRule>
    <cfRule type="expression" dxfId="1" priority="3193">
      <formula>AND(OR($F103="GD&amp;T",$F103="MAX",$F103="MIN"),$G103="")</formula>
    </cfRule>
    <cfRule type="containsBlanks" dxfId="2" priority="3194">
      <formula>LEN(TRIM(G103))=0</formula>
    </cfRule>
  </conditionalFormatting>
  <conditionalFormatting sqref="H103">
    <cfRule type="expression" dxfId="0" priority="3189">
      <formula>AND($F103="MIN",$H103&lt;&gt;"")</formula>
    </cfRule>
    <cfRule type="expression" dxfId="1" priority="3190">
      <formula>AND($F103="MIN",$H103="")</formula>
    </cfRule>
    <cfRule type="containsBlanks" dxfId="2" priority="3191">
      <formula>LEN(TRIM(H103))=0</formula>
    </cfRule>
  </conditionalFormatting>
  <conditionalFormatting sqref="I103">
    <cfRule type="expression" dxfId="0" priority="3186">
      <formula>AND(OR($F103="GD&amp;T",$F103="MAX"),$I103&lt;&gt;"")</formula>
    </cfRule>
    <cfRule type="expression" dxfId="1" priority="3187">
      <formula>AND(OR($F103="GD&amp;T",$F103="MAX"),$I103="")</formula>
    </cfRule>
    <cfRule type="containsBlanks" dxfId="2" priority="3188">
      <formula>LEN(TRIM(I103))=0</formula>
    </cfRule>
  </conditionalFormatting>
  <conditionalFormatting sqref="P103">
    <cfRule type="expression" dxfId="3" priority="955">
      <formula>AND($L103&lt;&gt;"",P103&lt;$L103)</formula>
    </cfRule>
    <cfRule type="expression" dxfId="4" priority="956">
      <formula>AND($K103&lt;&gt;"",P103&gt;$K103)</formula>
    </cfRule>
    <cfRule type="notContainsBlanks" dxfId="5" priority="957">
      <formula>LEN(TRIM(P103))&gt;0</formula>
    </cfRule>
    <cfRule type="containsBlanks" dxfId="2" priority="958">
      <formula>LEN(TRIM(P103))=0</formula>
    </cfRule>
  </conditionalFormatting>
  <conditionalFormatting sqref="Q103:R103">
    <cfRule type="expression" dxfId="3" priority="959">
      <formula>AND($L103&lt;&gt;"",Q103&lt;$L103)</formula>
    </cfRule>
    <cfRule type="expression" dxfId="4" priority="960">
      <formula>AND($K103&lt;&gt;"",Q103&gt;$K103)</formula>
    </cfRule>
    <cfRule type="notContainsBlanks" dxfId="5" priority="961">
      <formula>LEN(TRIM(Q103))&gt;0</formula>
    </cfRule>
    <cfRule type="containsBlanks" dxfId="2" priority="962">
      <formula>LEN(TRIM(Q103))=0</formula>
    </cfRule>
  </conditionalFormatting>
  <conditionalFormatting sqref="T103">
    <cfRule type="containsBlanks" dxfId="2" priority="3202">
      <formula>LEN(TRIM(T103))=0</formula>
    </cfRule>
  </conditionalFormatting>
  <conditionalFormatting sqref="AB103:AD103">
    <cfRule type="containsBlanks" dxfId="6" priority="3197">
      <formula>LEN(TRIM(AB103))=0</formula>
    </cfRule>
  </conditionalFormatting>
  <conditionalFormatting sqref="AC103:AD103">
    <cfRule type="cellIs" dxfId="7" priority="3201" operator="greaterThanOrEqual">
      <formula>1</formula>
    </cfRule>
  </conditionalFormatting>
  <conditionalFormatting sqref="AE103:AF103">
    <cfRule type="containsText" dxfId="8" priority="3195" operator="between" text="Alert">
      <formula>NOT(ISERROR(SEARCH("Alert",AE103)))</formula>
    </cfRule>
    <cfRule type="containsText" dxfId="9" priority="3196" operator="between" text="Reject">
      <formula>NOT(ISERROR(SEARCH("Reject",AE103)))</formula>
    </cfRule>
  </conditionalFormatting>
  <conditionalFormatting sqref="G104">
    <cfRule type="expression" dxfId="0" priority="3175">
      <formula>AND($F104&lt;&gt;"Tolerance",$G104&lt;&gt;"")</formula>
    </cfRule>
    <cfRule type="expression" dxfId="1" priority="3176">
      <formula>AND(OR($F104="GD&amp;T",$F104="MAX",$F104="MIN"),$G104="")</formula>
    </cfRule>
    <cfRule type="containsBlanks" dxfId="2" priority="3177">
      <formula>LEN(TRIM(G104))=0</formula>
    </cfRule>
  </conditionalFormatting>
  <conditionalFormatting sqref="H104">
    <cfRule type="expression" dxfId="0" priority="2621">
      <formula>AND($F104="MIN",$H104&lt;&gt;"")</formula>
    </cfRule>
    <cfRule type="expression" dxfId="1" priority="2622">
      <formula>AND($F104="MIN",$H104="")</formula>
    </cfRule>
    <cfRule type="containsBlanks" dxfId="2" priority="2623">
      <formula>LEN(TRIM(H104))=0</formula>
    </cfRule>
  </conditionalFormatting>
  <conditionalFormatting sqref="I104">
    <cfRule type="expression" dxfId="0" priority="2618">
      <formula>AND(OR($F104="GD&amp;T",$F104="MAX"),$I104&lt;&gt;"")</formula>
    </cfRule>
    <cfRule type="expression" dxfId="1" priority="2619">
      <formula>AND(OR($F104="GD&amp;T",$F104="MAX"),$I104="")</formula>
    </cfRule>
    <cfRule type="containsBlanks" dxfId="2" priority="2620">
      <formula>LEN(TRIM(I104))=0</formula>
    </cfRule>
  </conditionalFormatting>
  <conditionalFormatting sqref="P104">
    <cfRule type="expression" dxfId="3" priority="947">
      <formula>AND($L104&lt;&gt;"",P104&lt;$L104)</formula>
    </cfRule>
    <cfRule type="expression" dxfId="4" priority="948">
      <formula>AND($K104&lt;&gt;"",P104&gt;$K104)</formula>
    </cfRule>
    <cfRule type="notContainsBlanks" dxfId="5" priority="949">
      <formula>LEN(TRIM(P104))&gt;0</formula>
    </cfRule>
    <cfRule type="containsBlanks" dxfId="2" priority="950">
      <formula>LEN(TRIM(P104))=0</formula>
    </cfRule>
  </conditionalFormatting>
  <conditionalFormatting sqref="Q104:R104">
    <cfRule type="expression" dxfId="3" priority="951">
      <formula>AND($L104&lt;&gt;"",Q104&lt;$L104)</formula>
    </cfRule>
    <cfRule type="expression" dxfId="4" priority="952">
      <formula>AND($K104&lt;&gt;"",Q104&gt;$K104)</formula>
    </cfRule>
    <cfRule type="notContainsBlanks" dxfId="5" priority="953">
      <formula>LEN(TRIM(Q104))&gt;0</formula>
    </cfRule>
    <cfRule type="containsBlanks" dxfId="2" priority="954">
      <formula>LEN(TRIM(Q104))=0</formula>
    </cfRule>
  </conditionalFormatting>
  <conditionalFormatting sqref="T104">
    <cfRule type="containsBlanks" dxfId="2" priority="3185">
      <formula>LEN(TRIM(T104))=0</formula>
    </cfRule>
  </conditionalFormatting>
  <conditionalFormatting sqref="AB104:AD104">
    <cfRule type="containsBlanks" dxfId="6" priority="3180">
      <formula>LEN(TRIM(AB104))=0</formula>
    </cfRule>
  </conditionalFormatting>
  <conditionalFormatting sqref="AC104:AD104">
    <cfRule type="cellIs" dxfId="7" priority="3184" operator="greaterThanOrEqual">
      <formula>1</formula>
    </cfRule>
  </conditionalFormatting>
  <conditionalFormatting sqref="AE104:AF104">
    <cfRule type="containsText" dxfId="8" priority="3178" operator="between" text="Alert">
      <formula>NOT(ISERROR(SEARCH("Alert",AE104)))</formula>
    </cfRule>
    <cfRule type="containsText" dxfId="9" priority="3179" operator="between" text="Reject">
      <formula>NOT(ISERROR(SEARCH("Reject",AE104)))</formula>
    </cfRule>
  </conditionalFormatting>
  <conditionalFormatting sqref="G105">
    <cfRule type="expression" dxfId="0" priority="3164">
      <formula>AND($F105&lt;&gt;"Tolerance",$G105&lt;&gt;"")</formula>
    </cfRule>
    <cfRule type="expression" dxfId="1" priority="3165">
      <formula>AND(OR($F105="GD&amp;T",$F105="MAX",$F105="MIN"),$G105="")</formula>
    </cfRule>
    <cfRule type="containsBlanks" dxfId="2" priority="3166">
      <formula>LEN(TRIM(G105))=0</formula>
    </cfRule>
  </conditionalFormatting>
  <conditionalFormatting sqref="H105">
    <cfRule type="expression" dxfId="0" priority="3161">
      <formula>AND($F105="MIN",$H105&lt;&gt;"")</formula>
    </cfRule>
    <cfRule type="expression" dxfId="1" priority="3162">
      <formula>AND($F105="MIN",$H105="")</formula>
    </cfRule>
    <cfRule type="containsBlanks" dxfId="2" priority="3163">
      <formula>LEN(TRIM(H105))=0</formula>
    </cfRule>
  </conditionalFormatting>
  <conditionalFormatting sqref="I105">
    <cfRule type="expression" dxfId="0" priority="3158">
      <formula>AND(OR($F105="GD&amp;T",$F105="MAX"),$I105&lt;&gt;"")</formula>
    </cfRule>
    <cfRule type="expression" dxfId="1" priority="3159">
      <formula>AND(OR($F105="GD&amp;T",$F105="MAX"),$I105="")</formula>
    </cfRule>
    <cfRule type="containsBlanks" dxfId="2" priority="3160">
      <formula>LEN(TRIM(I105))=0</formula>
    </cfRule>
  </conditionalFormatting>
  <conditionalFormatting sqref="P105">
    <cfRule type="expression" dxfId="3" priority="939">
      <formula>AND($L105&lt;&gt;"",P105&lt;$L105)</formula>
    </cfRule>
    <cfRule type="expression" dxfId="4" priority="940">
      <formula>AND($K105&lt;&gt;"",P105&gt;$K105)</formula>
    </cfRule>
    <cfRule type="notContainsBlanks" dxfId="5" priority="941">
      <formula>LEN(TRIM(P105))&gt;0</formula>
    </cfRule>
    <cfRule type="containsBlanks" dxfId="2" priority="942">
      <formula>LEN(TRIM(P105))=0</formula>
    </cfRule>
  </conditionalFormatting>
  <conditionalFormatting sqref="Q105:R105">
    <cfRule type="expression" dxfId="3" priority="943">
      <formula>AND($L105&lt;&gt;"",Q105&lt;$L105)</formula>
    </cfRule>
    <cfRule type="expression" dxfId="4" priority="944">
      <formula>AND($K105&lt;&gt;"",Q105&gt;$K105)</formula>
    </cfRule>
    <cfRule type="notContainsBlanks" dxfId="5" priority="945">
      <formula>LEN(TRIM(Q105))&gt;0</formula>
    </cfRule>
    <cfRule type="containsBlanks" dxfId="2" priority="946">
      <formula>LEN(TRIM(Q105))=0</formula>
    </cfRule>
  </conditionalFormatting>
  <conditionalFormatting sqref="T105">
    <cfRule type="containsBlanks" dxfId="2" priority="3174">
      <formula>LEN(TRIM(T105))=0</formula>
    </cfRule>
  </conditionalFormatting>
  <conditionalFormatting sqref="AB105:AD105">
    <cfRule type="containsBlanks" dxfId="6" priority="3169">
      <formula>LEN(TRIM(AB105))=0</formula>
    </cfRule>
  </conditionalFormatting>
  <conditionalFormatting sqref="AC105:AD105">
    <cfRule type="cellIs" dxfId="7" priority="3173" operator="greaterThanOrEqual">
      <formula>1</formula>
    </cfRule>
  </conditionalFormatting>
  <conditionalFormatting sqref="AE105:AF105">
    <cfRule type="containsText" dxfId="8" priority="3167" operator="between" text="Alert">
      <formula>NOT(ISERROR(SEARCH("Alert",AE105)))</formula>
    </cfRule>
    <cfRule type="containsText" dxfId="9" priority="3168" operator="between" text="Reject">
      <formula>NOT(ISERROR(SEARCH("Reject",AE105)))</formula>
    </cfRule>
  </conditionalFormatting>
  <conditionalFormatting sqref="G106">
    <cfRule type="expression" dxfId="0" priority="3147">
      <formula>AND($F106&lt;&gt;"Tolerance",$G106&lt;&gt;"")</formula>
    </cfRule>
    <cfRule type="expression" dxfId="1" priority="3148">
      <formula>AND(OR($F106="GD&amp;T",$F106="MAX",$F106="MIN"),$G106="")</formula>
    </cfRule>
    <cfRule type="containsBlanks" dxfId="2" priority="3149">
      <formula>LEN(TRIM(G106))=0</formula>
    </cfRule>
  </conditionalFormatting>
  <conditionalFormatting sqref="H106">
    <cfRule type="expression" dxfId="0" priority="2615">
      <formula>AND($F106="MIN",$H106&lt;&gt;"")</formula>
    </cfRule>
    <cfRule type="expression" dxfId="1" priority="2616">
      <formula>AND($F106="MIN",$H106="")</formula>
    </cfRule>
    <cfRule type="containsBlanks" dxfId="2" priority="2617">
      <formula>LEN(TRIM(H106))=0</formula>
    </cfRule>
  </conditionalFormatting>
  <conditionalFormatting sqref="I106">
    <cfRule type="expression" dxfId="0" priority="2612">
      <formula>AND(OR($F106="GD&amp;T",$F106="MAX"),$I106&lt;&gt;"")</formula>
    </cfRule>
    <cfRule type="expression" dxfId="1" priority="2613">
      <formula>AND(OR($F106="GD&amp;T",$F106="MAX"),$I106="")</formula>
    </cfRule>
    <cfRule type="containsBlanks" dxfId="2" priority="2614">
      <formula>LEN(TRIM(I106))=0</formula>
    </cfRule>
  </conditionalFormatting>
  <conditionalFormatting sqref="P106">
    <cfRule type="expression" dxfId="3" priority="931">
      <formula>AND($L106&lt;&gt;"",P106&lt;$L106)</formula>
    </cfRule>
    <cfRule type="expression" dxfId="4" priority="932">
      <formula>AND($K106&lt;&gt;"",P106&gt;$K106)</formula>
    </cfRule>
    <cfRule type="notContainsBlanks" dxfId="5" priority="933">
      <formula>LEN(TRIM(P106))&gt;0</formula>
    </cfRule>
    <cfRule type="containsBlanks" dxfId="2" priority="934">
      <formula>LEN(TRIM(P106))=0</formula>
    </cfRule>
  </conditionalFormatting>
  <conditionalFormatting sqref="Q106:R106">
    <cfRule type="expression" dxfId="3" priority="935">
      <formula>AND($L106&lt;&gt;"",Q106&lt;$L106)</formula>
    </cfRule>
    <cfRule type="expression" dxfId="4" priority="936">
      <formula>AND($K106&lt;&gt;"",Q106&gt;$K106)</formula>
    </cfRule>
    <cfRule type="notContainsBlanks" dxfId="5" priority="937">
      <formula>LEN(TRIM(Q106))&gt;0</formula>
    </cfRule>
    <cfRule type="containsBlanks" dxfId="2" priority="938">
      <formula>LEN(TRIM(Q106))=0</formula>
    </cfRule>
  </conditionalFormatting>
  <conditionalFormatting sqref="T106">
    <cfRule type="containsBlanks" dxfId="2" priority="3157">
      <formula>LEN(TRIM(T106))=0</formula>
    </cfRule>
  </conditionalFormatting>
  <conditionalFormatting sqref="AB106:AD106">
    <cfRule type="containsBlanks" dxfId="6" priority="3152">
      <formula>LEN(TRIM(AB106))=0</formula>
    </cfRule>
  </conditionalFormatting>
  <conditionalFormatting sqref="AC106:AD106">
    <cfRule type="cellIs" dxfId="7" priority="3156" operator="greaterThanOrEqual">
      <formula>1</formula>
    </cfRule>
  </conditionalFormatting>
  <conditionalFormatting sqref="AE106:AF106">
    <cfRule type="containsText" dxfId="8" priority="3150" operator="between" text="Alert">
      <formula>NOT(ISERROR(SEARCH("Alert",AE106)))</formula>
    </cfRule>
    <cfRule type="containsText" dxfId="9" priority="3151" operator="between" text="Reject">
      <formula>NOT(ISERROR(SEARCH("Reject",AE106)))</formula>
    </cfRule>
  </conditionalFormatting>
  <conditionalFormatting sqref="G107">
    <cfRule type="expression" dxfId="0" priority="3136">
      <formula>AND($F107&lt;&gt;"Tolerance",$G107&lt;&gt;"")</formula>
    </cfRule>
    <cfRule type="expression" dxfId="1" priority="3137">
      <formula>AND(OR($F107="GD&amp;T",$F107="MAX",$F107="MIN"),$G107="")</formula>
    </cfRule>
    <cfRule type="containsBlanks" dxfId="2" priority="3138">
      <formula>LEN(TRIM(G107))=0</formula>
    </cfRule>
  </conditionalFormatting>
  <conditionalFormatting sqref="H107">
    <cfRule type="expression" dxfId="0" priority="2609">
      <formula>AND($F107="MIN",$H107&lt;&gt;"")</formula>
    </cfRule>
    <cfRule type="expression" dxfId="1" priority="2610">
      <formula>AND($F107="MIN",$H107="")</formula>
    </cfRule>
    <cfRule type="containsBlanks" dxfId="2" priority="2611">
      <formula>LEN(TRIM(H107))=0</formula>
    </cfRule>
  </conditionalFormatting>
  <conditionalFormatting sqref="I107">
    <cfRule type="expression" dxfId="0" priority="2606">
      <formula>AND(OR($F107="GD&amp;T",$F107="MAX"),$I107&lt;&gt;"")</formula>
    </cfRule>
    <cfRule type="expression" dxfId="1" priority="2607">
      <formula>AND(OR($F107="GD&amp;T",$F107="MAX"),$I107="")</formula>
    </cfRule>
    <cfRule type="containsBlanks" dxfId="2" priority="2608">
      <formula>LEN(TRIM(I107))=0</formula>
    </cfRule>
  </conditionalFormatting>
  <conditionalFormatting sqref="P107">
    <cfRule type="expression" dxfId="3" priority="923">
      <formula>AND($L107&lt;&gt;"",P107&lt;$L107)</formula>
    </cfRule>
    <cfRule type="expression" dxfId="4" priority="924">
      <formula>AND($K107&lt;&gt;"",P107&gt;$K107)</formula>
    </cfRule>
    <cfRule type="notContainsBlanks" dxfId="5" priority="925">
      <formula>LEN(TRIM(P107))&gt;0</formula>
    </cfRule>
    <cfRule type="containsBlanks" dxfId="2" priority="926">
      <formula>LEN(TRIM(P107))=0</formula>
    </cfRule>
  </conditionalFormatting>
  <conditionalFormatting sqref="Q107:R107">
    <cfRule type="expression" dxfId="3" priority="927">
      <formula>AND($L107&lt;&gt;"",Q107&lt;$L107)</formula>
    </cfRule>
    <cfRule type="expression" dxfId="4" priority="928">
      <formula>AND($K107&lt;&gt;"",Q107&gt;$K107)</formula>
    </cfRule>
    <cfRule type="notContainsBlanks" dxfId="5" priority="929">
      <formula>LEN(TRIM(Q107))&gt;0</formula>
    </cfRule>
    <cfRule type="containsBlanks" dxfId="2" priority="930">
      <formula>LEN(TRIM(Q107))=0</formula>
    </cfRule>
  </conditionalFormatting>
  <conditionalFormatting sqref="T107">
    <cfRule type="containsBlanks" dxfId="2" priority="3146">
      <formula>LEN(TRIM(T107))=0</formula>
    </cfRule>
  </conditionalFormatting>
  <conditionalFormatting sqref="AB107:AD107">
    <cfRule type="containsBlanks" dxfId="6" priority="3141">
      <formula>LEN(TRIM(AB107))=0</formula>
    </cfRule>
  </conditionalFormatting>
  <conditionalFormatting sqref="AC107:AD107">
    <cfRule type="cellIs" dxfId="7" priority="3145" operator="greaterThanOrEqual">
      <formula>1</formula>
    </cfRule>
  </conditionalFormatting>
  <conditionalFormatting sqref="AE107:AF107">
    <cfRule type="containsText" dxfId="8" priority="3139" operator="between" text="Alert">
      <formula>NOT(ISERROR(SEARCH("Alert",AE107)))</formula>
    </cfRule>
    <cfRule type="containsText" dxfId="9" priority="3140" operator="between" text="Reject">
      <formula>NOT(ISERROR(SEARCH("Reject",AE107)))</formula>
    </cfRule>
  </conditionalFormatting>
  <conditionalFormatting sqref="G108">
    <cfRule type="expression" dxfId="0" priority="3125">
      <formula>AND($F108&lt;&gt;"Tolerance",$G108&lt;&gt;"")</formula>
    </cfRule>
    <cfRule type="expression" dxfId="1" priority="3126">
      <formula>AND(OR($F108="GD&amp;T",$F108="MAX",$F108="MIN"),$G108="")</formula>
    </cfRule>
    <cfRule type="containsBlanks" dxfId="2" priority="3127">
      <formula>LEN(TRIM(G108))=0</formula>
    </cfRule>
  </conditionalFormatting>
  <conditionalFormatting sqref="H108">
    <cfRule type="expression" dxfId="0" priority="2603">
      <formula>AND($F108="MIN",$H108&lt;&gt;"")</formula>
    </cfRule>
    <cfRule type="expression" dxfId="1" priority="2604">
      <formula>AND($F108="MIN",$H108="")</formula>
    </cfRule>
    <cfRule type="containsBlanks" dxfId="2" priority="2605">
      <formula>LEN(TRIM(H108))=0</formula>
    </cfRule>
  </conditionalFormatting>
  <conditionalFormatting sqref="I108">
    <cfRule type="expression" dxfId="0" priority="2600">
      <formula>AND(OR($F108="GD&amp;T",$F108="MAX"),$I108&lt;&gt;"")</formula>
    </cfRule>
    <cfRule type="expression" dxfId="1" priority="2601">
      <formula>AND(OR($F108="GD&amp;T",$F108="MAX"),$I108="")</formula>
    </cfRule>
    <cfRule type="containsBlanks" dxfId="2" priority="2602">
      <formula>LEN(TRIM(I108))=0</formula>
    </cfRule>
  </conditionalFormatting>
  <conditionalFormatting sqref="P108">
    <cfRule type="expression" dxfId="3" priority="915">
      <formula>AND($L108&lt;&gt;"",P108&lt;$L108)</formula>
    </cfRule>
    <cfRule type="expression" dxfId="4" priority="916">
      <formula>AND($K108&lt;&gt;"",P108&gt;$K108)</formula>
    </cfRule>
    <cfRule type="notContainsBlanks" dxfId="5" priority="917">
      <formula>LEN(TRIM(P108))&gt;0</formula>
    </cfRule>
    <cfRule type="containsBlanks" dxfId="2" priority="918">
      <formula>LEN(TRIM(P108))=0</formula>
    </cfRule>
  </conditionalFormatting>
  <conditionalFormatting sqref="Q108:R108">
    <cfRule type="expression" dxfId="3" priority="919">
      <formula>AND($L108&lt;&gt;"",Q108&lt;$L108)</formula>
    </cfRule>
    <cfRule type="expression" dxfId="4" priority="920">
      <formula>AND($K108&lt;&gt;"",Q108&gt;$K108)</formula>
    </cfRule>
    <cfRule type="notContainsBlanks" dxfId="5" priority="921">
      <formula>LEN(TRIM(Q108))&gt;0</formula>
    </cfRule>
    <cfRule type="containsBlanks" dxfId="2" priority="922">
      <formula>LEN(TRIM(Q108))=0</formula>
    </cfRule>
  </conditionalFormatting>
  <conditionalFormatting sqref="T108">
    <cfRule type="containsBlanks" dxfId="2" priority="3135">
      <formula>LEN(TRIM(T108))=0</formula>
    </cfRule>
  </conditionalFormatting>
  <conditionalFormatting sqref="AB108:AD108">
    <cfRule type="containsBlanks" dxfId="6" priority="3130">
      <formula>LEN(TRIM(AB108))=0</formula>
    </cfRule>
  </conditionalFormatting>
  <conditionalFormatting sqref="AC108:AD108">
    <cfRule type="cellIs" dxfId="7" priority="3134" operator="greaterThanOrEqual">
      <formula>1</formula>
    </cfRule>
  </conditionalFormatting>
  <conditionalFormatting sqref="AE108:AF108">
    <cfRule type="containsText" dxfId="8" priority="3128" operator="between" text="Alert">
      <formula>NOT(ISERROR(SEARCH("Alert",AE108)))</formula>
    </cfRule>
    <cfRule type="containsText" dxfId="9" priority="3129" operator="between" text="Reject">
      <formula>NOT(ISERROR(SEARCH("Reject",AE108)))</formula>
    </cfRule>
  </conditionalFormatting>
  <conditionalFormatting sqref="G109">
    <cfRule type="expression" dxfId="0" priority="3114">
      <formula>AND($F109&lt;&gt;"Tolerance",$G109&lt;&gt;"")</formula>
    </cfRule>
    <cfRule type="expression" dxfId="1" priority="3115">
      <formula>AND(OR($F109="GD&amp;T",$F109="MAX",$F109="MIN"),$G109="")</formula>
    </cfRule>
    <cfRule type="containsBlanks" dxfId="2" priority="3116">
      <formula>LEN(TRIM(G109))=0</formula>
    </cfRule>
  </conditionalFormatting>
  <conditionalFormatting sqref="H109">
    <cfRule type="expression" dxfId="0" priority="2597">
      <formula>AND($F109="MIN",$H109&lt;&gt;"")</formula>
    </cfRule>
    <cfRule type="expression" dxfId="1" priority="2598">
      <formula>AND($F109="MIN",$H109="")</formula>
    </cfRule>
    <cfRule type="containsBlanks" dxfId="2" priority="2599">
      <formula>LEN(TRIM(H109))=0</formula>
    </cfRule>
  </conditionalFormatting>
  <conditionalFormatting sqref="I109">
    <cfRule type="expression" dxfId="0" priority="2594">
      <formula>AND(OR($F109="GD&amp;T",$F109="MAX"),$I109&lt;&gt;"")</formula>
    </cfRule>
    <cfRule type="expression" dxfId="1" priority="2595">
      <formula>AND(OR($F109="GD&amp;T",$F109="MAX"),$I109="")</formula>
    </cfRule>
    <cfRule type="containsBlanks" dxfId="2" priority="2596">
      <formula>LEN(TRIM(I109))=0</formula>
    </cfRule>
  </conditionalFormatting>
  <conditionalFormatting sqref="P109">
    <cfRule type="expression" dxfId="3" priority="907">
      <formula>AND($L109&lt;&gt;"",P109&lt;$L109)</formula>
    </cfRule>
    <cfRule type="expression" dxfId="4" priority="908">
      <formula>AND($K109&lt;&gt;"",P109&gt;$K109)</formula>
    </cfRule>
    <cfRule type="notContainsBlanks" dxfId="5" priority="909">
      <formula>LEN(TRIM(P109))&gt;0</formula>
    </cfRule>
    <cfRule type="containsBlanks" dxfId="2" priority="910">
      <formula>LEN(TRIM(P109))=0</formula>
    </cfRule>
  </conditionalFormatting>
  <conditionalFormatting sqref="Q109:R109">
    <cfRule type="expression" dxfId="3" priority="911">
      <formula>AND($L109&lt;&gt;"",Q109&lt;$L109)</formula>
    </cfRule>
    <cfRule type="expression" dxfId="4" priority="912">
      <formula>AND($K109&lt;&gt;"",Q109&gt;$K109)</formula>
    </cfRule>
    <cfRule type="notContainsBlanks" dxfId="5" priority="913">
      <formula>LEN(TRIM(Q109))&gt;0</formula>
    </cfRule>
    <cfRule type="containsBlanks" dxfId="2" priority="914">
      <formula>LEN(TRIM(Q109))=0</formula>
    </cfRule>
  </conditionalFormatting>
  <conditionalFormatting sqref="T109">
    <cfRule type="containsBlanks" dxfId="2" priority="3124">
      <formula>LEN(TRIM(T109))=0</formula>
    </cfRule>
  </conditionalFormatting>
  <conditionalFormatting sqref="AB109:AD109">
    <cfRule type="containsBlanks" dxfId="6" priority="3119">
      <formula>LEN(TRIM(AB109))=0</formula>
    </cfRule>
  </conditionalFormatting>
  <conditionalFormatting sqref="AC109:AD109">
    <cfRule type="cellIs" dxfId="7" priority="3123" operator="greaterThanOrEqual">
      <formula>1</formula>
    </cfRule>
  </conditionalFormatting>
  <conditionalFormatting sqref="AE109:AF109">
    <cfRule type="containsText" dxfId="8" priority="3117" operator="between" text="Alert">
      <formula>NOT(ISERROR(SEARCH("Alert",AE109)))</formula>
    </cfRule>
    <cfRule type="containsText" dxfId="9" priority="3118" operator="between" text="Reject">
      <formula>NOT(ISERROR(SEARCH("Reject",AE109)))</formula>
    </cfRule>
  </conditionalFormatting>
  <conditionalFormatting sqref="G110">
    <cfRule type="expression" dxfId="0" priority="3103">
      <formula>AND($F110&lt;&gt;"Tolerance",$G110&lt;&gt;"")</formula>
    </cfRule>
    <cfRule type="expression" dxfId="1" priority="3104">
      <formula>AND(OR($F110="GD&amp;T",$F110="MAX",$F110="MIN"),$G110="")</formula>
    </cfRule>
    <cfRule type="containsBlanks" dxfId="2" priority="3105">
      <formula>LEN(TRIM(G110))=0</formula>
    </cfRule>
  </conditionalFormatting>
  <conditionalFormatting sqref="H110">
    <cfRule type="expression" dxfId="0" priority="2591">
      <formula>AND($F110="MIN",$H110&lt;&gt;"")</formula>
    </cfRule>
    <cfRule type="expression" dxfId="1" priority="2592">
      <formula>AND($F110="MIN",$H110="")</formula>
    </cfRule>
    <cfRule type="containsBlanks" dxfId="2" priority="2593">
      <formula>LEN(TRIM(H110))=0</formula>
    </cfRule>
  </conditionalFormatting>
  <conditionalFormatting sqref="I110">
    <cfRule type="expression" dxfId="0" priority="2588">
      <formula>AND(OR($F110="GD&amp;T",$F110="MAX"),$I110&lt;&gt;"")</formula>
    </cfRule>
    <cfRule type="expression" dxfId="1" priority="2589">
      <formula>AND(OR($F110="GD&amp;T",$F110="MAX"),$I110="")</formula>
    </cfRule>
    <cfRule type="containsBlanks" dxfId="2" priority="2590">
      <formula>LEN(TRIM(I110))=0</formula>
    </cfRule>
  </conditionalFormatting>
  <conditionalFormatting sqref="P110">
    <cfRule type="expression" dxfId="3" priority="899">
      <formula>AND($L110&lt;&gt;"",P110&lt;$L110)</formula>
    </cfRule>
    <cfRule type="expression" dxfId="4" priority="900">
      <formula>AND($K110&lt;&gt;"",P110&gt;$K110)</formula>
    </cfRule>
    <cfRule type="notContainsBlanks" dxfId="5" priority="901">
      <formula>LEN(TRIM(P110))&gt;0</formula>
    </cfRule>
    <cfRule type="containsBlanks" dxfId="2" priority="902">
      <formula>LEN(TRIM(P110))=0</formula>
    </cfRule>
  </conditionalFormatting>
  <conditionalFormatting sqref="Q110:R110">
    <cfRule type="expression" dxfId="3" priority="903">
      <formula>AND($L110&lt;&gt;"",Q110&lt;$L110)</formula>
    </cfRule>
    <cfRule type="expression" dxfId="4" priority="904">
      <formula>AND($K110&lt;&gt;"",Q110&gt;$K110)</formula>
    </cfRule>
    <cfRule type="notContainsBlanks" dxfId="5" priority="905">
      <formula>LEN(TRIM(Q110))&gt;0</formula>
    </cfRule>
    <cfRule type="containsBlanks" dxfId="2" priority="906">
      <formula>LEN(TRIM(Q110))=0</formula>
    </cfRule>
  </conditionalFormatting>
  <conditionalFormatting sqref="T110">
    <cfRule type="containsBlanks" dxfId="2" priority="3113">
      <formula>LEN(TRIM(T110))=0</formula>
    </cfRule>
  </conditionalFormatting>
  <conditionalFormatting sqref="AB110:AD110">
    <cfRule type="containsBlanks" dxfId="6" priority="3108">
      <formula>LEN(TRIM(AB110))=0</formula>
    </cfRule>
  </conditionalFormatting>
  <conditionalFormatting sqref="AC110:AD110">
    <cfRule type="cellIs" dxfId="7" priority="3112" operator="greaterThanOrEqual">
      <formula>1</formula>
    </cfRule>
  </conditionalFormatting>
  <conditionalFormatting sqref="AE110:AF110">
    <cfRule type="containsText" dxfId="8" priority="3106" operator="between" text="Alert">
      <formula>NOT(ISERROR(SEARCH("Alert",AE110)))</formula>
    </cfRule>
    <cfRule type="containsText" dxfId="9" priority="3107" operator="between" text="Reject">
      <formula>NOT(ISERROR(SEARCH("Reject",AE110)))</formula>
    </cfRule>
  </conditionalFormatting>
  <conditionalFormatting sqref="G111">
    <cfRule type="expression" dxfId="0" priority="3092">
      <formula>AND($F111&lt;&gt;"Tolerance",$G111&lt;&gt;"")</formula>
    </cfRule>
    <cfRule type="expression" dxfId="1" priority="3093">
      <formula>AND(OR($F111="GD&amp;T",$F111="MAX",$F111="MIN"),$G111="")</formula>
    </cfRule>
    <cfRule type="containsBlanks" dxfId="2" priority="3094">
      <formula>LEN(TRIM(G111))=0</formula>
    </cfRule>
  </conditionalFormatting>
  <conditionalFormatting sqref="H111">
    <cfRule type="expression" dxfId="0" priority="2585">
      <formula>AND($F111="MIN",$H111&lt;&gt;"")</formula>
    </cfRule>
    <cfRule type="expression" dxfId="1" priority="2586">
      <formula>AND($F111="MIN",$H111="")</formula>
    </cfRule>
    <cfRule type="containsBlanks" dxfId="2" priority="2587">
      <formula>LEN(TRIM(H111))=0</formula>
    </cfRule>
  </conditionalFormatting>
  <conditionalFormatting sqref="I111">
    <cfRule type="expression" dxfId="0" priority="2582">
      <formula>AND(OR($F111="GD&amp;T",$F111="MAX"),$I111&lt;&gt;"")</formula>
    </cfRule>
    <cfRule type="expression" dxfId="1" priority="2583">
      <formula>AND(OR($F111="GD&amp;T",$F111="MAX"),$I111="")</formula>
    </cfRule>
    <cfRule type="containsBlanks" dxfId="2" priority="2584">
      <formula>LEN(TRIM(I111))=0</formula>
    </cfRule>
  </conditionalFormatting>
  <conditionalFormatting sqref="P111">
    <cfRule type="expression" dxfId="3" priority="891">
      <formula>AND($L111&lt;&gt;"",P111&lt;$L111)</formula>
    </cfRule>
    <cfRule type="expression" dxfId="4" priority="892">
      <formula>AND($K111&lt;&gt;"",P111&gt;$K111)</formula>
    </cfRule>
    <cfRule type="notContainsBlanks" dxfId="5" priority="893">
      <formula>LEN(TRIM(P111))&gt;0</formula>
    </cfRule>
    <cfRule type="containsBlanks" dxfId="2" priority="894">
      <formula>LEN(TRIM(P111))=0</formula>
    </cfRule>
  </conditionalFormatting>
  <conditionalFormatting sqref="Q111:R111">
    <cfRule type="expression" dxfId="3" priority="895">
      <formula>AND($L111&lt;&gt;"",Q111&lt;$L111)</formula>
    </cfRule>
    <cfRule type="expression" dxfId="4" priority="896">
      <formula>AND($K111&lt;&gt;"",Q111&gt;$K111)</formula>
    </cfRule>
    <cfRule type="notContainsBlanks" dxfId="5" priority="897">
      <formula>LEN(TRIM(Q111))&gt;0</formula>
    </cfRule>
    <cfRule type="containsBlanks" dxfId="2" priority="898">
      <formula>LEN(TRIM(Q111))=0</formula>
    </cfRule>
  </conditionalFormatting>
  <conditionalFormatting sqref="T111">
    <cfRule type="containsBlanks" dxfId="2" priority="3102">
      <formula>LEN(TRIM(T111))=0</formula>
    </cfRule>
  </conditionalFormatting>
  <conditionalFormatting sqref="AB111:AD111">
    <cfRule type="containsBlanks" dxfId="6" priority="3097">
      <formula>LEN(TRIM(AB111))=0</formula>
    </cfRule>
  </conditionalFormatting>
  <conditionalFormatting sqref="AC111:AD111">
    <cfRule type="cellIs" dxfId="7" priority="3101" operator="greaterThanOrEqual">
      <formula>1</formula>
    </cfRule>
  </conditionalFormatting>
  <conditionalFormatting sqref="AE111:AF111">
    <cfRule type="containsText" dxfId="8" priority="3095" operator="between" text="Alert">
      <formula>NOT(ISERROR(SEARCH("Alert",AE111)))</formula>
    </cfRule>
    <cfRule type="containsText" dxfId="9" priority="3096" operator="between" text="Reject">
      <formula>NOT(ISERROR(SEARCH("Reject",AE111)))</formula>
    </cfRule>
  </conditionalFormatting>
  <conditionalFormatting sqref="G112">
    <cfRule type="expression" dxfId="0" priority="3081">
      <formula>AND($F112&lt;&gt;"Tolerance",$G112&lt;&gt;"")</formula>
    </cfRule>
    <cfRule type="expression" dxfId="1" priority="3082">
      <formula>AND(OR($F112="GD&amp;T",$F112="MAX",$F112="MIN"),$G112="")</formula>
    </cfRule>
    <cfRule type="containsBlanks" dxfId="2" priority="3083">
      <formula>LEN(TRIM(G112))=0</formula>
    </cfRule>
  </conditionalFormatting>
  <conditionalFormatting sqref="H112">
    <cfRule type="expression" dxfId="0" priority="2579">
      <formula>AND($F112="MIN",$H112&lt;&gt;"")</formula>
    </cfRule>
    <cfRule type="expression" dxfId="1" priority="2580">
      <formula>AND($F112="MIN",$H112="")</formula>
    </cfRule>
    <cfRule type="containsBlanks" dxfId="2" priority="2581">
      <formula>LEN(TRIM(H112))=0</formula>
    </cfRule>
  </conditionalFormatting>
  <conditionalFormatting sqref="I112">
    <cfRule type="expression" dxfId="0" priority="2576">
      <formula>AND(OR($F112="GD&amp;T",$F112="MAX"),$I112&lt;&gt;"")</formula>
    </cfRule>
    <cfRule type="expression" dxfId="1" priority="2577">
      <formula>AND(OR($F112="GD&amp;T",$F112="MAX"),$I112="")</formula>
    </cfRule>
    <cfRule type="containsBlanks" dxfId="2" priority="2578">
      <formula>LEN(TRIM(I112))=0</formula>
    </cfRule>
  </conditionalFormatting>
  <conditionalFormatting sqref="P112">
    <cfRule type="expression" dxfId="3" priority="883">
      <formula>AND($L112&lt;&gt;"",P112&lt;$L112)</formula>
    </cfRule>
    <cfRule type="expression" dxfId="4" priority="884">
      <formula>AND($K112&lt;&gt;"",P112&gt;$K112)</formula>
    </cfRule>
    <cfRule type="notContainsBlanks" dxfId="5" priority="885">
      <formula>LEN(TRIM(P112))&gt;0</formula>
    </cfRule>
    <cfRule type="containsBlanks" dxfId="2" priority="886">
      <formula>LEN(TRIM(P112))=0</formula>
    </cfRule>
  </conditionalFormatting>
  <conditionalFormatting sqref="Q112:R112">
    <cfRule type="expression" dxfId="3" priority="887">
      <formula>AND($L112&lt;&gt;"",Q112&lt;$L112)</formula>
    </cfRule>
    <cfRule type="expression" dxfId="4" priority="888">
      <formula>AND($K112&lt;&gt;"",Q112&gt;$K112)</formula>
    </cfRule>
    <cfRule type="notContainsBlanks" dxfId="5" priority="889">
      <formula>LEN(TRIM(Q112))&gt;0</formula>
    </cfRule>
    <cfRule type="containsBlanks" dxfId="2" priority="890">
      <formula>LEN(TRIM(Q112))=0</formula>
    </cfRule>
  </conditionalFormatting>
  <conditionalFormatting sqref="T112">
    <cfRule type="containsBlanks" dxfId="2" priority="3091">
      <formula>LEN(TRIM(T112))=0</formula>
    </cfRule>
  </conditionalFormatting>
  <conditionalFormatting sqref="AB112:AD112">
    <cfRule type="containsBlanks" dxfId="6" priority="3086">
      <formula>LEN(TRIM(AB112))=0</formula>
    </cfRule>
  </conditionalFormatting>
  <conditionalFormatting sqref="AC112:AD112">
    <cfRule type="cellIs" dxfId="7" priority="3090" operator="greaterThanOrEqual">
      <formula>1</formula>
    </cfRule>
  </conditionalFormatting>
  <conditionalFormatting sqref="AE112:AF112">
    <cfRule type="containsText" dxfId="8" priority="3084" operator="between" text="Alert">
      <formula>NOT(ISERROR(SEARCH("Alert",AE112)))</formula>
    </cfRule>
    <cfRule type="containsText" dxfId="9" priority="3085" operator="between" text="Reject">
      <formula>NOT(ISERROR(SEARCH("Reject",AE112)))</formula>
    </cfRule>
  </conditionalFormatting>
  <conditionalFormatting sqref="G113">
    <cfRule type="expression" dxfId="0" priority="3070">
      <formula>AND($F113&lt;&gt;"Tolerance",$G113&lt;&gt;"")</formula>
    </cfRule>
    <cfRule type="expression" dxfId="1" priority="3071">
      <formula>AND(OR($F113="GD&amp;T",$F113="MAX",$F113="MIN"),$G113="")</formula>
    </cfRule>
    <cfRule type="containsBlanks" dxfId="2" priority="3072">
      <formula>LEN(TRIM(G113))=0</formula>
    </cfRule>
  </conditionalFormatting>
  <conditionalFormatting sqref="H113">
    <cfRule type="expression" dxfId="0" priority="2573">
      <formula>AND($F113="MIN",$H113&lt;&gt;"")</formula>
    </cfRule>
    <cfRule type="expression" dxfId="1" priority="2574">
      <formula>AND($F113="MIN",$H113="")</formula>
    </cfRule>
    <cfRule type="containsBlanks" dxfId="2" priority="2575">
      <formula>LEN(TRIM(H113))=0</formula>
    </cfRule>
  </conditionalFormatting>
  <conditionalFormatting sqref="I113">
    <cfRule type="expression" dxfId="0" priority="2570">
      <formula>AND(OR($F113="GD&amp;T",$F113="MAX"),$I113&lt;&gt;"")</formula>
    </cfRule>
    <cfRule type="expression" dxfId="1" priority="2571">
      <formula>AND(OR($F113="GD&amp;T",$F113="MAX"),$I113="")</formula>
    </cfRule>
    <cfRule type="containsBlanks" dxfId="2" priority="2572">
      <formula>LEN(TRIM(I113))=0</formula>
    </cfRule>
  </conditionalFormatting>
  <conditionalFormatting sqref="P113">
    <cfRule type="expression" dxfId="3" priority="875">
      <formula>AND($L113&lt;&gt;"",P113&lt;$L113)</formula>
    </cfRule>
    <cfRule type="expression" dxfId="4" priority="876">
      <formula>AND($K113&lt;&gt;"",P113&gt;$K113)</formula>
    </cfRule>
    <cfRule type="notContainsBlanks" dxfId="5" priority="877">
      <formula>LEN(TRIM(P113))&gt;0</formula>
    </cfRule>
    <cfRule type="containsBlanks" dxfId="2" priority="878">
      <formula>LEN(TRIM(P113))=0</formula>
    </cfRule>
  </conditionalFormatting>
  <conditionalFormatting sqref="Q113:R113">
    <cfRule type="expression" dxfId="3" priority="879">
      <formula>AND($L113&lt;&gt;"",Q113&lt;$L113)</formula>
    </cfRule>
    <cfRule type="expression" dxfId="4" priority="880">
      <formula>AND($K113&lt;&gt;"",Q113&gt;$K113)</formula>
    </cfRule>
    <cfRule type="notContainsBlanks" dxfId="5" priority="881">
      <formula>LEN(TRIM(Q113))&gt;0</formula>
    </cfRule>
    <cfRule type="containsBlanks" dxfId="2" priority="882">
      <formula>LEN(TRIM(Q113))=0</formula>
    </cfRule>
  </conditionalFormatting>
  <conditionalFormatting sqref="T113">
    <cfRule type="containsBlanks" dxfId="2" priority="3080">
      <formula>LEN(TRIM(T113))=0</formula>
    </cfRule>
  </conditionalFormatting>
  <conditionalFormatting sqref="AB113:AD113">
    <cfRule type="containsBlanks" dxfId="6" priority="3075">
      <formula>LEN(TRIM(AB113))=0</formula>
    </cfRule>
  </conditionalFormatting>
  <conditionalFormatting sqref="AC113:AD113">
    <cfRule type="cellIs" dxfId="7" priority="3079" operator="greaterThanOrEqual">
      <formula>1</formula>
    </cfRule>
  </conditionalFormatting>
  <conditionalFormatting sqref="AE113:AF113">
    <cfRule type="containsText" dxfId="8" priority="3073" operator="between" text="Alert">
      <formula>NOT(ISERROR(SEARCH("Alert",AE113)))</formula>
    </cfRule>
    <cfRule type="containsText" dxfId="9" priority="3074" operator="between" text="Reject">
      <formula>NOT(ISERROR(SEARCH("Reject",AE113)))</formula>
    </cfRule>
  </conditionalFormatting>
  <conditionalFormatting sqref="G114">
    <cfRule type="expression" dxfId="0" priority="3059">
      <formula>AND($F114&lt;&gt;"Tolerance",$G114&lt;&gt;"")</formula>
    </cfRule>
    <cfRule type="expression" dxfId="1" priority="3060">
      <formula>AND(OR($F114="GD&amp;T",$F114="MAX",$F114="MIN"),$G114="")</formula>
    </cfRule>
    <cfRule type="containsBlanks" dxfId="2" priority="3061">
      <formula>LEN(TRIM(G114))=0</formula>
    </cfRule>
  </conditionalFormatting>
  <conditionalFormatting sqref="H114">
    <cfRule type="expression" dxfId="0" priority="2567">
      <formula>AND($F114="MIN",$H114&lt;&gt;"")</formula>
    </cfRule>
    <cfRule type="expression" dxfId="1" priority="2568">
      <formula>AND($F114="MIN",$H114="")</formula>
    </cfRule>
    <cfRule type="containsBlanks" dxfId="2" priority="2569">
      <formula>LEN(TRIM(H114))=0</formula>
    </cfRule>
  </conditionalFormatting>
  <conditionalFormatting sqref="I114">
    <cfRule type="expression" dxfId="0" priority="2564">
      <formula>AND(OR($F114="GD&amp;T",$F114="MAX"),$I114&lt;&gt;"")</formula>
    </cfRule>
    <cfRule type="expression" dxfId="1" priority="2565">
      <formula>AND(OR($F114="GD&amp;T",$F114="MAX"),$I114="")</formula>
    </cfRule>
    <cfRule type="containsBlanks" dxfId="2" priority="2566">
      <formula>LEN(TRIM(I114))=0</formula>
    </cfRule>
  </conditionalFormatting>
  <conditionalFormatting sqref="P114">
    <cfRule type="expression" dxfId="3" priority="867">
      <formula>AND($L114&lt;&gt;"",P114&lt;$L114)</formula>
    </cfRule>
    <cfRule type="expression" dxfId="4" priority="868">
      <formula>AND($K114&lt;&gt;"",P114&gt;$K114)</formula>
    </cfRule>
    <cfRule type="notContainsBlanks" dxfId="5" priority="869">
      <formula>LEN(TRIM(P114))&gt;0</formula>
    </cfRule>
    <cfRule type="containsBlanks" dxfId="2" priority="870">
      <formula>LEN(TRIM(P114))=0</formula>
    </cfRule>
  </conditionalFormatting>
  <conditionalFormatting sqref="Q114:R114">
    <cfRule type="expression" dxfId="3" priority="871">
      <formula>AND($L114&lt;&gt;"",Q114&lt;$L114)</formula>
    </cfRule>
    <cfRule type="expression" dxfId="4" priority="872">
      <formula>AND($K114&lt;&gt;"",Q114&gt;$K114)</formula>
    </cfRule>
    <cfRule type="notContainsBlanks" dxfId="5" priority="873">
      <formula>LEN(TRIM(Q114))&gt;0</formula>
    </cfRule>
    <cfRule type="containsBlanks" dxfId="2" priority="874">
      <formula>LEN(TRIM(Q114))=0</formula>
    </cfRule>
  </conditionalFormatting>
  <conditionalFormatting sqref="T114">
    <cfRule type="containsBlanks" dxfId="2" priority="3069">
      <formula>LEN(TRIM(T114))=0</formula>
    </cfRule>
  </conditionalFormatting>
  <conditionalFormatting sqref="AB114:AD114">
    <cfRule type="containsBlanks" dxfId="6" priority="3064">
      <formula>LEN(TRIM(AB114))=0</formula>
    </cfRule>
  </conditionalFormatting>
  <conditionalFormatting sqref="AC114:AD114">
    <cfRule type="cellIs" dxfId="7" priority="3068" operator="greaterThanOrEqual">
      <formula>1</formula>
    </cfRule>
  </conditionalFormatting>
  <conditionalFormatting sqref="AE114:AF114">
    <cfRule type="containsText" dxfId="8" priority="3062" operator="between" text="Alert">
      <formula>NOT(ISERROR(SEARCH("Alert",AE114)))</formula>
    </cfRule>
    <cfRule type="containsText" dxfId="9" priority="3063" operator="between" text="Reject">
      <formula>NOT(ISERROR(SEARCH("Reject",AE114)))</formula>
    </cfRule>
  </conditionalFormatting>
  <conditionalFormatting sqref="G115">
    <cfRule type="expression" dxfId="0" priority="3048">
      <formula>AND($F115&lt;&gt;"Tolerance",$G115&lt;&gt;"")</formula>
    </cfRule>
    <cfRule type="expression" dxfId="1" priority="3049">
      <formula>AND(OR($F115="GD&amp;T",$F115="MAX",$F115="MIN"),$G115="")</formula>
    </cfRule>
    <cfRule type="containsBlanks" dxfId="2" priority="3050">
      <formula>LEN(TRIM(G115))=0</formula>
    </cfRule>
  </conditionalFormatting>
  <conditionalFormatting sqref="H115">
    <cfRule type="expression" dxfId="0" priority="2561">
      <formula>AND($F115="MIN",$H115&lt;&gt;"")</formula>
    </cfRule>
    <cfRule type="expression" dxfId="1" priority="2562">
      <formula>AND($F115="MIN",$H115="")</formula>
    </cfRule>
    <cfRule type="containsBlanks" dxfId="2" priority="2563">
      <formula>LEN(TRIM(H115))=0</formula>
    </cfRule>
  </conditionalFormatting>
  <conditionalFormatting sqref="I115">
    <cfRule type="expression" dxfId="0" priority="2558">
      <formula>AND(OR($F115="GD&amp;T",$F115="MAX"),$I115&lt;&gt;"")</formula>
    </cfRule>
    <cfRule type="expression" dxfId="1" priority="2559">
      <formula>AND(OR($F115="GD&amp;T",$F115="MAX"),$I115="")</formula>
    </cfRule>
    <cfRule type="containsBlanks" dxfId="2" priority="2560">
      <formula>LEN(TRIM(I115))=0</formula>
    </cfRule>
  </conditionalFormatting>
  <conditionalFormatting sqref="P115">
    <cfRule type="expression" dxfId="3" priority="859">
      <formula>AND($L115&lt;&gt;"",P115&lt;$L115)</formula>
    </cfRule>
    <cfRule type="expression" dxfId="4" priority="860">
      <formula>AND($K115&lt;&gt;"",P115&gt;$K115)</formula>
    </cfRule>
    <cfRule type="notContainsBlanks" dxfId="5" priority="861">
      <formula>LEN(TRIM(P115))&gt;0</formula>
    </cfRule>
    <cfRule type="containsBlanks" dxfId="2" priority="862">
      <formula>LEN(TRIM(P115))=0</formula>
    </cfRule>
  </conditionalFormatting>
  <conditionalFormatting sqref="Q115:R115">
    <cfRule type="expression" dxfId="3" priority="863">
      <formula>AND($L115&lt;&gt;"",Q115&lt;$L115)</formula>
    </cfRule>
    <cfRule type="expression" dxfId="4" priority="864">
      <formula>AND($K115&lt;&gt;"",Q115&gt;$K115)</formula>
    </cfRule>
    <cfRule type="notContainsBlanks" dxfId="5" priority="865">
      <formula>LEN(TRIM(Q115))&gt;0</formula>
    </cfRule>
    <cfRule type="containsBlanks" dxfId="2" priority="866">
      <formula>LEN(TRIM(Q115))=0</formula>
    </cfRule>
  </conditionalFormatting>
  <conditionalFormatting sqref="T115">
    <cfRule type="containsBlanks" dxfId="2" priority="3058">
      <formula>LEN(TRIM(T115))=0</formula>
    </cfRule>
  </conditionalFormatting>
  <conditionalFormatting sqref="AB115:AD115">
    <cfRule type="containsBlanks" dxfId="6" priority="3053">
      <formula>LEN(TRIM(AB115))=0</formula>
    </cfRule>
  </conditionalFormatting>
  <conditionalFormatting sqref="AC115:AD115">
    <cfRule type="cellIs" dxfId="7" priority="3057" operator="greaterThanOrEqual">
      <formula>1</formula>
    </cfRule>
  </conditionalFormatting>
  <conditionalFormatting sqref="AE115:AF115">
    <cfRule type="containsText" dxfId="8" priority="3051" operator="between" text="Alert">
      <formula>NOT(ISERROR(SEARCH("Alert",AE115)))</formula>
    </cfRule>
    <cfRule type="containsText" dxfId="9" priority="3052" operator="between" text="Reject">
      <formula>NOT(ISERROR(SEARCH("Reject",AE115)))</formula>
    </cfRule>
  </conditionalFormatting>
  <conditionalFormatting sqref="G116">
    <cfRule type="expression" dxfId="0" priority="3037">
      <formula>AND($F116&lt;&gt;"Tolerance",$G116&lt;&gt;"")</formula>
    </cfRule>
    <cfRule type="expression" dxfId="1" priority="3038">
      <formula>AND(OR($F116="GD&amp;T",$F116="MAX",$F116="MIN"),$G116="")</formula>
    </cfRule>
    <cfRule type="containsBlanks" dxfId="2" priority="3039">
      <formula>LEN(TRIM(G116))=0</formula>
    </cfRule>
  </conditionalFormatting>
  <conditionalFormatting sqref="H116">
    <cfRule type="expression" dxfId="0" priority="2555">
      <formula>AND($F116="MIN",$H116&lt;&gt;"")</formula>
    </cfRule>
    <cfRule type="expression" dxfId="1" priority="2556">
      <formula>AND($F116="MIN",$H116="")</formula>
    </cfRule>
    <cfRule type="containsBlanks" dxfId="2" priority="2557">
      <formula>LEN(TRIM(H116))=0</formula>
    </cfRule>
  </conditionalFormatting>
  <conditionalFormatting sqref="I116">
    <cfRule type="expression" dxfId="0" priority="2552">
      <formula>AND(OR($F116="GD&amp;T",$F116="MAX"),$I116&lt;&gt;"")</formula>
    </cfRule>
    <cfRule type="expression" dxfId="1" priority="2553">
      <formula>AND(OR($F116="GD&amp;T",$F116="MAX"),$I116="")</formula>
    </cfRule>
    <cfRule type="containsBlanks" dxfId="2" priority="2554">
      <formula>LEN(TRIM(I116))=0</formula>
    </cfRule>
  </conditionalFormatting>
  <conditionalFormatting sqref="P116">
    <cfRule type="expression" dxfId="3" priority="851">
      <formula>AND($L116&lt;&gt;"",P116&lt;$L116)</formula>
    </cfRule>
    <cfRule type="expression" dxfId="4" priority="852">
      <formula>AND($K116&lt;&gt;"",P116&gt;$K116)</formula>
    </cfRule>
    <cfRule type="notContainsBlanks" dxfId="5" priority="853">
      <formula>LEN(TRIM(P116))&gt;0</formula>
    </cfRule>
    <cfRule type="containsBlanks" dxfId="2" priority="854">
      <formula>LEN(TRIM(P116))=0</formula>
    </cfRule>
  </conditionalFormatting>
  <conditionalFormatting sqref="Q116:R116">
    <cfRule type="expression" dxfId="3" priority="855">
      <formula>AND($L116&lt;&gt;"",Q116&lt;$L116)</formula>
    </cfRule>
    <cfRule type="expression" dxfId="4" priority="856">
      <formula>AND($K116&lt;&gt;"",Q116&gt;$K116)</formula>
    </cfRule>
    <cfRule type="notContainsBlanks" dxfId="5" priority="857">
      <formula>LEN(TRIM(Q116))&gt;0</formula>
    </cfRule>
    <cfRule type="containsBlanks" dxfId="2" priority="858">
      <formula>LEN(TRIM(Q116))=0</formula>
    </cfRule>
  </conditionalFormatting>
  <conditionalFormatting sqref="T116">
    <cfRule type="containsBlanks" dxfId="2" priority="3047">
      <formula>LEN(TRIM(T116))=0</formula>
    </cfRule>
  </conditionalFormatting>
  <conditionalFormatting sqref="AB116:AD116">
    <cfRule type="containsBlanks" dxfId="6" priority="3042">
      <formula>LEN(TRIM(AB116))=0</formula>
    </cfRule>
  </conditionalFormatting>
  <conditionalFormatting sqref="AC116:AD116">
    <cfRule type="cellIs" dxfId="7" priority="3046" operator="greaterThanOrEqual">
      <formula>1</formula>
    </cfRule>
  </conditionalFormatting>
  <conditionalFormatting sqref="AE116:AF116">
    <cfRule type="containsText" dxfId="8" priority="3040" operator="between" text="Alert">
      <formula>NOT(ISERROR(SEARCH("Alert",AE116)))</formula>
    </cfRule>
    <cfRule type="containsText" dxfId="9" priority="3041" operator="between" text="Reject">
      <formula>NOT(ISERROR(SEARCH("Reject",AE116)))</formula>
    </cfRule>
  </conditionalFormatting>
  <conditionalFormatting sqref="G117">
    <cfRule type="expression" dxfId="0" priority="3026">
      <formula>AND($F117&lt;&gt;"Tolerance",$G117&lt;&gt;"")</formula>
    </cfRule>
    <cfRule type="expression" dxfId="1" priority="3027">
      <formula>AND(OR($F117="GD&amp;T",$F117="MAX",$F117="MIN"),$G117="")</formula>
    </cfRule>
    <cfRule type="containsBlanks" dxfId="2" priority="3028">
      <formula>LEN(TRIM(G117))=0</formula>
    </cfRule>
  </conditionalFormatting>
  <conditionalFormatting sqref="H117">
    <cfRule type="expression" dxfId="0" priority="2549">
      <formula>AND($F117="MIN",$H117&lt;&gt;"")</formula>
    </cfRule>
    <cfRule type="expression" dxfId="1" priority="2550">
      <formula>AND($F117="MIN",$H117="")</formula>
    </cfRule>
    <cfRule type="containsBlanks" dxfId="2" priority="2551">
      <formula>LEN(TRIM(H117))=0</formula>
    </cfRule>
  </conditionalFormatting>
  <conditionalFormatting sqref="I117">
    <cfRule type="expression" dxfId="0" priority="2546">
      <formula>AND(OR($F117="GD&amp;T",$F117="MAX"),$I117&lt;&gt;"")</formula>
    </cfRule>
    <cfRule type="expression" dxfId="1" priority="2547">
      <formula>AND(OR($F117="GD&amp;T",$F117="MAX"),$I117="")</formula>
    </cfRule>
    <cfRule type="containsBlanks" dxfId="2" priority="2548">
      <formula>LEN(TRIM(I117))=0</formula>
    </cfRule>
  </conditionalFormatting>
  <conditionalFormatting sqref="P117">
    <cfRule type="expression" dxfId="3" priority="843">
      <formula>AND($L117&lt;&gt;"",P117&lt;$L117)</formula>
    </cfRule>
    <cfRule type="expression" dxfId="4" priority="844">
      <formula>AND($K117&lt;&gt;"",P117&gt;$K117)</formula>
    </cfRule>
    <cfRule type="notContainsBlanks" dxfId="5" priority="845">
      <formula>LEN(TRIM(P117))&gt;0</formula>
    </cfRule>
    <cfRule type="containsBlanks" dxfId="2" priority="846">
      <formula>LEN(TRIM(P117))=0</formula>
    </cfRule>
  </conditionalFormatting>
  <conditionalFormatting sqref="Q117:R117">
    <cfRule type="expression" dxfId="3" priority="847">
      <formula>AND($L117&lt;&gt;"",Q117&lt;$L117)</formula>
    </cfRule>
    <cfRule type="expression" dxfId="4" priority="848">
      <formula>AND($K117&lt;&gt;"",Q117&gt;$K117)</formula>
    </cfRule>
    <cfRule type="notContainsBlanks" dxfId="5" priority="849">
      <formula>LEN(TRIM(Q117))&gt;0</formula>
    </cfRule>
    <cfRule type="containsBlanks" dxfId="2" priority="850">
      <formula>LEN(TRIM(Q117))=0</formula>
    </cfRule>
  </conditionalFormatting>
  <conditionalFormatting sqref="T117">
    <cfRule type="containsBlanks" dxfId="2" priority="3036">
      <formula>LEN(TRIM(T117))=0</formula>
    </cfRule>
  </conditionalFormatting>
  <conditionalFormatting sqref="AB117:AD117">
    <cfRule type="containsBlanks" dxfId="6" priority="3031">
      <formula>LEN(TRIM(AB117))=0</formula>
    </cfRule>
  </conditionalFormatting>
  <conditionalFormatting sqref="AC117:AD117">
    <cfRule type="cellIs" dxfId="7" priority="3035" operator="greaterThanOrEqual">
      <formula>1</formula>
    </cfRule>
  </conditionalFormatting>
  <conditionalFormatting sqref="AE117:AF117">
    <cfRule type="containsText" dxfId="8" priority="3029" operator="between" text="Alert">
      <formula>NOT(ISERROR(SEARCH("Alert",AE117)))</formula>
    </cfRule>
    <cfRule type="containsText" dxfId="9" priority="3030" operator="between" text="Reject">
      <formula>NOT(ISERROR(SEARCH("Reject",AE117)))</formula>
    </cfRule>
  </conditionalFormatting>
  <conditionalFormatting sqref="G118">
    <cfRule type="expression" dxfId="0" priority="2543">
      <formula>AND($F118&lt;&gt;"Tolerance",$G118&lt;&gt;"")</formula>
    </cfRule>
    <cfRule type="expression" dxfId="1" priority="2544">
      <formula>AND(OR($F118="GD&amp;T",$F118="MAX",$F118="MIN"),$G118="")</formula>
    </cfRule>
    <cfRule type="containsBlanks" dxfId="2" priority="2545">
      <formula>LEN(TRIM(G118))=0</formula>
    </cfRule>
  </conditionalFormatting>
  <conditionalFormatting sqref="H118">
    <cfRule type="expression" dxfId="0" priority="2540">
      <formula>AND($F118="MIN",$H118&lt;&gt;"")</formula>
    </cfRule>
    <cfRule type="expression" dxfId="1" priority="2541">
      <formula>AND($F118="MIN",$H118="")</formula>
    </cfRule>
    <cfRule type="containsBlanks" dxfId="2" priority="2542">
      <formula>LEN(TRIM(H118))=0</formula>
    </cfRule>
  </conditionalFormatting>
  <conditionalFormatting sqref="I118">
    <cfRule type="expression" dxfId="0" priority="2537">
      <formula>AND(OR($F118="GD&amp;T",$F118="MAX"),$I118&lt;&gt;"")</formula>
    </cfRule>
    <cfRule type="expression" dxfId="1" priority="2538">
      <formula>AND(OR($F118="GD&amp;T",$F118="MAX"),$I118="")</formula>
    </cfRule>
    <cfRule type="containsBlanks" dxfId="2" priority="2539">
      <formula>LEN(TRIM(I118))=0</formula>
    </cfRule>
  </conditionalFormatting>
  <conditionalFormatting sqref="P118">
    <cfRule type="expression" dxfId="3" priority="835">
      <formula>AND($L118&lt;&gt;"",P118&lt;$L118)</formula>
    </cfRule>
    <cfRule type="expression" dxfId="4" priority="836">
      <formula>AND($K118&lt;&gt;"",P118&gt;$K118)</formula>
    </cfRule>
    <cfRule type="notContainsBlanks" dxfId="5" priority="837">
      <formula>LEN(TRIM(P118))&gt;0</formula>
    </cfRule>
    <cfRule type="containsBlanks" dxfId="2" priority="838">
      <formula>LEN(TRIM(P118))=0</formula>
    </cfRule>
  </conditionalFormatting>
  <conditionalFormatting sqref="Q118:R118">
    <cfRule type="expression" dxfId="3" priority="839">
      <formula>AND($L118&lt;&gt;"",Q118&lt;$L118)</formula>
    </cfRule>
    <cfRule type="expression" dxfId="4" priority="840">
      <formula>AND($K118&lt;&gt;"",Q118&gt;$K118)</formula>
    </cfRule>
    <cfRule type="notContainsBlanks" dxfId="5" priority="841">
      <formula>LEN(TRIM(Q118))&gt;0</formula>
    </cfRule>
    <cfRule type="containsBlanks" dxfId="2" priority="842">
      <formula>LEN(TRIM(Q118))=0</formula>
    </cfRule>
  </conditionalFormatting>
  <conditionalFormatting sqref="T118">
    <cfRule type="containsBlanks" dxfId="2" priority="3025">
      <formula>LEN(TRIM(T118))=0</formula>
    </cfRule>
  </conditionalFormatting>
  <conditionalFormatting sqref="AB118:AD118">
    <cfRule type="containsBlanks" dxfId="6" priority="3020">
      <formula>LEN(TRIM(AB118))=0</formula>
    </cfRule>
  </conditionalFormatting>
  <conditionalFormatting sqref="AC118:AD118">
    <cfRule type="cellIs" dxfId="7" priority="3024" operator="greaterThanOrEqual">
      <formula>1</formula>
    </cfRule>
  </conditionalFormatting>
  <conditionalFormatting sqref="AE118:AF118">
    <cfRule type="containsText" dxfId="8" priority="3018" operator="between" text="Alert">
      <formula>NOT(ISERROR(SEARCH("Alert",AE118)))</formula>
    </cfRule>
    <cfRule type="containsText" dxfId="9" priority="3019" operator="between" text="Reject">
      <formula>NOT(ISERROR(SEARCH("Reject",AE118)))</formula>
    </cfRule>
  </conditionalFormatting>
  <conditionalFormatting sqref="G119">
    <cfRule type="expression" dxfId="0" priority="2534">
      <formula>AND($F119&lt;&gt;"Tolerance",$G119&lt;&gt;"")</formula>
    </cfRule>
    <cfRule type="expression" dxfId="1" priority="2535">
      <formula>AND(OR($F119="GD&amp;T",$F119="MAX",$F119="MIN"),$G119="")</formula>
    </cfRule>
    <cfRule type="containsBlanks" dxfId="2" priority="2536">
      <formula>LEN(TRIM(G119))=0</formula>
    </cfRule>
  </conditionalFormatting>
  <conditionalFormatting sqref="H119">
    <cfRule type="expression" dxfId="0" priority="2531">
      <formula>AND($F119="MIN",$H119&lt;&gt;"")</formula>
    </cfRule>
    <cfRule type="expression" dxfId="1" priority="2532">
      <formula>AND($F119="MIN",$H119="")</formula>
    </cfRule>
    <cfRule type="containsBlanks" dxfId="2" priority="2533">
      <formula>LEN(TRIM(H119))=0</formula>
    </cfRule>
  </conditionalFormatting>
  <conditionalFormatting sqref="I119">
    <cfRule type="expression" dxfId="0" priority="2528">
      <formula>AND(OR($F119="GD&amp;T",$F119="MAX"),$I119&lt;&gt;"")</formula>
    </cfRule>
    <cfRule type="expression" dxfId="1" priority="2529">
      <formula>AND(OR($F119="GD&amp;T",$F119="MAX"),$I119="")</formula>
    </cfRule>
    <cfRule type="containsBlanks" dxfId="2" priority="2530">
      <formula>LEN(TRIM(I119))=0</formula>
    </cfRule>
  </conditionalFormatting>
  <conditionalFormatting sqref="P119">
    <cfRule type="expression" dxfId="3" priority="827">
      <formula>AND($L119&lt;&gt;"",P119&lt;$L119)</formula>
    </cfRule>
    <cfRule type="expression" dxfId="4" priority="828">
      <formula>AND($K119&lt;&gt;"",P119&gt;$K119)</formula>
    </cfRule>
    <cfRule type="notContainsBlanks" dxfId="5" priority="829">
      <formula>LEN(TRIM(P119))&gt;0</formula>
    </cfRule>
    <cfRule type="containsBlanks" dxfId="2" priority="830">
      <formula>LEN(TRIM(P119))=0</formula>
    </cfRule>
  </conditionalFormatting>
  <conditionalFormatting sqref="Q119:R119">
    <cfRule type="expression" dxfId="3" priority="831">
      <formula>AND($L119&lt;&gt;"",Q119&lt;$L119)</formula>
    </cfRule>
    <cfRule type="expression" dxfId="4" priority="832">
      <formula>AND($K119&lt;&gt;"",Q119&gt;$K119)</formula>
    </cfRule>
    <cfRule type="notContainsBlanks" dxfId="5" priority="833">
      <formula>LEN(TRIM(Q119))&gt;0</formula>
    </cfRule>
    <cfRule type="containsBlanks" dxfId="2" priority="834">
      <formula>LEN(TRIM(Q119))=0</formula>
    </cfRule>
  </conditionalFormatting>
  <conditionalFormatting sqref="T119">
    <cfRule type="containsBlanks" dxfId="2" priority="3017">
      <formula>LEN(TRIM(T119))=0</formula>
    </cfRule>
  </conditionalFormatting>
  <conditionalFormatting sqref="AB119:AD119">
    <cfRule type="containsBlanks" dxfId="6" priority="3012">
      <formula>LEN(TRIM(AB119))=0</formula>
    </cfRule>
  </conditionalFormatting>
  <conditionalFormatting sqref="AC119:AD119">
    <cfRule type="cellIs" dxfId="7" priority="3016" operator="greaterThanOrEqual">
      <formula>1</formula>
    </cfRule>
  </conditionalFormatting>
  <conditionalFormatting sqref="AE119:AF119">
    <cfRule type="containsText" dxfId="8" priority="3010" operator="between" text="Alert">
      <formula>NOT(ISERROR(SEARCH("Alert",AE119)))</formula>
    </cfRule>
    <cfRule type="containsText" dxfId="9" priority="3011" operator="between" text="Reject">
      <formula>NOT(ISERROR(SEARCH("Reject",AE119)))</formula>
    </cfRule>
  </conditionalFormatting>
  <conditionalFormatting sqref="G120">
    <cfRule type="expression" dxfId="0" priority="2999">
      <formula>AND($F120&lt;&gt;"Tolerance",$G120&lt;&gt;"")</formula>
    </cfRule>
    <cfRule type="expression" dxfId="1" priority="3000">
      <formula>AND(OR($F120="GD&amp;T",$F120="MAX",$F120="MIN"),$G120="")</formula>
    </cfRule>
    <cfRule type="containsBlanks" dxfId="2" priority="3001">
      <formula>LEN(TRIM(G120))=0</formula>
    </cfRule>
  </conditionalFormatting>
  <conditionalFormatting sqref="H120">
    <cfRule type="expression" dxfId="0" priority="2525">
      <formula>AND($F120="MIN",$H120&lt;&gt;"")</formula>
    </cfRule>
    <cfRule type="expression" dxfId="1" priority="2526">
      <formula>AND($F120="MIN",$H120="")</formula>
    </cfRule>
    <cfRule type="containsBlanks" dxfId="2" priority="2527">
      <formula>LEN(TRIM(H120))=0</formula>
    </cfRule>
  </conditionalFormatting>
  <conditionalFormatting sqref="I120">
    <cfRule type="expression" dxfId="0" priority="2522">
      <formula>AND(OR($F120="GD&amp;T",$F120="MAX"),$I120&lt;&gt;"")</formula>
    </cfRule>
    <cfRule type="expression" dxfId="1" priority="2523">
      <formula>AND(OR($F120="GD&amp;T",$F120="MAX"),$I120="")</formula>
    </cfRule>
    <cfRule type="containsBlanks" dxfId="2" priority="2524">
      <formula>LEN(TRIM(I120))=0</formula>
    </cfRule>
  </conditionalFormatting>
  <conditionalFormatting sqref="P120">
    <cfRule type="expression" dxfId="3" priority="819">
      <formula>AND($L120&lt;&gt;"",P120&lt;$L120)</formula>
    </cfRule>
    <cfRule type="expression" dxfId="4" priority="820">
      <formula>AND($K120&lt;&gt;"",P120&gt;$K120)</formula>
    </cfRule>
    <cfRule type="notContainsBlanks" dxfId="5" priority="821">
      <formula>LEN(TRIM(P120))&gt;0</formula>
    </cfRule>
    <cfRule type="containsBlanks" dxfId="2" priority="822">
      <formula>LEN(TRIM(P120))=0</formula>
    </cfRule>
  </conditionalFormatting>
  <conditionalFormatting sqref="Q120:R120">
    <cfRule type="expression" dxfId="3" priority="823">
      <formula>AND($L120&lt;&gt;"",Q120&lt;$L120)</formula>
    </cfRule>
    <cfRule type="expression" dxfId="4" priority="824">
      <formula>AND($K120&lt;&gt;"",Q120&gt;$K120)</formula>
    </cfRule>
    <cfRule type="notContainsBlanks" dxfId="5" priority="825">
      <formula>LEN(TRIM(Q120))&gt;0</formula>
    </cfRule>
    <cfRule type="containsBlanks" dxfId="2" priority="826">
      <formula>LEN(TRIM(Q120))=0</formula>
    </cfRule>
  </conditionalFormatting>
  <conditionalFormatting sqref="T120">
    <cfRule type="containsBlanks" dxfId="2" priority="3009">
      <formula>LEN(TRIM(T120))=0</formula>
    </cfRule>
  </conditionalFormatting>
  <conditionalFormatting sqref="AB120:AD120">
    <cfRule type="containsBlanks" dxfId="6" priority="3004">
      <formula>LEN(TRIM(AB120))=0</formula>
    </cfRule>
  </conditionalFormatting>
  <conditionalFormatting sqref="AC120:AD120">
    <cfRule type="cellIs" dxfId="7" priority="3008" operator="greaterThanOrEqual">
      <formula>1</formula>
    </cfRule>
  </conditionalFormatting>
  <conditionalFormatting sqref="AE120:AF120">
    <cfRule type="containsText" dxfId="8" priority="3002" operator="between" text="Alert">
      <formula>NOT(ISERROR(SEARCH("Alert",AE120)))</formula>
    </cfRule>
    <cfRule type="containsText" dxfId="9" priority="3003" operator="between" text="Reject">
      <formula>NOT(ISERROR(SEARCH("Reject",AE120)))</formula>
    </cfRule>
  </conditionalFormatting>
  <conditionalFormatting sqref="G121">
    <cfRule type="expression" dxfId="0" priority="2988">
      <formula>AND($F121&lt;&gt;"Tolerance",$G121&lt;&gt;"")</formula>
    </cfRule>
    <cfRule type="expression" dxfId="1" priority="2989">
      <formula>AND(OR($F121="GD&amp;T",$F121="MAX",$F121="MIN"),$G121="")</formula>
    </cfRule>
    <cfRule type="containsBlanks" dxfId="2" priority="2990">
      <formula>LEN(TRIM(G121))=0</formula>
    </cfRule>
  </conditionalFormatting>
  <conditionalFormatting sqref="H121">
    <cfRule type="expression" dxfId="0" priority="2519">
      <formula>AND($F121="MIN",$H121&lt;&gt;"")</formula>
    </cfRule>
    <cfRule type="expression" dxfId="1" priority="2520">
      <formula>AND($F121="MIN",$H121="")</formula>
    </cfRule>
    <cfRule type="containsBlanks" dxfId="2" priority="2521">
      <formula>LEN(TRIM(H121))=0</formula>
    </cfRule>
  </conditionalFormatting>
  <conditionalFormatting sqref="I121">
    <cfRule type="expression" dxfId="0" priority="2516">
      <formula>AND(OR($F121="GD&amp;T",$F121="MAX"),$I121&lt;&gt;"")</formula>
    </cfRule>
    <cfRule type="expression" dxfId="1" priority="2517">
      <formula>AND(OR($F121="GD&amp;T",$F121="MAX"),$I121="")</formula>
    </cfRule>
    <cfRule type="containsBlanks" dxfId="2" priority="2518">
      <formula>LEN(TRIM(I121))=0</formula>
    </cfRule>
  </conditionalFormatting>
  <conditionalFormatting sqref="P121">
    <cfRule type="expression" dxfId="3" priority="811">
      <formula>AND($L121&lt;&gt;"",P121&lt;$L121)</formula>
    </cfRule>
    <cfRule type="expression" dxfId="4" priority="812">
      <formula>AND($K121&lt;&gt;"",P121&gt;$K121)</formula>
    </cfRule>
    <cfRule type="notContainsBlanks" dxfId="5" priority="813">
      <formula>LEN(TRIM(P121))&gt;0</formula>
    </cfRule>
    <cfRule type="containsBlanks" dxfId="2" priority="814">
      <formula>LEN(TRIM(P121))=0</formula>
    </cfRule>
  </conditionalFormatting>
  <conditionalFormatting sqref="Q121:R121">
    <cfRule type="expression" dxfId="3" priority="815">
      <formula>AND($L121&lt;&gt;"",Q121&lt;$L121)</formula>
    </cfRule>
    <cfRule type="expression" dxfId="4" priority="816">
      <formula>AND($K121&lt;&gt;"",Q121&gt;$K121)</formula>
    </cfRule>
    <cfRule type="notContainsBlanks" dxfId="5" priority="817">
      <formula>LEN(TRIM(Q121))&gt;0</formula>
    </cfRule>
    <cfRule type="containsBlanks" dxfId="2" priority="818">
      <formula>LEN(TRIM(Q121))=0</formula>
    </cfRule>
  </conditionalFormatting>
  <conditionalFormatting sqref="T121">
    <cfRule type="containsBlanks" dxfId="2" priority="2998">
      <formula>LEN(TRIM(T121))=0</formula>
    </cfRule>
  </conditionalFormatting>
  <conditionalFormatting sqref="AB121:AD121">
    <cfRule type="containsBlanks" dxfId="6" priority="2993">
      <formula>LEN(TRIM(AB121))=0</formula>
    </cfRule>
  </conditionalFormatting>
  <conditionalFormatting sqref="AC121:AD121">
    <cfRule type="cellIs" dxfId="7" priority="2997" operator="greaterThanOrEqual">
      <formula>1</formula>
    </cfRule>
  </conditionalFormatting>
  <conditionalFormatting sqref="AE121:AF121">
    <cfRule type="containsText" dxfId="8" priority="2991" operator="between" text="Alert">
      <formula>NOT(ISERROR(SEARCH("Alert",AE121)))</formula>
    </cfRule>
    <cfRule type="containsText" dxfId="9" priority="2992" operator="between" text="Reject">
      <formula>NOT(ISERROR(SEARCH("Reject",AE121)))</formula>
    </cfRule>
  </conditionalFormatting>
  <conditionalFormatting sqref="G122">
    <cfRule type="expression" dxfId="0" priority="2977">
      <formula>AND($F122&lt;&gt;"Tolerance",$G122&lt;&gt;"")</formula>
    </cfRule>
    <cfRule type="expression" dxfId="1" priority="2978">
      <formula>AND(OR($F122="GD&amp;T",$F122="MAX",$F122="MIN"),$G122="")</formula>
    </cfRule>
    <cfRule type="containsBlanks" dxfId="2" priority="2979">
      <formula>LEN(TRIM(G122))=0</formula>
    </cfRule>
  </conditionalFormatting>
  <conditionalFormatting sqref="H122">
    <cfRule type="expression" dxfId="0" priority="2513">
      <formula>AND($F122="MIN",$H122&lt;&gt;"")</formula>
    </cfRule>
    <cfRule type="expression" dxfId="1" priority="2514">
      <formula>AND($F122="MIN",$H122="")</formula>
    </cfRule>
    <cfRule type="containsBlanks" dxfId="2" priority="2515">
      <formula>LEN(TRIM(H122))=0</formula>
    </cfRule>
  </conditionalFormatting>
  <conditionalFormatting sqref="I122">
    <cfRule type="expression" dxfId="0" priority="2510">
      <formula>AND(OR($F122="GD&amp;T",$F122="MAX"),$I122&lt;&gt;"")</formula>
    </cfRule>
    <cfRule type="expression" dxfId="1" priority="2511">
      <formula>AND(OR($F122="GD&amp;T",$F122="MAX"),$I122="")</formula>
    </cfRule>
    <cfRule type="containsBlanks" dxfId="2" priority="2512">
      <formula>LEN(TRIM(I122))=0</formula>
    </cfRule>
  </conditionalFormatting>
  <conditionalFormatting sqref="P122">
    <cfRule type="expression" dxfId="3" priority="803">
      <formula>AND($L122&lt;&gt;"",P122&lt;$L122)</formula>
    </cfRule>
    <cfRule type="expression" dxfId="4" priority="804">
      <formula>AND($K122&lt;&gt;"",P122&gt;$K122)</formula>
    </cfRule>
    <cfRule type="notContainsBlanks" dxfId="5" priority="805">
      <formula>LEN(TRIM(P122))&gt;0</formula>
    </cfRule>
    <cfRule type="containsBlanks" dxfId="2" priority="806">
      <formula>LEN(TRIM(P122))=0</formula>
    </cfRule>
  </conditionalFormatting>
  <conditionalFormatting sqref="Q122:R122">
    <cfRule type="expression" dxfId="3" priority="807">
      <formula>AND($L122&lt;&gt;"",Q122&lt;$L122)</formula>
    </cfRule>
    <cfRule type="expression" dxfId="4" priority="808">
      <formula>AND($K122&lt;&gt;"",Q122&gt;$K122)</formula>
    </cfRule>
    <cfRule type="notContainsBlanks" dxfId="5" priority="809">
      <formula>LEN(TRIM(Q122))&gt;0</formula>
    </cfRule>
    <cfRule type="containsBlanks" dxfId="2" priority="810">
      <formula>LEN(TRIM(Q122))=0</formula>
    </cfRule>
  </conditionalFormatting>
  <conditionalFormatting sqref="T122">
    <cfRule type="containsBlanks" dxfId="2" priority="2987">
      <formula>LEN(TRIM(T122))=0</formula>
    </cfRule>
  </conditionalFormatting>
  <conditionalFormatting sqref="AB122:AD122">
    <cfRule type="containsBlanks" dxfId="6" priority="2982">
      <formula>LEN(TRIM(AB122))=0</formula>
    </cfRule>
  </conditionalFormatting>
  <conditionalFormatting sqref="AC122:AD122">
    <cfRule type="cellIs" dxfId="7" priority="2986" operator="greaterThanOrEqual">
      <formula>1</formula>
    </cfRule>
  </conditionalFormatting>
  <conditionalFormatting sqref="AE122:AF122">
    <cfRule type="containsText" dxfId="8" priority="2980" operator="between" text="Alert">
      <formula>NOT(ISERROR(SEARCH("Alert",AE122)))</formula>
    </cfRule>
    <cfRule type="containsText" dxfId="9" priority="2981" operator="between" text="Reject">
      <formula>NOT(ISERROR(SEARCH("Reject",AE122)))</formula>
    </cfRule>
  </conditionalFormatting>
  <conditionalFormatting sqref="G123">
    <cfRule type="expression" dxfId="0" priority="2966">
      <formula>AND($F123&lt;&gt;"Tolerance",$G123&lt;&gt;"")</formula>
    </cfRule>
    <cfRule type="expression" dxfId="1" priority="2967">
      <formula>AND(OR($F123="GD&amp;T",$F123="MAX",$F123="MIN"),$G123="")</formula>
    </cfRule>
    <cfRule type="containsBlanks" dxfId="2" priority="2968">
      <formula>LEN(TRIM(G123))=0</formula>
    </cfRule>
  </conditionalFormatting>
  <conditionalFormatting sqref="H123">
    <cfRule type="expression" dxfId="0" priority="2963">
      <formula>AND($F123="MIN",$H123&lt;&gt;"")</formula>
    </cfRule>
    <cfRule type="expression" dxfId="1" priority="2964">
      <formula>AND($F123="MIN",$H123="")</formula>
    </cfRule>
    <cfRule type="containsBlanks" dxfId="2" priority="2965">
      <formula>LEN(TRIM(H123))=0</formula>
    </cfRule>
  </conditionalFormatting>
  <conditionalFormatting sqref="I123">
    <cfRule type="expression" dxfId="0" priority="2960">
      <formula>AND(OR($F123="GD&amp;T",$F123="MAX"),$I123&lt;&gt;"")</formula>
    </cfRule>
    <cfRule type="expression" dxfId="1" priority="2961">
      <formula>AND(OR($F123="GD&amp;T",$F123="MAX"),$I123="")</formula>
    </cfRule>
    <cfRule type="containsBlanks" dxfId="2" priority="2962">
      <formula>LEN(TRIM(I123))=0</formula>
    </cfRule>
  </conditionalFormatting>
  <conditionalFormatting sqref="P123">
    <cfRule type="expression" dxfId="3" priority="795">
      <formula>AND($L123&lt;&gt;"",P123&lt;$L123)</formula>
    </cfRule>
    <cfRule type="expression" dxfId="4" priority="796">
      <formula>AND($K123&lt;&gt;"",P123&gt;$K123)</formula>
    </cfRule>
    <cfRule type="notContainsBlanks" dxfId="5" priority="797">
      <formula>LEN(TRIM(P123))&gt;0</formula>
    </cfRule>
    <cfRule type="containsBlanks" dxfId="2" priority="798">
      <formula>LEN(TRIM(P123))=0</formula>
    </cfRule>
  </conditionalFormatting>
  <conditionalFormatting sqref="Q123:R123">
    <cfRule type="expression" dxfId="3" priority="799">
      <formula>AND($L123&lt;&gt;"",Q123&lt;$L123)</formula>
    </cfRule>
    <cfRule type="expression" dxfId="4" priority="800">
      <formula>AND($K123&lt;&gt;"",Q123&gt;$K123)</formula>
    </cfRule>
    <cfRule type="notContainsBlanks" dxfId="5" priority="801">
      <formula>LEN(TRIM(Q123))&gt;0</formula>
    </cfRule>
    <cfRule type="containsBlanks" dxfId="2" priority="802">
      <formula>LEN(TRIM(Q123))=0</formula>
    </cfRule>
  </conditionalFormatting>
  <conditionalFormatting sqref="T123">
    <cfRule type="containsBlanks" dxfId="2" priority="2976">
      <formula>LEN(TRIM(T123))=0</formula>
    </cfRule>
  </conditionalFormatting>
  <conditionalFormatting sqref="AB123:AD123">
    <cfRule type="containsBlanks" dxfId="6" priority="2971">
      <formula>LEN(TRIM(AB123))=0</formula>
    </cfRule>
  </conditionalFormatting>
  <conditionalFormatting sqref="AC123:AD123">
    <cfRule type="cellIs" dxfId="7" priority="2975" operator="greaterThanOrEqual">
      <formula>1</formula>
    </cfRule>
  </conditionalFormatting>
  <conditionalFormatting sqref="AE123:AF123">
    <cfRule type="containsText" dxfId="8" priority="2969" operator="between" text="Alert">
      <formula>NOT(ISERROR(SEARCH("Alert",AE123)))</formula>
    </cfRule>
    <cfRule type="containsText" dxfId="9" priority="2970" operator="between" text="Reject">
      <formula>NOT(ISERROR(SEARCH("Reject",AE123)))</formula>
    </cfRule>
  </conditionalFormatting>
  <conditionalFormatting sqref="G124">
    <cfRule type="expression" dxfId="0" priority="2499">
      <formula>AND($F124&lt;&gt;"Tolerance",$G124&lt;&gt;"")</formula>
    </cfRule>
    <cfRule type="expression" dxfId="1" priority="2500">
      <formula>AND(OR($F124="GD&amp;T",$F124="MAX",$F124="MIN"),$G124="")</formula>
    </cfRule>
    <cfRule type="containsBlanks" dxfId="2" priority="2501">
      <formula>LEN(TRIM(G124))=0</formula>
    </cfRule>
  </conditionalFormatting>
  <conditionalFormatting sqref="H124">
    <cfRule type="expression" dxfId="0" priority="2496">
      <formula>AND($F124="MIN",$H124&lt;&gt;"")</formula>
    </cfRule>
    <cfRule type="expression" dxfId="1" priority="2497">
      <formula>AND($F124="MIN",$H124="")</formula>
    </cfRule>
    <cfRule type="containsBlanks" dxfId="2" priority="2498">
      <formula>LEN(TRIM(H124))=0</formula>
    </cfRule>
  </conditionalFormatting>
  <conditionalFormatting sqref="I124">
    <cfRule type="expression" dxfId="0" priority="2493">
      <formula>AND(OR($F124="GD&amp;T",$F124="MAX"),$I124&lt;&gt;"")</formula>
    </cfRule>
    <cfRule type="expression" dxfId="1" priority="2494">
      <formula>AND(OR($F124="GD&amp;T",$F124="MAX"),$I124="")</formula>
    </cfRule>
    <cfRule type="containsBlanks" dxfId="2" priority="2495">
      <formula>LEN(TRIM(I124))=0</formula>
    </cfRule>
  </conditionalFormatting>
  <conditionalFormatting sqref="P124">
    <cfRule type="expression" dxfId="3" priority="787">
      <formula>AND($L124&lt;&gt;"",P124&lt;$L124)</formula>
    </cfRule>
    <cfRule type="expression" dxfId="4" priority="788">
      <formula>AND($K124&lt;&gt;"",P124&gt;$K124)</formula>
    </cfRule>
    <cfRule type="notContainsBlanks" dxfId="5" priority="789">
      <formula>LEN(TRIM(P124))&gt;0</formula>
    </cfRule>
    <cfRule type="containsBlanks" dxfId="2" priority="790">
      <formula>LEN(TRIM(P124))=0</formula>
    </cfRule>
  </conditionalFormatting>
  <conditionalFormatting sqref="Q124:R124">
    <cfRule type="expression" dxfId="3" priority="791">
      <formula>AND($L124&lt;&gt;"",Q124&lt;$L124)</formula>
    </cfRule>
    <cfRule type="expression" dxfId="4" priority="792">
      <formula>AND($K124&lt;&gt;"",Q124&gt;$K124)</formula>
    </cfRule>
    <cfRule type="notContainsBlanks" dxfId="5" priority="793">
      <formula>LEN(TRIM(Q124))&gt;0</formula>
    </cfRule>
    <cfRule type="containsBlanks" dxfId="2" priority="794">
      <formula>LEN(TRIM(Q124))=0</formula>
    </cfRule>
  </conditionalFormatting>
  <conditionalFormatting sqref="T124">
    <cfRule type="containsBlanks" dxfId="2" priority="2509">
      <formula>LEN(TRIM(T124))=0</formula>
    </cfRule>
  </conditionalFormatting>
  <conditionalFormatting sqref="AB124:AD124">
    <cfRule type="containsBlanks" dxfId="6" priority="2504">
      <formula>LEN(TRIM(AB124))=0</formula>
    </cfRule>
  </conditionalFormatting>
  <conditionalFormatting sqref="AC124:AD124">
    <cfRule type="cellIs" dxfId="7" priority="2508" operator="greaterThanOrEqual">
      <formula>1</formula>
    </cfRule>
  </conditionalFormatting>
  <conditionalFormatting sqref="AE124:AF124">
    <cfRule type="containsText" dxfId="8" priority="2502" operator="between" text="Alert">
      <formula>NOT(ISERROR(SEARCH("Alert",AE124)))</formula>
    </cfRule>
    <cfRule type="containsText" dxfId="9" priority="2503" operator="between" text="Reject">
      <formula>NOT(ISERROR(SEARCH("Reject",AE124)))</formula>
    </cfRule>
  </conditionalFormatting>
  <conditionalFormatting sqref="G125">
    <cfRule type="expression" dxfId="0" priority="2482">
      <formula>AND($F125&lt;&gt;"Tolerance",$G125&lt;&gt;"")</formula>
    </cfRule>
    <cfRule type="expression" dxfId="1" priority="2483">
      <formula>AND(OR($F125="GD&amp;T",$F125="MAX",$F125="MIN"),$G125="")</formula>
    </cfRule>
    <cfRule type="containsBlanks" dxfId="2" priority="2484">
      <formula>LEN(TRIM(G125))=0</formula>
    </cfRule>
  </conditionalFormatting>
  <conditionalFormatting sqref="H125">
    <cfRule type="expression" dxfId="0" priority="2215">
      <formula>AND($F125="MIN",$H125&lt;&gt;"")</formula>
    </cfRule>
    <cfRule type="expression" dxfId="1" priority="2216">
      <formula>AND($F125="MIN",$H125="")</formula>
    </cfRule>
    <cfRule type="containsBlanks" dxfId="2" priority="2217">
      <formula>LEN(TRIM(H125))=0</formula>
    </cfRule>
  </conditionalFormatting>
  <conditionalFormatting sqref="I125">
    <cfRule type="expression" dxfId="0" priority="2212">
      <formula>AND(OR($F125="GD&amp;T",$F125="MAX"),$I125&lt;&gt;"")</formula>
    </cfRule>
    <cfRule type="expression" dxfId="1" priority="2213">
      <formula>AND(OR($F125="GD&amp;T",$F125="MAX"),$I125="")</formula>
    </cfRule>
    <cfRule type="containsBlanks" dxfId="2" priority="2214">
      <formula>LEN(TRIM(I125))=0</formula>
    </cfRule>
  </conditionalFormatting>
  <conditionalFormatting sqref="P125">
    <cfRule type="expression" dxfId="3" priority="755">
      <formula>AND($L125&lt;&gt;"",P125&lt;$L125)</formula>
    </cfRule>
    <cfRule type="expression" dxfId="4" priority="756">
      <formula>AND($K125&lt;&gt;"",P125&gt;$K125)</formula>
    </cfRule>
    <cfRule type="notContainsBlanks" dxfId="5" priority="757">
      <formula>LEN(TRIM(P125))&gt;0</formula>
    </cfRule>
    <cfRule type="containsBlanks" dxfId="2" priority="758">
      <formula>LEN(TRIM(P125))=0</formula>
    </cfRule>
  </conditionalFormatting>
  <conditionalFormatting sqref="Q125:R125">
    <cfRule type="expression" dxfId="3" priority="759">
      <formula>AND($L125&lt;&gt;"",Q125&lt;$L125)</formula>
    </cfRule>
    <cfRule type="expression" dxfId="4" priority="760">
      <formula>AND($K125&lt;&gt;"",Q125&gt;$K125)</formula>
    </cfRule>
    <cfRule type="notContainsBlanks" dxfId="5" priority="761">
      <formula>LEN(TRIM(Q125))&gt;0</formula>
    </cfRule>
    <cfRule type="containsBlanks" dxfId="2" priority="762">
      <formula>LEN(TRIM(Q125))=0</formula>
    </cfRule>
  </conditionalFormatting>
  <conditionalFormatting sqref="T125">
    <cfRule type="containsBlanks" dxfId="2" priority="2492">
      <formula>LEN(TRIM(T125))=0</formula>
    </cfRule>
  </conditionalFormatting>
  <conditionalFormatting sqref="AB125:AD125">
    <cfRule type="containsBlanks" dxfId="6" priority="2487">
      <formula>LEN(TRIM(AB125))=0</formula>
    </cfRule>
  </conditionalFormatting>
  <conditionalFormatting sqref="AC125:AD125">
    <cfRule type="cellIs" dxfId="7" priority="2491" operator="greaterThanOrEqual">
      <formula>1</formula>
    </cfRule>
  </conditionalFormatting>
  <conditionalFormatting sqref="AE125:AF125">
    <cfRule type="containsText" dxfId="8" priority="2485" operator="between" text="Alert">
      <formula>NOT(ISERROR(SEARCH("Alert",AE125)))</formula>
    </cfRule>
    <cfRule type="containsText" dxfId="9" priority="2486" operator="between" text="Reject">
      <formula>NOT(ISERROR(SEARCH("Reject",AE125)))</formula>
    </cfRule>
  </conditionalFormatting>
  <conditionalFormatting sqref="G126">
    <cfRule type="expression" dxfId="0" priority="2201">
      <formula>AND($F126&lt;&gt;"Tolerance",$G126&lt;&gt;"")</formula>
    </cfRule>
    <cfRule type="expression" dxfId="1" priority="2202">
      <formula>AND(OR($F126="GD&amp;T",$F126="MAX",$F126="MIN"),$G126="")</formula>
    </cfRule>
    <cfRule type="containsBlanks" dxfId="2" priority="2203">
      <formula>LEN(TRIM(G126))=0</formula>
    </cfRule>
  </conditionalFormatting>
  <conditionalFormatting sqref="H126">
    <cfRule type="expression" dxfId="0" priority="2198">
      <formula>AND($F126="MIN",$H126&lt;&gt;"")</formula>
    </cfRule>
    <cfRule type="expression" dxfId="1" priority="2199">
      <formula>AND($F126="MIN",$H126="")</formula>
    </cfRule>
    <cfRule type="containsBlanks" dxfId="2" priority="2200">
      <formula>LEN(TRIM(H126))=0</formula>
    </cfRule>
  </conditionalFormatting>
  <conditionalFormatting sqref="I126">
    <cfRule type="expression" dxfId="0" priority="2195">
      <formula>AND(OR($F126="GD&amp;T",$F126="MAX"),$I126&lt;&gt;"")</formula>
    </cfRule>
    <cfRule type="expression" dxfId="1" priority="2196">
      <formula>AND(OR($F126="GD&amp;T",$F126="MAX"),$I126="")</formula>
    </cfRule>
    <cfRule type="containsBlanks" dxfId="2" priority="2197">
      <formula>LEN(TRIM(I126))=0</formula>
    </cfRule>
  </conditionalFormatting>
  <conditionalFormatting sqref="P126">
    <cfRule type="expression" dxfId="3" priority="747">
      <formula>AND($L126&lt;&gt;"",P126&lt;$L126)</formula>
    </cfRule>
    <cfRule type="expression" dxfId="4" priority="748">
      <formula>AND($K126&lt;&gt;"",P126&gt;$K126)</formula>
    </cfRule>
    <cfRule type="notContainsBlanks" dxfId="5" priority="749">
      <formula>LEN(TRIM(P126))&gt;0</formula>
    </cfRule>
    <cfRule type="containsBlanks" dxfId="2" priority="750">
      <formula>LEN(TRIM(P126))=0</formula>
    </cfRule>
  </conditionalFormatting>
  <conditionalFormatting sqref="Q126:R126">
    <cfRule type="expression" dxfId="3" priority="751">
      <formula>AND($L126&lt;&gt;"",Q126&lt;$L126)</formula>
    </cfRule>
    <cfRule type="expression" dxfId="4" priority="752">
      <formula>AND($K126&lt;&gt;"",Q126&gt;$K126)</formula>
    </cfRule>
    <cfRule type="notContainsBlanks" dxfId="5" priority="753">
      <formula>LEN(TRIM(Q126))&gt;0</formula>
    </cfRule>
    <cfRule type="containsBlanks" dxfId="2" priority="754">
      <formula>LEN(TRIM(Q126))=0</formula>
    </cfRule>
  </conditionalFormatting>
  <conditionalFormatting sqref="T126">
    <cfRule type="containsBlanks" dxfId="2" priority="2211">
      <formula>LEN(TRIM(T126))=0</formula>
    </cfRule>
  </conditionalFormatting>
  <conditionalFormatting sqref="AB126:AD126">
    <cfRule type="containsBlanks" dxfId="6" priority="2206">
      <formula>LEN(TRIM(AB126))=0</formula>
    </cfRule>
  </conditionalFormatting>
  <conditionalFormatting sqref="AC126:AD126">
    <cfRule type="cellIs" dxfId="7" priority="2210" operator="greaterThanOrEqual">
      <formula>1</formula>
    </cfRule>
  </conditionalFormatting>
  <conditionalFormatting sqref="AE126:AF126">
    <cfRule type="containsText" dxfId="8" priority="2204" operator="between" text="Alert">
      <formula>NOT(ISERROR(SEARCH("Alert",AE126)))</formula>
    </cfRule>
    <cfRule type="containsText" dxfId="9" priority="2205" operator="between" text="Reject">
      <formula>NOT(ISERROR(SEARCH("Reject",AE126)))</formula>
    </cfRule>
  </conditionalFormatting>
  <conditionalFormatting sqref="G127">
    <cfRule type="expression" dxfId="0" priority="2471">
      <formula>AND($F127&lt;&gt;"Tolerance",$G127&lt;&gt;"")</formula>
    </cfRule>
    <cfRule type="expression" dxfId="1" priority="2472">
      <formula>AND(OR($F127="GD&amp;T",$F127="MAX",$F127="MIN"),$G127="")</formula>
    </cfRule>
    <cfRule type="containsBlanks" dxfId="2" priority="2473">
      <formula>LEN(TRIM(G127))=0</formula>
    </cfRule>
  </conditionalFormatting>
  <conditionalFormatting sqref="H127">
    <cfRule type="expression" dxfId="0" priority="2192">
      <formula>AND($F127="MIN",$H127&lt;&gt;"")</formula>
    </cfRule>
    <cfRule type="expression" dxfId="1" priority="2193">
      <formula>AND($F127="MIN",$H127="")</formula>
    </cfRule>
    <cfRule type="containsBlanks" dxfId="2" priority="2194">
      <formula>LEN(TRIM(H127))=0</formula>
    </cfRule>
  </conditionalFormatting>
  <conditionalFormatting sqref="I127">
    <cfRule type="expression" dxfId="0" priority="2189">
      <formula>AND(OR($F127="GD&amp;T",$F127="MAX"),$I127&lt;&gt;"")</formula>
    </cfRule>
    <cfRule type="expression" dxfId="1" priority="2190">
      <formula>AND(OR($F127="GD&amp;T",$F127="MAX"),$I127="")</formula>
    </cfRule>
    <cfRule type="containsBlanks" dxfId="2" priority="2191">
      <formula>LEN(TRIM(I127))=0</formula>
    </cfRule>
  </conditionalFormatting>
  <conditionalFormatting sqref="P127">
    <cfRule type="expression" dxfId="3" priority="595">
      <formula>AND($L127&lt;&gt;"",P127&lt;$L127)</formula>
    </cfRule>
    <cfRule type="expression" dxfId="4" priority="596">
      <formula>AND($K127&lt;&gt;"",P127&gt;$K127)</formula>
    </cfRule>
    <cfRule type="notContainsBlanks" dxfId="5" priority="597">
      <formula>LEN(TRIM(P127))&gt;0</formula>
    </cfRule>
    <cfRule type="containsBlanks" dxfId="2" priority="598">
      <formula>LEN(TRIM(P127))=0</formula>
    </cfRule>
  </conditionalFormatting>
  <conditionalFormatting sqref="Q127:R127">
    <cfRule type="expression" dxfId="3" priority="599">
      <formula>AND($L127&lt;&gt;"",Q127&lt;$L127)</formula>
    </cfRule>
    <cfRule type="expression" dxfId="4" priority="600">
      <formula>AND($K127&lt;&gt;"",Q127&gt;$K127)</formula>
    </cfRule>
    <cfRule type="notContainsBlanks" dxfId="5" priority="601">
      <formula>LEN(TRIM(Q127))&gt;0</formula>
    </cfRule>
    <cfRule type="containsBlanks" dxfId="2" priority="602">
      <formula>LEN(TRIM(Q127))=0</formula>
    </cfRule>
  </conditionalFormatting>
  <conditionalFormatting sqref="T127">
    <cfRule type="containsBlanks" dxfId="2" priority="2481">
      <formula>LEN(TRIM(T127))=0</formula>
    </cfRule>
  </conditionalFormatting>
  <conditionalFormatting sqref="AB127:AD127">
    <cfRule type="containsBlanks" dxfId="6" priority="2476">
      <formula>LEN(TRIM(AB127))=0</formula>
    </cfRule>
  </conditionalFormatting>
  <conditionalFormatting sqref="AC127:AD127">
    <cfRule type="cellIs" dxfId="7" priority="2480" operator="greaterThanOrEqual">
      <formula>1</formula>
    </cfRule>
  </conditionalFormatting>
  <conditionalFormatting sqref="AE127:AF127">
    <cfRule type="containsText" dxfId="8" priority="2474" operator="between" text="Alert">
      <formula>NOT(ISERROR(SEARCH("Alert",AE127)))</formula>
    </cfRule>
    <cfRule type="containsText" dxfId="9" priority="2475" operator="between" text="Reject">
      <formula>NOT(ISERROR(SEARCH("Reject",AE127)))</formula>
    </cfRule>
  </conditionalFormatting>
  <conditionalFormatting sqref="G128">
    <cfRule type="expression" dxfId="0" priority="2178">
      <formula>AND($F128&lt;&gt;"Tolerance",$G128&lt;&gt;"")</formula>
    </cfRule>
    <cfRule type="expression" dxfId="1" priority="2179">
      <formula>AND(OR($F128="GD&amp;T",$F128="MAX",$F128="MIN"),$G128="")</formula>
    </cfRule>
    <cfRule type="containsBlanks" dxfId="2" priority="2180">
      <formula>LEN(TRIM(G128))=0</formula>
    </cfRule>
  </conditionalFormatting>
  <conditionalFormatting sqref="H128">
    <cfRule type="expression" dxfId="0" priority="2175">
      <formula>AND($F128="MIN",$H128&lt;&gt;"")</formula>
    </cfRule>
    <cfRule type="expression" dxfId="1" priority="2176">
      <formula>AND($F128="MIN",$H128="")</formula>
    </cfRule>
    <cfRule type="containsBlanks" dxfId="2" priority="2177">
      <formula>LEN(TRIM(H128))=0</formula>
    </cfRule>
  </conditionalFormatting>
  <conditionalFormatting sqref="I128">
    <cfRule type="expression" dxfId="0" priority="2172">
      <formula>AND(OR($F128="GD&amp;T",$F128="MAX"),$I128&lt;&gt;"")</formula>
    </cfRule>
    <cfRule type="expression" dxfId="1" priority="2173">
      <formula>AND(OR($F128="GD&amp;T",$F128="MAX"),$I128="")</formula>
    </cfRule>
    <cfRule type="containsBlanks" dxfId="2" priority="2174">
      <formula>LEN(TRIM(I128))=0</formula>
    </cfRule>
  </conditionalFormatting>
  <conditionalFormatting sqref="P128">
    <cfRule type="expression" dxfId="3" priority="739">
      <formula>AND($L128&lt;&gt;"",P128&lt;$L128)</formula>
    </cfRule>
    <cfRule type="expression" dxfId="4" priority="740">
      <formula>AND($K128&lt;&gt;"",P128&gt;$K128)</formula>
    </cfRule>
    <cfRule type="notContainsBlanks" dxfId="5" priority="741">
      <formula>LEN(TRIM(P128))&gt;0</formula>
    </cfRule>
    <cfRule type="containsBlanks" dxfId="2" priority="742">
      <formula>LEN(TRIM(P128))=0</formula>
    </cfRule>
  </conditionalFormatting>
  <conditionalFormatting sqref="Q128:R128">
    <cfRule type="expression" dxfId="3" priority="743">
      <formula>AND($L128&lt;&gt;"",Q128&lt;$L128)</formula>
    </cfRule>
    <cfRule type="expression" dxfId="4" priority="744">
      <formula>AND($K128&lt;&gt;"",Q128&gt;$K128)</formula>
    </cfRule>
    <cfRule type="notContainsBlanks" dxfId="5" priority="745">
      <formula>LEN(TRIM(Q128))&gt;0</formula>
    </cfRule>
    <cfRule type="containsBlanks" dxfId="2" priority="746">
      <formula>LEN(TRIM(Q128))=0</formula>
    </cfRule>
  </conditionalFormatting>
  <conditionalFormatting sqref="T128">
    <cfRule type="containsBlanks" dxfId="2" priority="2188">
      <formula>LEN(TRIM(T128))=0</formula>
    </cfRule>
  </conditionalFormatting>
  <conditionalFormatting sqref="AB128:AD128">
    <cfRule type="containsBlanks" dxfId="6" priority="2183">
      <formula>LEN(TRIM(AB128))=0</formula>
    </cfRule>
  </conditionalFormatting>
  <conditionalFormatting sqref="AC128:AD128">
    <cfRule type="cellIs" dxfId="7" priority="2187" operator="greaterThanOrEqual">
      <formula>1</formula>
    </cfRule>
  </conditionalFormatting>
  <conditionalFormatting sqref="AE128:AF128">
    <cfRule type="containsText" dxfId="8" priority="2181" operator="between" text="Alert">
      <formula>NOT(ISERROR(SEARCH("Alert",AE128)))</formula>
    </cfRule>
    <cfRule type="containsText" dxfId="9" priority="2182" operator="between" text="Reject">
      <formula>NOT(ISERROR(SEARCH("Reject",AE128)))</formula>
    </cfRule>
  </conditionalFormatting>
  <conditionalFormatting sqref="G129">
    <cfRule type="expression" dxfId="0" priority="2460">
      <formula>AND($F129&lt;&gt;"Tolerance",$G129&lt;&gt;"")</formula>
    </cfRule>
    <cfRule type="expression" dxfId="1" priority="2461">
      <formula>AND(OR($F129="GD&amp;T",$F129="MAX",$F129="MIN"),$G129="")</formula>
    </cfRule>
    <cfRule type="containsBlanks" dxfId="2" priority="2462">
      <formula>LEN(TRIM(G129))=0</formula>
    </cfRule>
  </conditionalFormatting>
  <conditionalFormatting sqref="H129">
    <cfRule type="expression" dxfId="0" priority="2169">
      <formula>AND($F129="MIN",$H129&lt;&gt;"")</formula>
    </cfRule>
    <cfRule type="expression" dxfId="1" priority="2170">
      <formula>AND($F129="MIN",$H129="")</formula>
    </cfRule>
    <cfRule type="containsBlanks" dxfId="2" priority="2171">
      <formula>LEN(TRIM(H129))=0</formula>
    </cfRule>
  </conditionalFormatting>
  <conditionalFormatting sqref="I129">
    <cfRule type="expression" dxfId="0" priority="2166">
      <formula>AND(OR($F129="GD&amp;T",$F129="MAX"),$I129&lt;&gt;"")</formula>
    </cfRule>
    <cfRule type="expression" dxfId="1" priority="2167">
      <formula>AND(OR($F129="GD&amp;T",$F129="MAX"),$I129="")</formula>
    </cfRule>
    <cfRule type="containsBlanks" dxfId="2" priority="2168">
      <formula>LEN(TRIM(I129))=0</formula>
    </cfRule>
  </conditionalFormatting>
  <conditionalFormatting sqref="P129">
    <cfRule type="expression" dxfId="3" priority="587">
      <formula>AND($L129&lt;&gt;"",P129&lt;$L129)</formula>
    </cfRule>
    <cfRule type="expression" dxfId="4" priority="588">
      <formula>AND($K129&lt;&gt;"",P129&gt;$K129)</formula>
    </cfRule>
    <cfRule type="notContainsBlanks" dxfId="5" priority="589">
      <formula>LEN(TRIM(P129))&gt;0</formula>
    </cfRule>
    <cfRule type="containsBlanks" dxfId="2" priority="590">
      <formula>LEN(TRIM(P129))=0</formula>
    </cfRule>
  </conditionalFormatting>
  <conditionalFormatting sqref="Q129:R129">
    <cfRule type="expression" dxfId="3" priority="591">
      <formula>AND($L129&lt;&gt;"",Q129&lt;$L129)</formula>
    </cfRule>
    <cfRule type="expression" dxfId="4" priority="592">
      <formula>AND($K129&lt;&gt;"",Q129&gt;$K129)</formula>
    </cfRule>
    <cfRule type="notContainsBlanks" dxfId="5" priority="593">
      <formula>LEN(TRIM(Q129))&gt;0</formula>
    </cfRule>
    <cfRule type="containsBlanks" dxfId="2" priority="594">
      <formula>LEN(TRIM(Q129))=0</formula>
    </cfRule>
  </conditionalFormatting>
  <conditionalFormatting sqref="T129">
    <cfRule type="containsBlanks" dxfId="2" priority="2470">
      <formula>LEN(TRIM(T129))=0</formula>
    </cfRule>
  </conditionalFormatting>
  <conditionalFormatting sqref="AB129:AD129">
    <cfRule type="containsBlanks" dxfId="6" priority="2465">
      <formula>LEN(TRIM(AB129))=0</formula>
    </cfRule>
  </conditionalFormatting>
  <conditionalFormatting sqref="AC129:AD129">
    <cfRule type="cellIs" dxfId="7" priority="2469" operator="greaterThanOrEqual">
      <formula>1</formula>
    </cfRule>
  </conditionalFormatting>
  <conditionalFormatting sqref="AE129:AF129">
    <cfRule type="containsText" dxfId="8" priority="2463" operator="between" text="Alert">
      <formula>NOT(ISERROR(SEARCH("Alert",AE129)))</formula>
    </cfRule>
    <cfRule type="containsText" dxfId="9" priority="2464" operator="between" text="Reject">
      <formula>NOT(ISERROR(SEARCH("Reject",AE129)))</formula>
    </cfRule>
  </conditionalFormatting>
  <conditionalFormatting sqref="G130">
    <cfRule type="expression" dxfId="0" priority="2449">
      <formula>AND($F130&lt;&gt;"Tolerance",$G130&lt;&gt;"")</formula>
    </cfRule>
    <cfRule type="expression" dxfId="1" priority="2450">
      <formula>AND(OR($F130="GD&amp;T",$F130="MAX",$F130="MIN"),$G130="")</formula>
    </cfRule>
    <cfRule type="containsBlanks" dxfId="2" priority="2451">
      <formula>LEN(TRIM(G130))=0</formula>
    </cfRule>
  </conditionalFormatting>
  <conditionalFormatting sqref="H130">
    <cfRule type="expression" dxfId="0" priority="2163">
      <formula>AND($F130="MIN",$H130&lt;&gt;"")</formula>
    </cfRule>
    <cfRule type="expression" dxfId="1" priority="2164">
      <formula>AND($F130="MIN",$H130="")</formula>
    </cfRule>
    <cfRule type="containsBlanks" dxfId="2" priority="2165">
      <formula>LEN(TRIM(H130))=0</formula>
    </cfRule>
  </conditionalFormatting>
  <conditionalFormatting sqref="I130">
    <cfRule type="expression" dxfId="0" priority="2160">
      <formula>AND(OR($F130="GD&amp;T",$F130="MAX"),$I130&lt;&gt;"")</formula>
    </cfRule>
    <cfRule type="expression" dxfId="1" priority="2161">
      <formula>AND(OR($F130="GD&amp;T",$F130="MAX"),$I130="")</formula>
    </cfRule>
    <cfRule type="containsBlanks" dxfId="2" priority="2162">
      <formula>LEN(TRIM(I130))=0</formula>
    </cfRule>
  </conditionalFormatting>
  <conditionalFormatting sqref="P130">
    <cfRule type="expression" dxfId="3" priority="731">
      <formula>AND($L130&lt;&gt;"",P130&lt;$L130)</formula>
    </cfRule>
    <cfRule type="expression" dxfId="4" priority="732">
      <formula>AND($K130&lt;&gt;"",P130&gt;$K130)</formula>
    </cfRule>
    <cfRule type="notContainsBlanks" dxfId="5" priority="733">
      <formula>LEN(TRIM(P130))&gt;0</formula>
    </cfRule>
    <cfRule type="containsBlanks" dxfId="2" priority="734">
      <formula>LEN(TRIM(P130))=0</formula>
    </cfRule>
  </conditionalFormatting>
  <conditionalFormatting sqref="Q130:R130">
    <cfRule type="expression" dxfId="3" priority="735">
      <formula>AND($L130&lt;&gt;"",Q130&lt;$L130)</formula>
    </cfRule>
    <cfRule type="expression" dxfId="4" priority="736">
      <formula>AND($K130&lt;&gt;"",Q130&gt;$K130)</formula>
    </cfRule>
    <cfRule type="notContainsBlanks" dxfId="5" priority="737">
      <formula>LEN(TRIM(Q130))&gt;0</formula>
    </cfRule>
    <cfRule type="containsBlanks" dxfId="2" priority="738">
      <formula>LEN(TRIM(Q130))=0</formula>
    </cfRule>
  </conditionalFormatting>
  <conditionalFormatting sqref="T130">
    <cfRule type="containsBlanks" dxfId="2" priority="2459">
      <formula>LEN(TRIM(T130))=0</formula>
    </cfRule>
  </conditionalFormatting>
  <conditionalFormatting sqref="AB130:AD130">
    <cfRule type="containsBlanks" dxfId="6" priority="2454">
      <formula>LEN(TRIM(AB130))=0</formula>
    </cfRule>
  </conditionalFormatting>
  <conditionalFormatting sqref="AC130:AD130">
    <cfRule type="cellIs" dxfId="7" priority="2458" operator="greaterThanOrEqual">
      <formula>1</formula>
    </cfRule>
  </conditionalFormatting>
  <conditionalFormatting sqref="AE130:AF130">
    <cfRule type="containsText" dxfId="8" priority="2452" operator="between" text="Alert">
      <formula>NOT(ISERROR(SEARCH("Alert",AE130)))</formula>
    </cfRule>
    <cfRule type="containsText" dxfId="9" priority="2453" operator="between" text="Reject">
      <formula>NOT(ISERROR(SEARCH("Reject",AE130)))</formula>
    </cfRule>
  </conditionalFormatting>
  <conditionalFormatting sqref="G131">
    <cfRule type="expression" dxfId="0" priority="2438">
      <formula>AND($F131&lt;&gt;"Tolerance",$G131&lt;&gt;"")</formula>
    </cfRule>
    <cfRule type="expression" dxfId="1" priority="2439">
      <formula>AND(OR($F131="GD&amp;T",$F131="MAX",$F131="MIN"),$G131="")</formula>
    </cfRule>
    <cfRule type="containsBlanks" dxfId="2" priority="2440">
      <formula>LEN(TRIM(G131))=0</formula>
    </cfRule>
  </conditionalFormatting>
  <conditionalFormatting sqref="H131">
    <cfRule type="expression" dxfId="0" priority="2435">
      <formula>AND($F131="MIN",$H131&lt;&gt;"")</formula>
    </cfRule>
    <cfRule type="expression" dxfId="1" priority="2436">
      <formula>AND($F131="MIN",$H131="")</formula>
    </cfRule>
    <cfRule type="containsBlanks" dxfId="2" priority="2437">
      <formula>LEN(TRIM(H131))=0</formula>
    </cfRule>
  </conditionalFormatting>
  <conditionalFormatting sqref="I131">
    <cfRule type="expression" dxfId="0" priority="2432">
      <formula>AND(OR($F131="GD&amp;T",$F131="MAX"),$I131&lt;&gt;"")</formula>
    </cfRule>
    <cfRule type="expression" dxfId="1" priority="2433">
      <formula>AND(OR($F131="GD&amp;T",$F131="MAX"),$I131="")</formula>
    </cfRule>
    <cfRule type="containsBlanks" dxfId="2" priority="2434">
      <formula>LEN(TRIM(I131))=0</formula>
    </cfRule>
  </conditionalFormatting>
  <conditionalFormatting sqref="P131">
    <cfRule type="expression" dxfId="3" priority="723">
      <formula>AND($L131&lt;&gt;"",P131&lt;$L131)</formula>
    </cfRule>
    <cfRule type="expression" dxfId="4" priority="724">
      <formula>AND($K131&lt;&gt;"",P131&gt;$K131)</formula>
    </cfRule>
    <cfRule type="notContainsBlanks" dxfId="5" priority="725">
      <formula>LEN(TRIM(P131))&gt;0</formula>
    </cfRule>
    <cfRule type="containsBlanks" dxfId="2" priority="726">
      <formula>LEN(TRIM(P131))=0</formula>
    </cfRule>
  </conditionalFormatting>
  <conditionalFormatting sqref="Q131:R131">
    <cfRule type="expression" dxfId="3" priority="727">
      <formula>AND($L131&lt;&gt;"",Q131&lt;$L131)</formula>
    </cfRule>
    <cfRule type="expression" dxfId="4" priority="728">
      <formula>AND($K131&lt;&gt;"",Q131&gt;$K131)</formula>
    </cfRule>
    <cfRule type="notContainsBlanks" dxfId="5" priority="729">
      <formula>LEN(TRIM(Q131))&gt;0</formula>
    </cfRule>
    <cfRule type="containsBlanks" dxfId="2" priority="730">
      <formula>LEN(TRIM(Q131))=0</formula>
    </cfRule>
  </conditionalFormatting>
  <conditionalFormatting sqref="T131">
    <cfRule type="containsBlanks" dxfId="2" priority="2448">
      <formula>LEN(TRIM(T131))=0</formula>
    </cfRule>
  </conditionalFormatting>
  <conditionalFormatting sqref="AB131:AD131">
    <cfRule type="containsBlanks" dxfId="6" priority="2443">
      <formula>LEN(TRIM(AB131))=0</formula>
    </cfRule>
  </conditionalFormatting>
  <conditionalFormatting sqref="AC131:AD131">
    <cfRule type="cellIs" dxfId="7" priority="2447" operator="greaterThanOrEqual">
      <formula>1</formula>
    </cfRule>
  </conditionalFormatting>
  <conditionalFormatting sqref="AE131:AF131">
    <cfRule type="containsText" dxfId="8" priority="2441" operator="between" text="Alert">
      <formula>NOT(ISERROR(SEARCH("Alert",AE131)))</formula>
    </cfRule>
    <cfRule type="containsText" dxfId="9" priority="2442" operator="between" text="Reject">
      <formula>NOT(ISERROR(SEARCH("Reject",AE131)))</formula>
    </cfRule>
  </conditionalFormatting>
  <conditionalFormatting sqref="G132">
    <cfRule type="expression" dxfId="0" priority="2149">
      <formula>AND($F132&lt;&gt;"Tolerance",$G132&lt;&gt;"")</formula>
    </cfRule>
    <cfRule type="expression" dxfId="1" priority="2150">
      <formula>AND(OR($F132="GD&amp;T",$F132="MAX",$F132="MIN"),$G132="")</formula>
    </cfRule>
    <cfRule type="containsBlanks" dxfId="2" priority="2151">
      <formula>LEN(TRIM(G132))=0</formula>
    </cfRule>
  </conditionalFormatting>
  <conditionalFormatting sqref="H132">
    <cfRule type="expression" dxfId="0" priority="2146">
      <formula>AND($F132="MIN",$H132&lt;&gt;"")</formula>
    </cfRule>
    <cfRule type="expression" dxfId="1" priority="2147">
      <formula>AND($F132="MIN",$H132="")</formula>
    </cfRule>
    <cfRule type="containsBlanks" dxfId="2" priority="2148">
      <formula>LEN(TRIM(H132))=0</formula>
    </cfRule>
  </conditionalFormatting>
  <conditionalFormatting sqref="I132">
    <cfRule type="expression" dxfId="0" priority="2143">
      <formula>AND(OR($F132="GD&amp;T",$F132="MAX"),$I132&lt;&gt;"")</formula>
    </cfRule>
    <cfRule type="expression" dxfId="1" priority="2144">
      <formula>AND(OR($F132="GD&amp;T",$F132="MAX"),$I132="")</formula>
    </cfRule>
    <cfRule type="containsBlanks" dxfId="2" priority="2145">
      <formula>LEN(TRIM(I132))=0</formula>
    </cfRule>
  </conditionalFormatting>
  <conditionalFormatting sqref="P132">
    <cfRule type="expression" dxfId="3" priority="715">
      <formula>AND($L132&lt;&gt;"",P132&lt;$L132)</formula>
    </cfRule>
    <cfRule type="expression" dxfId="4" priority="716">
      <formula>AND($K132&lt;&gt;"",P132&gt;$K132)</formula>
    </cfRule>
    <cfRule type="notContainsBlanks" dxfId="5" priority="717">
      <formula>LEN(TRIM(P132))&gt;0</formula>
    </cfRule>
    <cfRule type="containsBlanks" dxfId="2" priority="718">
      <formula>LEN(TRIM(P132))=0</formula>
    </cfRule>
  </conditionalFormatting>
  <conditionalFormatting sqref="Q132:R132">
    <cfRule type="expression" dxfId="3" priority="719">
      <formula>AND($L132&lt;&gt;"",Q132&lt;$L132)</formula>
    </cfRule>
    <cfRule type="expression" dxfId="4" priority="720">
      <formula>AND($K132&lt;&gt;"",Q132&gt;$K132)</formula>
    </cfRule>
    <cfRule type="notContainsBlanks" dxfId="5" priority="721">
      <formula>LEN(TRIM(Q132))&gt;0</formula>
    </cfRule>
    <cfRule type="containsBlanks" dxfId="2" priority="722">
      <formula>LEN(TRIM(Q132))=0</formula>
    </cfRule>
  </conditionalFormatting>
  <conditionalFormatting sqref="T132">
    <cfRule type="containsBlanks" dxfId="2" priority="2159">
      <formula>LEN(TRIM(T132))=0</formula>
    </cfRule>
  </conditionalFormatting>
  <conditionalFormatting sqref="AB132:AD132">
    <cfRule type="containsBlanks" dxfId="6" priority="2154">
      <formula>LEN(TRIM(AB132))=0</formula>
    </cfRule>
  </conditionalFormatting>
  <conditionalFormatting sqref="AC132:AD132">
    <cfRule type="cellIs" dxfId="7" priority="2158" operator="greaterThanOrEqual">
      <formula>1</formula>
    </cfRule>
  </conditionalFormatting>
  <conditionalFormatting sqref="AE132:AF132">
    <cfRule type="containsText" dxfId="8" priority="2152" operator="between" text="Alert">
      <formula>NOT(ISERROR(SEARCH("Alert",AE132)))</formula>
    </cfRule>
    <cfRule type="containsText" dxfId="9" priority="2153" operator="between" text="Reject">
      <formula>NOT(ISERROR(SEARCH("Reject",AE132)))</formula>
    </cfRule>
  </conditionalFormatting>
  <conditionalFormatting sqref="G133">
    <cfRule type="expression" dxfId="0" priority="2421">
      <formula>AND($F133&lt;&gt;"Tolerance",$G133&lt;&gt;"")</formula>
    </cfRule>
    <cfRule type="expression" dxfId="1" priority="2422">
      <formula>AND(OR($F133="GD&amp;T",$F133="MAX",$F133="MIN"),$G133="")</formula>
    </cfRule>
    <cfRule type="containsBlanks" dxfId="2" priority="2423">
      <formula>LEN(TRIM(G133))=0</formula>
    </cfRule>
  </conditionalFormatting>
  <conditionalFormatting sqref="H133">
    <cfRule type="expression" dxfId="0" priority="2418">
      <formula>AND($F133="MIN",$H133&lt;&gt;"")</formula>
    </cfRule>
    <cfRule type="expression" dxfId="1" priority="2419">
      <formula>AND($F133="MIN",$H133="")</formula>
    </cfRule>
    <cfRule type="containsBlanks" dxfId="2" priority="2420">
      <formula>LEN(TRIM(H133))=0</formula>
    </cfRule>
  </conditionalFormatting>
  <conditionalFormatting sqref="I133">
    <cfRule type="expression" dxfId="0" priority="2415">
      <formula>AND(OR($F133="GD&amp;T",$F133="MAX"),$I133&lt;&gt;"")</formula>
    </cfRule>
    <cfRule type="expression" dxfId="1" priority="2416">
      <formula>AND(OR($F133="GD&amp;T",$F133="MAX"),$I133="")</formula>
    </cfRule>
    <cfRule type="containsBlanks" dxfId="2" priority="2417">
      <formula>LEN(TRIM(I133))=0</formula>
    </cfRule>
  </conditionalFormatting>
  <conditionalFormatting sqref="P133">
    <cfRule type="expression" dxfId="3" priority="579">
      <formula>AND($L133&lt;&gt;"",P133&lt;$L133)</formula>
    </cfRule>
    <cfRule type="expression" dxfId="4" priority="580">
      <formula>AND($K133&lt;&gt;"",P133&gt;$K133)</formula>
    </cfRule>
    <cfRule type="notContainsBlanks" dxfId="5" priority="581">
      <formula>LEN(TRIM(P133))&gt;0</formula>
    </cfRule>
    <cfRule type="containsBlanks" dxfId="2" priority="582">
      <formula>LEN(TRIM(P133))=0</formula>
    </cfRule>
  </conditionalFormatting>
  <conditionalFormatting sqref="Q133:R133">
    <cfRule type="expression" dxfId="3" priority="583">
      <formula>AND($L133&lt;&gt;"",Q133&lt;$L133)</formula>
    </cfRule>
    <cfRule type="expression" dxfId="4" priority="584">
      <formula>AND($K133&lt;&gt;"",Q133&gt;$K133)</formula>
    </cfRule>
    <cfRule type="notContainsBlanks" dxfId="5" priority="585">
      <formula>LEN(TRIM(Q133))&gt;0</formula>
    </cfRule>
    <cfRule type="containsBlanks" dxfId="2" priority="586">
      <formula>LEN(TRIM(Q133))=0</formula>
    </cfRule>
  </conditionalFormatting>
  <conditionalFormatting sqref="T133">
    <cfRule type="containsBlanks" dxfId="2" priority="2431">
      <formula>LEN(TRIM(T133))=0</formula>
    </cfRule>
  </conditionalFormatting>
  <conditionalFormatting sqref="AB133:AD133">
    <cfRule type="containsBlanks" dxfId="6" priority="2426">
      <formula>LEN(TRIM(AB133))=0</formula>
    </cfRule>
  </conditionalFormatting>
  <conditionalFormatting sqref="AC133:AD133">
    <cfRule type="cellIs" dxfId="7" priority="2430" operator="greaterThanOrEqual">
      <formula>1</formula>
    </cfRule>
  </conditionalFormatting>
  <conditionalFormatting sqref="AE133:AF133">
    <cfRule type="containsText" dxfId="8" priority="2424" operator="between" text="Alert">
      <formula>NOT(ISERROR(SEARCH("Alert",AE133)))</formula>
    </cfRule>
    <cfRule type="containsText" dxfId="9" priority="2425" operator="between" text="Reject">
      <formula>NOT(ISERROR(SEARCH("Reject",AE133)))</formula>
    </cfRule>
  </conditionalFormatting>
  <conditionalFormatting sqref="G134">
    <cfRule type="expression" dxfId="0" priority="2404">
      <formula>AND($F134&lt;&gt;"Tolerance",$G134&lt;&gt;"")</formula>
    </cfRule>
    <cfRule type="expression" dxfId="1" priority="2405">
      <formula>AND(OR($F134="GD&amp;T",$F134="MAX",$F134="MIN"),$G134="")</formula>
    </cfRule>
    <cfRule type="containsBlanks" dxfId="2" priority="2406">
      <formula>LEN(TRIM(G134))=0</formula>
    </cfRule>
  </conditionalFormatting>
  <conditionalFormatting sqref="H134">
    <cfRule type="expression" dxfId="0" priority="2401">
      <formula>AND($F134="MIN",$H134&lt;&gt;"")</formula>
    </cfRule>
    <cfRule type="expression" dxfId="1" priority="2402">
      <formula>AND($F134="MIN",$H134="")</formula>
    </cfRule>
    <cfRule type="containsBlanks" dxfId="2" priority="2403">
      <formula>LEN(TRIM(H134))=0</formula>
    </cfRule>
  </conditionalFormatting>
  <conditionalFormatting sqref="I134">
    <cfRule type="expression" dxfId="0" priority="2398">
      <formula>AND(OR($F134="GD&amp;T",$F134="MAX"),$I134&lt;&gt;"")</formula>
    </cfRule>
    <cfRule type="expression" dxfId="1" priority="2399">
      <formula>AND(OR($F134="GD&amp;T",$F134="MAX"),$I134="")</formula>
    </cfRule>
    <cfRule type="containsBlanks" dxfId="2" priority="2400">
      <formula>LEN(TRIM(I134))=0</formula>
    </cfRule>
  </conditionalFormatting>
  <conditionalFormatting sqref="P134">
    <cfRule type="expression" dxfId="3" priority="707">
      <formula>AND($L134&lt;&gt;"",P134&lt;$L134)</formula>
    </cfRule>
    <cfRule type="expression" dxfId="4" priority="708">
      <formula>AND($K134&lt;&gt;"",P134&gt;$K134)</formula>
    </cfRule>
    <cfRule type="notContainsBlanks" dxfId="5" priority="709">
      <formula>LEN(TRIM(P134))&gt;0</formula>
    </cfRule>
    <cfRule type="containsBlanks" dxfId="2" priority="710">
      <formula>LEN(TRIM(P134))=0</formula>
    </cfRule>
  </conditionalFormatting>
  <conditionalFormatting sqref="Q134:R134">
    <cfRule type="expression" dxfId="3" priority="711">
      <formula>AND($L134&lt;&gt;"",Q134&lt;$L134)</formula>
    </cfRule>
    <cfRule type="expression" dxfId="4" priority="712">
      <formula>AND($K134&lt;&gt;"",Q134&gt;$K134)</formula>
    </cfRule>
    <cfRule type="notContainsBlanks" dxfId="5" priority="713">
      <formula>LEN(TRIM(Q134))&gt;0</formula>
    </cfRule>
    <cfRule type="containsBlanks" dxfId="2" priority="714">
      <formula>LEN(TRIM(Q134))=0</formula>
    </cfRule>
  </conditionalFormatting>
  <conditionalFormatting sqref="T134">
    <cfRule type="containsBlanks" dxfId="2" priority="2414">
      <formula>LEN(TRIM(T134))=0</formula>
    </cfRule>
  </conditionalFormatting>
  <conditionalFormatting sqref="AB134:AD134">
    <cfRule type="containsBlanks" dxfId="6" priority="2409">
      <formula>LEN(TRIM(AB134))=0</formula>
    </cfRule>
  </conditionalFormatting>
  <conditionalFormatting sqref="AC134:AD134">
    <cfRule type="cellIs" dxfId="7" priority="2413" operator="greaterThanOrEqual">
      <formula>1</formula>
    </cfRule>
  </conditionalFormatting>
  <conditionalFormatting sqref="AE134:AF134">
    <cfRule type="containsText" dxfId="8" priority="2407" operator="between" text="Alert">
      <formula>NOT(ISERROR(SEARCH("Alert",AE134)))</formula>
    </cfRule>
    <cfRule type="containsText" dxfId="9" priority="2408" operator="between" text="Reject">
      <formula>NOT(ISERROR(SEARCH("Reject",AE134)))</formula>
    </cfRule>
  </conditionalFormatting>
  <conditionalFormatting sqref="G135">
    <cfRule type="expression" dxfId="0" priority="2387">
      <formula>AND($F135&lt;&gt;"Tolerance",$G135&lt;&gt;"")</formula>
    </cfRule>
    <cfRule type="expression" dxfId="1" priority="2388">
      <formula>AND(OR($F135="GD&amp;T",$F135="MAX",$F135="MIN"),$G135="")</formula>
    </cfRule>
    <cfRule type="containsBlanks" dxfId="2" priority="2389">
      <formula>LEN(TRIM(G135))=0</formula>
    </cfRule>
  </conditionalFormatting>
  <conditionalFormatting sqref="H135">
    <cfRule type="expression" dxfId="0" priority="2384">
      <formula>AND($F135="MIN",$H135&lt;&gt;"")</formula>
    </cfRule>
    <cfRule type="expression" dxfId="1" priority="2385">
      <formula>AND($F135="MIN",$H135="")</formula>
    </cfRule>
    <cfRule type="containsBlanks" dxfId="2" priority="2386">
      <formula>LEN(TRIM(H135))=0</formula>
    </cfRule>
  </conditionalFormatting>
  <conditionalFormatting sqref="I135">
    <cfRule type="expression" dxfId="0" priority="2381">
      <formula>AND(OR($F135="GD&amp;T",$F135="MAX"),$I135&lt;&gt;"")</formula>
    </cfRule>
    <cfRule type="expression" dxfId="1" priority="2382">
      <formula>AND(OR($F135="GD&amp;T",$F135="MAX"),$I135="")</formula>
    </cfRule>
    <cfRule type="containsBlanks" dxfId="2" priority="2383">
      <formula>LEN(TRIM(I135))=0</formula>
    </cfRule>
  </conditionalFormatting>
  <conditionalFormatting sqref="P135">
    <cfRule type="expression" dxfId="3" priority="699">
      <formula>AND($L135&lt;&gt;"",P135&lt;$L135)</formula>
    </cfRule>
    <cfRule type="expression" dxfId="4" priority="700">
      <formula>AND($K135&lt;&gt;"",P135&gt;$K135)</formula>
    </cfRule>
    <cfRule type="notContainsBlanks" dxfId="5" priority="701">
      <formula>LEN(TRIM(P135))&gt;0</formula>
    </cfRule>
    <cfRule type="containsBlanks" dxfId="2" priority="702">
      <formula>LEN(TRIM(P135))=0</formula>
    </cfRule>
  </conditionalFormatting>
  <conditionalFormatting sqref="Q135:R135">
    <cfRule type="expression" dxfId="3" priority="703">
      <formula>AND($L135&lt;&gt;"",Q135&lt;$L135)</formula>
    </cfRule>
    <cfRule type="expression" dxfId="4" priority="704">
      <formula>AND($K135&lt;&gt;"",Q135&gt;$K135)</formula>
    </cfRule>
    <cfRule type="notContainsBlanks" dxfId="5" priority="705">
      <formula>LEN(TRIM(Q135))&gt;0</formula>
    </cfRule>
    <cfRule type="containsBlanks" dxfId="2" priority="706">
      <formula>LEN(TRIM(Q135))=0</formula>
    </cfRule>
  </conditionalFormatting>
  <conditionalFormatting sqref="T135">
    <cfRule type="containsBlanks" dxfId="2" priority="2397">
      <formula>LEN(TRIM(T135))=0</formula>
    </cfRule>
  </conditionalFormatting>
  <conditionalFormatting sqref="AB135:AD135">
    <cfRule type="containsBlanks" dxfId="6" priority="2392">
      <formula>LEN(TRIM(AB135))=0</formula>
    </cfRule>
  </conditionalFormatting>
  <conditionalFormatting sqref="AC135:AD135">
    <cfRule type="cellIs" dxfId="7" priority="2396" operator="greaterThanOrEqual">
      <formula>1</formula>
    </cfRule>
  </conditionalFormatting>
  <conditionalFormatting sqref="AE135:AF135">
    <cfRule type="containsText" dxfId="8" priority="2390" operator="between" text="Alert">
      <formula>NOT(ISERROR(SEARCH("Alert",AE135)))</formula>
    </cfRule>
    <cfRule type="containsText" dxfId="9" priority="2391" operator="between" text="Reject">
      <formula>NOT(ISERROR(SEARCH("Reject",AE135)))</formula>
    </cfRule>
  </conditionalFormatting>
  <conditionalFormatting sqref="G136">
    <cfRule type="expression" dxfId="0" priority="2132">
      <formula>AND($F136&lt;&gt;"Tolerance",$G136&lt;&gt;"")</formula>
    </cfRule>
    <cfRule type="expression" dxfId="1" priority="2133">
      <formula>AND(OR($F136="GD&amp;T",$F136="MAX",$F136="MIN"),$G136="")</formula>
    </cfRule>
    <cfRule type="containsBlanks" dxfId="2" priority="2134">
      <formula>LEN(TRIM(G136))=0</formula>
    </cfRule>
  </conditionalFormatting>
  <conditionalFormatting sqref="H136">
    <cfRule type="expression" dxfId="0" priority="2129">
      <formula>AND($F136="MIN",$H136&lt;&gt;"")</formula>
    </cfRule>
    <cfRule type="expression" dxfId="1" priority="2130">
      <formula>AND($F136="MIN",$H136="")</formula>
    </cfRule>
    <cfRule type="containsBlanks" dxfId="2" priority="2131">
      <formula>LEN(TRIM(H136))=0</formula>
    </cfRule>
  </conditionalFormatting>
  <conditionalFormatting sqref="I136">
    <cfRule type="expression" dxfId="0" priority="2126">
      <formula>AND(OR($F136="GD&amp;T",$F136="MAX"),$I136&lt;&gt;"")</formula>
    </cfRule>
    <cfRule type="expression" dxfId="1" priority="2127">
      <formula>AND(OR($F136="GD&amp;T",$F136="MAX"),$I136="")</formula>
    </cfRule>
    <cfRule type="containsBlanks" dxfId="2" priority="2128">
      <formula>LEN(TRIM(I136))=0</formula>
    </cfRule>
  </conditionalFormatting>
  <conditionalFormatting sqref="P136">
    <cfRule type="expression" dxfId="3" priority="691">
      <formula>AND($L136&lt;&gt;"",P136&lt;$L136)</formula>
    </cfRule>
    <cfRule type="expression" dxfId="4" priority="692">
      <formula>AND($K136&lt;&gt;"",P136&gt;$K136)</formula>
    </cfRule>
    <cfRule type="notContainsBlanks" dxfId="5" priority="693">
      <formula>LEN(TRIM(P136))&gt;0</formula>
    </cfRule>
    <cfRule type="containsBlanks" dxfId="2" priority="694">
      <formula>LEN(TRIM(P136))=0</formula>
    </cfRule>
  </conditionalFormatting>
  <conditionalFormatting sqref="Q136:R136">
    <cfRule type="expression" dxfId="3" priority="695">
      <formula>AND($L136&lt;&gt;"",Q136&lt;$L136)</formula>
    </cfRule>
    <cfRule type="expression" dxfId="4" priority="696">
      <formula>AND($K136&lt;&gt;"",Q136&gt;$K136)</formula>
    </cfRule>
    <cfRule type="notContainsBlanks" dxfId="5" priority="697">
      <formula>LEN(TRIM(Q136))&gt;0</formula>
    </cfRule>
    <cfRule type="containsBlanks" dxfId="2" priority="698">
      <formula>LEN(TRIM(Q136))=0</formula>
    </cfRule>
  </conditionalFormatting>
  <conditionalFormatting sqref="T136">
    <cfRule type="containsBlanks" dxfId="2" priority="2142">
      <formula>LEN(TRIM(T136))=0</formula>
    </cfRule>
  </conditionalFormatting>
  <conditionalFormatting sqref="AB136:AD136">
    <cfRule type="containsBlanks" dxfId="6" priority="2137">
      <formula>LEN(TRIM(AB136))=0</formula>
    </cfRule>
  </conditionalFormatting>
  <conditionalFormatting sqref="AC136:AD136">
    <cfRule type="cellIs" dxfId="7" priority="2141" operator="greaterThanOrEqual">
      <formula>1</formula>
    </cfRule>
  </conditionalFormatting>
  <conditionalFormatting sqref="AE136:AF136">
    <cfRule type="containsText" dxfId="8" priority="2135" operator="between" text="Alert">
      <formula>NOT(ISERROR(SEARCH("Alert",AE136)))</formula>
    </cfRule>
    <cfRule type="containsText" dxfId="9" priority="2136" operator="between" text="Reject">
      <formula>NOT(ISERROR(SEARCH("Reject",AE136)))</formula>
    </cfRule>
  </conditionalFormatting>
  <conditionalFormatting sqref="G137">
    <cfRule type="expression" dxfId="0" priority="2090">
      <formula>AND($F137&lt;&gt;"Tolerance",$G137&lt;&gt;"")</formula>
    </cfRule>
    <cfRule type="expression" dxfId="1" priority="2091">
      <formula>AND(OR($F137="GD&amp;T",$F137="MAX",$F137="MIN"),$G137="")</formula>
    </cfRule>
    <cfRule type="containsBlanks" dxfId="2" priority="2092">
      <formula>LEN(TRIM(G137))=0</formula>
    </cfRule>
  </conditionalFormatting>
  <conditionalFormatting sqref="H137">
    <cfRule type="expression" dxfId="0" priority="2087">
      <formula>AND($F137="MIN",$H137&lt;&gt;"")</formula>
    </cfRule>
    <cfRule type="expression" dxfId="1" priority="2088">
      <formula>AND($F137="MIN",$H137="")</formula>
    </cfRule>
    <cfRule type="containsBlanks" dxfId="2" priority="2089">
      <formula>LEN(TRIM(H137))=0</formula>
    </cfRule>
  </conditionalFormatting>
  <conditionalFormatting sqref="I137">
    <cfRule type="expression" dxfId="0" priority="2084">
      <formula>AND(OR($F137="GD&amp;T",$F137="MAX"),$I137&lt;&gt;"")</formula>
    </cfRule>
    <cfRule type="expression" dxfId="1" priority="2085">
      <formula>AND(OR($F137="GD&amp;T",$F137="MAX"),$I137="")</formula>
    </cfRule>
    <cfRule type="containsBlanks" dxfId="2" priority="2086">
      <formula>LEN(TRIM(I137))=0</formula>
    </cfRule>
  </conditionalFormatting>
  <conditionalFormatting sqref="P137">
    <cfRule type="expression" dxfId="3" priority="571">
      <formula>AND($L137&lt;&gt;"",P137&lt;$L137)</formula>
    </cfRule>
    <cfRule type="expression" dxfId="4" priority="572">
      <formula>AND($K137&lt;&gt;"",P137&gt;$K137)</formula>
    </cfRule>
    <cfRule type="notContainsBlanks" dxfId="5" priority="573">
      <formula>LEN(TRIM(P137))&gt;0</formula>
    </cfRule>
    <cfRule type="containsBlanks" dxfId="2" priority="574">
      <formula>LEN(TRIM(P137))=0</formula>
    </cfRule>
  </conditionalFormatting>
  <conditionalFormatting sqref="Q137:R137">
    <cfRule type="expression" dxfId="3" priority="575">
      <formula>AND($L137&lt;&gt;"",Q137&lt;$L137)</formula>
    </cfRule>
    <cfRule type="expression" dxfId="4" priority="576">
      <formula>AND($K137&lt;&gt;"",Q137&gt;$K137)</formula>
    </cfRule>
    <cfRule type="notContainsBlanks" dxfId="5" priority="577">
      <formula>LEN(TRIM(Q137))&gt;0</formula>
    </cfRule>
    <cfRule type="containsBlanks" dxfId="2" priority="578">
      <formula>LEN(TRIM(Q137))=0</formula>
    </cfRule>
  </conditionalFormatting>
  <conditionalFormatting sqref="T137">
    <cfRule type="containsBlanks" dxfId="2" priority="2100">
      <formula>LEN(TRIM(T137))=0</formula>
    </cfRule>
  </conditionalFormatting>
  <conditionalFormatting sqref="AB137:AD137">
    <cfRule type="containsBlanks" dxfId="6" priority="2095">
      <formula>LEN(TRIM(AB137))=0</formula>
    </cfRule>
  </conditionalFormatting>
  <conditionalFormatting sqref="AC137:AD137">
    <cfRule type="cellIs" dxfId="7" priority="2099" operator="greaterThanOrEqual">
      <formula>1</formula>
    </cfRule>
  </conditionalFormatting>
  <conditionalFormatting sqref="AE137:AF137">
    <cfRule type="containsText" dxfId="8" priority="2093" operator="between" text="Alert">
      <formula>NOT(ISERROR(SEARCH("Alert",AE137)))</formula>
    </cfRule>
    <cfRule type="containsText" dxfId="9" priority="2094" operator="between" text="Reject">
      <formula>NOT(ISERROR(SEARCH("Reject",AE137)))</formula>
    </cfRule>
  </conditionalFormatting>
  <conditionalFormatting sqref="G138">
    <cfRule type="expression" dxfId="0" priority="2073">
      <formula>AND($F138&lt;&gt;"Tolerance",$G138&lt;&gt;"")</formula>
    </cfRule>
    <cfRule type="expression" dxfId="1" priority="2074">
      <formula>AND(OR($F138="GD&amp;T",$F138="MAX",$F138="MIN"),$G138="")</formula>
    </cfRule>
    <cfRule type="containsBlanks" dxfId="2" priority="2075">
      <formula>LEN(TRIM(G138))=0</formula>
    </cfRule>
  </conditionalFormatting>
  <conditionalFormatting sqref="H138">
    <cfRule type="expression" dxfId="0" priority="2070">
      <formula>AND($F138="MIN",$H138&lt;&gt;"")</formula>
    </cfRule>
    <cfRule type="expression" dxfId="1" priority="2071">
      <formula>AND($F138="MIN",$H138="")</formula>
    </cfRule>
    <cfRule type="containsBlanks" dxfId="2" priority="2072">
      <formula>LEN(TRIM(H138))=0</formula>
    </cfRule>
  </conditionalFormatting>
  <conditionalFormatting sqref="I138">
    <cfRule type="expression" dxfId="0" priority="2067">
      <formula>AND(OR($F138="GD&amp;T",$F138="MAX"),$I138&lt;&gt;"")</formula>
    </cfRule>
    <cfRule type="expression" dxfId="1" priority="2068">
      <formula>AND(OR($F138="GD&amp;T",$F138="MAX"),$I138="")</formula>
    </cfRule>
    <cfRule type="containsBlanks" dxfId="2" priority="2069">
      <formula>LEN(TRIM(I138))=0</formula>
    </cfRule>
  </conditionalFormatting>
  <conditionalFormatting sqref="P138">
    <cfRule type="expression" dxfId="3" priority="547">
      <formula>AND($L138&lt;&gt;"",P138&lt;$L138)</formula>
    </cfRule>
    <cfRule type="expression" dxfId="4" priority="548">
      <formula>AND($K138&lt;&gt;"",P138&gt;$K138)</formula>
    </cfRule>
    <cfRule type="notContainsBlanks" dxfId="5" priority="549">
      <formula>LEN(TRIM(P138))&gt;0</formula>
    </cfRule>
    <cfRule type="containsBlanks" dxfId="2" priority="550">
      <formula>LEN(TRIM(P138))=0</formula>
    </cfRule>
  </conditionalFormatting>
  <conditionalFormatting sqref="Q138:R138">
    <cfRule type="expression" dxfId="3" priority="551">
      <formula>AND($L138&lt;&gt;"",Q138&lt;$L138)</formula>
    </cfRule>
    <cfRule type="expression" dxfId="4" priority="552">
      <formula>AND($K138&lt;&gt;"",Q138&gt;$K138)</formula>
    </cfRule>
    <cfRule type="notContainsBlanks" dxfId="5" priority="553">
      <formula>LEN(TRIM(Q138))&gt;0</formula>
    </cfRule>
    <cfRule type="containsBlanks" dxfId="2" priority="554">
      <formula>LEN(TRIM(Q138))=0</formula>
    </cfRule>
  </conditionalFormatting>
  <conditionalFormatting sqref="T138">
    <cfRule type="containsBlanks" dxfId="2" priority="2083">
      <formula>LEN(TRIM(T138))=0</formula>
    </cfRule>
  </conditionalFormatting>
  <conditionalFormatting sqref="AB138:AD138">
    <cfRule type="containsBlanks" dxfId="6" priority="2078">
      <formula>LEN(TRIM(AB138))=0</formula>
    </cfRule>
  </conditionalFormatting>
  <conditionalFormatting sqref="AC138:AD138">
    <cfRule type="cellIs" dxfId="7" priority="2082" operator="greaterThanOrEqual">
      <formula>1</formula>
    </cfRule>
  </conditionalFormatting>
  <conditionalFormatting sqref="AE138:AF138">
    <cfRule type="containsText" dxfId="8" priority="2076" operator="between" text="Alert">
      <formula>NOT(ISERROR(SEARCH("Alert",AE138)))</formula>
    </cfRule>
    <cfRule type="containsText" dxfId="9" priority="2077" operator="between" text="Reject">
      <formula>NOT(ISERROR(SEARCH("Reject",AE138)))</formula>
    </cfRule>
  </conditionalFormatting>
  <conditionalFormatting sqref="G139">
    <cfRule type="expression" dxfId="0" priority="2115">
      <formula>AND($F139&lt;&gt;"Tolerance",$G139&lt;&gt;"")</formula>
    </cfRule>
    <cfRule type="expression" dxfId="1" priority="2116">
      <formula>AND(OR($F139="GD&amp;T",$F139="MAX",$F139="MIN"),$G139="")</formula>
    </cfRule>
    <cfRule type="containsBlanks" dxfId="2" priority="2117">
      <formula>LEN(TRIM(G139))=0</formula>
    </cfRule>
  </conditionalFormatting>
  <conditionalFormatting sqref="H139">
    <cfRule type="expression" dxfId="0" priority="2112">
      <formula>AND($F139="MIN",$H139&lt;&gt;"")</formula>
    </cfRule>
    <cfRule type="expression" dxfId="1" priority="2113">
      <formula>AND($F139="MIN",$H139="")</formula>
    </cfRule>
    <cfRule type="containsBlanks" dxfId="2" priority="2114">
      <formula>LEN(TRIM(H139))=0</formula>
    </cfRule>
  </conditionalFormatting>
  <conditionalFormatting sqref="I139">
    <cfRule type="expression" dxfId="0" priority="2109">
      <formula>AND(OR($F139="GD&amp;T",$F139="MAX"),$I139&lt;&gt;"")</formula>
    </cfRule>
    <cfRule type="expression" dxfId="1" priority="2110">
      <formula>AND(OR($F139="GD&amp;T",$F139="MAX"),$I139="")</formula>
    </cfRule>
    <cfRule type="containsBlanks" dxfId="2" priority="2111">
      <formula>LEN(TRIM(I139))=0</formula>
    </cfRule>
  </conditionalFormatting>
  <conditionalFormatting sqref="P139">
    <cfRule type="expression" dxfId="3" priority="539">
      <formula>AND($L139&lt;&gt;"",P139&lt;$L139)</formula>
    </cfRule>
    <cfRule type="expression" dxfId="4" priority="540">
      <formula>AND($K139&lt;&gt;"",P139&gt;$K139)</formula>
    </cfRule>
    <cfRule type="notContainsBlanks" dxfId="5" priority="541">
      <formula>LEN(TRIM(P139))&gt;0</formula>
    </cfRule>
    <cfRule type="containsBlanks" dxfId="2" priority="542">
      <formula>LEN(TRIM(P139))=0</formula>
    </cfRule>
  </conditionalFormatting>
  <conditionalFormatting sqref="Q139:R139">
    <cfRule type="expression" dxfId="3" priority="543">
      <formula>AND($L139&lt;&gt;"",Q139&lt;$L139)</formula>
    </cfRule>
    <cfRule type="expression" dxfId="4" priority="544">
      <formula>AND($K139&lt;&gt;"",Q139&gt;$K139)</formula>
    </cfRule>
    <cfRule type="notContainsBlanks" dxfId="5" priority="545">
      <formula>LEN(TRIM(Q139))&gt;0</formula>
    </cfRule>
    <cfRule type="containsBlanks" dxfId="2" priority="546">
      <formula>LEN(TRIM(Q139))=0</formula>
    </cfRule>
  </conditionalFormatting>
  <conditionalFormatting sqref="T139">
    <cfRule type="containsBlanks" dxfId="2" priority="2125">
      <formula>LEN(TRIM(T139))=0</formula>
    </cfRule>
  </conditionalFormatting>
  <conditionalFormatting sqref="AB139:AD139">
    <cfRule type="containsBlanks" dxfId="6" priority="2120">
      <formula>LEN(TRIM(AB139))=0</formula>
    </cfRule>
  </conditionalFormatting>
  <conditionalFormatting sqref="AC139:AD139">
    <cfRule type="cellIs" dxfId="7" priority="2124" operator="greaterThanOrEqual">
      <formula>1</formula>
    </cfRule>
  </conditionalFormatting>
  <conditionalFormatting sqref="AE139:AF139">
    <cfRule type="containsText" dxfId="8" priority="2118" operator="between" text="Alert">
      <formula>NOT(ISERROR(SEARCH("Alert",AE139)))</formula>
    </cfRule>
    <cfRule type="containsText" dxfId="9" priority="2119" operator="between" text="Reject">
      <formula>NOT(ISERROR(SEARCH("Reject",AE139)))</formula>
    </cfRule>
  </conditionalFormatting>
  <conditionalFormatting sqref="G140">
    <cfRule type="expression" dxfId="0" priority="2064">
      <formula>AND($F140&lt;&gt;"Tolerance",$G140&lt;&gt;"")</formula>
    </cfRule>
    <cfRule type="expression" dxfId="1" priority="2065">
      <formula>AND(OR($F140="GD&amp;T",$F140="MAX",$F140="MIN"),$G140="")</formula>
    </cfRule>
    <cfRule type="containsBlanks" dxfId="2" priority="2066">
      <formula>LEN(TRIM(G140))=0</formula>
    </cfRule>
  </conditionalFormatting>
  <conditionalFormatting sqref="H140">
    <cfRule type="expression" dxfId="0" priority="2061">
      <formula>AND($F140="MIN",$H140&lt;&gt;"")</formula>
    </cfRule>
    <cfRule type="expression" dxfId="1" priority="2062">
      <formula>AND($F140="MIN",$H140="")</formula>
    </cfRule>
    <cfRule type="containsBlanks" dxfId="2" priority="2063">
      <formula>LEN(TRIM(H140))=0</formula>
    </cfRule>
  </conditionalFormatting>
  <conditionalFormatting sqref="I140">
    <cfRule type="expression" dxfId="0" priority="2058">
      <formula>AND(OR($F140="GD&amp;T",$F140="MAX"),$I140&lt;&gt;"")</formula>
    </cfRule>
    <cfRule type="expression" dxfId="1" priority="2059">
      <formula>AND(OR($F140="GD&amp;T",$F140="MAX"),$I140="")</formula>
    </cfRule>
    <cfRule type="containsBlanks" dxfId="2" priority="2060">
      <formula>LEN(TRIM(I140))=0</formula>
    </cfRule>
  </conditionalFormatting>
  <conditionalFormatting sqref="P140">
    <cfRule type="expression" dxfId="3" priority="563">
      <formula>AND($L140&lt;&gt;"",P140&lt;$L140)</formula>
    </cfRule>
    <cfRule type="expression" dxfId="4" priority="564">
      <formula>AND($K140&lt;&gt;"",P140&gt;$K140)</formula>
    </cfRule>
    <cfRule type="notContainsBlanks" dxfId="5" priority="565">
      <formula>LEN(TRIM(P140))&gt;0</formula>
    </cfRule>
    <cfRule type="containsBlanks" dxfId="2" priority="566">
      <formula>LEN(TRIM(P140))=0</formula>
    </cfRule>
  </conditionalFormatting>
  <conditionalFormatting sqref="Q140:R140">
    <cfRule type="expression" dxfId="3" priority="567">
      <formula>AND($L140&lt;&gt;"",Q140&lt;$L140)</formula>
    </cfRule>
    <cfRule type="expression" dxfId="4" priority="568">
      <formula>AND($K140&lt;&gt;"",Q140&gt;$K140)</formula>
    </cfRule>
    <cfRule type="notContainsBlanks" dxfId="5" priority="569">
      <formula>LEN(TRIM(Q140))&gt;0</formula>
    </cfRule>
    <cfRule type="containsBlanks" dxfId="2" priority="570">
      <formula>LEN(TRIM(Q140))=0</formula>
    </cfRule>
  </conditionalFormatting>
  <conditionalFormatting sqref="T140">
    <cfRule type="containsBlanks" dxfId="2" priority="2108">
      <formula>LEN(TRIM(T140))=0</formula>
    </cfRule>
  </conditionalFormatting>
  <conditionalFormatting sqref="AB140:AD140">
    <cfRule type="containsBlanks" dxfId="6" priority="2103">
      <formula>LEN(TRIM(AB140))=0</formula>
    </cfRule>
  </conditionalFormatting>
  <conditionalFormatting sqref="AC140:AD140">
    <cfRule type="cellIs" dxfId="7" priority="2107" operator="greaterThanOrEqual">
      <formula>1</formula>
    </cfRule>
  </conditionalFormatting>
  <conditionalFormatting sqref="AE140:AF140">
    <cfRule type="containsText" dxfId="8" priority="2101" operator="between" text="Alert">
      <formula>NOT(ISERROR(SEARCH("Alert",AE140)))</formula>
    </cfRule>
    <cfRule type="containsText" dxfId="9" priority="2102" operator="between" text="Reject">
      <formula>NOT(ISERROR(SEARCH("Reject",AE140)))</formula>
    </cfRule>
  </conditionalFormatting>
  <conditionalFormatting sqref="G141">
    <cfRule type="expression" dxfId="0" priority="2047">
      <formula>AND($F141&lt;&gt;"Tolerance",$G141&lt;&gt;"")</formula>
    </cfRule>
    <cfRule type="expression" dxfId="1" priority="2048">
      <formula>AND(OR($F141="GD&amp;T",$F141="MAX",$F141="MIN"),$G141="")</formula>
    </cfRule>
    <cfRule type="containsBlanks" dxfId="2" priority="2049">
      <formula>LEN(TRIM(G141))=0</formula>
    </cfRule>
  </conditionalFormatting>
  <conditionalFormatting sqref="H141">
    <cfRule type="expression" dxfId="0" priority="2044">
      <formula>AND($F141="MIN",$H141&lt;&gt;"")</formula>
    </cfRule>
    <cfRule type="expression" dxfId="1" priority="2045">
      <formula>AND($F141="MIN",$H141="")</formula>
    </cfRule>
    <cfRule type="containsBlanks" dxfId="2" priority="2046">
      <formula>LEN(TRIM(H141))=0</formula>
    </cfRule>
  </conditionalFormatting>
  <conditionalFormatting sqref="I141">
    <cfRule type="expression" dxfId="0" priority="2041">
      <formula>AND(OR($F141="GD&amp;T",$F141="MAX"),$I141&lt;&gt;"")</formula>
    </cfRule>
    <cfRule type="expression" dxfId="1" priority="2042">
      <formula>AND(OR($F141="GD&amp;T",$F141="MAX"),$I141="")</formula>
    </cfRule>
    <cfRule type="containsBlanks" dxfId="2" priority="2043">
      <formula>LEN(TRIM(I141))=0</formula>
    </cfRule>
  </conditionalFormatting>
  <conditionalFormatting sqref="P141">
    <cfRule type="expression" dxfId="3" priority="555">
      <formula>AND($L141&lt;&gt;"",P141&lt;$L141)</formula>
    </cfRule>
    <cfRule type="expression" dxfId="4" priority="556">
      <formula>AND($K141&lt;&gt;"",P141&gt;$K141)</formula>
    </cfRule>
    <cfRule type="notContainsBlanks" dxfId="5" priority="557">
      <formula>LEN(TRIM(P141))&gt;0</formula>
    </cfRule>
    <cfRule type="containsBlanks" dxfId="2" priority="558">
      <formula>LEN(TRIM(P141))=0</formula>
    </cfRule>
  </conditionalFormatting>
  <conditionalFormatting sqref="Q141:R141">
    <cfRule type="expression" dxfId="3" priority="559">
      <formula>AND($L141&lt;&gt;"",Q141&lt;$L141)</formula>
    </cfRule>
    <cfRule type="expression" dxfId="4" priority="560">
      <formula>AND($K141&lt;&gt;"",Q141&gt;$K141)</formula>
    </cfRule>
    <cfRule type="notContainsBlanks" dxfId="5" priority="561">
      <formula>LEN(TRIM(Q141))&gt;0</formula>
    </cfRule>
    <cfRule type="containsBlanks" dxfId="2" priority="562">
      <formula>LEN(TRIM(Q141))=0</formula>
    </cfRule>
  </conditionalFormatting>
  <conditionalFormatting sqref="T141">
    <cfRule type="containsBlanks" dxfId="2" priority="2057">
      <formula>LEN(TRIM(T141))=0</formula>
    </cfRule>
  </conditionalFormatting>
  <conditionalFormatting sqref="AB141:AD141">
    <cfRule type="containsBlanks" dxfId="6" priority="2052">
      <formula>LEN(TRIM(AB141))=0</formula>
    </cfRule>
  </conditionalFormatting>
  <conditionalFormatting sqref="AC141:AD141">
    <cfRule type="cellIs" dxfId="7" priority="2056" operator="greaterThanOrEqual">
      <formula>1</formula>
    </cfRule>
  </conditionalFormatting>
  <conditionalFormatting sqref="AE141:AF141">
    <cfRule type="containsText" dxfId="8" priority="2050" operator="between" text="Alert">
      <formula>NOT(ISERROR(SEARCH("Alert",AE141)))</formula>
    </cfRule>
    <cfRule type="containsText" dxfId="9" priority="2051" operator="between" text="Reject">
      <formula>NOT(ISERROR(SEARCH("Reject",AE141)))</formula>
    </cfRule>
  </conditionalFormatting>
  <conditionalFormatting sqref="G142">
    <cfRule type="expression" dxfId="0" priority="2030">
      <formula>AND($F142&lt;&gt;"Tolerance",$G142&lt;&gt;"")</formula>
    </cfRule>
    <cfRule type="expression" dxfId="1" priority="2031">
      <formula>AND(OR($F142="GD&amp;T",$F142="MAX",$F142="MIN"),$G142="")</formula>
    </cfRule>
    <cfRule type="containsBlanks" dxfId="2" priority="2032">
      <formula>LEN(TRIM(G142))=0</formula>
    </cfRule>
  </conditionalFormatting>
  <conditionalFormatting sqref="H142">
    <cfRule type="expression" dxfId="0" priority="2027">
      <formula>AND($F142="MIN",$H142&lt;&gt;"")</formula>
    </cfRule>
    <cfRule type="expression" dxfId="1" priority="2028">
      <formula>AND($F142="MIN",$H142="")</formula>
    </cfRule>
    <cfRule type="containsBlanks" dxfId="2" priority="2029">
      <formula>LEN(TRIM(H142))=0</formula>
    </cfRule>
  </conditionalFormatting>
  <conditionalFormatting sqref="I142">
    <cfRule type="expression" dxfId="0" priority="2024">
      <formula>AND(OR($F142="GD&amp;T",$F142="MAX"),$I142&lt;&gt;"")</formula>
    </cfRule>
    <cfRule type="expression" dxfId="1" priority="2025">
      <formula>AND(OR($F142="GD&amp;T",$F142="MAX"),$I142="")</formula>
    </cfRule>
    <cfRule type="containsBlanks" dxfId="2" priority="2026">
      <formula>LEN(TRIM(I142))=0</formula>
    </cfRule>
  </conditionalFormatting>
  <conditionalFormatting sqref="P142">
    <cfRule type="expression" dxfId="3" priority="531">
      <formula>AND($L142&lt;&gt;"",P142&lt;$L142)</formula>
    </cfRule>
    <cfRule type="expression" dxfId="4" priority="532">
      <formula>AND($K142&lt;&gt;"",P142&gt;$K142)</formula>
    </cfRule>
    <cfRule type="notContainsBlanks" dxfId="5" priority="533">
      <formula>LEN(TRIM(P142))&gt;0</formula>
    </cfRule>
    <cfRule type="containsBlanks" dxfId="2" priority="534">
      <formula>LEN(TRIM(P142))=0</formula>
    </cfRule>
  </conditionalFormatting>
  <conditionalFormatting sqref="Q142:R142">
    <cfRule type="expression" dxfId="3" priority="535">
      <formula>AND($L142&lt;&gt;"",Q142&lt;$L142)</formula>
    </cfRule>
    <cfRule type="expression" dxfId="4" priority="536">
      <formula>AND($K142&lt;&gt;"",Q142&gt;$K142)</formula>
    </cfRule>
    <cfRule type="notContainsBlanks" dxfId="5" priority="537">
      <formula>LEN(TRIM(Q142))&gt;0</formula>
    </cfRule>
    <cfRule type="containsBlanks" dxfId="2" priority="538">
      <formula>LEN(TRIM(Q142))=0</formula>
    </cfRule>
  </conditionalFormatting>
  <conditionalFormatting sqref="T142">
    <cfRule type="containsBlanks" dxfId="2" priority="2040">
      <formula>LEN(TRIM(T142))=0</formula>
    </cfRule>
  </conditionalFormatting>
  <conditionalFormatting sqref="AB142:AD142">
    <cfRule type="containsBlanks" dxfId="6" priority="2035">
      <formula>LEN(TRIM(AB142))=0</formula>
    </cfRule>
  </conditionalFormatting>
  <conditionalFormatting sqref="AC142:AD142">
    <cfRule type="cellIs" dxfId="7" priority="2039" operator="greaterThanOrEqual">
      <formula>1</formula>
    </cfRule>
  </conditionalFormatting>
  <conditionalFormatting sqref="AE142:AF142">
    <cfRule type="containsText" dxfId="8" priority="2033" operator="between" text="Alert">
      <formula>NOT(ISERROR(SEARCH("Alert",AE142)))</formula>
    </cfRule>
    <cfRule type="containsText" dxfId="9" priority="2034" operator="between" text="Reject">
      <formula>NOT(ISERROR(SEARCH("Reject",AE142)))</formula>
    </cfRule>
  </conditionalFormatting>
  <conditionalFormatting sqref="G143">
    <cfRule type="expression" dxfId="0" priority="2013">
      <formula>AND($F143&lt;&gt;"Tolerance",$G143&lt;&gt;"")</formula>
    </cfRule>
    <cfRule type="expression" dxfId="1" priority="2014">
      <formula>AND(OR($F143="GD&amp;T",$F143="MAX",$F143="MIN"),$G143="")</formula>
    </cfRule>
    <cfRule type="containsBlanks" dxfId="2" priority="2015">
      <formula>LEN(TRIM(G143))=0</formula>
    </cfRule>
  </conditionalFormatting>
  <conditionalFormatting sqref="H143">
    <cfRule type="expression" dxfId="0" priority="2010">
      <formula>AND($F143="MIN",$H143&lt;&gt;"")</formula>
    </cfRule>
    <cfRule type="expression" dxfId="1" priority="2011">
      <formula>AND($F143="MIN",$H143="")</formula>
    </cfRule>
    <cfRule type="containsBlanks" dxfId="2" priority="2012">
      <formula>LEN(TRIM(H143))=0</formula>
    </cfRule>
  </conditionalFormatting>
  <conditionalFormatting sqref="I143">
    <cfRule type="expression" dxfId="0" priority="2007">
      <formula>AND(OR($F143="GD&amp;T",$F143="MAX"),$I143&lt;&gt;"")</formula>
    </cfRule>
    <cfRule type="expression" dxfId="1" priority="2008">
      <formula>AND(OR($F143="GD&amp;T",$F143="MAX"),$I143="")</formula>
    </cfRule>
    <cfRule type="containsBlanks" dxfId="2" priority="2009">
      <formula>LEN(TRIM(I143))=0</formula>
    </cfRule>
  </conditionalFormatting>
  <conditionalFormatting sqref="P143">
    <cfRule type="expression" dxfId="3" priority="523">
      <formula>AND($L143&lt;&gt;"",P143&lt;$L143)</formula>
    </cfRule>
    <cfRule type="expression" dxfId="4" priority="524">
      <formula>AND($K143&lt;&gt;"",P143&gt;$K143)</formula>
    </cfRule>
    <cfRule type="notContainsBlanks" dxfId="5" priority="525">
      <formula>LEN(TRIM(P143))&gt;0</formula>
    </cfRule>
    <cfRule type="containsBlanks" dxfId="2" priority="526">
      <formula>LEN(TRIM(P143))=0</formula>
    </cfRule>
  </conditionalFormatting>
  <conditionalFormatting sqref="Q143:R143">
    <cfRule type="expression" dxfId="3" priority="527">
      <formula>AND($L143&lt;&gt;"",Q143&lt;$L143)</formula>
    </cfRule>
    <cfRule type="expression" dxfId="4" priority="528">
      <formula>AND($K143&lt;&gt;"",Q143&gt;$K143)</formula>
    </cfRule>
    <cfRule type="notContainsBlanks" dxfId="5" priority="529">
      <formula>LEN(TRIM(Q143))&gt;0</formula>
    </cfRule>
    <cfRule type="containsBlanks" dxfId="2" priority="530">
      <formula>LEN(TRIM(Q143))=0</formula>
    </cfRule>
  </conditionalFormatting>
  <conditionalFormatting sqref="T143">
    <cfRule type="containsBlanks" dxfId="2" priority="2023">
      <formula>LEN(TRIM(T143))=0</formula>
    </cfRule>
  </conditionalFormatting>
  <conditionalFormatting sqref="AB143:AD143">
    <cfRule type="containsBlanks" dxfId="6" priority="2018">
      <formula>LEN(TRIM(AB143))=0</formula>
    </cfRule>
  </conditionalFormatting>
  <conditionalFormatting sqref="AC143:AD143">
    <cfRule type="cellIs" dxfId="7" priority="2022" operator="greaterThanOrEqual">
      <formula>1</formula>
    </cfRule>
  </conditionalFormatting>
  <conditionalFormatting sqref="AE143:AF143">
    <cfRule type="containsText" dxfId="8" priority="2016" operator="between" text="Alert">
      <formula>NOT(ISERROR(SEARCH("Alert",AE143)))</formula>
    </cfRule>
    <cfRule type="containsText" dxfId="9" priority="2017" operator="between" text="Reject">
      <formula>NOT(ISERROR(SEARCH("Reject",AE143)))</formula>
    </cfRule>
  </conditionalFormatting>
  <conditionalFormatting sqref="G144">
    <cfRule type="expression" dxfId="0" priority="1996">
      <formula>AND($F144&lt;&gt;"Tolerance",$G144&lt;&gt;"")</formula>
    </cfRule>
    <cfRule type="expression" dxfId="1" priority="1997">
      <formula>AND(OR($F144="GD&amp;T",$F144="MAX",$F144="MIN"),$G144="")</formula>
    </cfRule>
    <cfRule type="containsBlanks" dxfId="2" priority="1998">
      <formula>LEN(TRIM(G144))=0</formula>
    </cfRule>
  </conditionalFormatting>
  <conditionalFormatting sqref="H144">
    <cfRule type="expression" dxfId="0" priority="1993">
      <formula>AND($F144="MIN",$H144&lt;&gt;"")</formula>
    </cfRule>
    <cfRule type="expression" dxfId="1" priority="1994">
      <formula>AND($F144="MIN",$H144="")</formula>
    </cfRule>
    <cfRule type="containsBlanks" dxfId="2" priority="1995">
      <formula>LEN(TRIM(H144))=0</formula>
    </cfRule>
  </conditionalFormatting>
  <conditionalFormatting sqref="I144">
    <cfRule type="expression" dxfId="0" priority="1990">
      <formula>AND(OR($F144="GD&amp;T",$F144="MAX"),$I144&lt;&gt;"")</formula>
    </cfRule>
    <cfRule type="expression" dxfId="1" priority="1991">
      <formula>AND(OR($F144="GD&amp;T",$F144="MAX"),$I144="")</formula>
    </cfRule>
    <cfRule type="containsBlanks" dxfId="2" priority="1992">
      <formula>LEN(TRIM(I144))=0</formula>
    </cfRule>
  </conditionalFormatting>
  <conditionalFormatting sqref="P144">
    <cfRule type="expression" dxfId="3" priority="515">
      <formula>AND($L144&lt;&gt;"",P144&lt;$L144)</formula>
    </cfRule>
    <cfRule type="expression" dxfId="4" priority="516">
      <formula>AND($K144&lt;&gt;"",P144&gt;$K144)</formula>
    </cfRule>
    <cfRule type="notContainsBlanks" dxfId="5" priority="517">
      <formula>LEN(TRIM(P144))&gt;0</formula>
    </cfRule>
    <cfRule type="containsBlanks" dxfId="2" priority="518">
      <formula>LEN(TRIM(P144))=0</formula>
    </cfRule>
  </conditionalFormatting>
  <conditionalFormatting sqref="Q144:R144">
    <cfRule type="expression" dxfId="3" priority="519">
      <formula>AND($L144&lt;&gt;"",Q144&lt;$L144)</formula>
    </cfRule>
    <cfRule type="expression" dxfId="4" priority="520">
      <formula>AND($K144&lt;&gt;"",Q144&gt;$K144)</formula>
    </cfRule>
    <cfRule type="notContainsBlanks" dxfId="5" priority="521">
      <formula>LEN(TRIM(Q144))&gt;0</formula>
    </cfRule>
    <cfRule type="containsBlanks" dxfId="2" priority="522">
      <formula>LEN(TRIM(Q144))=0</formula>
    </cfRule>
  </conditionalFormatting>
  <conditionalFormatting sqref="T144">
    <cfRule type="containsBlanks" dxfId="2" priority="2006">
      <formula>LEN(TRIM(T144))=0</formula>
    </cfRule>
  </conditionalFormatting>
  <conditionalFormatting sqref="AB144:AD144">
    <cfRule type="containsBlanks" dxfId="6" priority="2001">
      <formula>LEN(TRIM(AB144))=0</formula>
    </cfRule>
  </conditionalFormatting>
  <conditionalFormatting sqref="AC144:AD144">
    <cfRule type="cellIs" dxfId="7" priority="2005" operator="greaterThanOrEqual">
      <formula>1</formula>
    </cfRule>
  </conditionalFormatting>
  <conditionalFormatting sqref="AE144:AF144">
    <cfRule type="containsText" dxfId="8" priority="1999" operator="between" text="Alert">
      <formula>NOT(ISERROR(SEARCH("Alert",AE144)))</formula>
    </cfRule>
    <cfRule type="containsText" dxfId="9" priority="2000" operator="between" text="Reject">
      <formula>NOT(ISERROR(SEARCH("Reject",AE144)))</formula>
    </cfRule>
  </conditionalFormatting>
  <conditionalFormatting sqref="G145">
    <cfRule type="expression" dxfId="0" priority="2370">
      <formula>AND($F145&lt;&gt;"Tolerance",$G145&lt;&gt;"")</formula>
    </cfRule>
    <cfRule type="expression" dxfId="1" priority="2371">
      <formula>AND(OR($F145="GD&amp;T",$F145="MAX",$F145="MIN"),$G145="")</formula>
    </cfRule>
    <cfRule type="containsBlanks" dxfId="2" priority="2372">
      <formula>LEN(TRIM(G145))=0</formula>
    </cfRule>
  </conditionalFormatting>
  <conditionalFormatting sqref="H145">
    <cfRule type="expression" dxfId="0" priority="2367">
      <formula>AND($F145="MIN",$H145&lt;&gt;"")</formula>
    </cfRule>
    <cfRule type="expression" dxfId="1" priority="2368">
      <formula>AND($F145="MIN",$H145="")</formula>
    </cfRule>
    <cfRule type="containsBlanks" dxfId="2" priority="2369">
      <formula>LEN(TRIM(H145))=0</formula>
    </cfRule>
  </conditionalFormatting>
  <conditionalFormatting sqref="I145">
    <cfRule type="expression" dxfId="0" priority="2364">
      <formula>AND(OR($F145="GD&amp;T",$F145="MAX"),$I145&lt;&gt;"")</formula>
    </cfRule>
    <cfRule type="expression" dxfId="1" priority="2365">
      <formula>AND(OR($F145="GD&amp;T",$F145="MAX"),$I145="")</formula>
    </cfRule>
    <cfRule type="containsBlanks" dxfId="2" priority="2366">
      <formula>LEN(TRIM(I145))=0</formula>
    </cfRule>
  </conditionalFormatting>
  <conditionalFormatting sqref="P145">
    <cfRule type="expression" dxfId="3" priority="507">
      <formula>AND($L145&lt;&gt;"",P145&lt;$L145)</formula>
    </cfRule>
    <cfRule type="expression" dxfId="4" priority="508">
      <formula>AND($K145&lt;&gt;"",P145&gt;$K145)</formula>
    </cfRule>
    <cfRule type="notContainsBlanks" dxfId="5" priority="509">
      <formula>LEN(TRIM(P145))&gt;0</formula>
    </cfRule>
    <cfRule type="containsBlanks" dxfId="2" priority="510">
      <formula>LEN(TRIM(P145))=0</formula>
    </cfRule>
  </conditionalFormatting>
  <conditionalFormatting sqref="Q145:R145">
    <cfRule type="expression" dxfId="3" priority="511">
      <formula>AND($L145&lt;&gt;"",Q145&lt;$L145)</formula>
    </cfRule>
    <cfRule type="expression" dxfId="4" priority="512">
      <formula>AND($K145&lt;&gt;"",Q145&gt;$K145)</formula>
    </cfRule>
    <cfRule type="notContainsBlanks" dxfId="5" priority="513">
      <formula>LEN(TRIM(Q145))&gt;0</formula>
    </cfRule>
    <cfRule type="containsBlanks" dxfId="2" priority="514">
      <formula>LEN(TRIM(Q145))=0</formula>
    </cfRule>
  </conditionalFormatting>
  <conditionalFormatting sqref="T145">
    <cfRule type="containsBlanks" dxfId="2" priority="2380">
      <formula>LEN(TRIM(T145))=0</formula>
    </cfRule>
  </conditionalFormatting>
  <conditionalFormatting sqref="AB145:AD145">
    <cfRule type="containsBlanks" dxfId="6" priority="2375">
      <formula>LEN(TRIM(AB145))=0</formula>
    </cfRule>
  </conditionalFormatting>
  <conditionalFormatting sqref="AC145:AD145">
    <cfRule type="cellIs" dxfId="7" priority="2379" operator="greaterThanOrEqual">
      <formula>1</formula>
    </cfRule>
  </conditionalFormatting>
  <conditionalFormatting sqref="AE145:AF145">
    <cfRule type="containsText" dxfId="8" priority="2373" operator="between" text="Alert">
      <formula>NOT(ISERROR(SEARCH("Alert",AE145)))</formula>
    </cfRule>
    <cfRule type="containsText" dxfId="9" priority="2374" operator="between" text="Reject">
      <formula>NOT(ISERROR(SEARCH("Reject",AE145)))</formula>
    </cfRule>
  </conditionalFormatting>
  <conditionalFormatting sqref="G146">
    <cfRule type="expression" dxfId="0" priority="1979">
      <formula>AND($F146&lt;&gt;"Tolerance",$G146&lt;&gt;"")</formula>
    </cfRule>
    <cfRule type="expression" dxfId="1" priority="1980">
      <formula>AND(OR($F146="GD&amp;T",$F146="MAX",$F146="MIN"),$G146="")</formula>
    </cfRule>
    <cfRule type="containsBlanks" dxfId="2" priority="1981">
      <formula>LEN(TRIM(G146))=0</formula>
    </cfRule>
  </conditionalFormatting>
  <conditionalFormatting sqref="H146">
    <cfRule type="expression" dxfId="0" priority="1976">
      <formula>AND($F146="MIN",$H146&lt;&gt;"")</formula>
    </cfRule>
    <cfRule type="expression" dxfId="1" priority="1977">
      <formula>AND($F146="MIN",$H146="")</formula>
    </cfRule>
    <cfRule type="containsBlanks" dxfId="2" priority="1978">
      <formula>LEN(TRIM(H146))=0</formula>
    </cfRule>
  </conditionalFormatting>
  <conditionalFormatting sqref="I146">
    <cfRule type="expression" dxfId="0" priority="1973">
      <formula>AND(OR($F146="GD&amp;T",$F146="MAX"),$I146&lt;&gt;"")</formula>
    </cfRule>
    <cfRule type="expression" dxfId="1" priority="1974">
      <formula>AND(OR($F146="GD&amp;T",$F146="MAX"),$I146="")</formula>
    </cfRule>
    <cfRule type="containsBlanks" dxfId="2" priority="1975">
      <formula>LEN(TRIM(I146))=0</formula>
    </cfRule>
  </conditionalFormatting>
  <conditionalFormatting sqref="P146">
    <cfRule type="expression" dxfId="3" priority="683">
      <formula>AND($L146&lt;&gt;"",P146&lt;$L146)</formula>
    </cfRule>
    <cfRule type="expression" dxfId="4" priority="684">
      <formula>AND($K146&lt;&gt;"",P146&gt;$K146)</formula>
    </cfRule>
    <cfRule type="notContainsBlanks" dxfId="5" priority="685">
      <formula>LEN(TRIM(P146))&gt;0</formula>
    </cfRule>
    <cfRule type="containsBlanks" dxfId="2" priority="686">
      <formula>LEN(TRIM(P146))=0</formula>
    </cfRule>
  </conditionalFormatting>
  <conditionalFormatting sqref="Q146:R146">
    <cfRule type="expression" dxfId="3" priority="687">
      <formula>AND($L146&lt;&gt;"",Q146&lt;$L146)</formula>
    </cfRule>
    <cfRule type="expression" dxfId="4" priority="688">
      <formula>AND($K146&lt;&gt;"",Q146&gt;$K146)</formula>
    </cfRule>
    <cfRule type="notContainsBlanks" dxfId="5" priority="689">
      <formula>LEN(TRIM(Q146))&gt;0</formula>
    </cfRule>
    <cfRule type="containsBlanks" dxfId="2" priority="690">
      <formula>LEN(TRIM(Q146))=0</formula>
    </cfRule>
  </conditionalFormatting>
  <conditionalFormatting sqref="T146">
    <cfRule type="containsBlanks" dxfId="2" priority="1989">
      <formula>LEN(TRIM(T146))=0</formula>
    </cfRule>
  </conditionalFormatting>
  <conditionalFormatting sqref="AB146:AD146">
    <cfRule type="containsBlanks" dxfId="6" priority="1984">
      <formula>LEN(TRIM(AB146))=0</formula>
    </cfRule>
  </conditionalFormatting>
  <conditionalFormatting sqref="AC146:AD146">
    <cfRule type="cellIs" dxfId="7" priority="1988" operator="greaterThanOrEqual">
      <formula>1</formula>
    </cfRule>
  </conditionalFormatting>
  <conditionalFormatting sqref="AE146:AF146">
    <cfRule type="containsText" dxfId="8" priority="1982" operator="between" text="Alert">
      <formula>NOT(ISERROR(SEARCH("Alert",AE146)))</formula>
    </cfRule>
    <cfRule type="containsText" dxfId="9" priority="1983" operator="between" text="Reject">
      <formula>NOT(ISERROR(SEARCH("Reject",AE146)))</formula>
    </cfRule>
  </conditionalFormatting>
  <conditionalFormatting sqref="G147">
    <cfRule type="expression" dxfId="0" priority="2353">
      <formula>AND($F147&lt;&gt;"Tolerance",$G147&lt;&gt;"")</formula>
    </cfRule>
    <cfRule type="expression" dxfId="1" priority="2354">
      <formula>AND(OR($F147="GD&amp;T",$F147="MAX",$F147="MIN"),$G147="")</formula>
    </cfRule>
    <cfRule type="containsBlanks" dxfId="2" priority="2355">
      <formula>LEN(TRIM(G147))=0</formula>
    </cfRule>
  </conditionalFormatting>
  <conditionalFormatting sqref="H147">
    <cfRule type="expression" dxfId="0" priority="2350">
      <formula>AND($F147="MIN",$H147&lt;&gt;"")</formula>
    </cfRule>
    <cfRule type="expression" dxfId="1" priority="2351">
      <formula>AND($F147="MIN",$H147="")</formula>
    </cfRule>
    <cfRule type="containsBlanks" dxfId="2" priority="2352">
      <formula>LEN(TRIM(H147))=0</formula>
    </cfRule>
  </conditionalFormatting>
  <conditionalFormatting sqref="I147">
    <cfRule type="expression" dxfId="0" priority="2347">
      <formula>AND(OR($F147="GD&amp;T",$F147="MAX"),$I147&lt;&gt;"")</formula>
    </cfRule>
    <cfRule type="expression" dxfId="1" priority="2348">
      <formula>AND(OR($F147="GD&amp;T",$F147="MAX"),$I147="")</formula>
    </cfRule>
    <cfRule type="containsBlanks" dxfId="2" priority="2349">
      <formula>LEN(TRIM(I147))=0</formula>
    </cfRule>
  </conditionalFormatting>
  <conditionalFormatting sqref="P147">
    <cfRule type="expression" dxfId="3" priority="499">
      <formula>AND($L147&lt;&gt;"",P147&lt;$L147)</formula>
    </cfRule>
    <cfRule type="expression" dxfId="4" priority="500">
      <formula>AND($K147&lt;&gt;"",P147&gt;$K147)</formula>
    </cfRule>
    <cfRule type="notContainsBlanks" dxfId="5" priority="501">
      <formula>LEN(TRIM(P147))&gt;0</formula>
    </cfRule>
    <cfRule type="containsBlanks" dxfId="2" priority="502">
      <formula>LEN(TRIM(P147))=0</formula>
    </cfRule>
  </conditionalFormatting>
  <conditionalFormatting sqref="Q147:R147">
    <cfRule type="expression" dxfId="3" priority="503">
      <formula>AND($L147&lt;&gt;"",Q147&lt;$L147)</formula>
    </cfRule>
    <cfRule type="expression" dxfId="4" priority="504">
      <formula>AND($K147&lt;&gt;"",Q147&gt;$K147)</formula>
    </cfRule>
    <cfRule type="notContainsBlanks" dxfId="5" priority="505">
      <formula>LEN(TRIM(Q147))&gt;0</formula>
    </cfRule>
    <cfRule type="containsBlanks" dxfId="2" priority="506">
      <formula>LEN(TRIM(Q147))=0</formula>
    </cfRule>
  </conditionalFormatting>
  <conditionalFormatting sqref="T147">
    <cfRule type="containsBlanks" dxfId="2" priority="2363">
      <formula>LEN(TRIM(T147))=0</formula>
    </cfRule>
  </conditionalFormatting>
  <conditionalFormatting sqref="AB147:AD147">
    <cfRule type="containsBlanks" dxfId="6" priority="2358">
      <formula>LEN(TRIM(AB147))=0</formula>
    </cfRule>
  </conditionalFormatting>
  <conditionalFormatting sqref="AC147:AD147">
    <cfRule type="cellIs" dxfId="7" priority="2362" operator="greaterThanOrEqual">
      <formula>1</formula>
    </cfRule>
  </conditionalFormatting>
  <conditionalFormatting sqref="AE147:AF147">
    <cfRule type="containsText" dxfId="8" priority="2356" operator="between" text="Alert">
      <formula>NOT(ISERROR(SEARCH("Alert",AE147)))</formula>
    </cfRule>
    <cfRule type="containsText" dxfId="9" priority="2357" operator="between" text="Reject">
      <formula>NOT(ISERROR(SEARCH("Reject",AE147)))</formula>
    </cfRule>
  </conditionalFormatting>
  <conditionalFormatting sqref="G148">
    <cfRule type="expression" dxfId="0" priority="1962">
      <formula>AND($F148&lt;&gt;"Tolerance",$G148&lt;&gt;"")</formula>
    </cfRule>
    <cfRule type="expression" dxfId="1" priority="1963">
      <formula>AND(OR($F148="GD&amp;T",$F148="MAX",$F148="MIN"),$G148="")</formula>
    </cfRule>
    <cfRule type="containsBlanks" dxfId="2" priority="1964">
      <formula>LEN(TRIM(G148))=0</formula>
    </cfRule>
  </conditionalFormatting>
  <conditionalFormatting sqref="H148">
    <cfRule type="expression" dxfId="0" priority="1959">
      <formula>AND($F148="MIN",$H148&lt;&gt;"")</formula>
    </cfRule>
    <cfRule type="expression" dxfId="1" priority="1960">
      <formula>AND($F148="MIN",$H148="")</formula>
    </cfRule>
    <cfRule type="containsBlanks" dxfId="2" priority="1961">
      <formula>LEN(TRIM(H148))=0</formula>
    </cfRule>
  </conditionalFormatting>
  <conditionalFormatting sqref="I148">
    <cfRule type="expression" dxfId="0" priority="1956">
      <formula>AND(OR($F148="GD&amp;T",$F148="MAX"),$I148&lt;&gt;"")</formula>
    </cfRule>
    <cfRule type="expression" dxfId="1" priority="1957">
      <formula>AND(OR($F148="GD&amp;T",$F148="MAX"),$I148="")</formula>
    </cfRule>
    <cfRule type="containsBlanks" dxfId="2" priority="1958">
      <formula>LEN(TRIM(I148))=0</formula>
    </cfRule>
  </conditionalFormatting>
  <conditionalFormatting sqref="P148">
    <cfRule type="expression" dxfId="3" priority="675">
      <formula>AND($L148&lt;&gt;"",P148&lt;$L148)</formula>
    </cfRule>
    <cfRule type="expression" dxfId="4" priority="676">
      <formula>AND($K148&lt;&gt;"",P148&gt;$K148)</formula>
    </cfRule>
    <cfRule type="notContainsBlanks" dxfId="5" priority="677">
      <formula>LEN(TRIM(P148))&gt;0</formula>
    </cfRule>
    <cfRule type="containsBlanks" dxfId="2" priority="678">
      <formula>LEN(TRIM(P148))=0</formula>
    </cfRule>
  </conditionalFormatting>
  <conditionalFormatting sqref="Q148:R148">
    <cfRule type="expression" dxfId="3" priority="679">
      <formula>AND($L148&lt;&gt;"",Q148&lt;$L148)</formula>
    </cfRule>
    <cfRule type="expression" dxfId="4" priority="680">
      <formula>AND($K148&lt;&gt;"",Q148&gt;$K148)</formula>
    </cfRule>
    <cfRule type="notContainsBlanks" dxfId="5" priority="681">
      <formula>LEN(TRIM(Q148))&gt;0</formula>
    </cfRule>
    <cfRule type="containsBlanks" dxfId="2" priority="682">
      <formula>LEN(TRIM(Q148))=0</formula>
    </cfRule>
  </conditionalFormatting>
  <conditionalFormatting sqref="T148">
    <cfRule type="containsBlanks" dxfId="2" priority="1972">
      <formula>LEN(TRIM(T148))=0</formula>
    </cfRule>
  </conditionalFormatting>
  <conditionalFormatting sqref="AB148:AD148">
    <cfRule type="containsBlanks" dxfId="6" priority="1967">
      <formula>LEN(TRIM(AB148))=0</formula>
    </cfRule>
  </conditionalFormatting>
  <conditionalFormatting sqref="AC148:AD148">
    <cfRule type="cellIs" dxfId="7" priority="1971" operator="greaterThanOrEqual">
      <formula>1</formula>
    </cfRule>
  </conditionalFormatting>
  <conditionalFormatting sqref="AE148:AF148">
    <cfRule type="containsText" dxfId="8" priority="1965" operator="between" text="Alert">
      <formula>NOT(ISERROR(SEARCH("Alert",AE148)))</formula>
    </cfRule>
    <cfRule type="containsText" dxfId="9" priority="1966" operator="between" text="Reject">
      <formula>NOT(ISERROR(SEARCH("Reject",AE148)))</formula>
    </cfRule>
  </conditionalFormatting>
  <conditionalFormatting sqref="G149">
    <cfRule type="expression" dxfId="0" priority="2336">
      <formula>AND($F149&lt;&gt;"Tolerance",$G149&lt;&gt;"")</formula>
    </cfRule>
    <cfRule type="expression" dxfId="1" priority="2337">
      <formula>AND(OR($F149="GD&amp;T",$F149="MAX",$F149="MIN"),$G149="")</formula>
    </cfRule>
    <cfRule type="containsBlanks" dxfId="2" priority="2338">
      <formula>LEN(TRIM(G149))=0</formula>
    </cfRule>
  </conditionalFormatting>
  <conditionalFormatting sqref="H149">
    <cfRule type="expression" dxfId="0" priority="2333">
      <formula>AND($F149="MIN",$H149&lt;&gt;"")</formula>
    </cfRule>
    <cfRule type="expression" dxfId="1" priority="2334">
      <formula>AND($F149="MIN",$H149="")</formula>
    </cfRule>
    <cfRule type="containsBlanks" dxfId="2" priority="2335">
      <formula>LEN(TRIM(H149))=0</formula>
    </cfRule>
  </conditionalFormatting>
  <conditionalFormatting sqref="I149">
    <cfRule type="expression" dxfId="0" priority="2330">
      <formula>AND(OR($F149="GD&amp;T",$F149="MAX"),$I149&lt;&gt;"")</formula>
    </cfRule>
    <cfRule type="expression" dxfId="1" priority="2331">
      <formula>AND(OR($F149="GD&amp;T",$F149="MAX"),$I149="")</formula>
    </cfRule>
    <cfRule type="containsBlanks" dxfId="2" priority="2332">
      <formula>LEN(TRIM(I149))=0</formula>
    </cfRule>
  </conditionalFormatting>
  <conditionalFormatting sqref="P149">
    <cfRule type="expression" dxfId="3" priority="491">
      <formula>AND($L149&lt;&gt;"",P149&lt;$L149)</formula>
    </cfRule>
    <cfRule type="expression" dxfId="4" priority="492">
      <formula>AND($K149&lt;&gt;"",P149&gt;$K149)</formula>
    </cfRule>
    <cfRule type="notContainsBlanks" dxfId="5" priority="493">
      <formula>LEN(TRIM(P149))&gt;0</formula>
    </cfRule>
    <cfRule type="containsBlanks" dxfId="2" priority="494">
      <formula>LEN(TRIM(P149))=0</formula>
    </cfRule>
  </conditionalFormatting>
  <conditionalFormatting sqref="Q149:R149">
    <cfRule type="expression" dxfId="3" priority="495">
      <formula>AND($L149&lt;&gt;"",Q149&lt;$L149)</formula>
    </cfRule>
    <cfRule type="expression" dxfId="4" priority="496">
      <formula>AND($K149&lt;&gt;"",Q149&gt;$K149)</formula>
    </cfRule>
    <cfRule type="notContainsBlanks" dxfId="5" priority="497">
      <formula>LEN(TRIM(Q149))&gt;0</formula>
    </cfRule>
    <cfRule type="containsBlanks" dxfId="2" priority="498">
      <formula>LEN(TRIM(Q149))=0</formula>
    </cfRule>
  </conditionalFormatting>
  <conditionalFormatting sqref="T149">
    <cfRule type="containsBlanks" dxfId="2" priority="2346">
      <formula>LEN(TRIM(T149))=0</formula>
    </cfRule>
  </conditionalFormatting>
  <conditionalFormatting sqref="AB149:AD149">
    <cfRule type="containsBlanks" dxfId="6" priority="2341">
      <formula>LEN(TRIM(AB149))=0</formula>
    </cfRule>
  </conditionalFormatting>
  <conditionalFormatting sqref="AC149:AD149">
    <cfRule type="cellIs" dxfId="7" priority="2345" operator="greaterThanOrEqual">
      <formula>1</formula>
    </cfRule>
  </conditionalFormatting>
  <conditionalFormatting sqref="AE149:AF149">
    <cfRule type="containsText" dxfId="8" priority="2339" operator="between" text="Alert">
      <formula>NOT(ISERROR(SEARCH("Alert",AE149)))</formula>
    </cfRule>
    <cfRule type="containsText" dxfId="9" priority="2340" operator="between" text="Reject">
      <formula>NOT(ISERROR(SEARCH("Reject",AE149)))</formula>
    </cfRule>
  </conditionalFormatting>
  <conditionalFormatting sqref="G150">
    <cfRule type="expression" dxfId="0" priority="2319">
      <formula>AND($F150&lt;&gt;"Tolerance",$G150&lt;&gt;"")</formula>
    </cfRule>
    <cfRule type="expression" dxfId="1" priority="2320">
      <formula>AND(OR($F150="GD&amp;T",$F150="MAX",$F150="MIN"),$G150="")</formula>
    </cfRule>
    <cfRule type="containsBlanks" dxfId="2" priority="2321">
      <formula>LEN(TRIM(G150))=0</formula>
    </cfRule>
  </conditionalFormatting>
  <conditionalFormatting sqref="H150">
    <cfRule type="expression" dxfId="0" priority="2316">
      <formula>AND($F150="MIN",$H150&lt;&gt;"")</formula>
    </cfRule>
    <cfRule type="expression" dxfId="1" priority="2317">
      <formula>AND($F150="MIN",$H150="")</formula>
    </cfRule>
    <cfRule type="containsBlanks" dxfId="2" priority="2318">
      <formula>LEN(TRIM(H150))=0</formula>
    </cfRule>
  </conditionalFormatting>
  <conditionalFormatting sqref="I150">
    <cfRule type="expression" dxfId="0" priority="2313">
      <formula>AND(OR($F150="GD&amp;T",$F150="MAX"),$I150&lt;&gt;"")</formula>
    </cfRule>
    <cfRule type="expression" dxfId="1" priority="2314">
      <formula>AND(OR($F150="GD&amp;T",$F150="MAX"),$I150="")</formula>
    </cfRule>
    <cfRule type="containsBlanks" dxfId="2" priority="2315">
      <formula>LEN(TRIM(I150))=0</formula>
    </cfRule>
  </conditionalFormatting>
  <conditionalFormatting sqref="P150">
    <cfRule type="expression" dxfId="3" priority="667">
      <formula>AND($L150&lt;&gt;"",P150&lt;$L150)</formula>
    </cfRule>
    <cfRule type="expression" dxfId="4" priority="668">
      <formula>AND($K150&lt;&gt;"",P150&gt;$K150)</formula>
    </cfRule>
    <cfRule type="notContainsBlanks" dxfId="5" priority="669">
      <formula>LEN(TRIM(P150))&gt;0</formula>
    </cfRule>
    <cfRule type="containsBlanks" dxfId="2" priority="670">
      <formula>LEN(TRIM(P150))=0</formula>
    </cfRule>
  </conditionalFormatting>
  <conditionalFormatting sqref="Q150:R150">
    <cfRule type="expression" dxfId="3" priority="671">
      <formula>AND($L150&lt;&gt;"",Q150&lt;$L150)</formula>
    </cfRule>
    <cfRule type="expression" dxfId="4" priority="672">
      <formula>AND($K150&lt;&gt;"",Q150&gt;$K150)</formula>
    </cfRule>
    <cfRule type="notContainsBlanks" dxfId="5" priority="673">
      <formula>LEN(TRIM(Q150))&gt;0</formula>
    </cfRule>
    <cfRule type="containsBlanks" dxfId="2" priority="674">
      <formula>LEN(TRIM(Q150))=0</formula>
    </cfRule>
  </conditionalFormatting>
  <conditionalFormatting sqref="T150">
    <cfRule type="containsBlanks" dxfId="2" priority="2329">
      <formula>LEN(TRIM(T150))=0</formula>
    </cfRule>
  </conditionalFormatting>
  <conditionalFormatting sqref="AB150:AD150">
    <cfRule type="containsBlanks" dxfId="6" priority="2324">
      <formula>LEN(TRIM(AB150))=0</formula>
    </cfRule>
  </conditionalFormatting>
  <conditionalFormatting sqref="AC150:AD150">
    <cfRule type="cellIs" dxfId="7" priority="2328" operator="greaterThanOrEqual">
      <formula>1</formula>
    </cfRule>
  </conditionalFormatting>
  <conditionalFormatting sqref="AE150:AF150">
    <cfRule type="containsText" dxfId="8" priority="2322" operator="between" text="Alert">
      <formula>NOT(ISERROR(SEARCH("Alert",AE150)))</formula>
    </cfRule>
    <cfRule type="containsText" dxfId="9" priority="2323" operator="between" text="Reject">
      <formula>NOT(ISERROR(SEARCH("Reject",AE150)))</formula>
    </cfRule>
  </conditionalFormatting>
  <conditionalFormatting sqref="G151">
    <cfRule type="expression" dxfId="0" priority="2302">
      <formula>AND($F151&lt;&gt;"Tolerance",$G151&lt;&gt;"")</formula>
    </cfRule>
    <cfRule type="expression" dxfId="1" priority="2303">
      <formula>AND(OR($F151="GD&amp;T",$F151="MAX",$F151="MIN"),$G151="")</formula>
    </cfRule>
    <cfRule type="containsBlanks" dxfId="2" priority="2304">
      <formula>LEN(TRIM(G151))=0</formula>
    </cfRule>
  </conditionalFormatting>
  <conditionalFormatting sqref="H151">
    <cfRule type="expression" dxfId="0" priority="2299">
      <formula>AND($F151="MIN",$H151&lt;&gt;"")</formula>
    </cfRule>
    <cfRule type="expression" dxfId="1" priority="2300">
      <formula>AND($F151="MIN",$H151="")</formula>
    </cfRule>
    <cfRule type="containsBlanks" dxfId="2" priority="2301">
      <formula>LEN(TRIM(H151))=0</formula>
    </cfRule>
  </conditionalFormatting>
  <conditionalFormatting sqref="I151">
    <cfRule type="expression" dxfId="0" priority="2296">
      <formula>AND(OR($F151="GD&amp;T",$F151="MAX"),$I151&lt;&gt;"")</formula>
    </cfRule>
    <cfRule type="expression" dxfId="1" priority="2297">
      <formula>AND(OR($F151="GD&amp;T",$F151="MAX"),$I151="")</formula>
    </cfRule>
    <cfRule type="containsBlanks" dxfId="2" priority="2298">
      <formula>LEN(TRIM(I151))=0</formula>
    </cfRule>
  </conditionalFormatting>
  <conditionalFormatting sqref="P151">
    <cfRule type="expression" dxfId="3" priority="659">
      <formula>AND($L151&lt;&gt;"",P151&lt;$L151)</formula>
    </cfRule>
    <cfRule type="expression" dxfId="4" priority="660">
      <formula>AND($K151&lt;&gt;"",P151&gt;$K151)</formula>
    </cfRule>
    <cfRule type="notContainsBlanks" dxfId="5" priority="661">
      <formula>LEN(TRIM(P151))&gt;0</formula>
    </cfRule>
    <cfRule type="containsBlanks" dxfId="2" priority="662">
      <formula>LEN(TRIM(P151))=0</formula>
    </cfRule>
  </conditionalFormatting>
  <conditionalFormatting sqref="Q151:R151">
    <cfRule type="expression" dxfId="3" priority="663">
      <formula>AND($L151&lt;&gt;"",Q151&lt;$L151)</formula>
    </cfRule>
    <cfRule type="expression" dxfId="4" priority="664">
      <formula>AND($K151&lt;&gt;"",Q151&gt;$K151)</formula>
    </cfRule>
    <cfRule type="notContainsBlanks" dxfId="5" priority="665">
      <formula>LEN(TRIM(Q151))&gt;0</formula>
    </cfRule>
    <cfRule type="containsBlanks" dxfId="2" priority="666">
      <formula>LEN(TRIM(Q151))=0</formula>
    </cfRule>
  </conditionalFormatting>
  <conditionalFormatting sqref="T151">
    <cfRule type="containsBlanks" dxfId="2" priority="2312">
      <formula>LEN(TRIM(T151))=0</formula>
    </cfRule>
  </conditionalFormatting>
  <conditionalFormatting sqref="AB151:AD151">
    <cfRule type="containsBlanks" dxfId="6" priority="2307">
      <formula>LEN(TRIM(AB151))=0</formula>
    </cfRule>
  </conditionalFormatting>
  <conditionalFormatting sqref="AC151:AD151">
    <cfRule type="cellIs" dxfId="7" priority="2311" operator="greaterThanOrEqual">
      <formula>1</formula>
    </cfRule>
  </conditionalFormatting>
  <conditionalFormatting sqref="AE151:AF151">
    <cfRule type="containsText" dxfId="8" priority="2305" operator="between" text="Alert">
      <formula>NOT(ISERROR(SEARCH("Alert",AE151)))</formula>
    </cfRule>
    <cfRule type="containsText" dxfId="9" priority="2306" operator="between" text="Reject">
      <formula>NOT(ISERROR(SEARCH("Reject",AE151)))</formula>
    </cfRule>
  </conditionalFormatting>
  <conditionalFormatting sqref="G152">
    <cfRule type="expression" dxfId="0" priority="2285">
      <formula>AND($F152&lt;&gt;"Tolerance",$G152&lt;&gt;"")</formula>
    </cfRule>
    <cfRule type="expression" dxfId="1" priority="2286">
      <formula>AND(OR($F152="GD&amp;T",$F152="MAX",$F152="MIN"),$G152="")</formula>
    </cfRule>
    <cfRule type="containsBlanks" dxfId="2" priority="2287">
      <formula>LEN(TRIM(G152))=0</formula>
    </cfRule>
  </conditionalFormatting>
  <conditionalFormatting sqref="H152">
    <cfRule type="expression" dxfId="0" priority="1951">
      <formula>AND($F152="MIN",$H152&lt;&gt;"")</formula>
    </cfRule>
    <cfRule type="expression" dxfId="1" priority="1953">
      <formula>AND($F152="MIN",$H152="")</formula>
    </cfRule>
    <cfRule type="containsBlanks" dxfId="2" priority="1955">
      <formula>LEN(TRIM(H152))=0</formula>
    </cfRule>
  </conditionalFormatting>
  <conditionalFormatting sqref="I152">
    <cfRule type="expression" dxfId="0" priority="1945">
      <formula>AND(OR($F152="GD&amp;T",$F152="MAX"),$I152&lt;&gt;"")</formula>
    </cfRule>
    <cfRule type="expression" dxfId="1" priority="1947">
      <formula>AND(OR($F152="GD&amp;T",$F152="MAX"),$I152="")</formula>
    </cfRule>
    <cfRule type="containsBlanks" dxfId="2" priority="1949">
      <formula>LEN(TRIM(I152))=0</formula>
    </cfRule>
  </conditionalFormatting>
  <conditionalFormatting sqref="P152">
    <cfRule type="expression" dxfId="3" priority="651">
      <formula>AND($L152&lt;&gt;"",P152&lt;$L152)</formula>
    </cfRule>
    <cfRule type="expression" dxfId="4" priority="652">
      <formula>AND($K152&lt;&gt;"",P152&gt;$K152)</formula>
    </cfRule>
    <cfRule type="notContainsBlanks" dxfId="5" priority="653">
      <formula>LEN(TRIM(P152))&gt;0</formula>
    </cfRule>
    <cfRule type="containsBlanks" dxfId="2" priority="654">
      <formula>LEN(TRIM(P152))=0</formula>
    </cfRule>
  </conditionalFormatting>
  <conditionalFormatting sqref="Q152:R152">
    <cfRule type="expression" dxfId="3" priority="655">
      <formula>AND($L152&lt;&gt;"",Q152&lt;$L152)</formula>
    </cfRule>
    <cfRule type="expression" dxfId="4" priority="656">
      <formula>AND($K152&lt;&gt;"",Q152&gt;$K152)</formula>
    </cfRule>
    <cfRule type="notContainsBlanks" dxfId="5" priority="657">
      <formula>LEN(TRIM(Q152))&gt;0</formula>
    </cfRule>
    <cfRule type="containsBlanks" dxfId="2" priority="658">
      <formula>LEN(TRIM(Q152))=0</formula>
    </cfRule>
  </conditionalFormatting>
  <conditionalFormatting sqref="T152">
    <cfRule type="containsBlanks" dxfId="2" priority="2295">
      <formula>LEN(TRIM(T152))=0</formula>
    </cfRule>
  </conditionalFormatting>
  <conditionalFormatting sqref="AB152:AD152">
    <cfRule type="containsBlanks" dxfId="6" priority="2290">
      <formula>LEN(TRIM(AB152))=0</formula>
    </cfRule>
  </conditionalFormatting>
  <conditionalFormatting sqref="AC152:AD152">
    <cfRule type="cellIs" dxfId="7" priority="2294" operator="greaterThanOrEqual">
      <formula>1</formula>
    </cfRule>
  </conditionalFormatting>
  <conditionalFormatting sqref="AE152:AF152">
    <cfRule type="containsText" dxfId="8" priority="2288" operator="between" text="Alert">
      <formula>NOT(ISERROR(SEARCH("Alert",AE152)))</formula>
    </cfRule>
    <cfRule type="containsText" dxfId="9" priority="2289" operator="between" text="Reject">
      <formula>NOT(ISERROR(SEARCH("Reject",AE152)))</formula>
    </cfRule>
  </conditionalFormatting>
  <conditionalFormatting sqref="G153">
    <cfRule type="expression" dxfId="0" priority="2274">
      <formula>AND($F153&lt;&gt;"Tolerance",$G153&lt;&gt;"")</formula>
    </cfRule>
    <cfRule type="expression" dxfId="1" priority="2275">
      <formula>AND(OR($F153="GD&amp;T",$F153="MAX",$F153="MIN"),$G153="")</formula>
    </cfRule>
    <cfRule type="containsBlanks" dxfId="2" priority="2276">
      <formula>LEN(TRIM(G153))=0</formula>
    </cfRule>
  </conditionalFormatting>
  <conditionalFormatting sqref="H153">
    <cfRule type="expression" dxfId="0" priority="1950">
      <formula>AND($F153="MIN",$H153&lt;&gt;"")</formula>
    </cfRule>
    <cfRule type="expression" dxfId="1" priority="1952">
      <formula>AND($F153="MIN",$H153="")</formula>
    </cfRule>
    <cfRule type="containsBlanks" dxfId="2" priority="1954">
      <formula>LEN(TRIM(H153))=0</formula>
    </cfRule>
  </conditionalFormatting>
  <conditionalFormatting sqref="I153">
    <cfRule type="expression" dxfId="0" priority="1944">
      <formula>AND(OR($F153="GD&amp;T",$F153="MAX"),$I153&lt;&gt;"")</formula>
    </cfRule>
    <cfRule type="expression" dxfId="1" priority="1946">
      <formula>AND(OR($F153="GD&amp;T",$F153="MAX"),$I153="")</formula>
    </cfRule>
    <cfRule type="containsBlanks" dxfId="2" priority="1948">
      <formula>LEN(TRIM(I153))=0</formula>
    </cfRule>
  </conditionalFormatting>
  <conditionalFormatting sqref="P153">
    <cfRule type="expression" dxfId="3" priority="643">
      <formula>AND($L153&lt;&gt;"",P153&lt;$L153)</formula>
    </cfRule>
    <cfRule type="expression" dxfId="4" priority="644">
      <formula>AND($K153&lt;&gt;"",P153&gt;$K153)</formula>
    </cfRule>
    <cfRule type="notContainsBlanks" dxfId="5" priority="645">
      <formula>LEN(TRIM(P153))&gt;0</formula>
    </cfRule>
    <cfRule type="containsBlanks" dxfId="2" priority="646">
      <formula>LEN(TRIM(P153))=0</formula>
    </cfRule>
  </conditionalFormatting>
  <conditionalFormatting sqref="Q153:R153">
    <cfRule type="expression" dxfId="3" priority="647">
      <formula>AND($L153&lt;&gt;"",Q153&lt;$L153)</formula>
    </cfRule>
    <cfRule type="expression" dxfId="4" priority="648">
      <formula>AND($K153&lt;&gt;"",Q153&gt;$K153)</formula>
    </cfRule>
    <cfRule type="notContainsBlanks" dxfId="5" priority="649">
      <formula>LEN(TRIM(Q153))&gt;0</formula>
    </cfRule>
    <cfRule type="containsBlanks" dxfId="2" priority="650">
      <formula>LEN(TRIM(Q153))=0</formula>
    </cfRule>
  </conditionalFormatting>
  <conditionalFormatting sqref="T153">
    <cfRule type="containsBlanks" dxfId="2" priority="2284">
      <formula>LEN(TRIM(T153))=0</formula>
    </cfRule>
  </conditionalFormatting>
  <conditionalFormatting sqref="AB153:AD153">
    <cfRule type="containsBlanks" dxfId="6" priority="2279">
      <formula>LEN(TRIM(AB153))=0</formula>
    </cfRule>
  </conditionalFormatting>
  <conditionalFormatting sqref="AC153:AD153">
    <cfRule type="cellIs" dxfId="7" priority="2283" operator="greaterThanOrEqual">
      <formula>1</formula>
    </cfRule>
  </conditionalFormatting>
  <conditionalFormatting sqref="AE153:AF153">
    <cfRule type="containsText" dxfId="8" priority="2277" operator="between" text="Alert">
      <formula>NOT(ISERROR(SEARCH("Alert",AE153)))</formula>
    </cfRule>
    <cfRule type="containsText" dxfId="9" priority="2278" operator="between" text="Reject">
      <formula>NOT(ISERROR(SEARCH("Reject",AE153)))</formula>
    </cfRule>
  </conditionalFormatting>
  <conditionalFormatting sqref="G154">
    <cfRule type="expression" dxfId="0" priority="1933">
      <formula>AND($F154&lt;&gt;"Tolerance",$G154&lt;&gt;"")</formula>
    </cfRule>
    <cfRule type="expression" dxfId="1" priority="1934">
      <formula>AND(OR($F154="GD&amp;T",$F154="MAX",$F154="MIN"),$G154="")</formula>
    </cfRule>
    <cfRule type="containsBlanks" dxfId="2" priority="1935">
      <formula>LEN(TRIM(G154))=0</formula>
    </cfRule>
  </conditionalFormatting>
  <conditionalFormatting sqref="H154">
    <cfRule type="expression" dxfId="0" priority="1930">
      <formula>AND($F154="MIN",$H154&lt;&gt;"")</formula>
    </cfRule>
    <cfRule type="expression" dxfId="1" priority="1931">
      <formula>AND($F154="MIN",$H154="")</formula>
    </cfRule>
    <cfRule type="containsBlanks" dxfId="2" priority="1932">
      <formula>LEN(TRIM(H154))=0</formula>
    </cfRule>
  </conditionalFormatting>
  <conditionalFormatting sqref="I154">
    <cfRule type="expression" dxfId="0" priority="1927">
      <formula>AND(OR($F154="GD&amp;T",$F154="MAX"),$I154&lt;&gt;"")</formula>
    </cfRule>
    <cfRule type="expression" dxfId="1" priority="1928">
      <formula>AND(OR($F154="GD&amp;T",$F154="MAX"),$I154="")</formula>
    </cfRule>
    <cfRule type="containsBlanks" dxfId="2" priority="1929">
      <formula>LEN(TRIM(I154))=0</formula>
    </cfRule>
  </conditionalFormatting>
  <conditionalFormatting sqref="P154">
    <cfRule type="expression" dxfId="3" priority="635">
      <formula>AND($L154&lt;&gt;"",P154&lt;$L154)</formula>
    </cfRule>
    <cfRule type="expression" dxfId="4" priority="636">
      <formula>AND($K154&lt;&gt;"",P154&gt;$K154)</formula>
    </cfRule>
    <cfRule type="notContainsBlanks" dxfId="5" priority="637">
      <formula>LEN(TRIM(P154))&gt;0</formula>
    </cfRule>
    <cfRule type="containsBlanks" dxfId="2" priority="638">
      <formula>LEN(TRIM(P154))=0</formula>
    </cfRule>
  </conditionalFormatting>
  <conditionalFormatting sqref="Q154:R154">
    <cfRule type="expression" dxfId="3" priority="639">
      <formula>AND($L154&lt;&gt;"",Q154&lt;$L154)</formula>
    </cfRule>
    <cfRule type="expression" dxfId="4" priority="640">
      <formula>AND($K154&lt;&gt;"",Q154&gt;$K154)</formula>
    </cfRule>
    <cfRule type="notContainsBlanks" dxfId="5" priority="641">
      <formula>LEN(TRIM(Q154))&gt;0</formula>
    </cfRule>
    <cfRule type="containsBlanks" dxfId="2" priority="642">
      <formula>LEN(TRIM(Q154))=0</formula>
    </cfRule>
  </conditionalFormatting>
  <conditionalFormatting sqref="T154">
    <cfRule type="containsBlanks" dxfId="2" priority="1943">
      <formula>LEN(TRIM(T154))=0</formula>
    </cfRule>
  </conditionalFormatting>
  <conditionalFormatting sqref="AB154:AD154">
    <cfRule type="containsBlanks" dxfId="6" priority="1938">
      <formula>LEN(TRIM(AB154))=0</formula>
    </cfRule>
  </conditionalFormatting>
  <conditionalFormatting sqref="AC154:AD154">
    <cfRule type="cellIs" dxfId="7" priority="1942" operator="greaterThanOrEqual">
      <formula>1</formula>
    </cfRule>
  </conditionalFormatting>
  <conditionalFormatting sqref="AE154:AF154">
    <cfRule type="containsText" dxfId="8" priority="1936" operator="between" text="Alert">
      <formula>NOT(ISERROR(SEARCH("Alert",AE154)))</formula>
    </cfRule>
    <cfRule type="containsText" dxfId="9" priority="1937" operator="between" text="Reject">
      <formula>NOT(ISERROR(SEARCH("Reject",AE154)))</formula>
    </cfRule>
  </conditionalFormatting>
  <conditionalFormatting sqref="G155">
    <cfRule type="expression" dxfId="0" priority="1899">
      <formula>AND($F155&lt;&gt;"Tolerance",$G155&lt;&gt;"")</formula>
    </cfRule>
    <cfRule type="expression" dxfId="1" priority="1900">
      <formula>AND(OR($F155="GD&amp;T",$F155="MAX",$F155="MIN"),$G155="")</formula>
    </cfRule>
    <cfRule type="containsBlanks" dxfId="2" priority="1901">
      <formula>LEN(TRIM(G155))=0</formula>
    </cfRule>
  </conditionalFormatting>
  <conditionalFormatting sqref="H155">
    <cfRule type="expression" dxfId="0" priority="1896">
      <formula>AND($F155="MIN",$H155&lt;&gt;"")</formula>
    </cfRule>
    <cfRule type="expression" dxfId="1" priority="1897">
      <formula>AND($F155="MIN",$H155="")</formula>
    </cfRule>
    <cfRule type="containsBlanks" dxfId="2" priority="1898">
      <formula>LEN(TRIM(H155))=0</formula>
    </cfRule>
  </conditionalFormatting>
  <conditionalFormatting sqref="I155">
    <cfRule type="expression" dxfId="0" priority="1893">
      <formula>AND(OR($F155="GD&amp;T",$F155="MAX"),$I155&lt;&gt;"")</formula>
    </cfRule>
    <cfRule type="expression" dxfId="1" priority="1894">
      <formula>AND(OR($F155="GD&amp;T",$F155="MAX"),$I155="")</formula>
    </cfRule>
    <cfRule type="containsBlanks" dxfId="2" priority="1895">
      <formula>LEN(TRIM(I155))=0</formula>
    </cfRule>
  </conditionalFormatting>
  <conditionalFormatting sqref="P155">
    <cfRule type="expression" dxfId="3" priority="475">
      <formula>AND($L155&lt;&gt;"",P155&lt;$L155)</formula>
    </cfRule>
    <cfRule type="expression" dxfId="4" priority="476">
      <formula>AND($K155&lt;&gt;"",P155&gt;$K155)</formula>
    </cfRule>
    <cfRule type="notContainsBlanks" dxfId="5" priority="477">
      <formula>LEN(TRIM(P155))&gt;0</formula>
    </cfRule>
    <cfRule type="containsBlanks" dxfId="2" priority="478">
      <formula>LEN(TRIM(P155))=0</formula>
    </cfRule>
  </conditionalFormatting>
  <conditionalFormatting sqref="Q155:R155">
    <cfRule type="expression" dxfId="3" priority="479">
      <formula>AND($L155&lt;&gt;"",Q155&lt;$L155)</formula>
    </cfRule>
    <cfRule type="expression" dxfId="4" priority="480">
      <formula>AND($K155&lt;&gt;"",Q155&gt;$K155)</formula>
    </cfRule>
    <cfRule type="notContainsBlanks" dxfId="5" priority="481">
      <formula>LEN(TRIM(Q155))&gt;0</formula>
    </cfRule>
    <cfRule type="containsBlanks" dxfId="2" priority="482">
      <formula>LEN(TRIM(Q155))=0</formula>
    </cfRule>
  </conditionalFormatting>
  <conditionalFormatting sqref="T155">
    <cfRule type="containsBlanks" dxfId="2" priority="1909">
      <formula>LEN(TRIM(T155))=0</formula>
    </cfRule>
  </conditionalFormatting>
  <conditionalFormatting sqref="AB155:AD155">
    <cfRule type="containsBlanks" dxfId="6" priority="1904">
      <formula>LEN(TRIM(AB155))=0</formula>
    </cfRule>
  </conditionalFormatting>
  <conditionalFormatting sqref="AC155:AD155">
    <cfRule type="cellIs" dxfId="7" priority="1908" operator="greaterThanOrEqual">
      <formula>1</formula>
    </cfRule>
  </conditionalFormatting>
  <conditionalFormatting sqref="AE155:AF155">
    <cfRule type="containsText" dxfId="8" priority="1902" operator="between" text="Alert">
      <formula>NOT(ISERROR(SEARCH("Alert",AE155)))</formula>
    </cfRule>
    <cfRule type="containsText" dxfId="9" priority="1903" operator="between" text="Reject">
      <formula>NOT(ISERROR(SEARCH("Reject",AE155)))</formula>
    </cfRule>
  </conditionalFormatting>
  <conditionalFormatting sqref="G156">
    <cfRule type="expression" dxfId="0" priority="2263">
      <formula>AND($F156&lt;&gt;"Tolerance",$G156&lt;&gt;"")</formula>
    </cfRule>
    <cfRule type="expression" dxfId="1" priority="2264">
      <formula>AND(OR($F156="GD&amp;T",$F156="MAX",$F156="MIN"),$G156="")</formula>
    </cfRule>
    <cfRule type="containsBlanks" dxfId="2" priority="2265">
      <formula>LEN(TRIM(G156))=0</formula>
    </cfRule>
  </conditionalFormatting>
  <conditionalFormatting sqref="H156">
    <cfRule type="expression" dxfId="0" priority="2260">
      <formula>AND($F156="MIN",$H156&lt;&gt;"")</formula>
    </cfRule>
    <cfRule type="expression" dxfId="1" priority="2261">
      <formula>AND($F156="MIN",$H156="")</formula>
    </cfRule>
    <cfRule type="containsBlanks" dxfId="2" priority="2262">
      <formula>LEN(TRIM(H156))=0</formula>
    </cfRule>
  </conditionalFormatting>
  <conditionalFormatting sqref="I156">
    <cfRule type="expression" dxfId="0" priority="2257">
      <formula>AND(OR($F156="GD&amp;T",$F156="MAX"),$I156&lt;&gt;"")</formula>
    </cfRule>
    <cfRule type="expression" dxfId="1" priority="2258">
      <formula>AND(OR($F156="GD&amp;T",$F156="MAX"),$I156="")</formula>
    </cfRule>
    <cfRule type="containsBlanks" dxfId="2" priority="2259">
      <formula>LEN(TRIM(I156))=0</formula>
    </cfRule>
  </conditionalFormatting>
  <conditionalFormatting sqref="P156">
    <cfRule type="expression" dxfId="3" priority="459">
      <formula>AND($L156&lt;&gt;"",P156&lt;$L156)</formula>
    </cfRule>
    <cfRule type="expression" dxfId="4" priority="460">
      <formula>AND($K156&lt;&gt;"",P156&gt;$K156)</formula>
    </cfRule>
    <cfRule type="notContainsBlanks" dxfId="5" priority="461">
      <formula>LEN(TRIM(P156))&gt;0</formula>
    </cfRule>
    <cfRule type="containsBlanks" dxfId="2" priority="462">
      <formula>LEN(TRIM(P156))=0</formula>
    </cfRule>
  </conditionalFormatting>
  <conditionalFormatting sqref="Q156:R156">
    <cfRule type="expression" dxfId="3" priority="463">
      <formula>AND($L156&lt;&gt;"",Q156&lt;$L156)</formula>
    </cfRule>
    <cfRule type="expression" dxfId="4" priority="464">
      <formula>AND($K156&lt;&gt;"",Q156&gt;$K156)</formula>
    </cfRule>
    <cfRule type="notContainsBlanks" dxfId="5" priority="465">
      <formula>LEN(TRIM(Q156))&gt;0</formula>
    </cfRule>
    <cfRule type="containsBlanks" dxfId="2" priority="466">
      <formula>LEN(TRIM(Q156))=0</formula>
    </cfRule>
  </conditionalFormatting>
  <conditionalFormatting sqref="T156">
    <cfRule type="containsBlanks" dxfId="2" priority="2273">
      <formula>LEN(TRIM(T156))=0</formula>
    </cfRule>
  </conditionalFormatting>
  <conditionalFormatting sqref="AB156:AD156">
    <cfRule type="containsBlanks" dxfId="6" priority="2268">
      <formula>LEN(TRIM(AB156))=0</formula>
    </cfRule>
  </conditionalFormatting>
  <conditionalFormatting sqref="AC156:AD156">
    <cfRule type="cellIs" dxfId="7" priority="2272" operator="greaterThanOrEqual">
      <formula>1</formula>
    </cfRule>
  </conditionalFormatting>
  <conditionalFormatting sqref="AE156:AF156">
    <cfRule type="containsText" dxfId="8" priority="2266" operator="between" text="Alert">
      <formula>NOT(ISERROR(SEARCH("Alert",AE156)))</formula>
    </cfRule>
    <cfRule type="containsText" dxfId="9" priority="2267" operator="between" text="Reject">
      <formula>NOT(ISERROR(SEARCH("Reject",AE156)))</formula>
    </cfRule>
  </conditionalFormatting>
  <conditionalFormatting sqref="G157">
    <cfRule type="expression" dxfId="0" priority="1865">
      <formula>AND($F157&lt;&gt;"Tolerance",$G157&lt;&gt;"")</formula>
    </cfRule>
    <cfRule type="expression" dxfId="1" priority="1866">
      <formula>AND(OR($F157="GD&amp;T",$F157="MAX",$F157="MIN"),$G157="")</formula>
    </cfRule>
    <cfRule type="containsBlanks" dxfId="2" priority="1867">
      <formula>LEN(TRIM(G157))=0</formula>
    </cfRule>
  </conditionalFormatting>
  <conditionalFormatting sqref="H157">
    <cfRule type="expression" dxfId="0" priority="1862">
      <formula>AND($F157="MIN",$H157&lt;&gt;"")</formula>
    </cfRule>
    <cfRule type="expression" dxfId="1" priority="1863">
      <formula>AND($F157="MIN",$H157="")</formula>
    </cfRule>
    <cfRule type="containsBlanks" dxfId="2" priority="1864">
      <formula>LEN(TRIM(H157))=0</formula>
    </cfRule>
  </conditionalFormatting>
  <conditionalFormatting sqref="I157">
    <cfRule type="expression" dxfId="0" priority="1859">
      <formula>AND(OR($F157="GD&amp;T",$F157="MAX"),$I157&lt;&gt;"")</formula>
    </cfRule>
    <cfRule type="expression" dxfId="1" priority="1860">
      <formula>AND(OR($F157="GD&amp;T",$F157="MAX"),$I157="")</formula>
    </cfRule>
    <cfRule type="containsBlanks" dxfId="2" priority="1861">
      <formula>LEN(TRIM(I157))=0</formula>
    </cfRule>
  </conditionalFormatting>
  <conditionalFormatting sqref="P157">
    <cfRule type="expression" dxfId="3" priority="627">
      <formula>AND($L157&lt;&gt;"",P157&lt;$L157)</formula>
    </cfRule>
    <cfRule type="expression" dxfId="4" priority="628">
      <formula>AND($K157&lt;&gt;"",P157&gt;$K157)</formula>
    </cfRule>
    <cfRule type="notContainsBlanks" dxfId="5" priority="629">
      <formula>LEN(TRIM(P157))&gt;0</formula>
    </cfRule>
    <cfRule type="containsBlanks" dxfId="2" priority="630">
      <formula>LEN(TRIM(P157))=0</formula>
    </cfRule>
  </conditionalFormatting>
  <conditionalFormatting sqref="Q157:R157">
    <cfRule type="expression" dxfId="3" priority="631">
      <formula>AND($L157&lt;&gt;"",Q157&lt;$L157)</formula>
    </cfRule>
    <cfRule type="expression" dxfId="4" priority="632">
      <formula>AND($K157&lt;&gt;"",Q157&gt;$K157)</formula>
    </cfRule>
    <cfRule type="notContainsBlanks" dxfId="5" priority="633">
      <formula>LEN(TRIM(Q157))&gt;0</formula>
    </cfRule>
    <cfRule type="containsBlanks" dxfId="2" priority="634">
      <formula>LEN(TRIM(Q157))=0</formula>
    </cfRule>
  </conditionalFormatting>
  <conditionalFormatting sqref="T157">
    <cfRule type="containsBlanks" dxfId="2" priority="1875">
      <formula>LEN(TRIM(T157))=0</formula>
    </cfRule>
  </conditionalFormatting>
  <conditionalFormatting sqref="AB157:AD157">
    <cfRule type="containsBlanks" dxfId="6" priority="1870">
      <formula>LEN(TRIM(AB157))=0</formula>
    </cfRule>
  </conditionalFormatting>
  <conditionalFormatting sqref="AC157:AD157">
    <cfRule type="cellIs" dxfId="7" priority="1874" operator="greaterThanOrEqual">
      <formula>1</formula>
    </cfRule>
  </conditionalFormatting>
  <conditionalFormatting sqref="AE157:AF157">
    <cfRule type="containsText" dxfId="8" priority="1868" operator="between" text="Alert">
      <formula>NOT(ISERROR(SEARCH("Alert",AE157)))</formula>
    </cfRule>
    <cfRule type="containsText" dxfId="9" priority="1869" operator="between" text="Reject">
      <formula>NOT(ISERROR(SEARCH("Reject",AE157)))</formula>
    </cfRule>
  </conditionalFormatting>
  <conditionalFormatting sqref="G158">
    <cfRule type="expression" dxfId="0" priority="1848">
      <formula>AND($F158&lt;&gt;"Tolerance",$G158&lt;&gt;"")</formula>
    </cfRule>
    <cfRule type="expression" dxfId="1" priority="1849">
      <formula>AND(OR($F158="GD&amp;T",$F158="MAX",$F158="MIN"),$G158="")</formula>
    </cfRule>
    <cfRule type="containsBlanks" dxfId="2" priority="1850">
      <formula>LEN(TRIM(G158))=0</formula>
    </cfRule>
  </conditionalFormatting>
  <conditionalFormatting sqref="H158">
    <cfRule type="expression" dxfId="0" priority="1845">
      <formula>AND($F158="MIN",$H158&lt;&gt;"")</formula>
    </cfRule>
    <cfRule type="expression" dxfId="1" priority="1846">
      <formula>AND($F158="MIN",$H158="")</formula>
    </cfRule>
    <cfRule type="containsBlanks" dxfId="2" priority="1847">
      <formula>LEN(TRIM(H158))=0</formula>
    </cfRule>
  </conditionalFormatting>
  <conditionalFormatting sqref="I158">
    <cfRule type="expression" dxfId="0" priority="1842">
      <formula>AND(OR($F158="GD&amp;T",$F158="MAX"),$I158&lt;&gt;"")</formula>
    </cfRule>
    <cfRule type="expression" dxfId="1" priority="1843">
      <formula>AND(OR($F158="GD&amp;T",$F158="MAX"),$I158="")</formula>
    </cfRule>
    <cfRule type="containsBlanks" dxfId="2" priority="1844">
      <formula>LEN(TRIM(I158))=0</formula>
    </cfRule>
  </conditionalFormatting>
  <conditionalFormatting sqref="P158">
    <cfRule type="expression" dxfId="3" priority="451">
      <formula>AND($L158&lt;&gt;"",P158&lt;$L158)</formula>
    </cfRule>
    <cfRule type="expression" dxfId="4" priority="452">
      <formula>AND($K158&lt;&gt;"",P158&gt;$K158)</formula>
    </cfRule>
    <cfRule type="notContainsBlanks" dxfId="5" priority="453">
      <formula>LEN(TRIM(P158))&gt;0</formula>
    </cfRule>
    <cfRule type="containsBlanks" dxfId="2" priority="454">
      <formula>LEN(TRIM(P158))=0</formula>
    </cfRule>
  </conditionalFormatting>
  <conditionalFormatting sqref="Q158:R158">
    <cfRule type="expression" dxfId="3" priority="455">
      <formula>AND($L158&lt;&gt;"",Q158&lt;$L158)</formula>
    </cfRule>
    <cfRule type="expression" dxfId="4" priority="456">
      <formula>AND($K158&lt;&gt;"",Q158&gt;$K158)</formula>
    </cfRule>
    <cfRule type="notContainsBlanks" dxfId="5" priority="457">
      <formula>LEN(TRIM(Q158))&gt;0</formula>
    </cfRule>
    <cfRule type="containsBlanks" dxfId="2" priority="458">
      <formula>LEN(TRIM(Q158))=0</formula>
    </cfRule>
  </conditionalFormatting>
  <conditionalFormatting sqref="T158">
    <cfRule type="containsBlanks" dxfId="2" priority="1858">
      <formula>LEN(TRIM(T158))=0</formula>
    </cfRule>
  </conditionalFormatting>
  <conditionalFormatting sqref="AB158:AD158">
    <cfRule type="containsBlanks" dxfId="6" priority="1853">
      <formula>LEN(TRIM(AB158))=0</formula>
    </cfRule>
  </conditionalFormatting>
  <conditionalFormatting sqref="AC158:AD158">
    <cfRule type="cellIs" dxfId="7" priority="1857" operator="greaterThanOrEqual">
      <formula>1</formula>
    </cfRule>
  </conditionalFormatting>
  <conditionalFormatting sqref="AE158:AF158">
    <cfRule type="containsText" dxfId="8" priority="1851" operator="between" text="Alert">
      <formula>NOT(ISERROR(SEARCH("Alert",AE158)))</formula>
    </cfRule>
    <cfRule type="containsText" dxfId="9" priority="1852" operator="between" text="Reject">
      <formula>NOT(ISERROR(SEARCH("Reject",AE158)))</formula>
    </cfRule>
  </conditionalFormatting>
  <conditionalFormatting sqref="G159">
    <cfRule type="expression" dxfId="0" priority="1780">
      <formula>AND($F159&lt;&gt;"Tolerance",$G159&lt;&gt;"")</formula>
    </cfRule>
    <cfRule type="expression" dxfId="1" priority="1781">
      <formula>AND(OR($F159="GD&amp;T",$F159="MAX",$F159="MIN"),$G159="")</formula>
    </cfRule>
    <cfRule type="containsBlanks" dxfId="2" priority="1782">
      <formula>LEN(TRIM(G159))=0</formula>
    </cfRule>
  </conditionalFormatting>
  <conditionalFormatting sqref="H159">
    <cfRule type="expression" dxfId="0" priority="1777">
      <formula>AND($F159="MIN",$H159&lt;&gt;"")</formula>
    </cfRule>
    <cfRule type="expression" dxfId="1" priority="1778">
      <formula>AND($F159="MIN",$H159="")</formula>
    </cfRule>
    <cfRule type="containsBlanks" dxfId="2" priority="1779">
      <formula>LEN(TRIM(H159))=0</formula>
    </cfRule>
  </conditionalFormatting>
  <conditionalFormatting sqref="I159">
    <cfRule type="expression" dxfId="0" priority="1774">
      <formula>AND(OR($F159="GD&amp;T",$F159="MAX"),$I159&lt;&gt;"")</formula>
    </cfRule>
    <cfRule type="expression" dxfId="1" priority="1775">
      <formula>AND(OR($F159="GD&amp;T",$F159="MAX"),$I159="")</formula>
    </cfRule>
    <cfRule type="containsBlanks" dxfId="2" priority="1776">
      <formula>LEN(TRIM(I159))=0</formula>
    </cfRule>
  </conditionalFormatting>
  <conditionalFormatting sqref="P159">
    <cfRule type="expression" dxfId="3" priority="443">
      <formula>AND($L159&lt;&gt;"",P159&lt;$L159)</formula>
    </cfRule>
    <cfRule type="expression" dxfId="4" priority="444">
      <formula>AND($K159&lt;&gt;"",P159&gt;$K159)</formula>
    </cfRule>
    <cfRule type="notContainsBlanks" dxfId="5" priority="445">
      <formula>LEN(TRIM(P159))&gt;0</formula>
    </cfRule>
    <cfRule type="containsBlanks" dxfId="2" priority="446">
      <formula>LEN(TRIM(P159))=0</formula>
    </cfRule>
  </conditionalFormatting>
  <conditionalFormatting sqref="Q159:R159">
    <cfRule type="expression" dxfId="3" priority="447">
      <formula>AND($L159&lt;&gt;"",Q159&lt;$L159)</formula>
    </cfRule>
    <cfRule type="expression" dxfId="4" priority="448">
      <formula>AND($K159&lt;&gt;"",Q159&gt;$K159)</formula>
    </cfRule>
    <cfRule type="notContainsBlanks" dxfId="5" priority="449">
      <formula>LEN(TRIM(Q159))&gt;0</formula>
    </cfRule>
    <cfRule type="containsBlanks" dxfId="2" priority="450">
      <formula>LEN(TRIM(Q159))=0</formula>
    </cfRule>
  </conditionalFormatting>
  <conditionalFormatting sqref="T159">
    <cfRule type="containsBlanks" dxfId="2" priority="1790">
      <formula>LEN(TRIM(T159))=0</formula>
    </cfRule>
  </conditionalFormatting>
  <conditionalFormatting sqref="AB159:AD159">
    <cfRule type="containsBlanks" dxfId="6" priority="1785">
      <formula>LEN(TRIM(AB159))=0</formula>
    </cfRule>
  </conditionalFormatting>
  <conditionalFormatting sqref="AC159:AD159">
    <cfRule type="cellIs" dxfId="7" priority="1789" operator="greaterThanOrEqual">
      <formula>1</formula>
    </cfRule>
  </conditionalFormatting>
  <conditionalFormatting sqref="AE159:AF159">
    <cfRule type="containsText" dxfId="8" priority="1783" operator="between" text="Alert">
      <formula>NOT(ISERROR(SEARCH("Alert",AE159)))</formula>
    </cfRule>
    <cfRule type="containsText" dxfId="9" priority="1784" operator="between" text="Reject">
      <formula>NOT(ISERROR(SEARCH("Reject",AE159)))</formula>
    </cfRule>
  </conditionalFormatting>
  <conditionalFormatting sqref="G160">
    <cfRule type="expression" dxfId="0" priority="1831">
      <formula>AND($F160&lt;&gt;"Tolerance",$G160&lt;&gt;"")</formula>
    </cfRule>
    <cfRule type="expression" dxfId="1" priority="1832">
      <formula>AND(OR($F160="GD&amp;T",$F160="MAX",$F160="MIN"),$G160="")</formula>
    </cfRule>
    <cfRule type="containsBlanks" dxfId="2" priority="1833">
      <formula>LEN(TRIM(G160))=0</formula>
    </cfRule>
  </conditionalFormatting>
  <conditionalFormatting sqref="H160">
    <cfRule type="expression" dxfId="0" priority="1828">
      <formula>AND($F160="MIN",$H160&lt;&gt;"")</formula>
    </cfRule>
    <cfRule type="expression" dxfId="1" priority="1829">
      <formula>AND($F160="MIN",$H160="")</formula>
    </cfRule>
    <cfRule type="containsBlanks" dxfId="2" priority="1830">
      <formula>LEN(TRIM(H160))=0</formula>
    </cfRule>
  </conditionalFormatting>
  <conditionalFormatting sqref="I160">
    <cfRule type="expression" dxfId="0" priority="1825">
      <formula>AND(OR($F160="GD&amp;T",$F160="MAX"),$I160&lt;&gt;"")</formula>
    </cfRule>
    <cfRule type="expression" dxfId="1" priority="1826">
      <formula>AND(OR($F160="GD&amp;T",$F160="MAX"),$I160="")</formula>
    </cfRule>
    <cfRule type="containsBlanks" dxfId="2" priority="1827">
      <formula>LEN(TRIM(I160))=0</formula>
    </cfRule>
  </conditionalFormatting>
  <conditionalFormatting sqref="P160">
    <cfRule type="expression" dxfId="3" priority="411">
      <formula>AND($L160&lt;&gt;"",P160&lt;$L160)</formula>
    </cfRule>
    <cfRule type="expression" dxfId="4" priority="412">
      <formula>AND($K160&lt;&gt;"",P160&gt;$K160)</formula>
    </cfRule>
    <cfRule type="notContainsBlanks" dxfId="5" priority="413">
      <formula>LEN(TRIM(P160))&gt;0</formula>
    </cfRule>
    <cfRule type="containsBlanks" dxfId="2" priority="414">
      <formula>LEN(TRIM(P160))=0</formula>
    </cfRule>
  </conditionalFormatting>
  <conditionalFormatting sqref="Q160:R160">
    <cfRule type="expression" dxfId="3" priority="415">
      <formula>AND($L160&lt;&gt;"",Q160&lt;$L160)</formula>
    </cfRule>
    <cfRule type="expression" dxfId="4" priority="416">
      <formula>AND($K160&lt;&gt;"",Q160&gt;$K160)</formula>
    </cfRule>
    <cfRule type="notContainsBlanks" dxfId="5" priority="417">
      <formula>LEN(TRIM(Q160))&gt;0</formula>
    </cfRule>
    <cfRule type="containsBlanks" dxfId="2" priority="418">
      <formula>LEN(TRIM(Q160))=0</formula>
    </cfRule>
  </conditionalFormatting>
  <conditionalFormatting sqref="T160">
    <cfRule type="containsBlanks" dxfId="2" priority="1841">
      <formula>LEN(TRIM(T160))=0</formula>
    </cfRule>
  </conditionalFormatting>
  <conditionalFormatting sqref="AB160:AD160">
    <cfRule type="containsBlanks" dxfId="6" priority="1836">
      <formula>LEN(TRIM(AB160))=0</formula>
    </cfRule>
  </conditionalFormatting>
  <conditionalFormatting sqref="AC160:AD160">
    <cfRule type="cellIs" dxfId="7" priority="1840" operator="greaterThanOrEqual">
      <formula>1</formula>
    </cfRule>
  </conditionalFormatting>
  <conditionalFormatting sqref="AE160:AF160">
    <cfRule type="containsText" dxfId="8" priority="1834" operator="between" text="Alert">
      <formula>NOT(ISERROR(SEARCH("Alert",AE160)))</formula>
    </cfRule>
    <cfRule type="containsText" dxfId="9" priority="1835" operator="between" text="Reject">
      <formula>NOT(ISERROR(SEARCH("Reject",AE160)))</formula>
    </cfRule>
  </conditionalFormatting>
  <conditionalFormatting sqref="G161">
    <cfRule type="expression" dxfId="0" priority="1814">
      <formula>AND($F161&lt;&gt;"Tolerance",$G161&lt;&gt;"")</formula>
    </cfRule>
    <cfRule type="expression" dxfId="1" priority="1815">
      <formula>AND(OR($F161="GD&amp;T",$F161="MAX",$F161="MIN"),$G161="")</formula>
    </cfRule>
    <cfRule type="containsBlanks" dxfId="2" priority="1816">
      <formula>LEN(TRIM(G161))=0</formula>
    </cfRule>
  </conditionalFormatting>
  <conditionalFormatting sqref="H161">
    <cfRule type="expression" dxfId="0" priority="1811">
      <formula>AND($F161="MIN",$H161&lt;&gt;"")</formula>
    </cfRule>
    <cfRule type="expression" dxfId="1" priority="1812">
      <formula>AND($F161="MIN",$H161="")</formula>
    </cfRule>
    <cfRule type="containsBlanks" dxfId="2" priority="1813">
      <formula>LEN(TRIM(H161))=0</formula>
    </cfRule>
  </conditionalFormatting>
  <conditionalFormatting sqref="I161">
    <cfRule type="expression" dxfId="0" priority="1808">
      <formula>AND(OR($F161="GD&amp;T",$F161="MAX"),$I161&lt;&gt;"")</formula>
    </cfRule>
    <cfRule type="expression" dxfId="1" priority="1809">
      <formula>AND(OR($F161="GD&amp;T",$F161="MAX"),$I161="")</formula>
    </cfRule>
    <cfRule type="containsBlanks" dxfId="2" priority="1810">
      <formula>LEN(TRIM(I161))=0</formula>
    </cfRule>
  </conditionalFormatting>
  <conditionalFormatting sqref="P161">
    <cfRule type="expression" dxfId="3" priority="435">
      <formula>AND($L161&lt;&gt;"",P161&lt;$L161)</formula>
    </cfRule>
    <cfRule type="expression" dxfId="4" priority="436">
      <formula>AND($K161&lt;&gt;"",P161&gt;$K161)</formula>
    </cfRule>
    <cfRule type="notContainsBlanks" dxfId="5" priority="437">
      <formula>LEN(TRIM(P161))&gt;0</formula>
    </cfRule>
    <cfRule type="containsBlanks" dxfId="2" priority="438">
      <formula>LEN(TRIM(P161))=0</formula>
    </cfRule>
  </conditionalFormatting>
  <conditionalFormatting sqref="Q161:R161">
    <cfRule type="expression" dxfId="3" priority="439">
      <formula>AND($L161&lt;&gt;"",Q161&lt;$L161)</formula>
    </cfRule>
    <cfRule type="expression" dxfId="4" priority="440">
      <formula>AND($K161&lt;&gt;"",Q161&gt;$K161)</formula>
    </cfRule>
    <cfRule type="notContainsBlanks" dxfId="5" priority="441">
      <formula>LEN(TRIM(Q161))&gt;0</formula>
    </cfRule>
    <cfRule type="containsBlanks" dxfId="2" priority="442">
      <formula>LEN(TRIM(Q161))=0</formula>
    </cfRule>
  </conditionalFormatting>
  <conditionalFormatting sqref="T161">
    <cfRule type="containsBlanks" dxfId="2" priority="1824">
      <formula>LEN(TRIM(T161))=0</formula>
    </cfRule>
  </conditionalFormatting>
  <conditionalFormatting sqref="AB161:AD161">
    <cfRule type="containsBlanks" dxfId="6" priority="1819">
      <formula>LEN(TRIM(AB161))=0</formula>
    </cfRule>
  </conditionalFormatting>
  <conditionalFormatting sqref="AC161:AD161">
    <cfRule type="cellIs" dxfId="7" priority="1823" operator="greaterThanOrEqual">
      <formula>1</formula>
    </cfRule>
  </conditionalFormatting>
  <conditionalFormatting sqref="AE161:AF161">
    <cfRule type="containsText" dxfId="8" priority="1817" operator="between" text="Alert">
      <formula>NOT(ISERROR(SEARCH("Alert",AE161)))</formula>
    </cfRule>
    <cfRule type="containsText" dxfId="9" priority="1818" operator="between" text="Reject">
      <formula>NOT(ISERROR(SEARCH("Reject",AE161)))</formula>
    </cfRule>
  </conditionalFormatting>
  <conditionalFormatting sqref="G162">
    <cfRule type="expression" dxfId="0" priority="1797">
      <formula>AND($F162&lt;&gt;"Tolerance",$G162&lt;&gt;"")</formula>
    </cfRule>
    <cfRule type="expression" dxfId="1" priority="1798">
      <formula>AND(OR($F162="GD&amp;T",$F162="MAX",$F162="MIN"),$G162="")</formula>
    </cfRule>
    <cfRule type="containsBlanks" dxfId="2" priority="1799">
      <formula>LEN(TRIM(G162))=0</formula>
    </cfRule>
  </conditionalFormatting>
  <conditionalFormatting sqref="H162">
    <cfRule type="expression" dxfId="0" priority="1794">
      <formula>AND($F162="MIN",$H162&lt;&gt;"")</formula>
    </cfRule>
    <cfRule type="expression" dxfId="1" priority="1795">
      <formula>AND($F162="MIN",$H162="")</formula>
    </cfRule>
    <cfRule type="containsBlanks" dxfId="2" priority="1796">
      <formula>LEN(TRIM(H162))=0</formula>
    </cfRule>
  </conditionalFormatting>
  <conditionalFormatting sqref="I162">
    <cfRule type="expression" dxfId="0" priority="1791">
      <formula>AND(OR($F162="GD&amp;T",$F162="MAX"),$I162&lt;&gt;"")</formula>
    </cfRule>
    <cfRule type="expression" dxfId="1" priority="1792">
      <formula>AND(OR($F162="GD&amp;T",$F162="MAX"),$I162="")</formula>
    </cfRule>
    <cfRule type="containsBlanks" dxfId="2" priority="1793">
      <formula>LEN(TRIM(I162))=0</formula>
    </cfRule>
  </conditionalFormatting>
  <conditionalFormatting sqref="P162">
    <cfRule type="expression" dxfId="3" priority="427">
      <formula>AND($L162&lt;&gt;"",P162&lt;$L162)</formula>
    </cfRule>
    <cfRule type="expression" dxfId="4" priority="428">
      <formula>AND($K162&lt;&gt;"",P162&gt;$K162)</formula>
    </cfRule>
    <cfRule type="notContainsBlanks" dxfId="5" priority="429">
      <formula>LEN(TRIM(P162))&gt;0</formula>
    </cfRule>
    <cfRule type="containsBlanks" dxfId="2" priority="430">
      <formula>LEN(TRIM(P162))=0</formula>
    </cfRule>
  </conditionalFormatting>
  <conditionalFormatting sqref="Q162:R162">
    <cfRule type="expression" dxfId="3" priority="431">
      <formula>AND($L162&lt;&gt;"",Q162&lt;$L162)</formula>
    </cfRule>
    <cfRule type="expression" dxfId="4" priority="432">
      <formula>AND($K162&lt;&gt;"",Q162&gt;$K162)</formula>
    </cfRule>
    <cfRule type="notContainsBlanks" dxfId="5" priority="433">
      <formula>LEN(TRIM(Q162))&gt;0</formula>
    </cfRule>
    <cfRule type="containsBlanks" dxfId="2" priority="434">
      <formula>LEN(TRIM(Q162))=0</formula>
    </cfRule>
  </conditionalFormatting>
  <conditionalFormatting sqref="T162">
    <cfRule type="containsBlanks" dxfId="2" priority="1807">
      <formula>LEN(TRIM(T162))=0</formula>
    </cfRule>
  </conditionalFormatting>
  <conditionalFormatting sqref="AB162:AD162">
    <cfRule type="containsBlanks" dxfId="6" priority="1802">
      <formula>LEN(TRIM(AB162))=0</formula>
    </cfRule>
  </conditionalFormatting>
  <conditionalFormatting sqref="AC162:AD162">
    <cfRule type="cellIs" dxfId="7" priority="1806" operator="greaterThanOrEqual">
      <formula>1</formula>
    </cfRule>
  </conditionalFormatting>
  <conditionalFormatting sqref="AE162:AF162">
    <cfRule type="containsText" dxfId="8" priority="1800" operator="between" text="Alert">
      <formula>NOT(ISERROR(SEARCH("Alert",AE162)))</formula>
    </cfRule>
    <cfRule type="containsText" dxfId="9" priority="1801" operator="between" text="Reject">
      <formula>NOT(ISERROR(SEARCH("Reject",AE162)))</formula>
    </cfRule>
  </conditionalFormatting>
  <conditionalFormatting sqref="G163">
    <cfRule type="expression" dxfId="0" priority="1763">
      <formula>AND($F163&lt;&gt;"Tolerance",$G163&lt;&gt;"")</formula>
    </cfRule>
    <cfRule type="expression" dxfId="1" priority="1764">
      <formula>AND(OR($F163="GD&amp;T",$F163="MAX",$F163="MIN"),$G163="")</formula>
    </cfRule>
    <cfRule type="containsBlanks" dxfId="2" priority="1765">
      <formula>LEN(TRIM(G163))=0</formula>
    </cfRule>
  </conditionalFormatting>
  <conditionalFormatting sqref="H163">
    <cfRule type="expression" dxfId="0" priority="1760">
      <formula>AND($F163="MIN",$H163&lt;&gt;"")</formula>
    </cfRule>
    <cfRule type="expression" dxfId="1" priority="1761">
      <formula>AND($F163="MIN",$H163="")</formula>
    </cfRule>
    <cfRule type="containsBlanks" dxfId="2" priority="1762">
      <formula>LEN(TRIM(H163))=0</formula>
    </cfRule>
  </conditionalFormatting>
  <conditionalFormatting sqref="I163">
    <cfRule type="expression" dxfId="0" priority="1757">
      <formula>AND(OR($F163="GD&amp;T",$F163="MAX"),$I163&lt;&gt;"")</formula>
    </cfRule>
    <cfRule type="expression" dxfId="1" priority="1758">
      <formula>AND(OR($F163="GD&amp;T",$F163="MAX"),$I163="")</formula>
    </cfRule>
    <cfRule type="containsBlanks" dxfId="2" priority="1759">
      <formula>LEN(TRIM(I163))=0</formula>
    </cfRule>
  </conditionalFormatting>
  <conditionalFormatting sqref="P163">
    <cfRule type="expression" dxfId="3" priority="419">
      <formula>AND($L163&lt;&gt;"",P163&lt;$L163)</formula>
    </cfRule>
    <cfRule type="expression" dxfId="4" priority="420">
      <formula>AND($K163&lt;&gt;"",P163&gt;$K163)</formula>
    </cfRule>
    <cfRule type="notContainsBlanks" dxfId="5" priority="421">
      <formula>LEN(TRIM(P163))&gt;0</formula>
    </cfRule>
    <cfRule type="containsBlanks" dxfId="2" priority="422">
      <formula>LEN(TRIM(P163))=0</formula>
    </cfRule>
  </conditionalFormatting>
  <conditionalFormatting sqref="Q163:R163">
    <cfRule type="expression" dxfId="3" priority="423">
      <formula>AND($L163&lt;&gt;"",Q163&lt;$L163)</formula>
    </cfRule>
    <cfRule type="expression" dxfId="4" priority="424">
      <formula>AND($K163&lt;&gt;"",Q163&gt;$K163)</formula>
    </cfRule>
    <cfRule type="notContainsBlanks" dxfId="5" priority="425">
      <formula>LEN(TRIM(Q163))&gt;0</formula>
    </cfRule>
    <cfRule type="containsBlanks" dxfId="2" priority="426">
      <formula>LEN(TRIM(Q163))=0</formula>
    </cfRule>
  </conditionalFormatting>
  <conditionalFormatting sqref="T163">
    <cfRule type="containsBlanks" dxfId="2" priority="1773">
      <formula>LEN(TRIM(T163))=0</formula>
    </cfRule>
  </conditionalFormatting>
  <conditionalFormatting sqref="AB163:AD163">
    <cfRule type="containsBlanks" dxfId="6" priority="1768">
      <formula>LEN(TRIM(AB163))=0</formula>
    </cfRule>
  </conditionalFormatting>
  <conditionalFormatting sqref="AC163:AD163">
    <cfRule type="cellIs" dxfId="7" priority="1772" operator="greaterThanOrEqual">
      <formula>1</formula>
    </cfRule>
  </conditionalFormatting>
  <conditionalFormatting sqref="AE163:AF163">
    <cfRule type="containsText" dxfId="8" priority="1766" operator="between" text="Alert">
      <formula>NOT(ISERROR(SEARCH("Alert",AE163)))</formula>
    </cfRule>
    <cfRule type="containsText" dxfId="9" priority="1767" operator="between" text="Reject">
      <formula>NOT(ISERROR(SEARCH("Reject",AE163)))</formula>
    </cfRule>
  </conditionalFormatting>
  <conditionalFormatting sqref="G164">
    <cfRule type="expression" dxfId="0" priority="1746">
      <formula>AND($F164&lt;&gt;"Tolerance",$G164&lt;&gt;"")</formula>
    </cfRule>
    <cfRule type="expression" dxfId="1" priority="1747">
      <formula>AND(OR($F164="GD&amp;T",$F164="MAX",$F164="MIN"),$G164="")</formula>
    </cfRule>
    <cfRule type="containsBlanks" dxfId="2" priority="1748">
      <formula>LEN(TRIM(G164))=0</formula>
    </cfRule>
  </conditionalFormatting>
  <conditionalFormatting sqref="H164">
    <cfRule type="expression" dxfId="0" priority="1743">
      <formula>AND($F164="MIN",$H164&lt;&gt;"")</formula>
    </cfRule>
    <cfRule type="expression" dxfId="1" priority="1744">
      <formula>AND($F164="MIN",$H164="")</formula>
    </cfRule>
    <cfRule type="containsBlanks" dxfId="2" priority="1745">
      <formula>LEN(TRIM(H164))=0</formula>
    </cfRule>
  </conditionalFormatting>
  <conditionalFormatting sqref="I164">
    <cfRule type="expression" dxfId="0" priority="1740">
      <formula>AND(OR($F164="GD&amp;T",$F164="MAX"),$I164&lt;&gt;"")</formula>
    </cfRule>
    <cfRule type="expression" dxfId="1" priority="1741">
      <formula>AND(OR($F164="GD&amp;T",$F164="MAX"),$I164="")</formula>
    </cfRule>
    <cfRule type="containsBlanks" dxfId="2" priority="1742">
      <formula>LEN(TRIM(I164))=0</formula>
    </cfRule>
  </conditionalFormatting>
  <conditionalFormatting sqref="P164">
    <cfRule type="expression" dxfId="3" priority="403">
      <formula>AND($L164&lt;&gt;"",P164&lt;$L164)</formula>
    </cfRule>
    <cfRule type="expression" dxfId="4" priority="404">
      <formula>AND($K164&lt;&gt;"",P164&gt;$K164)</formula>
    </cfRule>
    <cfRule type="notContainsBlanks" dxfId="5" priority="405">
      <formula>LEN(TRIM(P164))&gt;0</formula>
    </cfRule>
    <cfRule type="containsBlanks" dxfId="2" priority="406">
      <formula>LEN(TRIM(P164))=0</formula>
    </cfRule>
  </conditionalFormatting>
  <conditionalFormatting sqref="Q164:R164">
    <cfRule type="expression" dxfId="3" priority="407">
      <formula>AND($L164&lt;&gt;"",Q164&lt;$L164)</formula>
    </cfRule>
    <cfRule type="expression" dxfId="4" priority="408">
      <formula>AND($K164&lt;&gt;"",Q164&gt;$K164)</formula>
    </cfRule>
    <cfRule type="notContainsBlanks" dxfId="5" priority="409">
      <formula>LEN(TRIM(Q164))&gt;0</formula>
    </cfRule>
    <cfRule type="containsBlanks" dxfId="2" priority="410">
      <formula>LEN(TRIM(Q164))=0</formula>
    </cfRule>
  </conditionalFormatting>
  <conditionalFormatting sqref="T164">
    <cfRule type="containsBlanks" dxfId="2" priority="1756">
      <formula>LEN(TRIM(T164))=0</formula>
    </cfRule>
  </conditionalFormatting>
  <conditionalFormatting sqref="AB164:AD164">
    <cfRule type="containsBlanks" dxfId="6" priority="1751">
      <formula>LEN(TRIM(AB164))=0</formula>
    </cfRule>
  </conditionalFormatting>
  <conditionalFormatting sqref="AC164:AD164">
    <cfRule type="cellIs" dxfId="7" priority="1755" operator="greaterThanOrEqual">
      <formula>1</formula>
    </cfRule>
  </conditionalFormatting>
  <conditionalFormatting sqref="AE164:AF164">
    <cfRule type="containsText" dxfId="8" priority="1749" operator="between" text="Alert">
      <formula>NOT(ISERROR(SEARCH("Alert",AE164)))</formula>
    </cfRule>
    <cfRule type="containsText" dxfId="9" priority="1750" operator="between" text="Reject">
      <formula>NOT(ISERROR(SEARCH("Reject",AE164)))</formula>
    </cfRule>
  </conditionalFormatting>
  <conditionalFormatting sqref="G165">
    <cfRule type="expression" dxfId="0" priority="1712">
      <formula>AND($F165&lt;&gt;"Tolerance",$G165&lt;&gt;"")</formula>
    </cfRule>
    <cfRule type="expression" dxfId="1" priority="1713">
      <formula>AND(OR($F165="GD&amp;T",$F165="MAX",$F165="MIN"),$G165="")</formula>
    </cfRule>
    <cfRule type="containsBlanks" dxfId="2" priority="1714">
      <formula>LEN(TRIM(G165))=0</formula>
    </cfRule>
  </conditionalFormatting>
  <conditionalFormatting sqref="H165">
    <cfRule type="expression" dxfId="0" priority="1709">
      <formula>AND($F165="MIN",$H165&lt;&gt;"")</formula>
    </cfRule>
    <cfRule type="expression" dxfId="1" priority="1710">
      <formula>AND($F165="MIN",$H165="")</formula>
    </cfRule>
    <cfRule type="containsBlanks" dxfId="2" priority="1711">
      <formula>LEN(TRIM(H165))=0</formula>
    </cfRule>
  </conditionalFormatting>
  <conditionalFormatting sqref="I165">
    <cfRule type="expression" dxfId="0" priority="1706">
      <formula>AND(OR($F165="GD&amp;T",$F165="MAX"),$I165&lt;&gt;"")</formula>
    </cfRule>
    <cfRule type="expression" dxfId="1" priority="1707">
      <formula>AND(OR($F165="GD&amp;T",$F165="MAX"),$I165="")</formula>
    </cfRule>
    <cfRule type="containsBlanks" dxfId="2" priority="1708">
      <formula>LEN(TRIM(I165))=0</formula>
    </cfRule>
  </conditionalFormatting>
  <conditionalFormatting sqref="P165">
    <cfRule type="expression" dxfId="3" priority="395">
      <formula>AND($L165&lt;&gt;"",P165&lt;$L165)</formula>
    </cfRule>
    <cfRule type="expression" dxfId="4" priority="396">
      <formula>AND($K165&lt;&gt;"",P165&gt;$K165)</formula>
    </cfRule>
    <cfRule type="notContainsBlanks" dxfId="5" priority="397">
      <formula>LEN(TRIM(P165))&gt;0</formula>
    </cfRule>
    <cfRule type="containsBlanks" dxfId="2" priority="398">
      <formula>LEN(TRIM(P165))=0</formula>
    </cfRule>
  </conditionalFormatting>
  <conditionalFormatting sqref="Q165:R165">
    <cfRule type="expression" dxfId="3" priority="399">
      <formula>AND($L165&lt;&gt;"",Q165&lt;$L165)</formula>
    </cfRule>
    <cfRule type="expression" dxfId="4" priority="400">
      <formula>AND($K165&lt;&gt;"",Q165&gt;$K165)</formula>
    </cfRule>
    <cfRule type="notContainsBlanks" dxfId="5" priority="401">
      <formula>LEN(TRIM(Q165))&gt;0</formula>
    </cfRule>
    <cfRule type="containsBlanks" dxfId="2" priority="402">
      <formula>LEN(TRIM(Q165))=0</formula>
    </cfRule>
  </conditionalFormatting>
  <conditionalFormatting sqref="T165">
    <cfRule type="containsBlanks" dxfId="2" priority="1722">
      <formula>LEN(TRIM(T165))=0</formula>
    </cfRule>
  </conditionalFormatting>
  <conditionalFormatting sqref="AB165:AD165">
    <cfRule type="containsBlanks" dxfId="6" priority="1717">
      <formula>LEN(TRIM(AB165))=0</formula>
    </cfRule>
  </conditionalFormatting>
  <conditionalFormatting sqref="AC165:AD165">
    <cfRule type="cellIs" dxfId="7" priority="1721" operator="greaterThanOrEqual">
      <formula>1</formula>
    </cfRule>
  </conditionalFormatting>
  <conditionalFormatting sqref="AE165:AF165">
    <cfRule type="containsText" dxfId="8" priority="1715" operator="between" text="Alert">
      <formula>NOT(ISERROR(SEARCH("Alert",AE165)))</formula>
    </cfRule>
    <cfRule type="containsText" dxfId="9" priority="1716" operator="between" text="Reject">
      <formula>NOT(ISERROR(SEARCH("Reject",AE165)))</formula>
    </cfRule>
  </conditionalFormatting>
  <conditionalFormatting sqref="G166">
    <cfRule type="expression" dxfId="0" priority="1729">
      <formula>AND($F166&lt;&gt;"Tolerance",$G166&lt;&gt;"")</formula>
    </cfRule>
    <cfRule type="expression" dxfId="1" priority="1730">
      <formula>AND(OR($F166="GD&amp;T",$F166="MAX",$F166="MIN"),$G166="")</formula>
    </cfRule>
    <cfRule type="containsBlanks" dxfId="2" priority="1731">
      <formula>LEN(TRIM(G166))=0</formula>
    </cfRule>
  </conditionalFormatting>
  <conditionalFormatting sqref="H166">
    <cfRule type="expression" dxfId="0" priority="1726">
      <formula>AND($F166="MIN",$H166&lt;&gt;"")</formula>
    </cfRule>
    <cfRule type="expression" dxfId="1" priority="1727">
      <formula>AND($F166="MIN",$H166="")</formula>
    </cfRule>
    <cfRule type="containsBlanks" dxfId="2" priority="1728">
      <formula>LEN(TRIM(H166))=0</formula>
    </cfRule>
  </conditionalFormatting>
  <conditionalFormatting sqref="I166">
    <cfRule type="expression" dxfId="0" priority="1723">
      <formula>AND(OR($F166="GD&amp;T",$F166="MAX"),$I166&lt;&gt;"")</formula>
    </cfRule>
    <cfRule type="expression" dxfId="1" priority="1724">
      <formula>AND(OR($F166="GD&amp;T",$F166="MAX"),$I166="")</formula>
    </cfRule>
    <cfRule type="containsBlanks" dxfId="2" priority="1725">
      <formula>LEN(TRIM(I166))=0</formula>
    </cfRule>
  </conditionalFormatting>
  <conditionalFormatting sqref="P166">
    <cfRule type="expression" dxfId="3" priority="379">
      <formula>AND($L166&lt;&gt;"",P166&lt;$L166)</formula>
    </cfRule>
    <cfRule type="expression" dxfId="4" priority="380">
      <formula>AND($K166&lt;&gt;"",P166&gt;$K166)</formula>
    </cfRule>
    <cfRule type="notContainsBlanks" dxfId="5" priority="381">
      <formula>LEN(TRIM(P166))&gt;0</formula>
    </cfRule>
    <cfRule type="containsBlanks" dxfId="2" priority="382">
      <formula>LEN(TRIM(P166))=0</formula>
    </cfRule>
  </conditionalFormatting>
  <conditionalFormatting sqref="Q166:R166">
    <cfRule type="expression" dxfId="3" priority="383">
      <formula>AND($L166&lt;&gt;"",Q166&lt;$L166)</formula>
    </cfRule>
    <cfRule type="expression" dxfId="4" priority="384">
      <formula>AND($K166&lt;&gt;"",Q166&gt;$K166)</formula>
    </cfRule>
    <cfRule type="notContainsBlanks" dxfId="5" priority="385">
      <formula>LEN(TRIM(Q166))&gt;0</formula>
    </cfRule>
    <cfRule type="containsBlanks" dxfId="2" priority="386">
      <formula>LEN(TRIM(Q166))=0</formula>
    </cfRule>
  </conditionalFormatting>
  <conditionalFormatting sqref="T166">
    <cfRule type="containsBlanks" dxfId="2" priority="1739">
      <formula>LEN(TRIM(T166))=0</formula>
    </cfRule>
  </conditionalFormatting>
  <conditionalFormatting sqref="AB166:AD166">
    <cfRule type="containsBlanks" dxfId="6" priority="1734">
      <formula>LEN(TRIM(AB166))=0</formula>
    </cfRule>
  </conditionalFormatting>
  <conditionalFormatting sqref="AC166:AD166">
    <cfRule type="cellIs" dxfId="7" priority="1738" operator="greaterThanOrEqual">
      <formula>1</formula>
    </cfRule>
  </conditionalFormatting>
  <conditionalFormatting sqref="AE166:AF166">
    <cfRule type="containsText" dxfId="8" priority="1732" operator="between" text="Alert">
      <formula>NOT(ISERROR(SEARCH("Alert",AE166)))</formula>
    </cfRule>
    <cfRule type="containsText" dxfId="9" priority="1733" operator="between" text="Reject">
      <formula>NOT(ISERROR(SEARCH("Reject",AE166)))</formula>
    </cfRule>
  </conditionalFormatting>
  <conditionalFormatting sqref="G167">
    <cfRule type="expression" dxfId="0" priority="1695">
      <formula>AND($F167&lt;&gt;"Tolerance",$G167&lt;&gt;"")</formula>
    </cfRule>
    <cfRule type="expression" dxfId="1" priority="1696">
      <formula>AND(OR($F167="GD&amp;T",$F167="MAX",$F167="MIN"),$G167="")</formula>
    </cfRule>
    <cfRule type="containsBlanks" dxfId="2" priority="1697">
      <formula>LEN(TRIM(G167))=0</formula>
    </cfRule>
  </conditionalFormatting>
  <conditionalFormatting sqref="H167">
    <cfRule type="expression" dxfId="0" priority="1692">
      <formula>AND($F167="MIN",$H167&lt;&gt;"")</formula>
    </cfRule>
    <cfRule type="expression" dxfId="1" priority="1693">
      <formula>AND($F167="MIN",$H167="")</formula>
    </cfRule>
    <cfRule type="containsBlanks" dxfId="2" priority="1694">
      <formula>LEN(TRIM(H167))=0</formula>
    </cfRule>
  </conditionalFormatting>
  <conditionalFormatting sqref="I167">
    <cfRule type="expression" dxfId="0" priority="1689">
      <formula>AND(OR($F167="GD&amp;T",$F167="MAX"),$I167&lt;&gt;"")</formula>
    </cfRule>
    <cfRule type="expression" dxfId="1" priority="1690">
      <formula>AND(OR($F167="GD&amp;T",$F167="MAX"),$I167="")</formula>
    </cfRule>
    <cfRule type="containsBlanks" dxfId="2" priority="1691">
      <formula>LEN(TRIM(I167))=0</formula>
    </cfRule>
  </conditionalFormatting>
  <conditionalFormatting sqref="P167">
    <cfRule type="expression" dxfId="3" priority="387">
      <formula>AND($L167&lt;&gt;"",P167&lt;$L167)</formula>
    </cfRule>
    <cfRule type="expression" dxfId="4" priority="388">
      <formula>AND($K167&lt;&gt;"",P167&gt;$K167)</formula>
    </cfRule>
    <cfRule type="notContainsBlanks" dxfId="5" priority="389">
      <formula>LEN(TRIM(P167))&gt;0</formula>
    </cfRule>
    <cfRule type="containsBlanks" dxfId="2" priority="390">
      <formula>LEN(TRIM(P167))=0</formula>
    </cfRule>
  </conditionalFormatting>
  <conditionalFormatting sqref="Q167:R167">
    <cfRule type="expression" dxfId="3" priority="391">
      <formula>AND($L167&lt;&gt;"",Q167&lt;$L167)</formula>
    </cfRule>
    <cfRule type="expression" dxfId="4" priority="392">
      <formula>AND($K167&lt;&gt;"",Q167&gt;$K167)</formula>
    </cfRule>
    <cfRule type="notContainsBlanks" dxfId="5" priority="393">
      <formula>LEN(TRIM(Q167))&gt;0</formula>
    </cfRule>
    <cfRule type="containsBlanks" dxfId="2" priority="394">
      <formula>LEN(TRIM(Q167))=0</formula>
    </cfRule>
  </conditionalFormatting>
  <conditionalFormatting sqref="T167">
    <cfRule type="containsBlanks" dxfId="2" priority="1705">
      <formula>LEN(TRIM(T167))=0</formula>
    </cfRule>
  </conditionalFormatting>
  <conditionalFormatting sqref="AB167:AD167">
    <cfRule type="containsBlanks" dxfId="6" priority="1700">
      <formula>LEN(TRIM(AB167))=0</formula>
    </cfRule>
  </conditionalFormatting>
  <conditionalFormatting sqref="AC167:AD167">
    <cfRule type="cellIs" dxfId="7" priority="1704" operator="greaterThanOrEqual">
      <formula>1</formula>
    </cfRule>
  </conditionalFormatting>
  <conditionalFormatting sqref="AE167:AF167">
    <cfRule type="containsText" dxfId="8" priority="1698" operator="between" text="Alert">
      <formula>NOT(ISERROR(SEARCH("Alert",AE167)))</formula>
    </cfRule>
    <cfRule type="containsText" dxfId="9" priority="1699" operator="between" text="Reject">
      <formula>NOT(ISERROR(SEARCH("Reject",AE167)))</formula>
    </cfRule>
  </conditionalFormatting>
  <conditionalFormatting sqref="G168">
    <cfRule type="expression" dxfId="0" priority="1678">
      <formula>AND($F168&lt;&gt;"Tolerance",$G168&lt;&gt;"")</formula>
    </cfRule>
    <cfRule type="expression" dxfId="1" priority="1679">
      <formula>AND(OR($F168="GD&amp;T",$F168="MAX",$F168="MIN"),$G168="")</formula>
    </cfRule>
    <cfRule type="containsBlanks" dxfId="2" priority="1680">
      <formula>LEN(TRIM(G168))=0</formula>
    </cfRule>
  </conditionalFormatting>
  <conditionalFormatting sqref="H168">
    <cfRule type="expression" dxfId="0" priority="1675">
      <formula>AND($F168="MIN",$H168&lt;&gt;"")</formula>
    </cfRule>
    <cfRule type="expression" dxfId="1" priority="1676">
      <formula>AND($F168="MIN",$H168="")</formula>
    </cfRule>
    <cfRule type="containsBlanks" dxfId="2" priority="1677">
      <formula>LEN(TRIM(H168))=0</formula>
    </cfRule>
  </conditionalFormatting>
  <conditionalFormatting sqref="I168">
    <cfRule type="expression" dxfId="0" priority="1672">
      <formula>AND(OR($F168="GD&amp;T",$F168="MAX"),$I168&lt;&gt;"")</formula>
    </cfRule>
    <cfRule type="expression" dxfId="1" priority="1673">
      <formula>AND(OR($F168="GD&amp;T",$F168="MAX"),$I168="")</formula>
    </cfRule>
    <cfRule type="containsBlanks" dxfId="2" priority="1674">
      <formula>LEN(TRIM(I168))=0</formula>
    </cfRule>
  </conditionalFormatting>
  <conditionalFormatting sqref="P168">
    <cfRule type="expression" dxfId="3" priority="371">
      <formula>AND($L168&lt;&gt;"",P168&lt;$L168)</formula>
    </cfRule>
    <cfRule type="expression" dxfId="4" priority="372">
      <formula>AND($K168&lt;&gt;"",P168&gt;$K168)</formula>
    </cfRule>
    <cfRule type="notContainsBlanks" dxfId="5" priority="373">
      <formula>LEN(TRIM(P168))&gt;0</formula>
    </cfRule>
    <cfRule type="containsBlanks" dxfId="2" priority="374">
      <formula>LEN(TRIM(P168))=0</formula>
    </cfRule>
  </conditionalFormatting>
  <conditionalFormatting sqref="Q168:R168">
    <cfRule type="expression" dxfId="3" priority="375">
      <formula>AND($L168&lt;&gt;"",Q168&lt;$L168)</formula>
    </cfRule>
    <cfRule type="expression" dxfId="4" priority="376">
      <formula>AND($K168&lt;&gt;"",Q168&gt;$K168)</formula>
    </cfRule>
    <cfRule type="notContainsBlanks" dxfId="5" priority="377">
      <formula>LEN(TRIM(Q168))&gt;0</formula>
    </cfRule>
    <cfRule type="containsBlanks" dxfId="2" priority="378">
      <formula>LEN(TRIM(Q168))=0</formula>
    </cfRule>
  </conditionalFormatting>
  <conditionalFormatting sqref="T168">
    <cfRule type="containsBlanks" dxfId="2" priority="1688">
      <formula>LEN(TRIM(T168))=0</formula>
    </cfRule>
  </conditionalFormatting>
  <conditionalFormatting sqref="AB168:AD168">
    <cfRule type="containsBlanks" dxfId="6" priority="1683">
      <formula>LEN(TRIM(AB168))=0</formula>
    </cfRule>
  </conditionalFormatting>
  <conditionalFormatting sqref="AC168:AD168">
    <cfRule type="cellIs" dxfId="7" priority="1687" operator="greaterThanOrEqual">
      <formula>1</formula>
    </cfRule>
  </conditionalFormatting>
  <conditionalFormatting sqref="AE168:AF168">
    <cfRule type="containsText" dxfId="8" priority="1681" operator="between" text="Alert">
      <formula>NOT(ISERROR(SEARCH("Alert",AE168)))</formula>
    </cfRule>
    <cfRule type="containsText" dxfId="9" priority="1682" operator="between" text="Reject">
      <formula>NOT(ISERROR(SEARCH("Reject",AE168)))</formula>
    </cfRule>
  </conditionalFormatting>
  <conditionalFormatting sqref="G169">
    <cfRule type="expression" dxfId="0" priority="1661">
      <formula>AND($F169&lt;&gt;"Tolerance",$G169&lt;&gt;"")</formula>
    </cfRule>
    <cfRule type="expression" dxfId="1" priority="1662">
      <formula>AND(OR($F169="GD&amp;T",$F169="MAX",$F169="MIN"),$G169="")</formula>
    </cfRule>
    <cfRule type="containsBlanks" dxfId="2" priority="1663">
      <formula>LEN(TRIM(G169))=0</formula>
    </cfRule>
  </conditionalFormatting>
  <conditionalFormatting sqref="H169">
    <cfRule type="expression" dxfId="0" priority="1658">
      <formula>AND($F169="MIN",$H169&lt;&gt;"")</formula>
    </cfRule>
    <cfRule type="expression" dxfId="1" priority="1659">
      <formula>AND($F169="MIN",$H169="")</formula>
    </cfRule>
    <cfRule type="containsBlanks" dxfId="2" priority="1660">
      <formula>LEN(TRIM(H169))=0</formula>
    </cfRule>
  </conditionalFormatting>
  <conditionalFormatting sqref="I169">
    <cfRule type="expression" dxfId="0" priority="1655">
      <formula>AND(OR($F169="GD&amp;T",$F169="MAX"),$I169&lt;&gt;"")</formula>
    </cfRule>
    <cfRule type="expression" dxfId="1" priority="1656">
      <formula>AND(OR($F169="GD&amp;T",$F169="MAX"),$I169="")</formula>
    </cfRule>
    <cfRule type="containsBlanks" dxfId="2" priority="1657">
      <formula>LEN(TRIM(I169))=0</formula>
    </cfRule>
  </conditionalFormatting>
  <conditionalFormatting sqref="P169">
    <cfRule type="expression" dxfId="3" priority="363">
      <formula>AND($L169&lt;&gt;"",P169&lt;$L169)</formula>
    </cfRule>
    <cfRule type="expression" dxfId="4" priority="364">
      <formula>AND($K169&lt;&gt;"",P169&gt;$K169)</formula>
    </cfRule>
    <cfRule type="notContainsBlanks" dxfId="5" priority="365">
      <formula>LEN(TRIM(P169))&gt;0</formula>
    </cfRule>
    <cfRule type="containsBlanks" dxfId="2" priority="366">
      <formula>LEN(TRIM(P169))=0</formula>
    </cfRule>
  </conditionalFormatting>
  <conditionalFormatting sqref="Q169:R169">
    <cfRule type="expression" dxfId="3" priority="367">
      <formula>AND($L169&lt;&gt;"",Q169&lt;$L169)</formula>
    </cfRule>
    <cfRule type="expression" dxfId="4" priority="368">
      <formula>AND($K169&lt;&gt;"",Q169&gt;$K169)</formula>
    </cfRule>
    <cfRule type="notContainsBlanks" dxfId="5" priority="369">
      <formula>LEN(TRIM(Q169))&gt;0</formula>
    </cfRule>
    <cfRule type="containsBlanks" dxfId="2" priority="370">
      <formula>LEN(TRIM(Q169))=0</formula>
    </cfRule>
  </conditionalFormatting>
  <conditionalFormatting sqref="T169">
    <cfRule type="containsBlanks" dxfId="2" priority="1671">
      <formula>LEN(TRIM(T169))=0</formula>
    </cfRule>
  </conditionalFormatting>
  <conditionalFormatting sqref="AB169:AD169">
    <cfRule type="containsBlanks" dxfId="6" priority="1666">
      <formula>LEN(TRIM(AB169))=0</formula>
    </cfRule>
  </conditionalFormatting>
  <conditionalFormatting sqref="AC169:AD169">
    <cfRule type="cellIs" dxfId="7" priority="1670" operator="greaterThanOrEqual">
      <formula>1</formula>
    </cfRule>
  </conditionalFormatting>
  <conditionalFormatting sqref="AE169:AF169">
    <cfRule type="containsText" dxfId="8" priority="1664" operator="between" text="Alert">
      <formula>NOT(ISERROR(SEARCH("Alert",AE169)))</formula>
    </cfRule>
    <cfRule type="containsText" dxfId="9" priority="1665" operator="between" text="Reject">
      <formula>NOT(ISERROR(SEARCH("Reject",AE169)))</formula>
    </cfRule>
  </conditionalFormatting>
  <conditionalFormatting sqref="G170">
    <cfRule type="expression" dxfId="0" priority="1644">
      <formula>AND($F170&lt;&gt;"Tolerance",$G170&lt;&gt;"")</formula>
    </cfRule>
    <cfRule type="expression" dxfId="1" priority="1645">
      <formula>AND(OR($F170="GD&amp;T",$F170="MAX",$F170="MIN"),$G170="")</formula>
    </cfRule>
    <cfRule type="containsBlanks" dxfId="2" priority="1646">
      <formula>LEN(TRIM(G170))=0</formula>
    </cfRule>
  </conditionalFormatting>
  <conditionalFormatting sqref="H170">
    <cfRule type="expression" dxfId="0" priority="1641">
      <formula>AND($F170="MIN",$H170&lt;&gt;"")</formula>
    </cfRule>
    <cfRule type="expression" dxfId="1" priority="1642">
      <formula>AND($F170="MIN",$H170="")</formula>
    </cfRule>
    <cfRule type="containsBlanks" dxfId="2" priority="1643">
      <formula>LEN(TRIM(H170))=0</formula>
    </cfRule>
  </conditionalFormatting>
  <conditionalFormatting sqref="I170">
    <cfRule type="expression" dxfId="0" priority="1638">
      <formula>AND(OR($F170="GD&amp;T",$F170="MAX"),$I170&lt;&gt;"")</formula>
    </cfRule>
    <cfRule type="expression" dxfId="1" priority="1639">
      <formula>AND(OR($F170="GD&amp;T",$F170="MAX"),$I170="")</formula>
    </cfRule>
    <cfRule type="containsBlanks" dxfId="2" priority="1640">
      <formula>LEN(TRIM(I170))=0</formula>
    </cfRule>
  </conditionalFormatting>
  <conditionalFormatting sqref="P170">
    <cfRule type="expression" dxfId="3" priority="355">
      <formula>AND($L170&lt;&gt;"",P170&lt;$L170)</formula>
    </cfRule>
    <cfRule type="expression" dxfId="4" priority="356">
      <formula>AND($K170&lt;&gt;"",P170&gt;$K170)</formula>
    </cfRule>
    <cfRule type="notContainsBlanks" dxfId="5" priority="357">
      <formula>LEN(TRIM(P170))&gt;0</formula>
    </cfRule>
    <cfRule type="containsBlanks" dxfId="2" priority="358">
      <formula>LEN(TRIM(P170))=0</formula>
    </cfRule>
  </conditionalFormatting>
  <conditionalFormatting sqref="Q170:R170">
    <cfRule type="expression" dxfId="3" priority="359">
      <formula>AND($L170&lt;&gt;"",Q170&lt;$L170)</formula>
    </cfRule>
    <cfRule type="expression" dxfId="4" priority="360">
      <formula>AND($K170&lt;&gt;"",Q170&gt;$K170)</formula>
    </cfRule>
    <cfRule type="notContainsBlanks" dxfId="5" priority="361">
      <formula>LEN(TRIM(Q170))&gt;0</formula>
    </cfRule>
    <cfRule type="containsBlanks" dxfId="2" priority="362">
      <formula>LEN(TRIM(Q170))=0</formula>
    </cfRule>
  </conditionalFormatting>
  <conditionalFormatting sqref="T170">
    <cfRule type="containsBlanks" dxfId="2" priority="1654">
      <formula>LEN(TRIM(T170))=0</formula>
    </cfRule>
  </conditionalFormatting>
  <conditionalFormatting sqref="AB170:AD170">
    <cfRule type="containsBlanks" dxfId="6" priority="1649">
      <formula>LEN(TRIM(AB170))=0</formula>
    </cfRule>
  </conditionalFormatting>
  <conditionalFormatting sqref="AC170:AD170">
    <cfRule type="cellIs" dxfId="7" priority="1653" operator="greaterThanOrEqual">
      <formula>1</formula>
    </cfRule>
  </conditionalFormatting>
  <conditionalFormatting sqref="AE170:AF170">
    <cfRule type="containsText" dxfId="8" priority="1647" operator="between" text="Alert">
      <formula>NOT(ISERROR(SEARCH("Alert",AE170)))</formula>
    </cfRule>
    <cfRule type="containsText" dxfId="9" priority="1648" operator="between" text="Reject">
      <formula>NOT(ISERROR(SEARCH("Reject",AE170)))</formula>
    </cfRule>
  </conditionalFormatting>
  <conditionalFormatting sqref="G171">
    <cfRule type="expression" dxfId="0" priority="1576">
      <formula>AND($F171&lt;&gt;"Tolerance",$G171&lt;&gt;"")</formula>
    </cfRule>
    <cfRule type="expression" dxfId="1" priority="1577">
      <formula>AND(OR($F171="GD&amp;T",$F171="MAX",$F171="MIN"),$G171="")</formula>
    </cfRule>
    <cfRule type="containsBlanks" dxfId="2" priority="1578">
      <formula>LEN(TRIM(G171))=0</formula>
    </cfRule>
  </conditionalFormatting>
  <conditionalFormatting sqref="H171">
    <cfRule type="expression" dxfId="0" priority="1573">
      <formula>AND($F171="MIN",$H171&lt;&gt;"")</formula>
    </cfRule>
    <cfRule type="expression" dxfId="1" priority="1574">
      <formula>AND($F171="MIN",$H171="")</formula>
    </cfRule>
    <cfRule type="containsBlanks" dxfId="2" priority="1575">
      <formula>LEN(TRIM(H171))=0</formula>
    </cfRule>
  </conditionalFormatting>
  <conditionalFormatting sqref="I171">
    <cfRule type="expression" dxfId="0" priority="1570">
      <formula>AND(OR($F171="GD&amp;T",$F171="MAX"),$I171&lt;&gt;"")</formula>
    </cfRule>
    <cfRule type="expression" dxfId="1" priority="1571">
      <formula>AND(OR($F171="GD&amp;T",$F171="MAX"),$I171="")</formula>
    </cfRule>
    <cfRule type="containsBlanks" dxfId="2" priority="1572">
      <formula>LEN(TRIM(I171))=0</formula>
    </cfRule>
  </conditionalFormatting>
  <conditionalFormatting sqref="P171">
    <cfRule type="expression" dxfId="3" priority="347">
      <formula>AND($L171&lt;&gt;"",P171&lt;$L171)</formula>
    </cfRule>
    <cfRule type="expression" dxfId="4" priority="348">
      <formula>AND($K171&lt;&gt;"",P171&gt;$K171)</formula>
    </cfRule>
    <cfRule type="notContainsBlanks" dxfId="5" priority="349">
      <formula>LEN(TRIM(P171))&gt;0</formula>
    </cfRule>
    <cfRule type="containsBlanks" dxfId="2" priority="350">
      <formula>LEN(TRIM(P171))=0</formula>
    </cfRule>
  </conditionalFormatting>
  <conditionalFormatting sqref="Q171:R171">
    <cfRule type="expression" dxfId="3" priority="351">
      <formula>AND($L171&lt;&gt;"",Q171&lt;$L171)</formula>
    </cfRule>
    <cfRule type="expression" dxfId="4" priority="352">
      <formula>AND($K171&lt;&gt;"",Q171&gt;$K171)</formula>
    </cfRule>
    <cfRule type="notContainsBlanks" dxfId="5" priority="353">
      <formula>LEN(TRIM(Q171))&gt;0</formula>
    </cfRule>
    <cfRule type="containsBlanks" dxfId="2" priority="354">
      <formula>LEN(TRIM(Q171))=0</formula>
    </cfRule>
  </conditionalFormatting>
  <conditionalFormatting sqref="T171">
    <cfRule type="containsBlanks" dxfId="2" priority="1586">
      <formula>LEN(TRIM(T171))=0</formula>
    </cfRule>
  </conditionalFormatting>
  <conditionalFormatting sqref="AB171:AD171">
    <cfRule type="containsBlanks" dxfId="6" priority="1581">
      <formula>LEN(TRIM(AB171))=0</formula>
    </cfRule>
  </conditionalFormatting>
  <conditionalFormatting sqref="AC171:AD171">
    <cfRule type="cellIs" dxfId="7" priority="1585" operator="greaterThanOrEqual">
      <formula>1</formula>
    </cfRule>
  </conditionalFormatting>
  <conditionalFormatting sqref="AE171:AF171">
    <cfRule type="containsText" dxfId="8" priority="1579" operator="between" text="Alert">
      <formula>NOT(ISERROR(SEARCH("Alert",AE171)))</formula>
    </cfRule>
    <cfRule type="containsText" dxfId="9" priority="1580" operator="between" text="Reject">
      <formula>NOT(ISERROR(SEARCH("Reject",AE171)))</formula>
    </cfRule>
  </conditionalFormatting>
  <conditionalFormatting sqref="G172">
    <cfRule type="expression" dxfId="0" priority="1627">
      <formula>AND($F172&lt;&gt;"Tolerance",$G172&lt;&gt;"")</formula>
    </cfRule>
    <cfRule type="expression" dxfId="1" priority="1628">
      <formula>AND(OR($F172="GD&amp;T",$F172="MAX",$F172="MIN"),$G172="")</formula>
    </cfRule>
    <cfRule type="containsBlanks" dxfId="2" priority="1629">
      <formula>LEN(TRIM(G172))=0</formula>
    </cfRule>
  </conditionalFormatting>
  <conditionalFormatting sqref="H172">
    <cfRule type="expression" dxfId="0" priority="1624">
      <formula>AND($F172="MIN",$H172&lt;&gt;"")</formula>
    </cfRule>
    <cfRule type="expression" dxfId="1" priority="1625">
      <formula>AND($F172="MIN",$H172="")</formula>
    </cfRule>
    <cfRule type="containsBlanks" dxfId="2" priority="1626">
      <formula>LEN(TRIM(H172))=0</formula>
    </cfRule>
  </conditionalFormatting>
  <conditionalFormatting sqref="I172">
    <cfRule type="expression" dxfId="0" priority="1621">
      <formula>AND(OR($F172="GD&amp;T",$F172="MAX"),$I172&lt;&gt;"")</formula>
    </cfRule>
    <cfRule type="expression" dxfId="1" priority="1622">
      <formula>AND(OR($F172="GD&amp;T",$F172="MAX"),$I172="")</formula>
    </cfRule>
    <cfRule type="containsBlanks" dxfId="2" priority="1623">
      <formula>LEN(TRIM(I172))=0</formula>
    </cfRule>
  </conditionalFormatting>
  <conditionalFormatting sqref="P172">
    <cfRule type="expression" dxfId="3" priority="315">
      <formula>AND($L172&lt;&gt;"",P172&lt;$L172)</formula>
    </cfRule>
    <cfRule type="expression" dxfId="4" priority="316">
      <formula>AND($K172&lt;&gt;"",P172&gt;$K172)</formula>
    </cfRule>
    <cfRule type="notContainsBlanks" dxfId="5" priority="317">
      <formula>LEN(TRIM(P172))&gt;0</formula>
    </cfRule>
    <cfRule type="containsBlanks" dxfId="2" priority="318">
      <formula>LEN(TRIM(P172))=0</formula>
    </cfRule>
  </conditionalFormatting>
  <conditionalFormatting sqref="Q172:R172">
    <cfRule type="expression" dxfId="3" priority="319">
      <formula>AND($L172&lt;&gt;"",Q172&lt;$L172)</formula>
    </cfRule>
    <cfRule type="expression" dxfId="4" priority="320">
      <formula>AND($K172&lt;&gt;"",Q172&gt;$K172)</formula>
    </cfRule>
    <cfRule type="notContainsBlanks" dxfId="5" priority="321">
      <formula>LEN(TRIM(Q172))&gt;0</formula>
    </cfRule>
    <cfRule type="containsBlanks" dxfId="2" priority="322">
      <formula>LEN(TRIM(Q172))=0</formula>
    </cfRule>
  </conditionalFormatting>
  <conditionalFormatting sqref="T172">
    <cfRule type="containsBlanks" dxfId="2" priority="1637">
      <formula>LEN(TRIM(T172))=0</formula>
    </cfRule>
  </conditionalFormatting>
  <conditionalFormatting sqref="AB172:AD172">
    <cfRule type="containsBlanks" dxfId="6" priority="1632">
      <formula>LEN(TRIM(AB172))=0</formula>
    </cfRule>
  </conditionalFormatting>
  <conditionalFormatting sqref="AC172:AD172">
    <cfRule type="cellIs" dxfId="7" priority="1636" operator="greaterThanOrEqual">
      <formula>1</formula>
    </cfRule>
  </conditionalFormatting>
  <conditionalFormatting sqref="AE172:AF172">
    <cfRule type="containsText" dxfId="8" priority="1630" operator="between" text="Alert">
      <formula>NOT(ISERROR(SEARCH("Alert",AE172)))</formula>
    </cfRule>
    <cfRule type="containsText" dxfId="9" priority="1631" operator="between" text="Reject">
      <formula>NOT(ISERROR(SEARCH("Reject",AE172)))</formula>
    </cfRule>
  </conditionalFormatting>
  <conditionalFormatting sqref="G173">
    <cfRule type="expression" dxfId="0" priority="1610">
      <formula>AND($F173&lt;&gt;"Tolerance",$G173&lt;&gt;"")</formula>
    </cfRule>
    <cfRule type="expression" dxfId="1" priority="1611">
      <formula>AND(OR($F173="GD&amp;T",$F173="MAX",$F173="MIN"),$G173="")</formula>
    </cfRule>
    <cfRule type="containsBlanks" dxfId="2" priority="1612">
      <formula>LEN(TRIM(G173))=0</formula>
    </cfRule>
  </conditionalFormatting>
  <conditionalFormatting sqref="H173">
    <cfRule type="expression" dxfId="0" priority="1607">
      <formula>AND($F173="MIN",$H173&lt;&gt;"")</formula>
    </cfRule>
    <cfRule type="expression" dxfId="1" priority="1608">
      <formula>AND($F173="MIN",$H173="")</formula>
    </cfRule>
    <cfRule type="containsBlanks" dxfId="2" priority="1609">
      <formula>LEN(TRIM(H173))=0</formula>
    </cfRule>
  </conditionalFormatting>
  <conditionalFormatting sqref="I173">
    <cfRule type="expression" dxfId="0" priority="1604">
      <formula>AND(OR($F173="GD&amp;T",$F173="MAX"),$I173&lt;&gt;"")</formula>
    </cfRule>
    <cfRule type="expression" dxfId="1" priority="1605">
      <formula>AND(OR($F173="GD&amp;T",$F173="MAX"),$I173="")</formula>
    </cfRule>
    <cfRule type="containsBlanks" dxfId="2" priority="1606">
      <formula>LEN(TRIM(I173))=0</formula>
    </cfRule>
  </conditionalFormatting>
  <conditionalFormatting sqref="P173">
    <cfRule type="expression" dxfId="3" priority="339">
      <formula>AND($L173&lt;&gt;"",P173&lt;$L173)</formula>
    </cfRule>
    <cfRule type="expression" dxfId="4" priority="340">
      <formula>AND($K173&lt;&gt;"",P173&gt;$K173)</formula>
    </cfRule>
    <cfRule type="notContainsBlanks" dxfId="5" priority="341">
      <formula>LEN(TRIM(P173))&gt;0</formula>
    </cfRule>
    <cfRule type="containsBlanks" dxfId="2" priority="342">
      <formula>LEN(TRIM(P173))=0</formula>
    </cfRule>
  </conditionalFormatting>
  <conditionalFormatting sqref="Q173:R173">
    <cfRule type="expression" dxfId="3" priority="343">
      <formula>AND($L173&lt;&gt;"",Q173&lt;$L173)</formula>
    </cfRule>
    <cfRule type="expression" dxfId="4" priority="344">
      <formula>AND($K173&lt;&gt;"",Q173&gt;$K173)</formula>
    </cfRule>
    <cfRule type="notContainsBlanks" dxfId="5" priority="345">
      <formula>LEN(TRIM(Q173))&gt;0</formula>
    </cfRule>
    <cfRule type="containsBlanks" dxfId="2" priority="346">
      <formula>LEN(TRIM(Q173))=0</formula>
    </cfRule>
  </conditionalFormatting>
  <conditionalFormatting sqref="T173">
    <cfRule type="containsBlanks" dxfId="2" priority="1620">
      <formula>LEN(TRIM(T173))=0</formula>
    </cfRule>
  </conditionalFormatting>
  <conditionalFormatting sqref="AB173:AD173">
    <cfRule type="containsBlanks" dxfId="6" priority="1615">
      <formula>LEN(TRIM(AB173))=0</formula>
    </cfRule>
  </conditionalFormatting>
  <conditionalFormatting sqref="AC173:AD173">
    <cfRule type="cellIs" dxfId="7" priority="1619" operator="greaterThanOrEqual">
      <formula>1</formula>
    </cfRule>
  </conditionalFormatting>
  <conditionalFormatting sqref="AE173:AF173">
    <cfRule type="containsText" dxfId="8" priority="1613" operator="between" text="Alert">
      <formula>NOT(ISERROR(SEARCH("Alert",AE173)))</formula>
    </cfRule>
    <cfRule type="containsText" dxfId="9" priority="1614" operator="between" text="Reject">
      <formula>NOT(ISERROR(SEARCH("Reject",AE173)))</formula>
    </cfRule>
  </conditionalFormatting>
  <conditionalFormatting sqref="G174">
    <cfRule type="expression" dxfId="0" priority="1593">
      <formula>AND($F174&lt;&gt;"Tolerance",$G174&lt;&gt;"")</formula>
    </cfRule>
    <cfRule type="expression" dxfId="1" priority="1594">
      <formula>AND(OR($F174="GD&amp;T",$F174="MAX",$F174="MIN"),$G174="")</formula>
    </cfRule>
    <cfRule type="containsBlanks" dxfId="2" priority="1595">
      <formula>LEN(TRIM(G174))=0</formula>
    </cfRule>
  </conditionalFormatting>
  <conditionalFormatting sqref="H174">
    <cfRule type="expression" dxfId="0" priority="1590">
      <formula>AND($F174="MIN",$H174&lt;&gt;"")</formula>
    </cfRule>
    <cfRule type="expression" dxfId="1" priority="1591">
      <formula>AND($F174="MIN",$H174="")</formula>
    </cfRule>
    <cfRule type="containsBlanks" dxfId="2" priority="1592">
      <formula>LEN(TRIM(H174))=0</formula>
    </cfRule>
  </conditionalFormatting>
  <conditionalFormatting sqref="I174">
    <cfRule type="expression" dxfId="0" priority="1587">
      <formula>AND(OR($F174="GD&amp;T",$F174="MAX"),$I174&lt;&gt;"")</formula>
    </cfRule>
    <cfRule type="expression" dxfId="1" priority="1588">
      <formula>AND(OR($F174="GD&amp;T",$F174="MAX"),$I174="")</formula>
    </cfRule>
    <cfRule type="containsBlanks" dxfId="2" priority="1589">
      <formula>LEN(TRIM(I174))=0</formula>
    </cfRule>
  </conditionalFormatting>
  <conditionalFormatting sqref="P174">
    <cfRule type="expression" dxfId="3" priority="331">
      <formula>AND($L174&lt;&gt;"",P174&lt;$L174)</formula>
    </cfRule>
    <cfRule type="expression" dxfId="4" priority="332">
      <formula>AND($K174&lt;&gt;"",P174&gt;$K174)</formula>
    </cfRule>
    <cfRule type="notContainsBlanks" dxfId="5" priority="333">
      <formula>LEN(TRIM(P174))&gt;0</formula>
    </cfRule>
    <cfRule type="containsBlanks" dxfId="2" priority="334">
      <formula>LEN(TRIM(P174))=0</formula>
    </cfRule>
  </conditionalFormatting>
  <conditionalFormatting sqref="Q174:R174">
    <cfRule type="expression" dxfId="3" priority="335">
      <formula>AND($L174&lt;&gt;"",Q174&lt;$L174)</formula>
    </cfRule>
    <cfRule type="expression" dxfId="4" priority="336">
      <formula>AND($K174&lt;&gt;"",Q174&gt;$K174)</formula>
    </cfRule>
    <cfRule type="notContainsBlanks" dxfId="5" priority="337">
      <formula>LEN(TRIM(Q174))&gt;0</formula>
    </cfRule>
    <cfRule type="containsBlanks" dxfId="2" priority="338">
      <formula>LEN(TRIM(Q174))=0</formula>
    </cfRule>
  </conditionalFormatting>
  <conditionalFormatting sqref="T174">
    <cfRule type="containsBlanks" dxfId="2" priority="1603">
      <formula>LEN(TRIM(T174))=0</formula>
    </cfRule>
  </conditionalFormatting>
  <conditionalFormatting sqref="AB174:AD174">
    <cfRule type="containsBlanks" dxfId="6" priority="1598">
      <formula>LEN(TRIM(AB174))=0</formula>
    </cfRule>
  </conditionalFormatting>
  <conditionalFormatting sqref="AC174:AD174">
    <cfRule type="cellIs" dxfId="7" priority="1602" operator="greaterThanOrEqual">
      <formula>1</formula>
    </cfRule>
  </conditionalFormatting>
  <conditionalFormatting sqref="AE174:AF174">
    <cfRule type="containsText" dxfId="8" priority="1596" operator="between" text="Alert">
      <formula>NOT(ISERROR(SEARCH("Alert",AE174)))</formula>
    </cfRule>
    <cfRule type="containsText" dxfId="9" priority="1597" operator="between" text="Reject">
      <formula>NOT(ISERROR(SEARCH("Reject",AE174)))</formula>
    </cfRule>
  </conditionalFormatting>
  <conditionalFormatting sqref="G175">
    <cfRule type="expression" dxfId="0" priority="1559">
      <formula>AND($F175&lt;&gt;"Tolerance",$G175&lt;&gt;"")</formula>
    </cfRule>
    <cfRule type="expression" dxfId="1" priority="1560">
      <formula>AND(OR($F175="GD&amp;T",$F175="MAX",$F175="MIN"),$G175="")</formula>
    </cfRule>
    <cfRule type="containsBlanks" dxfId="2" priority="1561">
      <formula>LEN(TRIM(G175))=0</formula>
    </cfRule>
  </conditionalFormatting>
  <conditionalFormatting sqref="H175">
    <cfRule type="expression" dxfId="0" priority="1556">
      <formula>AND($F175="MIN",$H175&lt;&gt;"")</formula>
    </cfRule>
    <cfRule type="expression" dxfId="1" priority="1557">
      <formula>AND($F175="MIN",$H175="")</formula>
    </cfRule>
    <cfRule type="containsBlanks" dxfId="2" priority="1558">
      <formula>LEN(TRIM(H175))=0</formula>
    </cfRule>
  </conditionalFormatting>
  <conditionalFormatting sqref="I175">
    <cfRule type="expression" dxfId="0" priority="1553">
      <formula>AND(OR($F175="GD&amp;T",$F175="MAX"),$I175&lt;&gt;"")</formula>
    </cfRule>
    <cfRule type="expression" dxfId="1" priority="1554">
      <formula>AND(OR($F175="GD&amp;T",$F175="MAX"),$I175="")</formula>
    </cfRule>
    <cfRule type="containsBlanks" dxfId="2" priority="1555">
      <formula>LEN(TRIM(I175))=0</formula>
    </cfRule>
  </conditionalFormatting>
  <conditionalFormatting sqref="P175">
    <cfRule type="expression" dxfId="3" priority="323">
      <formula>AND($L175&lt;&gt;"",P175&lt;$L175)</formula>
    </cfRule>
    <cfRule type="expression" dxfId="4" priority="324">
      <formula>AND($K175&lt;&gt;"",P175&gt;$K175)</formula>
    </cfRule>
    <cfRule type="notContainsBlanks" dxfId="5" priority="325">
      <formula>LEN(TRIM(P175))&gt;0</formula>
    </cfRule>
    <cfRule type="containsBlanks" dxfId="2" priority="326">
      <formula>LEN(TRIM(P175))=0</formula>
    </cfRule>
  </conditionalFormatting>
  <conditionalFormatting sqref="Q175:R175">
    <cfRule type="expression" dxfId="3" priority="327">
      <formula>AND($L175&lt;&gt;"",Q175&lt;$L175)</formula>
    </cfRule>
    <cfRule type="expression" dxfId="4" priority="328">
      <formula>AND($K175&lt;&gt;"",Q175&gt;$K175)</formula>
    </cfRule>
    <cfRule type="notContainsBlanks" dxfId="5" priority="329">
      <formula>LEN(TRIM(Q175))&gt;0</formula>
    </cfRule>
    <cfRule type="containsBlanks" dxfId="2" priority="330">
      <formula>LEN(TRIM(Q175))=0</formula>
    </cfRule>
  </conditionalFormatting>
  <conditionalFormatting sqref="T175">
    <cfRule type="containsBlanks" dxfId="2" priority="1569">
      <formula>LEN(TRIM(T175))=0</formula>
    </cfRule>
  </conditionalFormatting>
  <conditionalFormatting sqref="AB175:AD175">
    <cfRule type="containsBlanks" dxfId="6" priority="1564">
      <formula>LEN(TRIM(AB175))=0</formula>
    </cfRule>
  </conditionalFormatting>
  <conditionalFormatting sqref="AC175:AD175">
    <cfRule type="cellIs" dxfId="7" priority="1568" operator="greaterThanOrEqual">
      <formula>1</formula>
    </cfRule>
  </conditionalFormatting>
  <conditionalFormatting sqref="AE175:AF175">
    <cfRule type="containsText" dxfId="8" priority="1562" operator="between" text="Alert">
      <formula>NOT(ISERROR(SEARCH("Alert",AE175)))</formula>
    </cfRule>
    <cfRule type="containsText" dxfId="9" priority="1563" operator="between" text="Reject">
      <formula>NOT(ISERROR(SEARCH("Reject",AE175)))</formula>
    </cfRule>
  </conditionalFormatting>
  <conditionalFormatting sqref="G176">
    <cfRule type="expression" dxfId="0" priority="1542">
      <formula>AND($F176&lt;&gt;"Tolerance",$G176&lt;&gt;"")</formula>
    </cfRule>
    <cfRule type="expression" dxfId="1" priority="1543">
      <formula>AND(OR($F176="GD&amp;T",$F176="MAX",$F176="MIN"),$G176="")</formula>
    </cfRule>
    <cfRule type="containsBlanks" dxfId="2" priority="1544">
      <formula>LEN(TRIM(G176))=0</formula>
    </cfRule>
  </conditionalFormatting>
  <conditionalFormatting sqref="H176">
    <cfRule type="expression" dxfId="0" priority="1539">
      <formula>AND($F176="MIN",$H176&lt;&gt;"")</formula>
    </cfRule>
    <cfRule type="expression" dxfId="1" priority="1540">
      <formula>AND($F176="MIN",$H176="")</formula>
    </cfRule>
    <cfRule type="containsBlanks" dxfId="2" priority="1541">
      <formula>LEN(TRIM(H176))=0</formula>
    </cfRule>
  </conditionalFormatting>
  <conditionalFormatting sqref="I176">
    <cfRule type="expression" dxfId="0" priority="1536">
      <formula>AND(OR($F176="GD&amp;T",$F176="MAX"),$I176&lt;&gt;"")</formula>
    </cfRule>
    <cfRule type="expression" dxfId="1" priority="1537">
      <formula>AND(OR($F176="GD&amp;T",$F176="MAX"),$I176="")</formula>
    </cfRule>
    <cfRule type="containsBlanks" dxfId="2" priority="1538">
      <formula>LEN(TRIM(I176))=0</formula>
    </cfRule>
  </conditionalFormatting>
  <conditionalFormatting sqref="P176">
    <cfRule type="expression" dxfId="3" priority="307">
      <formula>AND($L176&lt;&gt;"",P176&lt;$L176)</formula>
    </cfRule>
    <cfRule type="expression" dxfId="4" priority="308">
      <formula>AND($K176&lt;&gt;"",P176&gt;$K176)</formula>
    </cfRule>
    <cfRule type="notContainsBlanks" dxfId="5" priority="309">
      <formula>LEN(TRIM(P176))&gt;0</formula>
    </cfRule>
    <cfRule type="containsBlanks" dxfId="2" priority="310">
      <formula>LEN(TRIM(P176))=0</formula>
    </cfRule>
  </conditionalFormatting>
  <conditionalFormatting sqref="Q176:R176">
    <cfRule type="expression" dxfId="3" priority="311">
      <formula>AND($L176&lt;&gt;"",Q176&lt;$L176)</formula>
    </cfRule>
    <cfRule type="expression" dxfId="4" priority="312">
      <formula>AND($K176&lt;&gt;"",Q176&gt;$K176)</formula>
    </cfRule>
    <cfRule type="notContainsBlanks" dxfId="5" priority="313">
      <formula>LEN(TRIM(Q176))&gt;0</formula>
    </cfRule>
    <cfRule type="containsBlanks" dxfId="2" priority="314">
      <formula>LEN(TRIM(Q176))=0</formula>
    </cfRule>
  </conditionalFormatting>
  <conditionalFormatting sqref="T176">
    <cfRule type="containsBlanks" dxfId="2" priority="1552">
      <formula>LEN(TRIM(T176))=0</formula>
    </cfRule>
  </conditionalFormatting>
  <conditionalFormatting sqref="AB176:AD176">
    <cfRule type="containsBlanks" dxfId="6" priority="1547">
      <formula>LEN(TRIM(AB176))=0</formula>
    </cfRule>
  </conditionalFormatting>
  <conditionalFormatting sqref="AC176:AD176">
    <cfRule type="cellIs" dxfId="7" priority="1551" operator="greaterThanOrEqual">
      <formula>1</formula>
    </cfRule>
  </conditionalFormatting>
  <conditionalFormatting sqref="AE176:AF176">
    <cfRule type="containsText" dxfId="8" priority="1545" operator="between" text="Alert">
      <formula>NOT(ISERROR(SEARCH("Alert",AE176)))</formula>
    </cfRule>
    <cfRule type="containsText" dxfId="9" priority="1546" operator="between" text="Reject">
      <formula>NOT(ISERROR(SEARCH("Reject",AE176)))</formula>
    </cfRule>
  </conditionalFormatting>
  <conditionalFormatting sqref="G177">
    <cfRule type="expression" dxfId="0" priority="1525">
      <formula>AND($F177&lt;&gt;"Tolerance",$G177&lt;&gt;"")</formula>
    </cfRule>
    <cfRule type="expression" dxfId="1" priority="1526">
      <formula>AND(OR($F177="GD&amp;T",$F177="MAX",$F177="MIN"),$G177="")</formula>
    </cfRule>
    <cfRule type="containsBlanks" dxfId="2" priority="1527">
      <formula>LEN(TRIM(G177))=0</formula>
    </cfRule>
  </conditionalFormatting>
  <conditionalFormatting sqref="H177">
    <cfRule type="expression" dxfId="0" priority="1522">
      <formula>AND($F177="MIN",$H177&lt;&gt;"")</formula>
    </cfRule>
    <cfRule type="expression" dxfId="1" priority="1523">
      <formula>AND($F177="MIN",$H177="")</formula>
    </cfRule>
    <cfRule type="containsBlanks" dxfId="2" priority="1524">
      <formula>LEN(TRIM(H177))=0</formula>
    </cfRule>
  </conditionalFormatting>
  <conditionalFormatting sqref="I177">
    <cfRule type="expression" dxfId="0" priority="1519">
      <formula>AND(OR($F177="GD&amp;T",$F177="MAX"),$I177&lt;&gt;"")</formula>
    </cfRule>
    <cfRule type="expression" dxfId="1" priority="1520">
      <formula>AND(OR($F177="GD&amp;T",$F177="MAX"),$I177="")</formula>
    </cfRule>
    <cfRule type="containsBlanks" dxfId="2" priority="1521">
      <formula>LEN(TRIM(I177))=0</formula>
    </cfRule>
  </conditionalFormatting>
  <conditionalFormatting sqref="P177">
    <cfRule type="expression" dxfId="3" priority="299">
      <formula>AND($L177&lt;&gt;"",P177&lt;$L177)</formula>
    </cfRule>
    <cfRule type="expression" dxfId="4" priority="300">
      <formula>AND($K177&lt;&gt;"",P177&gt;$K177)</formula>
    </cfRule>
    <cfRule type="notContainsBlanks" dxfId="5" priority="301">
      <formula>LEN(TRIM(P177))&gt;0</formula>
    </cfRule>
    <cfRule type="containsBlanks" dxfId="2" priority="302">
      <formula>LEN(TRIM(P177))=0</formula>
    </cfRule>
  </conditionalFormatting>
  <conditionalFormatting sqref="Q177:R177">
    <cfRule type="expression" dxfId="3" priority="303">
      <formula>AND($L177&lt;&gt;"",Q177&lt;$L177)</formula>
    </cfRule>
    <cfRule type="expression" dxfId="4" priority="304">
      <formula>AND($K177&lt;&gt;"",Q177&gt;$K177)</formula>
    </cfRule>
    <cfRule type="notContainsBlanks" dxfId="5" priority="305">
      <formula>LEN(TRIM(Q177))&gt;0</formula>
    </cfRule>
    <cfRule type="containsBlanks" dxfId="2" priority="306">
      <formula>LEN(TRIM(Q177))=0</formula>
    </cfRule>
  </conditionalFormatting>
  <conditionalFormatting sqref="T177">
    <cfRule type="containsBlanks" dxfId="2" priority="1535">
      <formula>LEN(TRIM(T177))=0</formula>
    </cfRule>
  </conditionalFormatting>
  <conditionalFormatting sqref="AB177:AD177">
    <cfRule type="containsBlanks" dxfId="6" priority="1530">
      <formula>LEN(TRIM(AB177))=0</formula>
    </cfRule>
  </conditionalFormatting>
  <conditionalFormatting sqref="AC177:AD177">
    <cfRule type="cellIs" dxfId="7" priority="1534" operator="greaterThanOrEqual">
      <formula>1</formula>
    </cfRule>
  </conditionalFormatting>
  <conditionalFormatting sqref="AE177:AF177">
    <cfRule type="containsText" dxfId="8" priority="1528" operator="between" text="Alert">
      <formula>NOT(ISERROR(SEARCH("Alert",AE177)))</formula>
    </cfRule>
    <cfRule type="containsText" dxfId="9" priority="1529" operator="between" text="Reject">
      <formula>NOT(ISERROR(SEARCH("Reject",AE177)))</formula>
    </cfRule>
  </conditionalFormatting>
  <conditionalFormatting sqref="G178">
    <cfRule type="expression" dxfId="0" priority="1508">
      <formula>AND($F178&lt;&gt;"Tolerance",$G178&lt;&gt;"")</formula>
    </cfRule>
    <cfRule type="expression" dxfId="1" priority="1509">
      <formula>AND(OR($F178="GD&amp;T",$F178="MAX",$F178="MIN"),$G178="")</formula>
    </cfRule>
    <cfRule type="containsBlanks" dxfId="2" priority="1510">
      <formula>LEN(TRIM(G178))=0</formula>
    </cfRule>
  </conditionalFormatting>
  <conditionalFormatting sqref="H178">
    <cfRule type="expression" dxfId="0" priority="1505">
      <formula>AND($F178="MIN",$H178&lt;&gt;"")</formula>
    </cfRule>
    <cfRule type="expression" dxfId="1" priority="1506">
      <formula>AND($F178="MIN",$H178="")</formula>
    </cfRule>
    <cfRule type="containsBlanks" dxfId="2" priority="1507">
      <formula>LEN(TRIM(H178))=0</formula>
    </cfRule>
  </conditionalFormatting>
  <conditionalFormatting sqref="I178">
    <cfRule type="expression" dxfId="0" priority="1502">
      <formula>AND(OR($F178="GD&amp;T",$F178="MAX"),$I178&lt;&gt;"")</formula>
    </cfRule>
    <cfRule type="expression" dxfId="1" priority="1503">
      <formula>AND(OR($F178="GD&amp;T",$F178="MAX"),$I178="")</formula>
    </cfRule>
    <cfRule type="containsBlanks" dxfId="2" priority="1504">
      <formula>LEN(TRIM(I178))=0</formula>
    </cfRule>
  </conditionalFormatting>
  <conditionalFormatting sqref="P178">
    <cfRule type="expression" dxfId="3" priority="291">
      <formula>AND($L178&lt;&gt;"",P178&lt;$L178)</formula>
    </cfRule>
    <cfRule type="expression" dxfId="4" priority="292">
      <formula>AND($K178&lt;&gt;"",P178&gt;$K178)</formula>
    </cfRule>
    <cfRule type="notContainsBlanks" dxfId="5" priority="293">
      <formula>LEN(TRIM(P178))&gt;0</formula>
    </cfRule>
    <cfRule type="containsBlanks" dxfId="2" priority="294">
      <formula>LEN(TRIM(P178))=0</formula>
    </cfRule>
  </conditionalFormatting>
  <conditionalFormatting sqref="Q178:R178">
    <cfRule type="expression" dxfId="3" priority="295">
      <formula>AND($L178&lt;&gt;"",Q178&lt;$L178)</formula>
    </cfRule>
    <cfRule type="expression" dxfId="4" priority="296">
      <formula>AND($K178&lt;&gt;"",Q178&gt;$K178)</formula>
    </cfRule>
    <cfRule type="notContainsBlanks" dxfId="5" priority="297">
      <formula>LEN(TRIM(Q178))&gt;0</formula>
    </cfRule>
    <cfRule type="containsBlanks" dxfId="2" priority="298">
      <formula>LEN(TRIM(Q178))=0</formula>
    </cfRule>
  </conditionalFormatting>
  <conditionalFormatting sqref="T178">
    <cfRule type="containsBlanks" dxfId="2" priority="1518">
      <formula>LEN(TRIM(T178))=0</formula>
    </cfRule>
  </conditionalFormatting>
  <conditionalFormatting sqref="AB178:AD178">
    <cfRule type="containsBlanks" dxfId="6" priority="1513">
      <formula>LEN(TRIM(AB178))=0</formula>
    </cfRule>
  </conditionalFormatting>
  <conditionalFormatting sqref="AC178:AD178">
    <cfRule type="cellIs" dxfId="7" priority="1517" operator="greaterThanOrEqual">
      <formula>1</formula>
    </cfRule>
  </conditionalFormatting>
  <conditionalFormatting sqref="AE178:AF178">
    <cfRule type="containsText" dxfId="8" priority="1511" operator="between" text="Alert">
      <formula>NOT(ISERROR(SEARCH("Alert",AE178)))</formula>
    </cfRule>
    <cfRule type="containsText" dxfId="9" priority="1512" operator="between" text="Reject">
      <formula>NOT(ISERROR(SEARCH("Reject",AE178)))</formula>
    </cfRule>
  </conditionalFormatting>
  <conditionalFormatting sqref="G179">
    <cfRule type="expression" dxfId="0" priority="1491">
      <formula>AND($F179&lt;&gt;"Tolerance",$G179&lt;&gt;"")</formula>
    </cfRule>
    <cfRule type="expression" dxfId="1" priority="1492">
      <formula>AND(OR($F179="GD&amp;T",$F179="MAX",$F179="MIN"),$G179="")</formula>
    </cfRule>
    <cfRule type="containsBlanks" dxfId="2" priority="1493">
      <formula>LEN(TRIM(G179))=0</formula>
    </cfRule>
  </conditionalFormatting>
  <conditionalFormatting sqref="H179">
    <cfRule type="expression" dxfId="0" priority="1488">
      <formula>AND($F179="MIN",$H179&lt;&gt;"")</formula>
    </cfRule>
    <cfRule type="expression" dxfId="1" priority="1489">
      <formula>AND($F179="MIN",$H179="")</formula>
    </cfRule>
    <cfRule type="containsBlanks" dxfId="2" priority="1490">
      <formula>LEN(TRIM(H179))=0</formula>
    </cfRule>
  </conditionalFormatting>
  <conditionalFormatting sqref="I179">
    <cfRule type="expression" dxfId="0" priority="1485">
      <formula>AND(OR($F179="GD&amp;T",$F179="MAX"),$I179&lt;&gt;"")</formula>
    </cfRule>
    <cfRule type="expression" dxfId="1" priority="1486">
      <formula>AND(OR($F179="GD&amp;T",$F179="MAX"),$I179="")</formula>
    </cfRule>
    <cfRule type="containsBlanks" dxfId="2" priority="1487">
      <formula>LEN(TRIM(I179))=0</formula>
    </cfRule>
  </conditionalFormatting>
  <conditionalFormatting sqref="P179">
    <cfRule type="expression" dxfId="3" priority="283">
      <formula>AND($L179&lt;&gt;"",P179&lt;$L179)</formula>
    </cfRule>
    <cfRule type="expression" dxfId="4" priority="284">
      <formula>AND($K179&lt;&gt;"",P179&gt;$K179)</formula>
    </cfRule>
    <cfRule type="notContainsBlanks" dxfId="5" priority="285">
      <formula>LEN(TRIM(P179))&gt;0</formula>
    </cfRule>
    <cfRule type="containsBlanks" dxfId="2" priority="286">
      <formula>LEN(TRIM(P179))=0</formula>
    </cfRule>
  </conditionalFormatting>
  <conditionalFormatting sqref="Q179:R179">
    <cfRule type="expression" dxfId="3" priority="287">
      <formula>AND($L179&lt;&gt;"",Q179&lt;$L179)</formula>
    </cfRule>
    <cfRule type="expression" dxfId="4" priority="288">
      <formula>AND($K179&lt;&gt;"",Q179&gt;$K179)</formula>
    </cfRule>
    <cfRule type="notContainsBlanks" dxfId="5" priority="289">
      <formula>LEN(TRIM(Q179))&gt;0</formula>
    </cfRule>
    <cfRule type="containsBlanks" dxfId="2" priority="290">
      <formula>LEN(TRIM(Q179))=0</formula>
    </cfRule>
  </conditionalFormatting>
  <conditionalFormatting sqref="T179">
    <cfRule type="containsBlanks" dxfId="2" priority="1501">
      <formula>LEN(TRIM(T179))=0</formula>
    </cfRule>
  </conditionalFormatting>
  <conditionalFormatting sqref="AB179:AD179">
    <cfRule type="containsBlanks" dxfId="6" priority="1496">
      <formula>LEN(TRIM(AB179))=0</formula>
    </cfRule>
  </conditionalFormatting>
  <conditionalFormatting sqref="AC179:AD179">
    <cfRule type="cellIs" dxfId="7" priority="1500" operator="greaterThanOrEqual">
      <formula>1</formula>
    </cfRule>
  </conditionalFormatting>
  <conditionalFormatting sqref="AE179:AF179">
    <cfRule type="containsText" dxfId="8" priority="1494" operator="between" text="Alert">
      <formula>NOT(ISERROR(SEARCH("Alert",AE179)))</formula>
    </cfRule>
    <cfRule type="containsText" dxfId="9" priority="1495" operator="between" text="Reject">
      <formula>NOT(ISERROR(SEARCH("Reject",AE179)))</formula>
    </cfRule>
  </conditionalFormatting>
  <conditionalFormatting sqref="G180">
    <cfRule type="expression" dxfId="0" priority="1474">
      <formula>AND($F180&lt;&gt;"Tolerance",$G180&lt;&gt;"")</formula>
    </cfRule>
    <cfRule type="expression" dxfId="1" priority="1475">
      <formula>AND(OR($F180="GD&amp;T",$F180="MAX",$F180="MIN"),$G180="")</formula>
    </cfRule>
    <cfRule type="containsBlanks" dxfId="2" priority="1476">
      <formula>LEN(TRIM(G180))=0</formula>
    </cfRule>
  </conditionalFormatting>
  <conditionalFormatting sqref="H180">
    <cfRule type="expression" dxfId="0" priority="1471">
      <formula>AND($F180="MIN",$H180&lt;&gt;"")</formula>
    </cfRule>
    <cfRule type="expression" dxfId="1" priority="1472">
      <formula>AND($F180="MIN",$H180="")</formula>
    </cfRule>
    <cfRule type="containsBlanks" dxfId="2" priority="1473">
      <formula>LEN(TRIM(H180))=0</formula>
    </cfRule>
  </conditionalFormatting>
  <conditionalFormatting sqref="I180">
    <cfRule type="expression" dxfId="0" priority="1468">
      <formula>AND(OR($F180="GD&amp;T",$F180="MAX"),$I180&lt;&gt;"")</formula>
    </cfRule>
    <cfRule type="expression" dxfId="1" priority="1469">
      <formula>AND(OR($F180="GD&amp;T",$F180="MAX"),$I180="")</formula>
    </cfRule>
    <cfRule type="containsBlanks" dxfId="2" priority="1470">
      <formula>LEN(TRIM(I180))=0</formula>
    </cfRule>
  </conditionalFormatting>
  <conditionalFormatting sqref="P180">
    <cfRule type="expression" dxfId="3" priority="275">
      <formula>AND($L180&lt;&gt;"",P180&lt;$L180)</formula>
    </cfRule>
    <cfRule type="expression" dxfId="4" priority="276">
      <formula>AND($K180&lt;&gt;"",P180&gt;$K180)</formula>
    </cfRule>
    <cfRule type="notContainsBlanks" dxfId="5" priority="277">
      <formula>LEN(TRIM(P180))&gt;0</formula>
    </cfRule>
    <cfRule type="containsBlanks" dxfId="2" priority="278">
      <formula>LEN(TRIM(P180))=0</formula>
    </cfRule>
  </conditionalFormatting>
  <conditionalFormatting sqref="Q180:R180">
    <cfRule type="expression" dxfId="3" priority="279">
      <formula>AND($L180&lt;&gt;"",Q180&lt;$L180)</formula>
    </cfRule>
    <cfRule type="expression" dxfId="4" priority="280">
      <formula>AND($K180&lt;&gt;"",Q180&gt;$K180)</formula>
    </cfRule>
    <cfRule type="notContainsBlanks" dxfId="5" priority="281">
      <formula>LEN(TRIM(Q180))&gt;0</formula>
    </cfRule>
    <cfRule type="containsBlanks" dxfId="2" priority="282">
      <formula>LEN(TRIM(Q180))=0</formula>
    </cfRule>
  </conditionalFormatting>
  <conditionalFormatting sqref="T180">
    <cfRule type="containsBlanks" dxfId="2" priority="1484">
      <formula>LEN(TRIM(T180))=0</formula>
    </cfRule>
  </conditionalFormatting>
  <conditionalFormatting sqref="AB180:AD180">
    <cfRule type="containsBlanks" dxfId="6" priority="1479">
      <formula>LEN(TRIM(AB180))=0</formula>
    </cfRule>
  </conditionalFormatting>
  <conditionalFormatting sqref="AC180:AD180">
    <cfRule type="cellIs" dxfId="7" priority="1483" operator="greaterThanOrEqual">
      <formula>1</formula>
    </cfRule>
  </conditionalFormatting>
  <conditionalFormatting sqref="AE180:AF180">
    <cfRule type="containsText" dxfId="8" priority="1477" operator="between" text="Alert">
      <formula>NOT(ISERROR(SEARCH("Alert",AE180)))</formula>
    </cfRule>
    <cfRule type="containsText" dxfId="9" priority="1478" operator="between" text="Reject">
      <formula>NOT(ISERROR(SEARCH("Reject",AE180)))</formula>
    </cfRule>
  </conditionalFormatting>
  <conditionalFormatting sqref="G181">
    <cfRule type="expression" dxfId="0" priority="1457">
      <formula>AND($F181&lt;&gt;"Tolerance",$G181&lt;&gt;"")</formula>
    </cfRule>
    <cfRule type="expression" dxfId="1" priority="1458">
      <formula>AND(OR($F181="GD&amp;T",$F181="MAX",$F181="MIN"),$G181="")</formula>
    </cfRule>
    <cfRule type="containsBlanks" dxfId="2" priority="1459">
      <formula>LEN(TRIM(G181))=0</formula>
    </cfRule>
  </conditionalFormatting>
  <conditionalFormatting sqref="H181">
    <cfRule type="expression" dxfId="0" priority="1454">
      <formula>AND($F181="MIN",$H181&lt;&gt;"")</formula>
    </cfRule>
    <cfRule type="expression" dxfId="1" priority="1455">
      <formula>AND($F181="MIN",$H181="")</formula>
    </cfRule>
    <cfRule type="containsBlanks" dxfId="2" priority="1456">
      <formula>LEN(TRIM(H181))=0</formula>
    </cfRule>
  </conditionalFormatting>
  <conditionalFormatting sqref="I181">
    <cfRule type="expression" dxfId="0" priority="1451">
      <formula>AND(OR($F181="GD&amp;T",$F181="MAX"),$I181&lt;&gt;"")</formula>
    </cfRule>
    <cfRule type="expression" dxfId="1" priority="1452">
      <formula>AND(OR($F181="GD&amp;T",$F181="MAX"),$I181="")</formula>
    </cfRule>
    <cfRule type="containsBlanks" dxfId="2" priority="1453">
      <formula>LEN(TRIM(I181))=0</formula>
    </cfRule>
  </conditionalFormatting>
  <conditionalFormatting sqref="P181">
    <cfRule type="expression" dxfId="3" priority="267">
      <formula>AND($L181&lt;&gt;"",P181&lt;$L181)</formula>
    </cfRule>
    <cfRule type="expression" dxfId="4" priority="268">
      <formula>AND($K181&lt;&gt;"",P181&gt;$K181)</formula>
    </cfRule>
    <cfRule type="notContainsBlanks" dxfId="5" priority="269">
      <formula>LEN(TRIM(P181))&gt;0</formula>
    </cfRule>
    <cfRule type="containsBlanks" dxfId="2" priority="270">
      <formula>LEN(TRIM(P181))=0</formula>
    </cfRule>
  </conditionalFormatting>
  <conditionalFormatting sqref="Q181:R181">
    <cfRule type="expression" dxfId="3" priority="271">
      <formula>AND($L181&lt;&gt;"",Q181&lt;$L181)</formula>
    </cfRule>
    <cfRule type="expression" dxfId="4" priority="272">
      <formula>AND($K181&lt;&gt;"",Q181&gt;$K181)</formula>
    </cfRule>
    <cfRule type="notContainsBlanks" dxfId="5" priority="273">
      <formula>LEN(TRIM(Q181))&gt;0</formula>
    </cfRule>
    <cfRule type="containsBlanks" dxfId="2" priority="274">
      <formula>LEN(TRIM(Q181))=0</formula>
    </cfRule>
  </conditionalFormatting>
  <conditionalFormatting sqref="T181">
    <cfRule type="containsBlanks" dxfId="2" priority="1467">
      <formula>LEN(TRIM(T181))=0</formula>
    </cfRule>
  </conditionalFormatting>
  <conditionalFormatting sqref="AB181:AD181">
    <cfRule type="containsBlanks" dxfId="6" priority="1462">
      <formula>LEN(TRIM(AB181))=0</formula>
    </cfRule>
  </conditionalFormatting>
  <conditionalFormatting sqref="AC181:AD181">
    <cfRule type="cellIs" dxfId="7" priority="1466" operator="greaterThanOrEqual">
      <formula>1</formula>
    </cfRule>
  </conditionalFormatting>
  <conditionalFormatting sqref="AE181:AF181">
    <cfRule type="containsText" dxfId="8" priority="1460" operator="between" text="Alert">
      <formula>NOT(ISERROR(SEARCH("Alert",AE181)))</formula>
    </cfRule>
    <cfRule type="containsText" dxfId="9" priority="1461" operator="between" text="Reject">
      <formula>NOT(ISERROR(SEARCH("Reject",AE181)))</formula>
    </cfRule>
  </conditionalFormatting>
  <conditionalFormatting sqref="G182">
    <cfRule type="expression" dxfId="0" priority="2246">
      <formula>AND($F182&lt;&gt;"Tolerance",$G182&lt;&gt;"")</formula>
    </cfRule>
    <cfRule type="expression" dxfId="1" priority="2247">
      <formula>AND(OR($F182="GD&amp;T",$F182="MAX",$F182="MIN"),$G182="")</formula>
    </cfRule>
    <cfRule type="containsBlanks" dxfId="2" priority="2248">
      <formula>LEN(TRIM(G182))=0</formula>
    </cfRule>
  </conditionalFormatting>
  <conditionalFormatting sqref="H182">
    <cfRule type="expression" dxfId="0" priority="2243">
      <formula>AND($F182="MIN",$H182&lt;&gt;"")</formula>
    </cfRule>
    <cfRule type="expression" dxfId="1" priority="2244">
      <formula>AND($F182="MIN",$H182="")</formula>
    </cfRule>
    <cfRule type="containsBlanks" dxfId="2" priority="2245">
      <formula>LEN(TRIM(H182))=0</formula>
    </cfRule>
  </conditionalFormatting>
  <conditionalFormatting sqref="I182">
    <cfRule type="expression" dxfId="0" priority="2240">
      <formula>AND(OR($F182="GD&amp;T",$F182="MAX"),$I182&lt;&gt;"")</formula>
    </cfRule>
    <cfRule type="expression" dxfId="1" priority="2241">
      <formula>AND(OR($F182="GD&amp;T",$F182="MAX"),$I182="")</formula>
    </cfRule>
    <cfRule type="containsBlanks" dxfId="2" priority="2242">
      <formula>LEN(TRIM(I182))=0</formula>
    </cfRule>
  </conditionalFormatting>
  <conditionalFormatting sqref="P182">
    <cfRule type="expression" dxfId="3" priority="259">
      <formula>AND($L182&lt;&gt;"",P182&lt;$L182)</formula>
    </cfRule>
    <cfRule type="expression" dxfId="4" priority="260">
      <formula>AND($K182&lt;&gt;"",P182&gt;$K182)</formula>
    </cfRule>
    <cfRule type="notContainsBlanks" dxfId="5" priority="261">
      <formula>LEN(TRIM(P182))&gt;0</formula>
    </cfRule>
    <cfRule type="containsBlanks" dxfId="2" priority="262">
      <formula>LEN(TRIM(P182))=0</formula>
    </cfRule>
  </conditionalFormatting>
  <conditionalFormatting sqref="Q182:R182">
    <cfRule type="expression" dxfId="3" priority="263">
      <formula>AND($L182&lt;&gt;"",Q182&lt;$L182)</formula>
    </cfRule>
    <cfRule type="expression" dxfId="4" priority="264">
      <formula>AND($K182&lt;&gt;"",Q182&gt;$K182)</formula>
    </cfRule>
    <cfRule type="notContainsBlanks" dxfId="5" priority="265">
      <formula>LEN(TRIM(Q182))&gt;0</formula>
    </cfRule>
    <cfRule type="containsBlanks" dxfId="2" priority="266">
      <formula>LEN(TRIM(Q182))=0</formula>
    </cfRule>
  </conditionalFormatting>
  <conditionalFormatting sqref="T182">
    <cfRule type="containsBlanks" dxfId="2" priority="2256">
      <formula>LEN(TRIM(T182))=0</formula>
    </cfRule>
  </conditionalFormatting>
  <conditionalFormatting sqref="AB182:AD182">
    <cfRule type="containsBlanks" dxfId="6" priority="2251">
      <formula>LEN(TRIM(AB182))=0</formula>
    </cfRule>
  </conditionalFormatting>
  <conditionalFormatting sqref="AC182:AD182">
    <cfRule type="cellIs" dxfId="7" priority="2255" operator="greaterThanOrEqual">
      <formula>1</formula>
    </cfRule>
  </conditionalFormatting>
  <conditionalFormatting sqref="AE182:AF182">
    <cfRule type="containsText" dxfId="8" priority="2249" operator="between" text="Alert">
      <formula>NOT(ISERROR(SEARCH("Alert",AE182)))</formula>
    </cfRule>
    <cfRule type="containsText" dxfId="9" priority="2250" operator="between" text="Reject">
      <formula>NOT(ISERROR(SEARCH("Reject",AE182)))</formula>
    </cfRule>
  </conditionalFormatting>
  <conditionalFormatting sqref="G183">
    <cfRule type="expression" dxfId="0" priority="2229">
      <formula>AND($F183&lt;&gt;"Tolerance",$G183&lt;&gt;"")</formula>
    </cfRule>
    <cfRule type="expression" dxfId="1" priority="2230">
      <formula>AND(OR($F183="GD&amp;T",$F183="MAX",$F183="MIN"),$G183="")</formula>
    </cfRule>
    <cfRule type="containsBlanks" dxfId="2" priority="2231">
      <formula>LEN(TRIM(G183))=0</formula>
    </cfRule>
  </conditionalFormatting>
  <conditionalFormatting sqref="H183">
    <cfRule type="expression" dxfId="0" priority="1446">
      <formula>AND($F183="MIN",$H183&lt;&gt;"")</formula>
    </cfRule>
    <cfRule type="expression" dxfId="1" priority="1448">
      <formula>AND($F183="MIN",$H183="")</formula>
    </cfRule>
    <cfRule type="containsBlanks" dxfId="2" priority="1450">
      <formula>LEN(TRIM(H183))=0</formula>
    </cfRule>
  </conditionalFormatting>
  <conditionalFormatting sqref="I183">
    <cfRule type="expression" dxfId="0" priority="1440">
      <formula>AND(OR($F183="GD&amp;T",$F183="MAX"),$I183&lt;&gt;"")</formula>
    </cfRule>
    <cfRule type="expression" dxfId="1" priority="1442">
      <formula>AND(OR($F183="GD&amp;T",$F183="MAX"),$I183="")</formula>
    </cfRule>
    <cfRule type="containsBlanks" dxfId="2" priority="1444">
      <formula>LEN(TRIM(I183))=0</formula>
    </cfRule>
  </conditionalFormatting>
  <conditionalFormatting sqref="P183">
    <cfRule type="expression" dxfId="3" priority="619">
      <formula>AND($L183&lt;&gt;"",P183&lt;$L183)</formula>
    </cfRule>
    <cfRule type="expression" dxfId="4" priority="620">
      <formula>AND($K183&lt;&gt;"",P183&gt;$K183)</formula>
    </cfRule>
    <cfRule type="notContainsBlanks" dxfId="5" priority="621">
      <formula>LEN(TRIM(P183))&gt;0</formula>
    </cfRule>
    <cfRule type="containsBlanks" dxfId="2" priority="622">
      <formula>LEN(TRIM(P183))=0</formula>
    </cfRule>
  </conditionalFormatting>
  <conditionalFormatting sqref="Q183:R183">
    <cfRule type="expression" dxfId="3" priority="623">
      <formula>AND($L183&lt;&gt;"",Q183&lt;$L183)</formula>
    </cfRule>
    <cfRule type="expression" dxfId="4" priority="624">
      <formula>AND($K183&lt;&gt;"",Q183&gt;$K183)</formula>
    </cfRule>
    <cfRule type="notContainsBlanks" dxfId="5" priority="625">
      <formula>LEN(TRIM(Q183))&gt;0</formula>
    </cfRule>
    <cfRule type="containsBlanks" dxfId="2" priority="626">
      <formula>LEN(TRIM(Q183))=0</formula>
    </cfRule>
  </conditionalFormatting>
  <conditionalFormatting sqref="T183">
    <cfRule type="containsBlanks" dxfId="2" priority="2239">
      <formula>LEN(TRIM(T183))=0</formula>
    </cfRule>
  </conditionalFormatting>
  <conditionalFormatting sqref="AB183:AD183">
    <cfRule type="containsBlanks" dxfId="6" priority="2234">
      <formula>LEN(TRIM(AB183))=0</formula>
    </cfRule>
  </conditionalFormatting>
  <conditionalFormatting sqref="AC183:AD183">
    <cfRule type="cellIs" dxfId="7" priority="2238" operator="greaterThanOrEqual">
      <formula>1</formula>
    </cfRule>
  </conditionalFormatting>
  <conditionalFormatting sqref="AE183:AF183">
    <cfRule type="containsText" dxfId="8" priority="2232" operator="between" text="Alert">
      <formula>NOT(ISERROR(SEARCH("Alert",AE183)))</formula>
    </cfRule>
    <cfRule type="containsText" dxfId="9" priority="2233" operator="between" text="Reject">
      <formula>NOT(ISERROR(SEARCH("Reject",AE183)))</formula>
    </cfRule>
  </conditionalFormatting>
  <conditionalFormatting sqref="G184">
    <cfRule type="expression" dxfId="0" priority="2218">
      <formula>AND($F184&lt;&gt;"Tolerance",$G184&lt;&gt;"")</formula>
    </cfRule>
    <cfRule type="expression" dxfId="1" priority="2219">
      <formula>AND(OR($F184="GD&amp;T",$F184="MAX",$F184="MIN"),$G184="")</formula>
    </cfRule>
    <cfRule type="containsBlanks" dxfId="2" priority="2220">
      <formula>LEN(TRIM(G184))=0</formula>
    </cfRule>
  </conditionalFormatting>
  <conditionalFormatting sqref="H184">
    <cfRule type="expression" dxfId="0" priority="1445">
      <formula>AND($F184="MIN",$H184&lt;&gt;"")</formula>
    </cfRule>
    <cfRule type="expression" dxfId="1" priority="1447">
      <formula>AND($F184="MIN",$H184="")</formula>
    </cfRule>
    <cfRule type="containsBlanks" dxfId="2" priority="1449">
      <formula>LEN(TRIM(H184))=0</formula>
    </cfRule>
  </conditionalFormatting>
  <conditionalFormatting sqref="I184">
    <cfRule type="expression" dxfId="0" priority="1439">
      <formula>AND(OR($F184="GD&amp;T",$F184="MAX"),$I184&lt;&gt;"")</formula>
    </cfRule>
    <cfRule type="expression" dxfId="1" priority="1441">
      <formula>AND(OR($F184="GD&amp;T",$F184="MAX"),$I184="")</formula>
    </cfRule>
    <cfRule type="containsBlanks" dxfId="2" priority="1443">
      <formula>LEN(TRIM(I184))=0</formula>
    </cfRule>
  </conditionalFormatting>
  <conditionalFormatting sqref="P184">
    <cfRule type="expression" dxfId="3" priority="611">
      <formula>AND($L184&lt;&gt;"",P184&lt;$L184)</formula>
    </cfRule>
    <cfRule type="expression" dxfId="4" priority="612">
      <formula>AND($K184&lt;&gt;"",P184&gt;$K184)</formula>
    </cfRule>
    <cfRule type="notContainsBlanks" dxfId="5" priority="613">
      <formula>LEN(TRIM(P184))&gt;0</formula>
    </cfRule>
    <cfRule type="containsBlanks" dxfId="2" priority="614">
      <formula>LEN(TRIM(P184))=0</formula>
    </cfRule>
  </conditionalFormatting>
  <conditionalFormatting sqref="Q184:R184">
    <cfRule type="expression" dxfId="3" priority="615">
      <formula>AND($L184&lt;&gt;"",Q184&lt;$L184)</formula>
    </cfRule>
    <cfRule type="expression" dxfId="4" priority="616">
      <formula>AND($K184&lt;&gt;"",Q184&gt;$K184)</formula>
    </cfRule>
    <cfRule type="notContainsBlanks" dxfId="5" priority="617">
      <formula>LEN(TRIM(Q184))&gt;0</formula>
    </cfRule>
    <cfRule type="containsBlanks" dxfId="2" priority="618">
      <formula>LEN(TRIM(Q184))=0</formula>
    </cfRule>
  </conditionalFormatting>
  <conditionalFormatting sqref="T184">
    <cfRule type="containsBlanks" dxfId="2" priority="2228">
      <formula>LEN(TRIM(T184))=0</formula>
    </cfRule>
  </conditionalFormatting>
  <conditionalFormatting sqref="AB184:AD184">
    <cfRule type="containsBlanks" dxfId="6" priority="2223">
      <formula>LEN(TRIM(AB184))=0</formula>
    </cfRule>
  </conditionalFormatting>
  <conditionalFormatting sqref="AC184:AD184">
    <cfRule type="cellIs" dxfId="7" priority="2227" operator="greaterThanOrEqual">
      <formula>1</formula>
    </cfRule>
  </conditionalFormatting>
  <conditionalFormatting sqref="AE184:AF184">
    <cfRule type="containsText" dxfId="8" priority="2221" operator="between" text="Alert">
      <formula>NOT(ISERROR(SEARCH("Alert",AE184)))</formula>
    </cfRule>
    <cfRule type="containsText" dxfId="9" priority="2222" operator="between" text="Reject">
      <formula>NOT(ISERROR(SEARCH("Reject",AE184)))</formula>
    </cfRule>
  </conditionalFormatting>
  <conditionalFormatting sqref="P185">
    <cfRule type="expression" dxfId="3" priority="603">
      <formula>AND($L185&lt;&gt;"",P185&lt;$L185)</formula>
    </cfRule>
    <cfRule type="expression" dxfId="4" priority="604">
      <formula>AND($K185&lt;&gt;"",P185&gt;$K185)</formula>
    </cfRule>
    <cfRule type="notContainsBlanks" dxfId="5" priority="605">
      <formula>LEN(TRIM(P185))&gt;0</formula>
    </cfRule>
    <cfRule type="containsBlanks" dxfId="2" priority="606">
      <formula>LEN(TRIM(P185))=0</formula>
    </cfRule>
  </conditionalFormatting>
  <conditionalFormatting sqref="Q185:S185">
    <cfRule type="expression" dxfId="3" priority="607">
      <formula>AND($L185&lt;&gt;"",Q185&lt;$L185)</formula>
    </cfRule>
    <cfRule type="expression" dxfId="4" priority="608">
      <formula>AND($K185&lt;&gt;"",Q185&gt;$K185)</formula>
    </cfRule>
    <cfRule type="notContainsBlanks" dxfId="5" priority="609">
      <formula>LEN(TRIM(Q185))&gt;0</formula>
    </cfRule>
    <cfRule type="containsBlanks" dxfId="2" priority="610">
      <formula>LEN(TRIM(Q185))=0</formula>
    </cfRule>
  </conditionalFormatting>
  <conditionalFormatting sqref="T24:T25">
    <cfRule type="expression" dxfId="3" priority="3926">
      <formula>AND($M24&lt;&gt;"",T24&lt;$M24)</formula>
    </cfRule>
    <cfRule type="expression" dxfId="4" priority="3927">
      <formula>AND($L24&lt;&gt;"",T24&gt;$L24)</formula>
    </cfRule>
    <cfRule type="notContainsBlanks" dxfId="5" priority="3928">
      <formula>LEN(TRIM(T24))&gt;0</formula>
    </cfRule>
    <cfRule type="containsBlanks" dxfId="2" priority="3929">
      <formula>LEN(TRIM(T24))=0</formula>
    </cfRule>
  </conditionalFormatting>
  <conditionalFormatting sqref="T34:T35">
    <cfRule type="expression" dxfId="3" priority="3922">
      <formula>AND($M34&lt;&gt;"",T34&lt;$M34)</formula>
    </cfRule>
    <cfRule type="expression" dxfId="4" priority="3923">
      <formula>AND($L34&lt;&gt;"",T34&gt;$L34)</formula>
    </cfRule>
    <cfRule type="notContainsBlanks" dxfId="5" priority="3924">
      <formula>LEN(TRIM(T34))&gt;0</formula>
    </cfRule>
    <cfRule type="containsBlanks" dxfId="2" priority="3925">
      <formula>LEN(TRIM(T34))=0</formula>
    </cfRule>
  </conditionalFormatting>
  <conditionalFormatting sqref="G24:G26 G28 G32:G37">
    <cfRule type="expression" dxfId="0" priority="3913">
      <formula>AND($F24&lt;&gt;"Tolerance",$G24&lt;&gt;"")</formula>
    </cfRule>
    <cfRule type="expression" dxfId="1" priority="3914">
      <formula>AND(OR($F24="GD&amp;T",$F24="MAX",$F24="MIN"),$G24="")</formula>
    </cfRule>
    <cfRule type="containsBlanks" dxfId="2" priority="3915">
      <formula>LEN(TRIM(G24))=0</formula>
    </cfRule>
  </conditionalFormatting>
  <conditionalFormatting sqref="H24 H26 H32">
    <cfRule type="expression" dxfId="0" priority="3919">
      <formula>AND($F24="MIN",$H24&lt;&gt;"")</formula>
    </cfRule>
    <cfRule type="expression" dxfId="1" priority="3920">
      <formula>AND($F24="MIN",$H24="")</formula>
    </cfRule>
    <cfRule type="containsBlanks" dxfId="2" priority="3921">
      <formula>LEN(TRIM(H24))=0</formula>
    </cfRule>
  </conditionalFormatting>
  <conditionalFormatting sqref="I24 I26 I32">
    <cfRule type="expression" dxfId="0" priority="3916">
      <formula>AND(OR($F24="GD&amp;T",$F24="MAX"),$I24&lt;&gt;"")</formula>
    </cfRule>
    <cfRule type="expression" dxfId="1" priority="3917">
      <formula>AND(OR($F24="GD&amp;T",$F24="MAX"),$I24="")</formula>
    </cfRule>
    <cfRule type="containsBlanks" dxfId="2" priority="3918">
      <formula>LEN(TRIM(I24))=0</formula>
    </cfRule>
  </conditionalFormatting>
  <conditionalFormatting sqref="P24:S24 Q25:R26 S25:S184">
    <cfRule type="expression" dxfId="3" priority="1431">
      <formula>AND($L24&lt;&gt;"",P24&lt;$L24)</formula>
    </cfRule>
    <cfRule type="expression" dxfId="4" priority="1432">
      <formula>AND($K24&lt;&gt;"",P24&gt;$K24)</formula>
    </cfRule>
    <cfRule type="notContainsBlanks" dxfId="5" priority="1433">
      <formula>LEN(TRIM(P24))&gt;0</formula>
    </cfRule>
    <cfRule type="containsBlanks" dxfId="2" priority="1434">
      <formula>LEN(TRIM(P24))=0</formula>
    </cfRule>
  </conditionalFormatting>
  <conditionalFormatting sqref="AB24:AB26 AB28 AB30:AB37 T26 T28 T30:T37">
    <cfRule type="expression" dxfId="3" priority="3933">
      <formula>AND($M24&lt;&gt;"",T24&lt;$M24)</formula>
    </cfRule>
    <cfRule type="expression" dxfId="4" priority="3934">
      <formula>AND($L24&lt;&gt;"",T24&gt;$L24)</formula>
    </cfRule>
    <cfRule type="notContainsBlanks" dxfId="5" priority="3935">
      <formula>LEN(TRIM(T24))&gt;0</formula>
    </cfRule>
  </conditionalFormatting>
  <conditionalFormatting sqref="AB24:AD26 AB30:AD37 AB28:AD28">
    <cfRule type="containsBlanks" dxfId="6" priority="3932">
      <formula>LEN(TRIM(AB24))=0</formula>
    </cfRule>
  </conditionalFormatting>
  <conditionalFormatting sqref="AC24:AD26 AC30:AD37 AC28:AD28">
    <cfRule type="cellIs" dxfId="7" priority="3936" operator="greaterThanOrEqual">
      <formula>1</formula>
    </cfRule>
  </conditionalFormatting>
  <conditionalFormatting sqref="AE24:AF26 AE30:AF37 AE28:AF28">
    <cfRule type="containsText" dxfId="8" priority="3930" operator="between" text="Alert">
      <formula>NOT(ISERROR(SEARCH("Alert",AE24)))</formula>
    </cfRule>
    <cfRule type="containsText" dxfId="9" priority="3931" operator="between" text="Reject">
      <formula>NOT(ISERROR(SEARCH("Reject",AE24)))</formula>
    </cfRule>
  </conditionalFormatting>
  <conditionalFormatting sqref="T26 T30:T37 T28">
    <cfRule type="containsBlanks" dxfId="2" priority="3937">
      <formula>LEN(TRIM(T26))=0</formula>
    </cfRule>
  </conditionalFormatting>
  <conditionalFormatting sqref="P27:R27 Q29:R29 P31:R32 Q33:R34 P35:R35 Q36:R38">
    <cfRule type="expression" dxfId="3" priority="1435">
      <formula>AND($L27&lt;&gt;"",P27&lt;$L27)</formula>
    </cfRule>
    <cfRule type="expression" dxfId="4" priority="1436">
      <formula>AND($K27&lt;&gt;"",P27&gt;$K27)</formula>
    </cfRule>
    <cfRule type="notContainsBlanks" dxfId="5" priority="1437">
      <formula>LEN(TRIM(P27))&gt;0</formula>
    </cfRule>
    <cfRule type="containsBlanks" dxfId="2" priority="1438">
      <formula>LEN(TRIM(P27))=0</formula>
    </cfRule>
  </conditionalFormatting>
  <conditionalFormatting sqref="AB27 T27">
    <cfRule type="expression" dxfId="3" priority="3908">
      <formula>AND($M27&lt;&gt;"",T27&lt;$M27)</formula>
    </cfRule>
    <cfRule type="expression" dxfId="4" priority="3909">
      <formula>AND($L27&lt;&gt;"",T27&gt;$L27)</formula>
    </cfRule>
    <cfRule type="notContainsBlanks" dxfId="5" priority="3910">
      <formula>LEN(TRIM(T27))&gt;0</formula>
    </cfRule>
  </conditionalFormatting>
  <conditionalFormatting sqref="AB29 T29">
    <cfRule type="expression" dxfId="3" priority="3891">
      <formula>AND($M29&lt;&gt;"",T29&lt;$M29)</formula>
    </cfRule>
    <cfRule type="expression" dxfId="4" priority="3892">
      <formula>AND($L29&lt;&gt;"",T29&gt;$L29)</formula>
    </cfRule>
    <cfRule type="notContainsBlanks" dxfId="5" priority="3893">
      <formula>LEN(TRIM(T29))&gt;0</formula>
    </cfRule>
  </conditionalFormatting>
  <conditionalFormatting sqref="P35:R35 Q36:R36">
    <cfRule type="expression" dxfId="3" priority="1427">
      <formula>AND($L35&lt;&gt;"",P35&lt;$L35)</formula>
    </cfRule>
    <cfRule type="expression" dxfId="4" priority="1428">
      <formula>AND($K35&lt;&gt;"",P35&gt;$K35)</formula>
    </cfRule>
    <cfRule type="notContainsBlanks" dxfId="5" priority="1429">
      <formula>LEN(TRIM(P35))&gt;0</formula>
    </cfRule>
    <cfRule type="containsBlanks" dxfId="2" priority="1430">
      <formula>LEN(TRIM(P35))=0</formula>
    </cfRule>
  </conditionalFormatting>
  <conditionalFormatting sqref="AB38 T38">
    <cfRule type="expression" dxfId="3" priority="3874">
      <formula>AND($M38&lt;&gt;"",T38&lt;$M38)</formula>
    </cfRule>
    <cfRule type="expression" dxfId="4" priority="3875">
      <formula>AND($L38&lt;&gt;"",T38&gt;$L38)</formula>
    </cfRule>
    <cfRule type="notContainsBlanks" dxfId="5" priority="3876">
      <formula>LEN(TRIM(T38))&gt;0</formula>
    </cfRule>
  </conditionalFormatting>
  <conditionalFormatting sqref="AB39 T39">
    <cfRule type="expression" dxfId="3" priority="3863">
      <formula>AND($M39&lt;&gt;"",T39&lt;$M39)</formula>
    </cfRule>
    <cfRule type="expression" dxfId="4" priority="3864">
      <formula>AND($L39&lt;&gt;"",T39&gt;$L39)</formula>
    </cfRule>
    <cfRule type="notContainsBlanks" dxfId="5" priority="3865">
      <formula>LEN(TRIM(T39))&gt;0</formula>
    </cfRule>
  </conditionalFormatting>
  <conditionalFormatting sqref="AB40 T40">
    <cfRule type="expression" dxfId="3" priority="3852">
      <formula>AND($M40&lt;&gt;"",T40&lt;$M40)</formula>
    </cfRule>
    <cfRule type="expression" dxfId="4" priority="3853">
      <formula>AND($L40&lt;&gt;"",T40&gt;$L40)</formula>
    </cfRule>
    <cfRule type="notContainsBlanks" dxfId="5" priority="3854">
      <formula>LEN(TRIM(T40))&gt;0</formula>
    </cfRule>
  </conditionalFormatting>
  <conditionalFormatting sqref="AB41 T41">
    <cfRule type="expression" dxfId="3" priority="3835">
      <formula>AND($M41&lt;&gt;"",T41&lt;$M41)</formula>
    </cfRule>
    <cfRule type="expression" dxfId="4" priority="3836">
      <formula>AND($L41&lt;&gt;"",T41&gt;$L41)</formula>
    </cfRule>
    <cfRule type="notContainsBlanks" dxfId="5" priority="3837">
      <formula>LEN(TRIM(T41))&gt;0</formula>
    </cfRule>
  </conditionalFormatting>
  <conditionalFormatting sqref="AB42 T42">
    <cfRule type="expression" dxfId="3" priority="3818">
      <formula>AND($M42&lt;&gt;"",T42&lt;$M42)</formula>
    </cfRule>
    <cfRule type="expression" dxfId="4" priority="3819">
      <formula>AND($L42&lt;&gt;"",T42&gt;$L42)</formula>
    </cfRule>
    <cfRule type="notContainsBlanks" dxfId="5" priority="3820">
      <formula>LEN(TRIM(T42))&gt;0</formula>
    </cfRule>
  </conditionalFormatting>
  <conditionalFormatting sqref="AB43 T43">
    <cfRule type="expression" dxfId="3" priority="3810">
      <formula>AND($M43&lt;&gt;"",T43&lt;$M43)</formula>
    </cfRule>
    <cfRule type="expression" dxfId="4" priority="3811">
      <formula>AND($L43&lt;&gt;"",T43&gt;$L43)</formula>
    </cfRule>
    <cfRule type="notContainsBlanks" dxfId="5" priority="3812">
      <formula>LEN(TRIM(T43))&gt;0</formula>
    </cfRule>
  </conditionalFormatting>
  <conditionalFormatting sqref="AB44 T44">
    <cfRule type="expression" dxfId="3" priority="3799">
      <formula>AND($M44&lt;&gt;"",T44&lt;$M44)</formula>
    </cfRule>
    <cfRule type="expression" dxfId="4" priority="3800">
      <formula>AND($L44&lt;&gt;"",T44&gt;$L44)</formula>
    </cfRule>
    <cfRule type="notContainsBlanks" dxfId="5" priority="3801">
      <formula>LEN(TRIM(T44))&gt;0</formula>
    </cfRule>
  </conditionalFormatting>
  <conditionalFormatting sqref="AB45 T45">
    <cfRule type="expression" dxfId="3" priority="3791">
      <formula>AND($M45&lt;&gt;"",T45&lt;$M45)</formula>
    </cfRule>
    <cfRule type="expression" dxfId="4" priority="3792">
      <formula>AND($L45&lt;&gt;"",T45&gt;$L45)</formula>
    </cfRule>
    <cfRule type="notContainsBlanks" dxfId="5" priority="3793">
      <formula>LEN(TRIM(T45))&gt;0</formula>
    </cfRule>
  </conditionalFormatting>
  <conditionalFormatting sqref="AB46 T46">
    <cfRule type="expression" dxfId="3" priority="2825">
      <formula>AND($M46&lt;&gt;"",T46&lt;$M46)</formula>
    </cfRule>
    <cfRule type="expression" dxfId="4" priority="2826">
      <formula>AND($L46&lt;&gt;"",T46&gt;$L46)</formula>
    </cfRule>
    <cfRule type="notContainsBlanks" dxfId="5" priority="2827">
      <formula>LEN(TRIM(T46))&gt;0</formula>
    </cfRule>
  </conditionalFormatting>
  <conditionalFormatting sqref="AB47 T47">
    <cfRule type="expression" dxfId="3" priority="3774">
      <formula>AND($M47&lt;&gt;"",T47&lt;$M47)</formula>
    </cfRule>
    <cfRule type="expression" dxfId="4" priority="3775">
      <formula>AND($L47&lt;&gt;"",T47&gt;$L47)</formula>
    </cfRule>
    <cfRule type="notContainsBlanks" dxfId="5" priority="3776">
      <formula>LEN(TRIM(T47))&gt;0</formula>
    </cfRule>
  </conditionalFormatting>
  <conditionalFormatting sqref="AB48 T48">
    <cfRule type="expression" dxfId="3" priority="2855">
      <formula>AND($M48&lt;&gt;"",T48&lt;$M48)</formula>
    </cfRule>
    <cfRule type="expression" dxfId="4" priority="2857">
      <formula>AND($L48&lt;&gt;"",T48&gt;$L48)</formula>
    </cfRule>
    <cfRule type="notContainsBlanks" dxfId="5" priority="2859">
      <formula>LEN(TRIM(T48))&gt;0</formula>
    </cfRule>
  </conditionalFormatting>
  <conditionalFormatting sqref="AB49 T49">
    <cfRule type="expression" dxfId="3" priority="2854">
      <formula>AND($M49&lt;&gt;"",T49&lt;$M49)</formula>
    </cfRule>
    <cfRule type="expression" dxfId="4" priority="2856">
      <formula>AND($L49&lt;&gt;"",T49&gt;$L49)</formula>
    </cfRule>
    <cfRule type="notContainsBlanks" dxfId="5" priority="2858">
      <formula>LEN(TRIM(T49))&gt;0</formula>
    </cfRule>
  </conditionalFormatting>
  <conditionalFormatting sqref="AB50 T50">
    <cfRule type="expression" dxfId="3" priority="3757">
      <formula>AND($M50&lt;&gt;"",T50&lt;$M50)</formula>
    </cfRule>
    <cfRule type="expression" dxfId="4" priority="3758">
      <formula>AND($L50&lt;&gt;"",T50&gt;$L50)</formula>
    </cfRule>
    <cfRule type="notContainsBlanks" dxfId="5" priority="3759">
      <formula>LEN(TRIM(T50))&gt;0</formula>
    </cfRule>
  </conditionalFormatting>
  <conditionalFormatting sqref="AB51 T51">
    <cfRule type="expression" dxfId="3" priority="3740">
      <formula>AND($M51&lt;&gt;"",T51&lt;$M51)</formula>
    </cfRule>
    <cfRule type="expression" dxfId="4" priority="3741">
      <formula>AND($L51&lt;&gt;"",T51&gt;$L51)</formula>
    </cfRule>
    <cfRule type="notContainsBlanks" dxfId="5" priority="3742">
      <formula>LEN(TRIM(T51))&gt;0</formula>
    </cfRule>
  </conditionalFormatting>
  <conditionalFormatting sqref="AB52 T52">
    <cfRule type="expression" dxfId="3" priority="3723">
      <formula>AND($M52&lt;&gt;"",T52&lt;$M52)</formula>
    </cfRule>
    <cfRule type="expression" dxfId="4" priority="3724">
      <formula>AND($L52&lt;&gt;"",T52&gt;$L52)</formula>
    </cfRule>
    <cfRule type="notContainsBlanks" dxfId="5" priority="3725">
      <formula>LEN(TRIM(T52))&gt;0</formula>
    </cfRule>
  </conditionalFormatting>
  <conditionalFormatting sqref="AB53 T53">
    <cfRule type="expression" dxfId="3" priority="3706">
      <formula>AND($M53&lt;&gt;"",T53&lt;$M53)</formula>
    </cfRule>
    <cfRule type="expression" dxfId="4" priority="3707">
      <formula>AND($L53&lt;&gt;"",T53&gt;$L53)</formula>
    </cfRule>
    <cfRule type="notContainsBlanks" dxfId="5" priority="3708">
      <formula>LEN(TRIM(T53))&gt;0</formula>
    </cfRule>
  </conditionalFormatting>
  <conditionalFormatting sqref="AB54 T54">
    <cfRule type="expression" dxfId="3" priority="104">
      <formula>AND($M54&lt;&gt;"",T54&lt;$M54)</formula>
    </cfRule>
    <cfRule type="expression" dxfId="4" priority="105">
      <formula>AND($L54&lt;&gt;"",T54&gt;$L54)</formula>
    </cfRule>
    <cfRule type="notContainsBlanks" dxfId="5" priority="106">
      <formula>LEN(TRIM(T54))&gt;0</formula>
    </cfRule>
  </conditionalFormatting>
  <conditionalFormatting sqref="AB55 T55">
    <cfRule type="expression" dxfId="3" priority="3689">
      <formula>AND($M55&lt;&gt;"",T55&lt;$M55)</formula>
    </cfRule>
    <cfRule type="expression" dxfId="4" priority="3690">
      <formula>AND($L55&lt;&gt;"",T55&gt;$L55)</formula>
    </cfRule>
    <cfRule type="notContainsBlanks" dxfId="5" priority="3691">
      <formula>LEN(TRIM(T55))&gt;0</formula>
    </cfRule>
  </conditionalFormatting>
  <conditionalFormatting sqref="AB56 T56">
    <cfRule type="expression" dxfId="3" priority="3678">
      <formula>AND($M56&lt;&gt;"",T56&lt;$M56)</formula>
    </cfRule>
    <cfRule type="expression" dxfId="4" priority="3679">
      <formula>AND($L56&lt;&gt;"",T56&gt;$L56)</formula>
    </cfRule>
    <cfRule type="notContainsBlanks" dxfId="5" priority="3680">
      <formula>LEN(TRIM(T56))&gt;0</formula>
    </cfRule>
  </conditionalFormatting>
  <conditionalFormatting sqref="AB57 T57">
    <cfRule type="expression" dxfId="3" priority="254">
      <formula>AND($M57&lt;&gt;"",T57&lt;$M57)</formula>
    </cfRule>
    <cfRule type="expression" dxfId="4" priority="255">
      <formula>AND($L57&lt;&gt;"",T57&gt;$L57)</formula>
    </cfRule>
    <cfRule type="notContainsBlanks" dxfId="5" priority="256">
      <formula>LEN(TRIM(T57))&gt;0</formula>
    </cfRule>
  </conditionalFormatting>
  <conditionalFormatting sqref="AB58 T58">
    <cfRule type="expression" dxfId="3" priority="3661">
      <formula>AND($M58&lt;&gt;"",T58&lt;$M58)</formula>
    </cfRule>
    <cfRule type="expression" dxfId="4" priority="3662">
      <formula>AND($L58&lt;&gt;"",T58&gt;$L58)</formula>
    </cfRule>
    <cfRule type="notContainsBlanks" dxfId="5" priority="3663">
      <formula>LEN(TRIM(T58))&gt;0</formula>
    </cfRule>
  </conditionalFormatting>
  <conditionalFormatting sqref="Q59:R59 Q60">
    <cfRule type="expression" dxfId="3" priority="1255">
      <formula>AND($L59&lt;&gt;"",Q59&lt;$L59)</formula>
    </cfRule>
    <cfRule type="expression" dxfId="4" priority="1256">
      <formula>AND($K59&lt;&gt;"",Q59&gt;$K59)</formula>
    </cfRule>
    <cfRule type="notContainsBlanks" dxfId="5" priority="1257">
      <formula>LEN(TRIM(Q59))&gt;0</formula>
    </cfRule>
    <cfRule type="containsBlanks" dxfId="2" priority="1258">
      <formula>LEN(TRIM(Q59))=0</formula>
    </cfRule>
  </conditionalFormatting>
  <conditionalFormatting sqref="AB59 T59">
    <cfRule type="expression" dxfId="3" priority="3644">
      <formula>AND($M59&lt;&gt;"",T59&lt;$M59)</formula>
    </cfRule>
    <cfRule type="expression" dxfId="4" priority="3645">
      <formula>AND($L59&lt;&gt;"",T59&gt;$L59)</formula>
    </cfRule>
    <cfRule type="notContainsBlanks" dxfId="5" priority="3646">
      <formula>LEN(TRIM(T59))&gt;0</formula>
    </cfRule>
  </conditionalFormatting>
  <conditionalFormatting sqref="AB60 T60">
    <cfRule type="expression" dxfId="3" priority="3636">
      <formula>AND($M60&lt;&gt;"",T60&lt;$M60)</formula>
    </cfRule>
    <cfRule type="expression" dxfId="4" priority="3637">
      <formula>AND($L60&lt;&gt;"",T60&gt;$L60)</formula>
    </cfRule>
    <cfRule type="notContainsBlanks" dxfId="5" priority="3638">
      <formula>LEN(TRIM(T60))&gt;0</formula>
    </cfRule>
  </conditionalFormatting>
  <conditionalFormatting sqref="AB61 T61">
    <cfRule type="expression" dxfId="3" priority="204">
      <formula>AND($M61&lt;&gt;"",T61&lt;$M61)</formula>
    </cfRule>
    <cfRule type="expression" dxfId="4" priority="205">
      <formula>AND($L61&lt;&gt;"",T61&gt;$L61)</formula>
    </cfRule>
    <cfRule type="notContainsBlanks" dxfId="5" priority="206">
      <formula>LEN(TRIM(T61))&gt;0</formula>
    </cfRule>
  </conditionalFormatting>
  <conditionalFormatting sqref="AB62 T62">
    <cfRule type="expression" dxfId="3" priority="3619">
      <formula>AND($M62&lt;&gt;"",T62&lt;$M62)</formula>
    </cfRule>
    <cfRule type="expression" dxfId="4" priority="3620">
      <formula>AND($L62&lt;&gt;"",T62&gt;$L62)</formula>
    </cfRule>
    <cfRule type="notContainsBlanks" dxfId="5" priority="3621">
      <formula>LEN(TRIM(T62))&gt;0</formula>
    </cfRule>
  </conditionalFormatting>
  <conditionalFormatting sqref="AB63 T63">
    <cfRule type="expression" dxfId="3" priority="179">
      <formula>AND($M63&lt;&gt;"",T63&lt;$M63)</formula>
    </cfRule>
    <cfRule type="expression" dxfId="4" priority="180">
      <formula>AND($L63&lt;&gt;"",T63&gt;$L63)</formula>
    </cfRule>
    <cfRule type="notContainsBlanks" dxfId="5" priority="181">
      <formula>LEN(TRIM(T63))&gt;0</formula>
    </cfRule>
  </conditionalFormatting>
  <conditionalFormatting sqref="AB64 T64">
    <cfRule type="expression" dxfId="3" priority="3611">
      <formula>AND($M64&lt;&gt;"",T64&lt;$M64)</formula>
    </cfRule>
    <cfRule type="expression" dxfId="4" priority="3612">
      <formula>AND($L64&lt;&gt;"",T64&gt;$L64)</formula>
    </cfRule>
    <cfRule type="notContainsBlanks" dxfId="5" priority="3613">
      <formula>LEN(TRIM(T64))&gt;0</formula>
    </cfRule>
  </conditionalFormatting>
  <conditionalFormatting sqref="AB65 T65">
    <cfRule type="expression" dxfId="3" priority="154">
      <formula>AND($M65&lt;&gt;"",T65&lt;$M65)</formula>
    </cfRule>
    <cfRule type="expression" dxfId="4" priority="155">
      <formula>AND($L65&lt;&gt;"",T65&gt;$L65)</formula>
    </cfRule>
    <cfRule type="notContainsBlanks" dxfId="5" priority="156">
      <formula>LEN(TRIM(T65))&gt;0</formula>
    </cfRule>
  </conditionalFormatting>
  <conditionalFormatting sqref="AB66 T66">
    <cfRule type="expression" dxfId="3" priority="3594">
      <formula>AND($M66&lt;&gt;"",T66&lt;$M66)</formula>
    </cfRule>
    <cfRule type="expression" dxfId="4" priority="3595">
      <formula>AND($L66&lt;&gt;"",T66&gt;$L66)</formula>
    </cfRule>
    <cfRule type="notContainsBlanks" dxfId="5" priority="3596">
      <formula>LEN(TRIM(T66))&gt;0</formula>
    </cfRule>
  </conditionalFormatting>
  <conditionalFormatting sqref="AB67 T67">
    <cfRule type="expression" dxfId="3" priority="129">
      <formula>AND($M67&lt;&gt;"",T67&lt;$M67)</formula>
    </cfRule>
    <cfRule type="expression" dxfId="4" priority="130">
      <formula>AND($L67&lt;&gt;"",T67&gt;$L67)</formula>
    </cfRule>
    <cfRule type="notContainsBlanks" dxfId="5" priority="131">
      <formula>LEN(TRIM(T67))&gt;0</formula>
    </cfRule>
  </conditionalFormatting>
  <conditionalFormatting sqref="AB68 T68">
    <cfRule type="expression" dxfId="3" priority="3586">
      <formula>AND($M68&lt;&gt;"",T68&lt;$M68)</formula>
    </cfRule>
    <cfRule type="expression" dxfId="4" priority="3587">
      <formula>AND($L68&lt;&gt;"",T68&gt;$L68)</formula>
    </cfRule>
    <cfRule type="notContainsBlanks" dxfId="5" priority="3588">
      <formula>LEN(TRIM(T68))&gt;0</formula>
    </cfRule>
  </conditionalFormatting>
  <conditionalFormatting sqref="AB69 T69">
    <cfRule type="expression" dxfId="3" priority="3575">
      <formula>AND($M69&lt;&gt;"",T69&lt;$M69)</formula>
    </cfRule>
    <cfRule type="expression" dxfId="4" priority="3576">
      <formula>AND($L69&lt;&gt;"",T69&gt;$L69)</formula>
    </cfRule>
    <cfRule type="notContainsBlanks" dxfId="5" priority="3577">
      <formula>LEN(TRIM(T69))&gt;0</formula>
    </cfRule>
  </conditionalFormatting>
  <conditionalFormatting sqref="AB70 T70">
    <cfRule type="expression" dxfId="3" priority="3564">
      <formula>AND($M70&lt;&gt;"",T70&lt;$M70)</formula>
    </cfRule>
    <cfRule type="expression" dxfId="4" priority="3565">
      <formula>AND($L70&lt;&gt;"",T70&gt;$L70)</formula>
    </cfRule>
    <cfRule type="notContainsBlanks" dxfId="5" priority="3566">
      <formula>LEN(TRIM(T70))&gt;0</formula>
    </cfRule>
  </conditionalFormatting>
  <conditionalFormatting sqref="AB71 T71">
    <cfRule type="expression" dxfId="3" priority="3553">
      <formula>AND($M71&lt;&gt;"",T71&lt;$M71)</formula>
    </cfRule>
    <cfRule type="expression" dxfId="4" priority="3554">
      <formula>AND($L71&lt;&gt;"",T71&gt;$L71)</formula>
    </cfRule>
    <cfRule type="notContainsBlanks" dxfId="5" priority="3555">
      <formula>LEN(TRIM(T71))&gt;0</formula>
    </cfRule>
  </conditionalFormatting>
  <conditionalFormatting sqref="AB72 T72">
    <cfRule type="expression" dxfId="3" priority="3536">
      <formula>AND($M72&lt;&gt;"",T72&lt;$M72)</formula>
    </cfRule>
    <cfRule type="expression" dxfId="4" priority="3537">
      <formula>AND($L72&lt;&gt;"",T72&gt;$L72)</formula>
    </cfRule>
    <cfRule type="notContainsBlanks" dxfId="5" priority="3538">
      <formula>LEN(TRIM(T72))&gt;0</formula>
    </cfRule>
  </conditionalFormatting>
  <conditionalFormatting sqref="AB73 T73">
    <cfRule type="expression" dxfId="3" priority="3525">
      <formula>AND($M73&lt;&gt;"",T73&lt;$M73)</formula>
    </cfRule>
    <cfRule type="expression" dxfId="4" priority="3526">
      <formula>AND($L73&lt;&gt;"",T73&gt;$L73)</formula>
    </cfRule>
    <cfRule type="notContainsBlanks" dxfId="5" priority="3527">
      <formula>LEN(TRIM(T73))&gt;0</formula>
    </cfRule>
  </conditionalFormatting>
  <conditionalFormatting sqref="AB74 T74">
    <cfRule type="expression" dxfId="3" priority="3514">
      <formula>AND($M74&lt;&gt;"",T74&lt;$M74)</formula>
    </cfRule>
    <cfRule type="expression" dxfId="4" priority="3515">
      <formula>AND($L74&lt;&gt;"",T74&gt;$L74)</formula>
    </cfRule>
    <cfRule type="notContainsBlanks" dxfId="5" priority="3516">
      <formula>LEN(TRIM(T74))&gt;0</formula>
    </cfRule>
  </conditionalFormatting>
  <conditionalFormatting sqref="AB75 T75">
    <cfRule type="expression" dxfId="3" priority="229">
      <formula>AND($M75&lt;&gt;"",T75&lt;$M75)</formula>
    </cfRule>
    <cfRule type="expression" dxfId="4" priority="230">
      <formula>AND($L75&lt;&gt;"",T75&gt;$L75)</formula>
    </cfRule>
    <cfRule type="notContainsBlanks" dxfId="5" priority="231">
      <formula>LEN(TRIM(T75))&gt;0</formula>
    </cfRule>
  </conditionalFormatting>
  <conditionalFormatting sqref="AB76 T76">
    <cfRule type="expression" dxfId="3" priority="3497">
      <formula>AND($M76&lt;&gt;"",T76&lt;$M76)</formula>
    </cfRule>
    <cfRule type="expression" dxfId="4" priority="3498">
      <formula>AND($L76&lt;&gt;"",T76&gt;$L76)</formula>
    </cfRule>
    <cfRule type="notContainsBlanks" dxfId="5" priority="3499">
      <formula>LEN(TRIM(T76))&gt;0</formula>
    </cfRule>
  </conditionalFormatting>
  <conditionalFormatting sqref="AB77 T77">
    <cfRule type="expression" dxfId="3" priority="3486">
      <formula>AND($M77&lt;&gt;"",T77&lt;$M77)</formula>
    </cfRule>
    <cfRule type="expression" dxfId="4" priority="3487">
      <formula>AND($L77&lt;&gt;"",T77&gt;$L77)</formula>
    </cfRule>
    <cfRule type="notContainsBlanks" dxfId="5" priority="3488">
      <formula>LEN(TRIM(T77))&gt;0</formula>
    </cfRule>
  </conditionalFormatting>
  <conditionalFormatting sqref="AB78 T78">
    <cfRule type="expression" dxfId="3" priority="3475">
      <formula>AND($M78&lt;&gt;"",T78&lt;$M78)</formula>
    </cfRule>
    <cfRule type="expression" dxfId="4" priority="3476">
      <formula>AND($L78&lt;&gt;"",T78&gt;$L78)</formula>
    </cfRule>
    <cfRule type="notContainsBlanks" dxfId="5" priority="3477">
      <formula>LEN(TRIM(T78))&gt;0</formula>
    </cfRule>
  </conditionalFormatting>
  <conditionalFormatting sqref="AB79 T79">
    <cfRule type="expression" dxfId="3" priority="3458">
      <formula>AND($M79&lt;&gt;"",T79&lt;$M79)</formula>
    </cfRule>
    <cfRule type="expression" dxfId="4" priority="3459">
      <formula>AND($L79&lt;&gt;"",T79&gt;$L79)</formula>
    </cfRule>
    <cfRule type="notContainsBlanks" dxfId="5" priority="3460">
      <formula>LEN(TRIM(T79))&gt;0</formula>
    </cfRule>
  </conditionalFormatting>
  <conditionalFormatting sqref="AB80 T80">
    <cfRule type="expression" dxfId="3" priority="3441">
      <formula>AND($M80&lt;&gt;"",T80&lt;$M80)</formula>
    </cfRule>
    <cfRule type="expression" dxfId="4" priority="3442">
      <formula>AND($L80&lt;&gt;"",T80&gt;$L80)</formula>
    </cfRule>
    <cfRule type="notContainsBlanks" dxfId="5" priority="3443">
      <formula>LEN(TRIM(T80))&gt;0</formula>
    </cfRule>
  </conditionalFormatting>
  <conditionalFormatting sqref="AB81 T81">
    <cfRule type="expression" dxfId="3" priority="3430">
      <formula>AND($M81&lt;&gt;"",T81&lt;$M81)</formula>
    </cfRule>
    <cfRule type="expression" dxfId="4" priority="3431">
      <formula>AND($L81&lt;&gt;"",T81&gt;$L81)</formula>
    </cfRule>
    <cfRule type="notContainsBlanks" dxfId="5" priority="3432">
      <formula>LEN(TRIM(T81))&gt;0</formula>
    </cfRule>
  </conditionalFormatting>
  <conditionalFormatting sqref="AB82 T82">
    <cfRule type="expression" dxfId="3" priority="3413">
      <formula>AND($M82&lt;&gt;"",T82&lt;$M82)</formula>
    </cfRule>
    <cfRule type="expression" dxfId="4" priority="3414">
      <formula>AND($L82&lt;&gt;"",T82&gt;$L82)</formula>
    </cfRule>
    <cfRule type="notContainsBlanks" dxfId="5" priority="3415">
      <formula>LEN(TRIM(T82))&gt;0</formula>
    </cfRule>
  </conditionalFormatting>
  <conditionalFormatting sqref="AB83 T83">
    <cfRule type="expression" dxfId="3" priority="3402">
      <formula>AND($M83&lt;&gt;"",T83&lt;$M83)</formula>
    </cfRule>
    <cfRule type="expression" dxfId="4" priority="3403">
      <formula>AND($L83&lt;&gt;"",T83&gt;$L83)</formula>
    </cfRule>
    <cfRule type="notContainsBlanks" dxfId="5" priority="3404">
      <formula>LEN(TRIM(T83))&gt;0</formula>
    </cfRule>
  </conditionalFormatting>
  <conditionalFormatting sqref="AB84 T84">
    <cfRule type="expression" dxfId="3" priority="3385">
      <formula>AND($M84&lt;&gt;"",T84&lt;$M84)</formula>
    </cfRule>
    <cfRule type="expression" dxfId="4" priority="3386">
      <formula>AND($L84&lt;&gt;"",T84&gt;$L84)</formula>
    </cfRule>
    <cfRule type="notContainsBlanks" dxfId="5" priority="3387">
      <formula>LEN(TRIM(T84))&gt;0</formula>
    </cfRule>
  </conditionalFormatting>
  <conditionalFormatting sqref="AB85 T85">
    <cfRule type="expression" dxfId="3" priority="3374">
      <formula>AND($M85&lt;&gt;"",T85&lt;$M85)</formula>
    </cfRule>
    <cfRule type="expression" dxfId="4" priority="3375">
      <formula>AND($L85&lt;&gt;"",T85&gt;$L85)</formula>
    </cfRule>
    <cfRule type="notContainsBlanks" dxfId="5" priority="3376">
      <formula>LEN(TRIM(T85))&gt;0</formula>
    </cfRule>
  </conditionalFormatting>
  <conditionalFormatting sqref="AB86 T86">
    <cfRule type="expression" dxfId="3" priority="3363">
      <formula>AND($M86&lt;&gt;"",T86&lt;$M86)</formula>
    </cfRule>
    <cfRule type="expression" dxfId="4" priority="3364">
      <formula>AND($L86&lt;&gt;"",T86&gt;$L86)</formula>
    </cfRule>
    <cfRule type="notContainsBlanks" dxfId="5" priority="3365">
      <formula>LEN(TRIM(T86))&gt;0</formula>
    </cfRule>
  </conditionalFormatting>
  <conditionalFormatting sqref="AB87 T87">
    <cfRule type="expression" dxfId="3" priority="3352">
      <formula>AND($M87&lt;&gt;"",T87&lt;$M87)</formula>
    </cfRule>
    <cfRule type="expression" dxfId="4" priority="3353">
      <formula>AND($L87&lt;&gt;"",T87&gt;$L87)</formula>
    </cfRule>
    <cfRule type="notContainsBlanks" dxfId="5" priority="3354">
      <formula>LEN(TRIM(T87))&gt;0</formula>
    </cfRule>
  </conditionalFormatting>
  <conditionalFormatting sqref="AB88 T88">
    <cfRule type="expression" dxfId="3" priority="50">
      <formula>AND($M88&lt;&gt;"",T88&lt;$M88)</formula>
    </cfRule>
    <cfRule type="expression" dxfId="4" priority="51">
      <formula>AND($L88&lt;&gt;"",T88&gt;$L88)</formula>
    </cfRule>
    <cfRule type="notContainsBlanks" dxfId="5" priority="52">
      <formula>LEN(TRIM(T88))&gt;0</formula>
    </cfRule>
  </conditionalFormatting>
  <conditionalFormatting sqref="AB89 T89">
    <cfRule type="expression" dxfId="3" priority="3341">
      <formula>AND($M89&lt;&gt;"",T89&lt;$M89)</formula>
    </cfRule>
    <cfRule type="expression" dxfId="4" priority="3342">
      <formula>AND($L89&lt;&gt;"",T89&gt;$L89)</formula>
    </cfRule>
    <cfRule type="notContainsBlanks" dxfId="5" priority="3343">
      <formula>LEN(TRIM(T89))&gt;0</formula>
    </cfRule>
  </conditionalFormatting>
  <conditionalFormatting sqref="AB90 T90">
    <cfRule type="expression" dxfId="3" priority="75">
      <formula>AND($M90&lt;&gt;"",T90&lt;$M90)</formula>
    </cfRule>
    <cfRule type="expression" dxfId="4" priority="76">
      <formula>AND($L90&lt;&gt;"",T90&gt;$L90)</formula>
    </cfRule>
    <cfRule type="notContainsBlanks" dxfId="5" priority="77">
      <formula>LEN(TRIM(T90))&gt;0</formula>
    </cfRule>
  </conditionalFormatting>
  <conditionalFormatting sqref="AB91 T91">
    <cfRule type="expression" dxfId="3" priority="3330">
      <formula>AND($M91&lt;&gt;"",T91&lt;$M91)</formula>
    </cfRule>
    <cfRule type="expression" dxfId="4" priority="3331">
      <formula>AND($L91&lt;&gt;"",T91&gt;$L91)</formula>
    </cfRule>
    <cfRule type="notContainsBlanks" dxfId="5" priority="3332">
      <formula>LEN(TRIM(T91))&gt;0</formula>
    </cfRule>
  </conditionalFormatting>
  <conditionalFormatting sqref="AB92 T92">
    <cfRule type="expression" dxfId="3" priority="3313">
      <formula>AND($M92&lt;&gt;"",T92&lt;$M92)</formula>
    </cfRule>
    <cfRule type="expression" dxfId="4" priority="3314">
      <formula>AND($L92&lt;&gt;"",T92&gt;$L92)</formula>
    </cfRule>
    <cfRule type="notContainsBlanks" dxfId="5" priority="3315">
      <formula>LEN(TRIM(T92))&gt;0</formula>
    </cfRule>
  </conditionalFormatting>
  <conditionalFormatting sqref="AB93 T93">
    <cfRule type="expression" dxfId="3" priority="3302">
      <formula>AND($M93&lt;&gt;"",T93&lt;$M93)</formula>
    </cfRule>
    <cfRule type="expression" dxfId="4" priority="3303">
      <formula>AND($L93&lt;&gt;"",T93&gt;$L93)</formula>
    </cfRule>
    <cfRule type="notContainsBlanks" dxfId="5" priority="3304">
      <formula>LEN(TRIM(T93))&gt;0</formula>
    </cfRule>
  </conditionalFormatting>
  <conditionalFormatting sqref="AB94 T94">
    <cfRule type="expression" dxfId="3" priority="3291">
      <formula>AND($M94&lt;&gt;"",T94&lt;$M94)</formula>
    </cfRule>
    <cfRule type="expression" dxfId="4" priority="3292">
      <formula>AND($L94&lt;&gt;"",T94&gt;$L94)</formula>
    </cfRule>
    <cfRule type="notContainsBlanks" dxfId="5" priority="3293">
      <formula>LEN(TRIM(T94))&gt;0</formula>
    </cfRule>
  </conditionalFormatting>
  <conditionalFormatting sqref="AB95 T95">
    <cfRule type="expression" dxfId="3" priority="3280">
      <formula>AND($M95&lt;&gt;"",T95&lt;$M95)</formula>
    </cfRule>
    <cfRule type="expression" dxfId="4" priority="3281">
      <formula>AND($L95&lt;&gt;"",T95&gt;$L95)</formula>
    </cfRule>
    <cfRule type="notContainsBlanks" dxfId="5" priority="3282">
      <formula>LEN(TRIM(T95))&gt;0</formula>
    </cfRule>
  </conditionalFormatting>
  <conditionalFormatting sqref="AB96 T96">
    <cfRule type="expression" dxfId="3" priority="3269">
      <formula>AND($M96&lt;&gt;"",T96&lt;$M96)</formula>
    </cfRule>
    <cfRule type="expression" dxfId="4" priority="3270">
      <formula>AND($L96&lt;&gt;"",T96&gt;$L96)</formula>
    </cfRule>
    <cfRule type="notContainsBlanks" dxfId="5" priority="3271">
      <formula>LEN(TRIM(T96))&gt;0</formula>
    </cfRule>
  </conditionalFormatting>
  <conditionalFormatting sqref="AB97 T97">
    <cfRule type="expression" dxfId="3" priority="3261">
      <formula>AND($M97&lt;&gt;"",T97&lt;$M97)</formula>
    </cfRule>
    <cfRule type="expression" dxfId="4" priority="3262">
      <formula>AND($L97&lt;&gt;"",T97&gt;$L97)</formula>
    </cfRule>
    <cfRule type="notContainsBlanks" dxfId="5" priority="3263">
      <formula>LEN(TRIM(T97))&gt;0</formula>
    </cfRule>
  </conditionalFormatting>
  <conditionalFormatting sqref="AB98 T98">
    <cfRule type="expression" dxfId="3" priority="3250">
      <formula>AND($M98&lt;&gt;"",T98&lt;$M98)</formula>
    </cfRule>
    <cfRule type="expression" dxfId="4" priority="3251">
      <formula>AND($L98&lt;&gt;"",T98&gt;$L98)</formula>
    </cfRule>
    <cfRule type="notContainsBlanks" dxfId="5" priority="3252">
      <formula>LEN(TRIM(T98))&gt;0</formula>
    </cfRule>
  </conditionalFormatting>
  <conditionalFormatting sqref="AB99 T99">
    <cfRule type="expression" dxfId="3" priority="3239">
      <formula>AND($M99&lt;&gt;"",T99&lt;$M99)</formula>
    </cfRule>
    <cfRule type="expression" dxfId="4" priority="3240">
      <formula>AND($L99&lt;&gt;"",T99&gt;$L99)</formula>
    </cfRule>
    <cfRule type="notContainsBlanks" dxfId="5" priority="3241">
      <formula>LEN(TRIM(T99))&gt;0</formula>
    </cfRule>
  </conditionalFormatting>
  <conditionalFormatting sqref="AB100 T100">
    <cfRule type="expression" dxfId="3" priority="3228">
      <formula>AND($M100&lt;&gt;"",T100&lt;$M100)</formula>
    </cfRule>
    <cfRule type="expression" dxfId="4" priority="3229">
      <formula>AND($L100&lt;&gt;"",T100&gt;$L100)</formula>
    </cfRule>
    <cfRule type="notContainsBlanks" dxfId="5" priority="3230">
      <formula>LEN(TRIM(T100))&gt;0</formula>
    </cfRule>
  </conditionalFormatting>
  <conditionalFormatting sqref="AB101 T101">
    <cfRule type="expression" dxfId="3" priority="3217">
      <formula>AND($M101&lt;&gt;"",T101&lt;$M101)</formula>
    </cfRule>
    <cfRule type="expression" dxfId="4" priority="3218">
      <formula>AND($L101&lt;&gt;"",T101&gt;$L101)</formula>
    </cfRule>
    <cfRule type="notContainsBlanks" dxfId="5" priority="3219">
      <formula>LEN(TRIM(T101))&gt;0</formula>
    </cfRule>
  </conditionalFormatting>
  <conditionalFormatting sqref="AB102 T102">
    <cfRule type="expression" dxfId="3" priority="3206">
      <formula>AND($M102&lt;&gt;"",T102&lt;$M102)</formula>
    </cfRule>
    <cfRule type="expression" dxfId="4" priority="3207">
      <formula>AND($L102&lt;&gt;"",T102&gt;$L102)</formula>
    </cfRule>
    <cfRule type="notContainsBlanks" dxfId="5" priority="3208">
      <formula>LEN(TRIM(T102))&gt;0</formula>
    </cfRule>
  </conditionalFormatting>
  <conditionalFormatting sqref="AB103 T103">
    <cfRule type="expression" dxfId="3" priority="3198">
      <formula>AND($M103&lt;&gt;"",T103&lt;$M103)</formula>
    </cfRule>
    <cfRule type="expression" dxfId="4" priority="3199">
      <formula>AND($L103&lt;&gt;"",T103&gt;$L103)</formula>
    </cfRule>
    <cfRule type="notContainsBlanks" dxfId="5" priority="3200">
      <formula>LEN(TRIM(T103))&gt;0</formula>
    </cfRule>
  </conditionalFormatting>
  <conditionalFormatting sqref="AB104 T104">
    <cfRule type="expression" dxfId="3" priority="3181">
      <formula>AND($M104&lt;&gt;"",T104&lt;$M104)</formula>
    </cfRule>
    <cfRule type="expression" dxfId="4" priority="3182">
      <formula>AND($L104&lt;&gt;"",T104&gt;$L104)</formula>
    </cfRule>
    <cfRule type="notContainsBlanks" dxfId="5" priority="3183">
      <formula>LEN(TRIM(T104))&gt;0</formula>
    </cfRule>
  </conditionalFormatting>
  <conditionalFormatting sqref="AB105 T105">
    <cfRule type="expression" dxfId="3" priority="3170">
      <formula>AND($M105&lt;&gt;"",T105&lt;$M105)</formula>
    </cfRule>
    <cfRule type="expression" dxfId="4" priority="3171">
      <formula>AND($L105&lt;&gt;"",T105&gt;$L105)</formula>
    </cfRule>
    <cfRule type="notContainsBlanks" dxfId="5" priority="3172">
      <formula>LEN(TRIM(T105))&gt;0</formula>
    </cfRule>
  </conditionalFormatting>
  <conditionalFormatting sqref="AB106 T106">
    <cfRule type="expression" dxfId="3" priority="3153">
      <formula>AND($M106&lt;&gt;"",T106&lt;$M106)</formula>
    </cfRule>
    <cfRule type="expression" dxfId="4" priority="3154">
      <formula>AND($L106&lt;&gt;"",T106&gt;$L106)</formula>
    </cfRule>
    <cfRule type="notContainsBlanks" dxfId="5" priority="3155">
      <formula>LEN(TRIM(T106))&gt;0</formula>
    </cfRule>
  </conditionalFormatting>
  <conditionalFormatting sqref="AB107 T107">
    <cfRule type="expression" dxfId="3" priority="3142">
      <formula>AND($M107&lt;&gt;"",T107&lt;$M107)</formula>
    </cfRule>
    <cfRule type="expression" dxfId="4" priority="3143">
      <formula>AND($L107&lt;&gt;"",T107&gt;$L107)</formula>
    </cfRule>
    <cfRule type="notContainsBlanks" dxfId="5" priority="3144">
      <formula>LEN(TRIM(T107))&gt;0</formula>
    </cfRule>
  </conditionalFormatting>
  <conditionalFormatting sqref="AB108 T108">
    <cfRule type="expression" dxfId="3" priority="3131">
      <formula>AND($M108&lt;&gt;"",T108&lt;$M108)</formula>
    </cfRule>
    <cfRule type="expression" dxfId="4" priority="3132">
      <formula>AND($L108&lt;&gt;"",T108&gt;$L108)</formula>
    </cfRule>
    <cfRule type="notContainsBlanks" dxfId="5" priority="3133">
      <formula>LEN(TRIM(T108))&gt;0</formula>
    </cfRule>
  </conditionalFormatting>
  <conditionalFormatting sqref="AB109 T109">
    <cfRule type="expression" dxfId="3" priority="3120">
      <formula>AND($M109&lt;&gt;"",T109&lt;$M109)</formula>
    </cfRule>
    <cfRule type="expression" dxfId="4" priority="3121">
      <formula>AND($L109&lt;&gt;"",T109&gt;$L109)</formula>
    </cfRule>
    <cfRule type="notContainsBlanks" dxfId="5" priority="3122">
      <formula>LEN(TRIM(T109))&gt;0</formula>
    </cfRule>
  </conditionalFormatting>
  <conditionalFormatting sqref="AB110 T110">
    <cfRule type="expression" dxfId="3" priority="3109">
      <formula>AND($M110&lt;&gt;"",T110&lt;$M110)</formula>
    </cfRule>
    <cfRule type="expression" dxfId="4" priority="3110">
      <formula>AND($L110&lt;&gt;"",T110&gt;$L110)</formula>
    </cfRule>
    <cfRule type="notContainsBlanks" dxfId="5" priority="3111">
      <formula>LEN(TRIM(T110))&gt;0</formula>
    </cfRule>
  </conditionalFormatting>
  <conditionalFormatting sqref="AB111 T111">
    <cfRule type="expression" dxfId="3" priority="3098">
      <formula>AND($M111&lt;&gt;"",T111&lt;$M111)</formula>
    </cfRule>
    <cfRule type="expression" dxfId="4" priority="3099">
      <formula>AND($L111&lt;&gt;"",T111&gt;$L111)</formula>
    </cfRule>
    <cfRule type="notContainsBlanks" dxfId="5" priority="3100">
      <formula>LEN(TRIM(T111))&gt;0</formula>
    </cfRule>
  </conditionalFormatting>
  <conditionalFormatting sqref="AB112 T112">
    <cfRule type="expression" dxfId="3" priority="3087">
      <formula>AND($M112&lt;&gt;"",T112&lt;$M112)</formula>
    </cfRule>
    <cfRule type="expression" dxfId="4" priority="3088">
      <formula>AND($L112&lt;&gt;"",T112&gt;$L112)</formula>
    </cfRule>
    <cfRule type="notContainsBlanks" dxfId="5" priority="3089">
      <formula>LEN(TRIM(T112))&gt;0</formula>
    </cfRule>
  </conditionalFormatting>
  <conditionalFormatting sqref="AB113 T113">
    <cfRule type="expression" dxfId="3" priority="3076">
      <formula>AND($M113&lt;&gt;"",T113&lt;$M113)</formula>
    </cfRule>
    <cfRule type="expression" dxfId="4" priority="3077">
      <formula>AND($L113&lt;&gt;"",T113&gt;$L113)</formula>
    </cfRule>
    <cfRule type="notContainsBlanks" dxfId="5" priority="3078">
      <formula>LEN(TRIM(T113))&gt;0</formula>
    </cfRule>
  </conditionalFormatting>
  <conditionalFormatting sqref="AB114 T114">
    <cfRule type="expression" dxfId="3" priority="3065">
      <formula>AND($M114&lt;&gt;"",T114&lt;$M114)</formula>
    </cfRule>
    <cfRule type="expression" dxfId="4" priority="3066">
      <formula>AND($L114&lt;&gt;"",T114&gt;$L114)</formula>
    </cfRule>
    <cfRule type="notContainsBlanks" dxfId="5" priority="3067">
      <formula>LEN(TRIM(T114))&gt;0</formula>
    </cfRule>
  </conditionalFormatting>
  <conditionalFormatting sqref="AB115 T115">
    <cfRule type="expression" dxfId="3" priority="3054">
      <formula>AND($M115&lt;&gt;"",T115&lt;$M115)</formula>
    </cfRule>
    <cfRule type="expression" dxfId="4" priority="3055">
      <formula>AND($L115&lt;&gt;"",T115&gt;$L115)</formula>
    </cfRule>
    <cfRule type="notContainsBlanks" dxfId="5" priority="3056">
      <formula>LEN(TRIM(T115))&gt;0</formula>
    </cfRule>
  </conditionalFormatting>
  <conditionalFormatting sqref="AB116 T116">
    <cfRule type="expression" dxfId="3" priority="3043">
      <formula>AND($M116&lt;&gt;"",T116&lt;$M116)</formula>
    </cfRule>
    <cfRule type="expression" dxfId="4" priority="3044">
      <formula>AND($L116&lt;&gt;"",T116&gt;$L116)</formula>
    </cfRule>
    <cfRule type="notContainsBlanks" dxfId="5" priority="3045">
      <formula>LEN(TRIM(T116))&gt;0</formula>
    </cfRule>
  </conditionalFormatting>
  <conditionalFormatting sqref="AB117 T117">
    <cfRule type="expression" dxfId="3" priority="3032">
      <formula>AND($M117&lt;&gt;"",T117&lt;$M117)</formula>
    </cfRule>
    <cfRule type="expression" dxfId="4" priority="3033">
      <formula>AND($L117&lt;&gt;"",T117&gt;$L117)</formula>
    </cfRule>
    <cfRule type="notContainsBlanks" dxfId="5" priority="3034">
      <formula>LEN(TRIM(T117))&gt;0</formula>
    </cfRule>
  </conditionalFormatting>
  <conditionalFormatting sqref="AB118 T118">
    <cfRule type="expression" dxfId="3" priority="3021">
      <formula>AND($M118&lt;&gt;"",T118&lt;$M118)</formula>
    </cfRule>
    <cfRule type="expression" dxfId="4" priority="3022">
      <formula>AND($L118&lt;&gt;"",T118&gt;$L118)</formula>
    </cfRule>
    <cfRule type="notContainsBlanks" dxfId="5" priority="3023">
      <formula>LEN(TRIM(T118))&gt;0</formula>
    </cfRule>
  </conditionalFormatting>
  <conditionalFormatting sqref="AB119 T119">
    <cfRule type="expression" dxfId="3" priority="3013">
      <formula>AND($M119&lt;&gt;"",T119&lt;$M119)</formula>
    </cfRule>
    <cfRule type="expression" dxfId="4" priority="3014">
      <formula>AND($L119&lt;&gt;"",T119&gt;$L119)</formula>
    </cfRule>
    <cfRule type="notContainsBlanks" dxfId="5" priority="3015">
      <formula>LEN(TRIM(T119))&gt;0</formula>
    </cfRule>
  </conditionalFormatting>
  <conditionalFormatting sqref="AB120 T120">
    <cfRule type="expression" dxfId="3" priority="3005">
      <formula>AND($M120&lt;&gt;"",T120&lt;$M120)</formula>
    </cfRule>
    <cfRule type="expression" dxfId="4" priority="3006">
      <formula>AND($L120&lt;&gt;"",T120&gt;$L120)</formula>
    </cfRule>
    <cfRule type="notContainsBlanks" dxfId="5" priority="3007">
      <formula>LEN(TRIM(T120))&gt;0</formula>
    </cfRule>
  </conditionalFormatting>
  <conditionalFormatting sqref="AB121 T121">
    <cfRule type="expression" dxfId="3" priority="2994">
      <formula>AND($M121&lt;&gt;"",T121&lt;$M121)</formula>
    </cfRule>
    <cfRule type="expression" dxfId="4" priority="2995">
      <formula>AND($L121&lt;&gt;"",T121&gt;$L121)</formula>
    </cfRule>
    <cfRule type="notContainsBlanks" dxfId="5" priority="2996">
      <formula>LEN(TRIM(T121))&gt;0</formula>
    </cfRule>
  </conditionalFormatting>
  <conditionalFormatting sqref="AB122 T122">
    <cfRule type="expression" dxfId="3" priority="2983">
      <formula>AND($M122&lt;&gt;"",T122&lt;$M122)</formula>
    </cfRule>
    <cfRule type="expression" dxfId="4" priority="2984">
      <formula>AND($L122&lt;&gt;"",T122&gt;$L122)</formula>
    </cfRule>
    <cfRule type="notContainsBlanks" dxfId="5" priority="2985">
      <formula>LEN(TRIM(T122))&gt;0</formula>
    </cfRule>
  </conditionalFormatting>
  <conditionalFormatting sqref="AB123 T123">
    <cfRule type="expression" dxfId="3" priority="2972">
      <formula>AND($M123&lt;&gt;"",T123&lt;$M123)</formula>
    </cfRule>
    <cfRule type="expression" dxfId="4" priority="2973">
      <formula>AND($L123&lt;&gt;"",T123&gt;$L123)</formula>
    </cfRule>
    <cfRule type="notContainsBlanks" dxfId="5" priority="2974">
      <formula>LEN(TRIM(T123))&gt;0</formula>
    </cfRule>
  </conditionalFormatting>
  <conditionalFormatting sqref="AB124 T124">
    <cfRule type="expression" dxfId="3" priority="2505">
      <formula>AND($M124&lt;&gt;"",T124&lt;$M124)</formula>
    </cfRule>
    <cfRule type="expression" dxfId="4" priority="2506">
      <formula>AND($L124&lt;&gt;"",T124&gt;$L124)</formula>
    </cfRule>
    <cfRule type="notContainsBlanks" dxfId="5" priority="2507">
      <formula>LEN(TRIM(T124))&gt;0</formula>
    </cfRule>
  </conditionalFormatting>
  <conditionalFormatting sqref="AB125 T125">
    <cfRule type="expression" dxfId="3" priority="2488">
      <formula>AND($M125&lt;&gt;"",T125&lt;$M125)</formula>
    </cfRule>
    <cfRule type="expression" dxfId="4" priority="2489">
      <formula>AND($L125&lt;&gt;"",T125&gt;$L125)</formula>
    </cfRule>
    <cfRule type="notContainsBlanks" dxfId="5" priority="2490">
      <formula>LEN(TRIM(T125))&gt;0</formula>
    </cfRule>
  </conditionalFormatting>
  <conditionalFormatting sqref="AB126 T126">
    <cfRule type="expression" dxfId="3" priority="2207">
      <formula>AND($M126&lt;&gt;"",T126&lt;$M126)</formula>
    </cfRule>
    <cfRule type="expression" dxfId="4" priority="2208">
      <formula>AND($L126&lt;&gt;"",T126&gt;$L126)</formula>
    </cfRule>
    <cfRule type="notContainsBlanks" dxfId="5" priority="2209">
      <formula>LEN(TRIM(T126))&gt;0</formula>
    </cfRule>
  </conditionalFormatting>
  <conditionalFormatting sqref="AB127 T127">
    <cfRule type="expression" dxfId="3" priority="2477">
      <formula>AND($M127&lt;&gt;"",T127&lt;$M127)</formula>
    </cfRule>
    <cfRule type="expression" dxfId="4" priority="2478">
      <formula>AND($L127&lt;&gt;"",T127&gt;$L127)</formula>
    </cfRule>
    <cfRule type="notContainsBlanks" dxfId="5" priority="2479">
      <formula>LEN(TRIM(T127))&gt;0</formula>
    </cfRule>
  </conditionalFormatting>
  <conditionalFormatting sqref="AB128 T128">
    <cfRule type="expression" dxfId="3" priority="2184">
      <formula>AND($M128&lt;&gt;"",T128&lt;$M128)</formula>
    </cfRule>
    <cfRule type="expression" dxfId="4" priority="2185">
      <formula>AND($L128&lt;&gt;"",T128&gt;$L128)</formula>
    </cfRule>
    <cfRule type="notContainsBlanks" dxfId="5" priority="2186">
      <formula>LEN(TRIM(T128))&gt;0</formula>
    </cfRule>
  </conditionalFormatting>
  <conditionalFormatting sqref="AB129 T129">
    <cfRule type="expression" dxfId="3" priority="2466">
      <formula>AND($M129&lt;&gt;"",T129&lt;$M129)</formula>
    </cfRule>
    <cfRule type="expression" dxfId="4" priority="2467">
      <formula>AND($L129&lt;&gt;"",T129&gt;$L129)</formula>
    </cfRule>
    <cfRule type="notContainsBlanks" dxfId="5" priority="2468">
      <formula>LEN(TRIM(T129))&gt;0</formula>
    </cfRule>
  </conditionalFormatting>
  <conditionalFormatting sqref="AB130 T130">
    <cfRule type="expression" dxfId="3" priority="2455">
      <formula>AND($M130&lt;&gt;"",T130&lt;$M130)</formula>
    </cfRule>
    <cfRule type="expression" dxfId="4" priority="2456">
      <formula>AND($L130&lt;&gt;"",T130&gt;$L130)</formula>
    </cfRule>
    <cfRule type="notContainsBlanks" dxfId="5" priority="2457">
      <formula>LEN(TRIM(T130))&gt;0</formula>
    </cfRule>
  </conditionalFormatting>
  <conditionalFormatting sqref="AB131 T131">
    <cfRule type="expression" dxfId="3" priority="2444">
      <formula>AND($M131&lt;&gt;"",T131&lt;$M131)</formula>
    </cfRule>
    <cfRule type="expression" dxfId="4" priority="2445">
      <formula>AND($L131&lt;&gt;"",T131&gt;$L131)</formula>
    </cfRule>
    <cfRule type="notContainsBlanks" dxfId="5" priority="2446">
      <formula>LEN(TRIM(T131))&gt;0</formula>
    </cfRule>
  </conditionalFormatting>
  <conditionalFormatting sqref="AB132 T132">
    <cfRule type="expression" dxfId="3" priority="2155">
      <formula>AND($M132&lt;&gt;"",T132&lt;$M132)</formula>
    </cfRule>
    <cfRule type="expression" dxfId="4" priority="2156">
      <formula>AND($L132&lt;&gt;"",T132&gt;$L132)</formula>
    </cfRule>
    <cfRule type="notContainsBlanks" dxfId="5" priority="2157">
      <formula>LEN(TRIM(T132))&gt;0</formula>
    </cfRule>
  </conditionalFormatting>
  <conditionalFormatting sqref="AB133 T133">
    <cfRule type="expression" dxfId="3" priority="2427">
      <formula>AND($M133&lt;&gt;"",T133&lt;$M133)</formula>
    </cfRule>
    <cfRule type="expression" dxfId="4" priority="2428">
      <formula>AND($L133&lt;&gt;"",T133&gt;$L133)</formula>
    </cfRule>
    <cfRule type="notContainsBlanks" dxfId="5" priority="2429">
      <formula>LEN(TRIM(T133))&gt;0</formula>
    </cfRule>
  </conditionalFormatting>
  <conditionalFormatting sqref="AB134 T134">
    <cfRule type="expression" dxfId="3" priority="2410">
      <formula>AND($M134&lt;&gt;"",T134&lt;$M134)</formula>
    </cfRule>
    <cfRule type="expression" dxfId="4" priority="2411">
      <formula>AND($L134&lt;&gt;"",T134&gt;$L134)</formula>
    </cfRule>
    <cfRule type="notContainsBlanks" dxfId="5" priority="2412">
      <formula>LEN(TRIM(T134))&gt;0</formula>
    </cfRule>
  </conditionalFormatting>
  <conditionalFormatting sqref="AB135 T135">
    <cfRule type="expression" dxfId="3" priority="2393">
      <formula>AND($M135&lt;&gt;"",T135&lt;$M135)</formula>
    </cfRule>
    <cfRule type="expression" dxfId="4" priority="2394">
      <formula>AND($L135&lt;&gt;"",T135&gt;$L135)</formula>
    </cfRule>
    <cfRule type="notContainsBlanks" dxfId="5" priority="2395">
      <formula>LEN(TRIM(T135))&gt;0</formula>
    </cfRule>
  </conditionalFormatting>
  <conditionalFormatting sqref="AB136 T136">
    <cfRule type="expression" dxfId="3" priority="2138">
      <formula>AND($M136&lt;&gt;"",T136&lt;$M136)</formula>
    </cfRule>
    <cfRule type="expression" dxfId="4" priority="2139">
      <formula>AND($L136&lt;&gt;"",T136&gt;$L136)</formula>
    </cfRule>
    <cfRule type="notContainsBlanks" dxfId="5" priority="2140">
      <formula>LEN(TRIM(T136))&gt;0</formula>
    </cfRule>
  </conditionalFormatting>
  <conditionalFormatting sqref="AB137 T137">
    <cfRule type="expression" dxfId="3" priority="2096">
      <formula>AND($M137&lt;&gt;"",T137&lt;$M137)</formula>
    </cfRule>
    <cfRule type="expression" dxfId="4" priority="2097">
      <formula>AND($L137&lt;&gt;"",T137&gt;$L137)</formula>
    </cfRule>
    <cfRule type="notContainsBlanks" dxfId="5" priority="2098">
      <formula>LEN(TRIM(T137))&gt;0</formula>
    </cfRule>
  </conditionalFormatting>
  <conditionalFormatting sqref="AB138 T138">
    <cfRule type="expression" dxfId="3" priority="2079">
      <formula>AND($M138&lt;&gt;"",T138&lt;$M138)</formula>
    </cfRule>
    <cfRule type="expression" dxfId="4" priority="2080">
      <formula>AND($L138&lt;&gt;"",T138&gt;$L138)</formula>
    </cfRule>
    <cfRule type="notContainsBlanks" dxfId="5" priority="2081">
      <formula>LEN(TRIM(T138))&gt;0</formula>
    </cfRule>
  </conditionalFormatting>
  <conditionalFormatting sqref="AB139 T139">
    <cfRule type="expression" dxfId="3" priority="2121">
      <formula>AND($M139&lt;&gt;"",T139&lt;$M139)</formula>
    </cfRule>
    <cfRule type="expression" dxfId="4" priority="2122">
      <formula>AND($L139&lt;&gt;"",T139&gt;$L139)</formula>
    </cfRule>
    <cfRule type="notContainsBlanks" dxfId="5" priority="2123">
      <formula>LEN(TRIM(T139))&gt;0</formula>
    </cfRule>
  </conditionalFormatting>
  <conditionalFormatting sqref="AB140 T140">
    <cfRule type="expression" dxfId="3" priority="2104">
      <formula>AND($M140&lt;&gt;"",T140&lt;$M140)</formula>
    </cfRule>
    <cfRule type="expression" dxfId="4" priority="2105">
      <formula>AND($L140&lt;&gt;"",T140&gt;$L140)</formula>
    </cfRule>
    <cfRule type="notContainsBlanks" dxfId="5" priority="2106">
      <formula>LEN(TRIM(T140))&gt;0</formula>
    </cfRule>
  </conditionalFormatting>
  <conditionalFormatting sqref="AB141 T141">
    <cfRule type="expression" dxfId="3" priority="2053">
      <formula>AND($M141&lt;&gt;"",T141&lt;$M141)</formula>
    </cfRule>
    <cfRule type="expression" dxfId="4" priority="2054">
      <formula>AND($L141&lt;&gt;"",T141&gt;$L141)</formula>
    </cfRule>
    <cfRule type="notContainsBlanks" dxfId="5" priority="2055">
      <formula>LEN(TRIM(T141))&gt;0</formula>
    </cfRule>
  </conditionalFormatting>
  <conditionalFormatting sqref="AB142 T142">
    <cfRule type="expression" dxfId="3" priority="2036">
      <formula>AND($M142&lt;&gt;"",T142&lt;$M142)</formula>
    </cfRule>
    <cfRule type="expression" dxfId="4" priority="2037">
      <formula>AND($L142&lt;&gt;"",T142&gt;$L142)</formula>
    </cfRule>
    <cfRule type="notContainsBlanks" dxfId="5" priority="2038">
      <formula>LEN(TRIM(T142))&gt;0</formula>
    </cfRule>
  </conditionalFormatting>
  <conditionalFormatting sqref="AB143 T143">
    <cfRule type="expression" dxfId="3" priority="2019">
      <formula>AND($M143&lt;&gt;"",T143&lt;$M143)</formula>
    </cfRule>
    <cfRule type="expression" dxfId="4" priority="2020">
      <formula>AND($L143&lt;&gt;"",T143&gt;$L143)</formula>
    </cfRule>
    <cfRule type="notContainsBlanks" dxfId="5" priority="2021">
      <formula>LEN(TRIM(T143))&gt;0</formula>
    </cfRule>
  </conditionalFormatting>
  <conditionalFormatting sqref="AB144 T144">
    <cfRule type="expression" dxfId="3" priority="2002">
      <formula>AND($M144&lt;&gt;"",T144&lt;$M144)</formula>
    </cfRule>
    <cfRule type="expression" dxfId="4" priority="2003">
      <formula>AND($L144&lt;&gt;"",T144&gt;$L144)</formula>
    </cfRule>
    <cfRule type="notContainsBlanks" dxfId="5" priority="2004">
      <formula>LEN(TRIM(T144))&gt;0</formula>
    </cfRule>
  </conditionalFormatting>
  <conditionalFormatting sqref="AB145 T145">
    <cfRule type="expression" dxfId="3" priority="2376">
      <formula>AND($M145&lt;&gt;"",T145&lt;$M145)</formula>
    </cfRule>
    <cfRule type="expression" dxfId="4" priority="2377">
      <formula>AND($L145&lt;&gt;"",T145&gt;$L145)</formula>
    </cfRule>
    <cfRule type="notContainsBlanks" dxfId="5" priority="2378">
      <formula>LEN(TRIM(T145))&gt;0</formula>
    </cfRule>
  </conditionalFormatting>
  <conditionalFormatting sqref="AB146 T146">
    <cfRule type="expression" dxfId="3" priority="1985">
      <formula>AND($M146&lt;&gt;"",T146&lt;$M146)</formula>
    </cfRule>
    <cfRule type="expression" dxfId="4" priority="1986">
      <formula>AND($L146&lt;&gt;"",T146&gt;$L146)</formula>
    </cfRule>
    <cfRule type="notContainsBlanks" dxfId="5" priority="1987">
      <formula>LEN(TRIM(T146))&gt;0</formula>
    </cfRule>
  </conditionalFormatting>
  <conditionalFormatting sqref="AB147 T147">
    <cfRule type="expression" dxfId="3" priority="2359">
      <formula>AND($M147&lt;&gt;"",T147&lt;$M147)</formula>
    </cfRule>
    <cfRule type="expression" dxfId="4" priority="2360">
      <formula>AND($L147&lt;&gt;"",T147&gt;$L147)</formula>
    </cfRule>
    <cfRule type="notContainsBlanks" dxfId="5" priority="2361">
      <formula>LEN(TRIM(T147))&gt;0</formula>
    </cfRule>
  </conditionalFormatting>
  <conditionalFormatting sqref="AB148 T148">
    <cfRule type="expression" dxfId="3" priority="1968">
      <formula>AND($M148&lt;&gt;"",T148&lt;$M148)</formula>
    </cfRule>
    <cfRule type="expression" dxfId="4" priority="1969">
      <formula>AND($L148&lt;&gt;"",T148&gt;$L148)</formula>
    </cfRule>
    <cfRule type="notContainsBlanks" dxfId="5" priority="1970">
      <formula>LEN(TRIM(T148))&gt;0</formula>
    </cfRule>
  </conditionalFormatting>
  <conditionalFormatting sqref="AB149 T149">
    <cfRule type="expression" dxfId="3" priority="2342">
      <formula>AND($M149&lt;&gt;"",T149&lt;$M149)</formula>
    </cfRule>
    <cfRule type="expression" dxfId="4" priority="2343">
      <formula>AND($L149&lt;&gt;"",T149&gt;$L149)</formula>
    </cfRule>
    <cfRule type="notContainsBlanks" dxfId="5" priority="2344">
      <formula>LEN(TRIM(T149))&gt;0</formula>
    </cfRule>
  </conditionalFormatting>
  <conditionalFormatting sqref="AB150 T150">
    <cfRule type="expression" dxfId="3" priority="2325">
      <formula>AND($M150&lt;&gt;"",T150&lt;$M150)</formula>
    </cfRule>
    <cfRule type="expression" dxfId="4" priority="2326">
      <formula>AND($L150&lt;&gt;"",T150&gt;$L150)</formula>
    </cfRule>
    <cfRule type="notContainsBlanks" dxfId="5" priority="2327">
      <formula>LEN(TRIM(T150))&gt;0</formula>
    </cfRule>
  </conditionalFormatting>
  <conditionalFormatting sqref="AB151 T151">
    <cfRule type="expression" dxfId="3" priority="2308">
      <formula>AND($M151&lt;&gt;"",T151&lt;$M151)</formula>
    </cfRule>
    <cfRule type="expression" dxfId="4" priority="2309">
      <formula>AND($L151&lt;&gt;"",T151&gt;$L151)</formula>
    </cfRule>
    <cfRule type="notContainsBlanks" dxfId="5" priority="2310">
      <formula>LEN(TRIM(T151))&gt;0</formula>
    </cfRule>
  </conditionalFormatting>
  <conditionalFormatting sqref="AB152 T152">
    <cfRule type="expression" dxfId="3" priority="2291">
      <formula>AND($M152&lt;&gt;"",T152&lt;$M152)</formula>
    </cfRule>
    <cfRule type="expression" dxfId="4" priority="2292">
      <formula>AND($L152&lt;&gt;"",T152&gt;$L152)</formula>
    </cfRule>
    <cfRule type="notContainsBlanks" dxfId="5" priority="2293">
      <formula>LEN(TRIM(T152))&gt;0</formula>
    </cfRule>
  </conditionalFormatting>
  <conditionalFormatting sqref="AB153 T153">
    <cfRule type="expression" dxfId="3" priority="2280">
      <formula>AND($M153&lt;&gt;"",T153&lt;$M153)</formula>
    </cfRule>
    <cfRule type="expression" dxfId="4" priority="2281">
      <formula>AND($L153&lt;&gt;"",T153&gt;$L153)</formula>
    </cfRule>
    <cfRule type="notContainsBlanks" dxfId="5" priority="2282">
      <formula>LEN(TRIM(T153))&gt;0</formula>
    </cfRule>
  </conditionalFormatting>
  <conditionalFormatting sqref="AB154 T154">
    <cfRule type="expression" dxfId="3" priority="1939">
      <formula>AND($M154&lt;&gt;"",T154&lt;$M154)</formula>
    </cfRule>
    <cfRule type="expression" dxfId="4" priority="1940">
      <formula>AND($L154&lt;&gt;"",T154&gt;$L154)</formula>
    </cfRule>
    <cfRule type="notContainsBlanks" dxfId="5" priority="1941">
      <formula>LEN(TRIM(T154))&gt;0</formula>
    </cfRule>
  </conditionalFormatting>
  <conditionalFormatting sqref="AB155 T155">
    <cfRule type="expression" dxfId="3" priority="1905">
      <formula>AND($M155&lt;&gt;"",T155&lt;$M155)</formula>
    </cfRule>
    <cfRule type="expression" dxfId="4" priority="1906">
      <formula>AND($L155&lt;&gt;"",T155&gt;$L155)</formula>
    </cfRule>
    <cfRule type="notContainsBlanks" dxfId="5" priority="1907">
      <formula>LEN(TRIM(T155))&gt;0</formula>
    </cfRule>
  </conditionalFormatting>
  <conditionalFormatting sqref="AB156 T156">
    <cfRule type="expression" dxfId="3" priority="2269">
      <formula>AND($M156&lt;&gt;"",T156&lt;$M156)</formula>
    </cfRule>
    <cfRule type="expression" dxfId="4" priority="2270">
      <formula>AND($L156&lt;&gt;"",T156&gt;$L156)</formula>
    </cfRule>
    <cfRule type="notContainsBlanks" dxfId="5" priority="2271">
      <formula>LEN(TRIM(T156))&gt;0</formula>
    </cfRule>
  </conditionalFormatting>
  <conditionalFormatting sqref="AB157 T157">
    <cfRule type="expression" dxfId="3" priority="1871">
      <formula>AND($M157&lt;&gt;"",T157&lt;$M157)</formula>
    </cfRule>
    <cfRule type="expression" dxfId="4" priority="1872">
      <formula>AND($L157&lt;&gt;"",T157&gt;$L157)</formula>
    </cfRule>
    <cfRule type="notContainsBlanks" dxfId="5" priority="1873">
      <formula>LEN(TRIM(T157))&gt;0</formula>
    </cfRule>
  </conditionalFormatting>
  <conditionalFormatting sqref="AB158 T158">
    <cfRule type="expression" dxfId="3" priority="1854">
      <formula>AND($M158&lt;&gt;"",T158&lt;$M158)</formula>
    </cfRule>
    <cfRule type="expression" dxfId="4" priority="1855">
      <formula>AND($L158&lt;&gt;"",T158&gt;$L158)</formula>
    </cfRule>
    <cfRule type="notContainsBlanks" dxfId="5" priority="1856">
      <formula>LEN(TRIM(T158))&gt;0</formula>
    </cfRule>
  </conditionalFormatting>
  <conditionalFormatting sqref="AB159 T159">
    <cfRule type="expression" dxfId="3" priority="1786">
      <formula>AND($M159&lt;&gt;"",T159&lt;$M159)</formula>
    </cfRule>
    <cfRule type="expression" dxfId="4" priority="1787">
      <formula>AND($L159&lt;&gt;"",T159&gt;$L159)</formula>
    </cfRule>
    <cfRule type="notContainsBlanks" dxfId="5" priority="1788">
      <formula>LEN(TRIM(T159))&gt;0</formula>
    </cfRule>
  </conditionalFormatting>
  <conditionalFormatting sqref="AB160 T160">
    <cfRule type="expression" dxfId="3" priority="1837">
      <formula>AND($M160&lt;&gt;"",T160&lt;$M160)</formula>
    </cfRule>
    <cfRule type="expression" dxfId="4" priority="1838">
      <formula>AND($L160&lt;&gt;"",T160&gt;$L160)</formula>
    </cfRule>
    <cfRule type="notContainsBlanks" dxfId="5" priority="1839">
      <formula>LEN(TRIM(T160))&gt;0</formula>
    </cfRule>
  </conditionalFormatting>
  <conditionalFormatting sqref="AB161 T161">
    <cfRule type="expression" dxfId="3" priority="1820">
      <formula>AND($M161&lt;&gt;"",T161&lt;$M161)</formula>
    </cfRule>
    <cfRule type="expression" dxfId="4" priority="1821">
      <formula>AND($L161&lt;&gt;"",T161&gt;$L161)</formula>
    </cfRule>
    <cfRule type="notContainsBlanks" dxfId="5" priority="1822">
      <formula>LEN(TRIM(T161))&gt;0</formula>
    </cfRule>
  </conditionalFormatting>
  <conditionalFormatting sqref="AB162 T162">
    <cfRule type="expression" dxfId="3" priority="1803">
      <formula>AND($M162&lt;&gt;"",T162&lt;$M162)</formula>
    </cfRule>
    <cfRule type="expression" dxfId="4" priority="1804">
      <formula>AND($L162&lt;&gt;"",T162&gt;$L162)</formula>
    </cfRule>
    <cfRule type="notContainsBlanks" dxfId="5" priority="1805">
      <formula>LEN(TRIM(T162))&gt;0</formula>
    </cfRule>
  </conditionalFormatting>
  <conditionalFormatting sqref="AB163 T163">
    <cfRule type="expression" dxfId="3" priority="1769">
      <formula>AND($M163&lt;&gt;"",T163&lt;$M163)</formula>
    </cfRule>
    <cfRule type="expression" dxfId="4" priority="1770">
      <formula>AND($L163&lt;&gt;"",T163&gt;$L163)</formula>
    </cfRule>
    <cfRule type="notContainsBlanks" dxfId="5" priority="1771">
      <formula>LEN(TRIM(T163))&gt;0</formula>
    </cfRule>
  </conditionalFormatting>
  <conditionalFormatting sqref="AB164 T164">
    <cfRule type="expression" dxfId="3" priority="1752">
      <formula>AND($M164&lt;&gt;"",T164&lt;$M164)</formula>
    </cfRule>
    <cfRule type="expression" dxfId="4" priority="1753">
      <formula>AND($L164&lt;&gt;"",T164&gt;$L164)</formula>
    </cfRule>
    <cfRule type="notContainsBlanks" dxfId="5" priority="1754">
      <formula>LEN(TRIM(T164))&gt;0</formula>
    </cfRule>
  </conditionalFormatting>
  <conditionalFormatting sqref="AB165 T165">
    <cfRule type="expression" dxfId="3" priority="1718">
      <formula>AND($M165&lt;&gt;"",T165&lt;$M165)</formula>
    </cfRule>
    <cfRule type="expression" dxfId="4" priority="1719">
      <formula>AND($L165&lt;&gt;"",T165&gt;$L165)</formula>
    </cfRule>
    <cfRule type="notContainsBlanks" dxfId="5" priority="1720">
      <formula>LEN(TRIM(T165))&gt;0</formula>
    </cfRule>
  </conditionalFormatting>
  <conditionalFormatting sqref="AB166 T166">
    <cfRule type="expression" dxfId="3" priority="1735">
      <formula>AND($M166&lt;&gt;"",T166&lt;$M166)</formula>
    </cfRule>
    <cfRule type="expression" dxfId="4" priority="1736">
      <formula>AND($L166&lt;&gt;"",T166&gt;$L166)</formula>
    </cfRule>
    <cfRule type="notContainsBlanks" dxfId="5" priority="1737">
      <formula>LEN(TRIM(T166))&gt;0</formula>
    </cfRule>
  </conditionalFormatting>
  <conditionalFormatting sqref="AB167 T167">
    <cfRule type="expression" dxfId="3" priority="1701">
      <formula>AND($M167&lt;&gt;"",T167&lt;$M167)</formula>
    </cfRule>
    <cfRule type="expression" dxfId="4" priority="1702">
      <formula>AND($L167&lt;&gt;"",T167&gt;$L167)</formula>
    </cfRule>
    <cfRule type="notContainsBlanks" dxfId="5" priority="1703">
      <formula>LEN(TRIM(T167))&gt;0</formula>
    </cfRule>
  </conditionalFormatting>
  <conditionalFormatting sqref="AB168 T168">
    <cfRule type="expression" dxfId="3" priority="1684">
      <formula>AND($M168&lt;&gt;"",T168&lt;$M168)</formula>
    </cfRule>
    <cfRule type="expression" dxfId="4" priority="1685">
      <formula>AND($L168&lt;&gt;"",T168&gt;$L168)</formula>
    </cfRule>
    <cfRule type="notContainsBlanks" dxfId="5" priority="1686">
      <formula>LEN(TRIM(T168))&gt;0</formula>
    </cfRule>
  </conditionalFormatting>
  <conditionalFormatting sqref="AB169 T169">
    <cfRule type="expression" dxfId="3" priority="1667">
      <formula>AND($M169&lt;&gt;"",T169&lt;$M169)</formula>
    </cfRule>
    <cfRule type="expression" dxfId="4" priority="1668">
      <formula>AND($L169&lt;&gt;"",T169&gt;$L169)</formula>
    </cfRule>
    <cfRule type="notContainsBlanks" dxfId="5" priority="1669">
      <formula>LEN(TRIM(T169))&gt;0</formula>
    </cfRule>
  </conditionalFormatting>
  <conditionalFormatting sqref="AB170 T170">
    <cfRule type="expression" dxfId="3" priority="1650">
      <formula>AND($M170&lt;&gt;"",T170&lt;$M170)</formula>
    </cfRule>
    <cfRule type="expression" dxfId="4" priority="1651">
      <formula>AND($L170&lt;&gt;"",T170&gt;$L170)</formula>
    </cfRule>
    <cfRule type="notContainsBlanks" dxfId="5" priority="1652">
      <formula>LEN(TRIM(T170))&gt;0</formula>
    </cfRule>
  </conditionalFormatting>
  <conditionalFormatting sqref="AB171 T171">
    <cfRule type="expression" dxfId="3" priority="1582">
      <formula>AND($M171&lt;&gt;"",T171&lt;$M171)</formula>
    </cfRule>
    <cfRule type="expression" dxfId="4" priority="1583">
      <formula>AND($L171&lt;&gt;"",T171&gt;$L171)</formula>
    </cfRule>
    <cfRule type="notContainsBlanks" dxfId="5" priority="1584">
      <formula>LEN(TRIM(T171))&gt;0</formula>
    </cfRule>
  </conditionalFormatting>
  <conditionalFormatting sqref="AB172 T172">
    <cfRule type="expression" dxfId="3" priority="1633">
      <formula>AND($M172&lt;&gt;"",T172&lt;$M172)</formula>
    </cfRule>
    <cfRule type="expression" dxfId="4" priority="1634">
      <formula>AND($L172&lt;&gt;"",T172&gt;$L172)</formula>
    </cfRule>
    <cfRule type="notContainsBlanks" dxfId="5" priority="1635">
      <formula>LEN(TRIM(T172))&gt;0</formula>
    </cfRule>
  </conditionalFormatting>
  <conditionalFormatting sqref="AB173 T173">
    <cfRule type="expression" dxfId="3" priority="1616">
      <formula>AND($M173&lt;&gt;"",T173&lt;$M173)</formula>
    </cfRule>
    <cfRule type="expression" dxfId="4" priority="1617">
      <formula>AND($L173&lt;&gt;"",T173&gt;$L173)</formula>
    </cfRule>
    <cfRule type="notContainsBlanks" dxfId="5" priority="1618">
      <formula>LEN(TRIM(T173))&gt;0</formula>
    </cfRule>
  </conditionalFormatting>
  <conditionalFormatting sqref="AB174 T174">
    <cfRule type="expression" dxfId="3" priority="1599">
      <formula>AND($M174&lt;&gt;"",T174&lt;$M174)</formula>
    </cfRule>
    <cfRule type="expression" dxfId="4" priority="1600">
      <formula>AND($L174&lt;&gt;"",T174&gt;$L174)</formula>
    </cfRule>
    <cfRule type="notContainsBlanks" dxfId="5" priority="1601">
      <formula>LEN(TRIM(T174))&gt;0</formula>
    </cfRule>
  </conditionalFormatting>
  <conditionalFormatting sqref="AB175 T175">
    <cfRule type="expression" dxfId="3" priority="1565">
      <formula>AND($M175&lt;&gt;"",T175&lt;$M175)</formula>
    </cfRule>
    <cfRule type="expression" dxfId="4" priority="1566">
      <formula>AND($L175&lt;&gt;"",T175&gt;$L175)</formula>
    </cfRule>
    <cfRule type="notContainsBlanks" dxfId="5" priority="1567">
      <formula>LEN(TRIM(T175))&gt;0</formula>
    </cfRule>
  </conditionalFormatting>
  <conditionalFormatting sqref="AB176 T176">
    <cfRule type="expression" dxfId="3" priority="1548">
      <formula>AND($M176&lt;&gt;"",T176&lt;$M176)</formula>
    </cfRule>
    <cfRule type="expression" dxfId="4" priority="1549">
      <formula>AND($L176&lt;&gt;"",T176&gt;$L176)</formula>
    </cfRule>
    <cfRule type="notContainsBlanks" dxfId="5" priority="1550">
      <formula>LEN(TRIM(T176))&gt;0</formula>
    </cfRule>
  </conditionalFormatting>
  <conditionalFormatting sqref="AB177 T177">
    <cfRule type="expression" dxfId="3" priority="1531">
      <formula>AND($M177&lt;&gt;"",T177&lt;$M177)</formula>
    </cfRule>
    <cfRule type="expression" dxfId="4" priority="1532">
      <formula>AND($L177&lt;&gt;"",T177&gt;$L177)</formula>
    </cfRule>
    <cfRule type="notContainsBlanks" dxfId="5" priority="1533">
      <formula>LEN(TRIM(T177))&gt;0</formula>
    </cfRule>
  </conditionalFormatting>
  <conditionalFormatting sqref="AB178 T178">
    <cfRule type="expression" dxfId="3" priority="1514">
      <formula>AND($M178&lt;&gt;"",T178&lt;$M178)</formula>
    </cfRule>
    <cfRule type="expression" dxfId="4" priority="1515">
      <formula>AND($L178&lt;&gt;"",T178&gt;$L178)</formula>
    </cfRule>
    <cfRule type="notContainsBlanks" dxfId="5" priority="1516">
      <formula>LEN(TRIM(T178))&gt;0</formula>
    </cfRule>
  </conditionalFormatting>
  <conditionalFormatting sqref="AB179 T179">
    <cfRule type="expression" dxfId="3" priority="1497">
      <formula>AND($M179&lt;&gt;"",T179&lt;$M179)</formula>
    </cfRule>
    <cfRule type="expression" dxfId="4" priority="1498">
      <formula>AND($L179&lt;&gt;"",T179&gt;$L179)</formula>
    </cfRule>
    <cfRule type="notContainsBlanks" dxfId="5" priority="1499">
      <formula>LEN(TRIM(T179))&gt;0</formula>
    </cfRule>
  </conditionalFormatting>
  <conditionalFormatting sqref="AB180 T180">
    <cfRule type="expression" dxfId="3" priority="1480">
      <formula>AND($M180&lt;&gt;"",T180&lt;$M180)</formula>
    </cfRule>
    <cfRule type="expression" dxfId="4" priority="1481">
      <formula>AND($L180&lt;&gt;"",T180&gt;$L180)</formula>
    </cfRule>
    <cfRule type="notContainsBlanks" dxfId="5" priority="1482">
      <formula>LEN(TRIM(T180))&gt;0</formula>
    </cfRule>
  </conditionalFormatting>
  <conditionalFormatting sqref="AB181 T181">
    <cfRule type="expression" dxfId="3" priority="1463">
      <formula>AND($M181&lt;&gt;"",T181&lt;$M181)</formula>
    </cfRule>
    <cfRule type="expression" dxfId="4" priority="1464">
      <formula>AND($L181&lt;&gt;"",T181&gt;$L181)</formula>
    </cfRule>
    <cfRule type="notContainsBlanks" dxfId="5" priority="1465">
      <formula>LEN(TRIM(T181))&gt;0</formula>
    </cfRule>
  </conditionalFormatting>
  <conditionalFormatting sqref="AB182 T182">
    <cfRule type="expression" dxfId="3" priority="2252">
      <formula>AND($M182&lt;&gt;"",T182&lt;$M182)</formula>
    </cfRule>
    <cfRule type="expression" dxfId="4" priority="2253">
      <formula>AND($L182&lt;&gt;"",T182&gt;$L182)</formula>
    </cfRule>
    <cfRule type="notContainsBlanks" dxfId="5" priority="2254">
      <formula>LEN(TRIM(T182))&gt;0</formula>
    </cfRule>
  </conditionalFormatting>
  <conditionalFormatting sqref="AB183 T183">
    <cfRule type="expression" dxfId="3" priority="2235">
      <formula>AND($M183&lt;&gt;"",T183&lt;$M183)</formula>
    </cfRule>
    <cfRule type="expression" dxfId="4" priority="2236">
      <formula>AND($L183&lt;&gt;"",T183&gt;$L183)</formula>
    </cfRule>
    <cfRule type="notContainsBlanks" dxfId="5" priority="2237">
      <formula>LEN(TRIM(T183))&gt;0</formula>
    </cfRule>
  </conditionalFormatting>
  <conditionalFormatting sqref="AB184 T184">
    <cfRule type="expression" dxfId="3" priority="2224">
      <formula>AND($M184&lt;&gt;"",T184&lt;$M184)</formula>
    </cfRule>
    <cfRule type="expression" dxfId="4" priority="2225">
      <formula>AND($L184&lt;&gt;"",T184&gt;$L184)</formula>
    </cfRule>
    <cfRule type="notContainsBlanks" dxfId="5" priority="2226">
      <formula>LEN(TRIM(T184))&gt;0</formula>
    </cfRule>
  </conditionalFormatting>
  <pageMargins left="0.75" right="0.75" top="1" bottom="1" header="0.5" footer="0.5"/>
  <pageSetup paperSize="9" scale="67" orientation="portrait" horizontalDpi="600"/>
  <headerFooter/>
  <rowBreaks count="2" manualBreakCount="2">
    <brk id="76" max="19" man="1"/>
    <brk id="185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name="Button 1" r:id="rId4">
              <controlPr print="0" defaultSize="0">
                <anchor moveWithCells="1" sizeWithCells="1">
                  <from>
                    <xdr:col>3</xdr:col>
                    <xdr:colOff>9525</xdr:colOff>
                    <xdr:row>0</xdr:row>
                    <xdr:rowOff>38100</xdr:rowOff>
                  </from>
                  <to>
                    <xdr:col>5</xdr:col>
                    <xdr:colOff>228600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name="Button 2" r:id="rId5">
              <controlPr print="0" defaultSize="0">
                <anchor moveWithCells="1" sizeWithCells="1">
                  <from>
                    <xdr:col>5</xdr:col>
                    <xdr:colOff>495300</xdr:colOff>
                    <xdr:row>0</xdr:row>
                    <xdr:rowOff>47625</xdr:rowOff>
                  </from>
                  <to>
                    <xdr:col>8</xdr:col>
                    <xdr:colOff>200025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3"/>
  <sheetViews>
    <sheetView zoomScale="70" zoomScaleNormal="70" workbookViewId="0">
      <selection activeCell="X12" sqref="X12"/>
    </sheetView>
  </sheetViews>
  <sheetFormatPr defaultColWidth="8.875" defaultRowHeight="15.75" outlineLevelRow="2" outlineLevelCol="2"/>
  <cols>
    <col min="1" max="1" width="8.875" style="9"/>
    <col min="2" max="2" width="8.875" style="9" customWidth="1"/>
    <col min="3" max="16384" width="8.875" style="9"/>
  </cols>
  <sheetData>
    <row r="1" ht="20.25" customHeight="1" spans="3:3">
      <c r="C1" s="10"/>
    </row>
    <row r="3" spans="1:1">
      <c r="A3"/>
    </row>
  </sheetData>
  <pageMargins left="0.75" right="0.75" top="1" bottom="1" header="0.5" footer="0.5"/>
  <pageSetup paperSize="1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Button 2" r:id="rId3">
              <controlPr print="0" defaultSize="0">
                <anchor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3</xdr:col>
                    <xdr:colOff>495300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Button 4" r:id="rId4">
              <controlPr print="0" defaultSize="0">
                <anchor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1</xdr:col>
                    <xdr:colOff>495300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Button 6" r:id="rId5">
              <controlPr print="0" defaultSize="0">
                <anchor moveWithCells="1" sizeWithCells="1">
                  <from>
                    <xdr:col>5</xdr:col>
                    <xdr:colOff>123825</xdr:colOff>
                    <xdr:row>0</xdr:row>
                    <xdr:rowOff>0</xdr:rowOff>
                  </from>
                  <to>
                    <xdr:col>7</xdr:col>
                    <xdr:colOff>314325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Button 8" r:id="rId6">
              <controlPr print="0" defaultSize="0">
                <anchor moveWithCells="1" sizeWithCells="1">
                  <from>
                    <xdr:col>7</xdr:col>
                    <xdr:colOff>342900</xdr:colOff>
                    <xdr:row>0</xdr:row>
                    <xdr:rowOff>9525</xdr:rowOff>
                  </from>
                  <to>
                    <xdr:col>9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13"/>
  <sheetViews>
    <sheetView topLeftCell="B1" workbookViewId="0">
      <selection activeCell="C27" sqref="C27"/>
    </sheetView>
  </sheetViews>
  <sheetFormatPr defaultColWidth="11" defaultRowHeight="15.75"/>
  <cols>
    <col min="8" max="8" width="20" style="6" customWidth="1"/>
    <col min="9" max="9" width="10.875" style="6"/>
    <col min="10" max="10" width="16" style="6" customWidth="1"/>
  </cols>
  <sheetData>
    <row r="1" ht="31.5" spans="1:10">
      <c r="A1" s="7" t="s">
        <v>206</v>
      </c>
      <c r="B1" s="7"/>
      <c r="H1" s="7" t="s">
        <v>207</v>
      </c>
      <c r="I1" s="8"/>
      <c r="J1" s="7" t="s">
        <v>208</v>
      </c>
    </row>
    <row r="2" spans="1:10">
      <c r="A2" s="6" t="s">
        <v>209</v>
      </c>
      <c r="B2" s="6" t="s">
        <v>210</v>
      </c>
      <c r="H2" s="6" t="s">
        <v>211</v>
      </c>
      <c r="J2" s="6" t="s">
        <v>212</v>
      </c>
    </row>
    <row r="3" spans="8:10">
      <c r="H3" s="6" t="s">
        <v>55</v>
      </c>
      <c r="J3" s="6" t="s">
        <v>213</v>
      </c>
    </row>
    <row r="4" spans="8:10">
      <c r="H4" s="6" t="s">
        <v>42</v>
      </c>
      <c r="J4" s="6" t="s">
        <v>214</v>
      </c>
    </row>
    <row r="5" spans="8:10">
      <c r="H5" s="6" t="s">
        <v>215</v>
      </c>
      <c r="J5" s="6" t="s">
        <v>216</v>
      </c>
    </row>
    <row r="6" spans="8:8">
      <c r="H6" s="6" t="s">
        <v>217</v>
      </c>
    </row>
    <row r="7" spans="8:8">
      <c r="H7" s="6" t="s">
        <v>218</v>
      </c>
    </row>
    <row r="8" spans="8:8">
      <c r="H8" s="6" t="s">
        <v>219</v>
      </c>
    </row>
    <row r="9" spans="8:8">
      <c r="H9" s="6" t="s">
        <v>220</v>
      </c>
    </row>
    <row r="10" spans="8:8">
      <c r="H10" s="6" t="s">
        <v>48</v>
      </c>
    </row>
    <row r="11" spans="8:8">
      <c r="H11" s="6" t="s">
        <v>221</v>
      </c>
    </row>
    <row r="12" spans="8:8">
      <c r="H12" s="6" t="s">
        <v>222</v>
      </c>
    </row>
    <row r="13" spans="8:8">
      <c r="H13" s="6" t="s">
        <v>223</v>
      </c>
    </row>
  </sheetData>
  <mergeCells count="1">
    <mergeCell ref="A1:B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5"/>
  <sheetViews>
    <sheetView zoomScale="70" zoomScaleNormal="70" workbookViewId="0">
      <selection activeCell="D22" sqref="D22"/>
    </sheetView>
  </sheetViews>
  <sheetFormatPr defaultColWidth="11" defaultRowHeight="15.75" outlineLevelRow="4" outlineLevelCol="3"/>
  <cols>
    <col min="1" max="1" width="10.875" style="1"/>
    <col min="2" max="2" width="11.6666666666667" style="1"/>
    <col min="3" max="3" width="12.875" style="1" customWidth="1"/>
    <col min="4" max="4" width="90.5" style="2" customWidth="1"/>
  </cols>
  <sheetData>
    <row r="1" ht="21" spans="1:4">
      <c r="A1" s="3" t="s">
        <v>224</v>
      </c>
      <c r="B1" s="3"/>
      <c r="C1" s="3"/>
      <c r="D1" s="3"/>
    </row>
    <row r="4" spans="1:4">
      <c r="A4" s="4" t="s">
        <v>225</v>
      </c>
      <c r="B4" s="4" t="s">
        <v>226</v>
      </c>
      <c r="C4" s="4" t="s">
        <v>227</v>
      </c>
      <c r="D4" s="4" t="s">
        <v>228</v>
      </c>
    </row>
    <row r="5" spans="1:4">
      <c r="A5" s="1">
        <v>1</v>
      </c>
      <c r="B5" s="5">
        <v>45247</v>
      </c>
      <c r="D5" s="2" t="s">
        <v>229</v>
      </c>
    </row>
  </sheetData>
  <mergeCells count="1">
    <mergeCell ref="A1:D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Apple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Cav 1</vt:lpstr>
      <vt:lpstr>Cav 1 (2)</vt:lpstr>
      <vt:lpstr>Drawing</vt:lpstr>
      <vt:lpstr>Setup</vt:lpstr>
      <vt:lpstr>Revision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Lucier</dc:creator>
  <cp:lastModifiedBy>qc024</cp:lastModifiedBy>
  <dcterms:created xsi:type="dcterms:W3CDTF">2012-05-22T12:55:00Z</dcterms:created>
  <cp:lastPrinted>2022-05-12T08:30:00Z</cp:lastPrinted>
  <dcterms:modified xsi:type="dcterms:W3CDTF">2023-12-04T09:26:43Z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B580FF71C1974E6696E65A1CFBF33548_13</vt:lpwstr>
  </property>
</Properties>
</file>