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30" firstSheet="5" activeTab="5"/>
  </bookViews>
  <sheets>
    <sheet name="translator" sheetId="1" state="hidden" r:id="rId1"/>
    <sheet name="Measurement matrix" sheetId="2" state="hidden" r:id="rId2"/>
    <sheet name="Template" sheetId="3" state="hidden" r:id="rId3"/>
    <sheet name="M condition" sheetId="4" state="hidden" r:id="rId4"/>
    <sheet name="Form report" sheetId="5" state="hidden" r:id="rId5"/>
    <sheet name="DATA CMM" sheetId="7" r:id="rId6"/>
    <sheet name="Production with Jig-Pin" sheetId="6" state="hidden" r:id="rId7"/>
  </sheets>
  <externalReferences>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4" hidden="1">'Form report'!$B$22:$X$268</definedName>
    <definedName name="_xlnm._FilterDatabase" localSheetId="5" hidden="1">'DATA CMM'!$A$22:$V$279</definedName>
    <definedName name="_xlnm._FilterDatabase" localSheetId="6" hidden="1">'Production with Jig-Pin'!$A$5:$J$191</definedName>
    <definedName name="_xlnm._FilterDatabase" localSheetId="3" hidden="1">'M condition'!$A$3:$H$14</definedName>
    <definedName name="_xlnm.Print_Area" localSheetId="5">'DATA CMM'!$D$2:$S$279</definedName>
    <definedName name="_xlnm.Print_Area" localSheetId="4">'Form report'!$D$2:$U$268</definedName>
    <definedName name="_xlnm.Print_Area" localSheetId="3">'M condition'!$A$2:$H$14</definedName>
    <definedName name="_xlnm.Print_Titles" localSheetId="5">'DATA CMM'!$21:$22</definedName>
    <definedName name="_xlnm.Print_Titles" localSheetId="4">'Form report'!$21:$22</definedName>
    <definedName name="_xlnm.Print_Titles" localSheetId="3">'M condition'!$3:$3</definedName>
  </definedNames>
  <calcPr calcId="144525" concurrentCalc="0"/>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77" name="ID_53EC80AF58EF4777932B3E9302605E72"/>
        <xdr:cNvPicPr>
          <a:picLocks noChangeAspect="1"/>
        </xdr:cNvPicPr>
      </xdr:nvPicPr>
      <xdr:blipFill>
        <a:blip r:embed="rId1"/>
        <a:stretch>
          <a:fillRect/>
        </a:stretch>
      </xdr:blipFill>
      <xdr:spPr>
        <a:xfrm>
          <a:off x="4811395" y="11396345"/>
          <a:ext cx="1133475" cy="219075"/>
        </a:xfrm>
        <a:prstGeom prst="rect">
          <a:avLst/>
        </a:prstGeom>
        <a:noFill/>
        <a:ln w="9525">
          <a:noFill/>
        </a:ln>
      </xdr:spPr>
    </xdr:pic>
  </etc:cellImage>
  <etc:cellImage>
    <xdr:pic>
      <xdr:nvPicPr>
        <xdr:cNvPr id="78" name="ID_B58C050F43034C078FEF74F1929203B8"/>
        <xdr:cNvPicPr>
          <a:picLocks noChangeAspect="1"/>
        </xdr:cNvPicPr>
      </xdr:nvPicPr>
      <xdr:blipFill>
        <a:blip r:embed="rId2"/>
        <a:stretch>
          <a:fillRect/>
        </a:stretch>
      </xdr:blipFill>
      <xdr:spPr>
        <a:xfrm>
          <a:off x="4924425" y="11819890"/>
          <a:ext cx="954405" cy="225425"/>
        </a:xfrm>
        <a:prstGeom prst="rect">
          <a:avLst/>
        </a:prstGeom>
        <a:noFill/>
        <a:ln w="9525">
          <a:noFill/>
        </a:ln>
      </xdr:spPr>
    </xdr:pic>
  </etc:cellImage>
  <etc:cellImage>
    <xdr:pic>
      <xdr:nvPicPr>
        <xdr:cNvPr id="15" name="ID_1877BE96A1D0432287D331CD002B64CC"/>
        <xdr:cNvPicPr>
          <a:picLocks noChangeAspect="1"/>
        </xdr:cNvPicPr>
      </xdr:nvPicPr>
      <xdr:blipFill>
        <a:blip r:embed="rId3"/>
        <a:stretch>
          <a:fillRect/>
        </a:stretch>
      </xdr:blipFill>
      <xdr:spPr>
        <a:xfrm>
          <a:off x="4997450" y="12305030"/>
          <a:ext cx="689610" cy="244475"/>
        </a:xfrm>
        <a:prstGeom prst="rect">
          <a:avLst/>
        </a:prstGeom>
        <a:noFill/>
        <a:ln w="9525">
          <a:noFill/>
        </a:ln>
      </xdr:spPr>
    </xdr:pic>
  </etc:cellImage>
  <etc:cellImage>
    <xdr:pic>
      <xdr:nvPicPr>
        <xdr:cNvPr id="70" name="ID_43AF29C381FC48D4A42232D090389F5C"/>
        <xdr:cNvPicPr>
          <a:picLocks noChangeAspect="1"/>
        </xdr:cNvPicPr>
      </xdr:nvPicPr>
      <xdr:blipFill>
        <a:blip r:embed="rId4"/>
        <a:stretch>
          <a:fillRect/>
        </a:stretch>
      </xdr:blipFill>
      <xdr:spPr>
        <a:xfrm>
          <a:off x="4801870" y="16846550"/>
          <a:ext cx="1256665" cy="240665"/>
        </a:xfrm>
        <a:prstGeom prst="rect">
          <a:avLst/>
        </a:prstGeom>
        <a:noFill/>
        <a:ln w="9525">
          <a:noFill/>
        </a:ln>
      </xdr:spPr>
    </xdr:pic>
  </etc:cellImage>
  <etc:cellImage>
    <xdr:pic>
      <xdr:nvPicPr>
        <xdr:cNvPr id="71" name="ID_39F49F0A773C499083A67A07881107CA"/>
        <xdr:cNvPicPr>
          <a:picLocks noChangeAspect="1"/>
        </xdr:cNvPicPr>
      </xdr:nvPicPr>
      <xdr:blipFill>
        <a:blip r:embed="rId4"/>
        <a:stretch>
          <a:fillRect/>
        </a:stretch>
      </xdr:blipFill>
      <xdr:spPr>
        <a:xfrm>
          <a:off x="4801870" y="17303750"/>
          <a:ext cx="1256665" cy="240665"/>
        </a:xfrm>
        <a:prstGeom prst="rect">
          <a:avLst/>
        </a:prstGeom>
        <a:noFill/>
        <a:ln w="9525">
          <a:noFill/>
        </a:ln>
      </xdr:spPr>
    </xdr:pic>
  </etc:cellImage>
  <etc:cellImage>
    <xdr:pic>
      <xdr:nvPicPr>
        <xdr:cNvPr id="16" name="ID_D3217C6F61EE4F58A4EEC68831D6B31C"/>
        <xdr:cNvPicPr>
          <a:picLocks noChangeAspect="1"/>
        </xdr:cNvPicPr>
      </xdr:nvPicPr>
      <xdr:blipFill>
        <a:blip r:embed="rId1"/>
        <a:stretch>
          <a:fillRect/>
        </a:stretch>
      </xdr:blipFill>
      <xdr:spPr>
        <a:xfrm>
          <a:off x="4811395" y="17797145"/>
          <a:ext cx="1133475" cy="219075"/>
        </a:xfrm>
        <a:prstGeom prst="rect">
          <a:avLst/>
        </a:prstGeom>
        <a:noFill/>
        <a:ln w="9525">
          <a:noFill/>
        </a:ln>
      </xdr:spPr>
    </xdr:pic>
  </etc:cellImage>
  <etc:cellImage>
    <xdr:pic>
      <xdr:nvPicPr>
        <xdr:cNvPr id="79" name="ID_3F3E451DCD704D2A95D9825FF2BA444A"/>
        <xdr:cNvPicPr>
          <a:picLocks noChangeAspect="1"/>
        </xdr:cNvPicPr>
      </xdr:nvPicPr>
      <xdr:blipFill>
        <a:blip r:embed="rId2"/>
        <a:stretch>
          <a:fillRect/>
        </a:stretch>
      </xdr:blipFill>
      <xdr:spPr>
        <a:xfrm>
          <a:off x="4924425" y="18220690"/>
          <a:ext cx="954405" cy="225425"/>
        </a:xfrm>
        <a:prstGeom prst="rect">
          <a:avLst/>
        </a:prstGeom>
        <a:noFill/>
        <a:ln w="9525">
          <a:noFill/>
        </a:ln>
      </xdr:spPr>
    </xdr:pic>
  </etc:cellImage>
  <etc:cellImage>
    <xdr:pic>
      <xdr:nvPicPr>
        <xdr:cNvPr id="17" name="ID_DD06128355C2406388138FC69C1469A8"/>
        <xdr:cNvPicPr>
          <a:picLocks noChangeAspect="1"/>
        </xdr:cNvPicPr>
      </xdr:nvPicPr>
      <xdr:blipFill>
        <a:blip r:embed="rId3"/>
        <a:stretch>
          <a:fillRect/>
        </a:stretch>
      </xdr:blipFill>
      <xdr:spPr>
        <a:xfrm>
          <a:off x="5074285" y="18707100"/>
          <a:ext cx="622300" cy="220980"/>
        </a:xfrm>
        <a:prstGeom prst="rect">
          <a:avLst/>
        </a:prstGeom>
        <a:noFill/>
        <a:ln w="9525">
          <a:noFill/>
        </a:ln>
      </xdr:spPr>
    </xdr:pic>
  </etc:cellImage>
  <etc:cellImage>
    <xdr:pic>
      <xdr:nvPicPr>
        <xdr:cNvPr id="69" name="ID_62D0FEEEE7C544279E206039C05F2E51"/>
        <xdr:cNvPicPr>
          <a:picLocks noChangeAspect="1"/>
        </xdr:cNvPicPr>
      </xdr:nvPicPr>
      <xdr:blipFill>
        <a:blip r:embed="rId5"/>
        <a:stretch>
          <a:fillRect/>
        </a:stretch>
      </xdr:blipFill>
      <xdr:spPr>
        <a:xfrm>
          <a:off x="4782185" y="21897975"/>
          <a:ext cx="1321435" cy="208915"/>
        </a:xfrm>
        <a:prstGeom prst="rect">
          <a:avLst/>
        </a:prstGeom>
        <a:noFill/>
        <a:ln w="9525">
          <a:noFill/>
        </a:ln>
      </xdr:spPr>
    </xdr:pic>
  </etc:cellImage>
  <etc:cellImage>
    <xdr:pic>
      <xdr:nvPicPr>
        <xdr:cNvPr id="35" name="ID_23C25C87FD4343C3B530E7614122AAB0"/>
        <xdr:cNvPicPr>
          <a:picLocks noChangeAspect="1"/>
        </xdr:cNvPicPr>
      </xdr:nvPicPr>
      <xdr:blipFill>
        <a:blip r:embed="rId6"/>
        <a:stretch>
          <a:fillRect/>
        </a:stretch>
      </xdr:blipFill>
      <xdr:spPr>
        <a:xfrm>
          <a:off x="4741545" y="22771100"/>
          <a:ext cx="1381125" cy="219075"/>
        </a:xfrm>
        <a:prstGeom prst="rect">
          <a:avLst/>
        </a:prstGeom>
        <a:noFill/>
        <a:ln w="9525">
          <a:noFill/>
        </a:ln>
      </xdr:spPr>
    </xdr:pic>
  </etc:cellImage>
  <etc:cellImage>
    <xdr:pic>
      <xdr:nvPicPr>
        <xdr:cNvPr id="53" name="ID_6C08CD89356F4854909F219E74725193"/>
        <xdr:cNvPicPr>
          <a:picLocks noChangeAspect="1"/>
        </xdr:cNvPicPr>
      </xdr:nvPicPr>
      <xdr:blipFill>
        <a:blip r:embed="rId7"/>
        <a:stretch>
          <a:fillRect/>
        </a:stretch>
      </xdr:blipFill>
      <xdr:spPr>
        <a:xfrm>
          <a:off x="4771390" y="25523825"/>
          <a:ext cx="1301750" cy="287020"/>
        </a:xfrm>
        <a:prstGeom prst="rect">
          <a:avLst/>
        </a:prstGeom>
        <a:noFill/>
        <a:ln w="9525">
          <a:noFill/>
        </a:ln>
      </xdr:spPr>
    </xdr:pic>
  </etc:cellImage>
  <etc:cellImage>
    <xdr:pic>
      <xdr:nvPicPr>
        <xdr:cNvPr id="51" name="ID_48F3415F811747C8AF569D7FF0B57DC0"/>
        <xdr:cNvPicPr>
          <a:picLocks noChangeAspect="1"/>
        </xdr:cNvPicPr>
      </xdr:nvPicPr>
      <xdr:blipFill>
        <a:blip r:embed="rId8"/>
        <a:stretch>
          <a:fillRect/>
        </a:stretch>
      </xdr:blipFill>
      <xdr:spPr>
        <a:xfrm>
          <a:off x="4842510" y="26002615"/>
          <a:ext cx="1110615" cy="245745"/>
        </a:xfrm>
        <a:prstGeom prst="rect">
          <a:avLst/>
        </a:prstGeom>
        <a:noFill/>
        <a:ln w="9525">
          <a:noFill/>
        </a:ln>
      </xdr:spPr>
    </xdr:pic>
  </etc:cellImage>
  <etc:cellImage>
    <xdr:pic>
      <xdr:nvPicPr>
        <xdr:cNvPr id="82" name="ID_AB702F23CB494BB9923F0C5A19EFF6F6"/>
        <xdr:cNvPicPr>
          <a:picLocks noChangeAspect="1"/>
        </xdr:cNvPicPr>
      </xdr:nvPicPr>
      <xdr:blipFill>
        <a:blip r:embed="rId9"/>
        <a:stretch>
          <a:fillRect/>
        </a:stretch>
      </xdr:blipFill>
      <xdr:spPr>
        <a:xfrm>
          <a:off x="4810125" y="27821890"/>
          <a:ext cx="1304290" cy="270510"/>
        </a:xfrm>
        <a:prstGeom prst="rect">
          <a:avLst/>
        </a:prstGeom>
        <a:noFill/>
        <a:ln w="9525">
          <a:noFill/>
        </a:ln>
      </xdr:spPr>
    </xdr:pic>
  </etc:cellImage>
  <etc:cellImage>
    <xdr:pic>
      <xdr:nvPicPr>
        <xdr:cNvPr id="80" name="ID_E42578CBA8C645988768697EAD1BE0AC"/>
        <xdr:cNvPicPr>
          <a:picLocks noChangeAspect="1"/>
        </xdr:cNvPicPr>
      </xdr:nvPicPr>
      <xdr:blipFill>
        <a:blip r:embed="rId9"/>
        <a:stretch>
          <a:fillRect/>
        </a:stretch>
      </xdr:blipFill>
      <xdr:spPr>
        <a:xfrm>
          <a:off x="4810125" y="28279090"/>
          <a:ext cx="1304290" cy="270510"/>
        </a:xfrm>
        <a:prstGeom prst="rect">
          <a:avLst/>
        </a:prstGeom>
        <a:noFill/>
        <a:ln w="9525">
          <a:noFill/>
        </a:ln>
      </xdr:spPr>
    </xdr:pic>
  </etc:cellImage>
  <etc:cellImage>
    <xdr:pic>
      <xdr:nvPicPr>
        <xdr:cNvPr id="83" name="ID_C35B721CBB294F4691B84A971021998E"/>
        <xdr:cNvPicPr>
          <a:picLocks noChangeAspect="1"/>
        </xdr:cNvPicPr>
      </xdr:nvPicPr>
      <xdr:blipFill>
        <a:blip r:embed="rId10"/>
        <a:stretch>
          <a:fillRect/>
        </a:stretch>
      </xdr:blipFill>
      <xdr:spPr>
        <a:xfrm>
          <a:off x="4924425" y="28710890"/>
          <a:ext cx="1049655" cy="250825"/>
        </a:xfrm>
        <a:prstGeom prst="rect">
          <a:avLst/>
        </a:prstGeom>
        <a:noFill/>
        <a:ln w="9525">
          <a:noFill/>
        </a:ln>
      </xdr:spPr>
    </xdr:pic>
  </etc:cellImage>
  <etc:cellImage>
    <xdr:pic>
      <xdr:nvPicPr>
        <xdr:cNvPr id="81" name="ID_89432308F3C740CDBA19E4FF7A05A43A"/>
        <xdr:cNvPicPr>
          <a:picLocks noChangeAspect="1"/>
        </xdr:cNvPicPr>
      </xdr:nvPicPr>
      <xdr:blipFill>
        <a:blip r:embed="rId10"/>
        <a:stretch>
          <a:fillRect/>
        </a:stretch>
      </xdr:blipFill>
      <xdr:spPr>
        <a:xfrm>
          <a:off x="4924425" y="29168090"/>
          <a:ext cx="1049655" cy="250825"/>
        </a:xfrm>
        <a:prstGeom prst="rect">
          <a:avLst/>
        </a:prstGeom>
        <a:noFill/>
        <a:ln w="9525">
          <a:noFill/>
        </a:ln>
      </xdr:spPr>
    </xdr:pic>
  </etc:cellImage>
  <etc:cellImage>
    <xdr:pic>
      <xdr:nvPicPr>
        <xdr:cNvPr id="85" name="ID_020664A4E4AB4E3FB30C7986B4A4B1FE"/>
        <xdr:cNvPicPr>
          <a:picLocks noChangeAspect="1"/>
        </xdr:cNvPicPr>
      </xdr:nvPicPr>
      <xdr:blipFill>
        <a:blip r:embed="rId11"/>
        <a:stretch>
          <a:fillRect/>
        </a:stretch>
      </xdr:blipFill>
      <xdr:spPr>
        <a:xfrm>
          <a:off x="4937125" y="29625290"/>
          <a:ext cx="1054735" cy="272415"/>
        </a:xfrm>
        <a:prstGeom prst="rect">
          <a:avLst/>
        </a:prstGeom>
        <a:noFill/>
        <a:ln w="9525">
          <a:noFill/>
        </a:ln>
      </xdr:spPr>
    </xdr:pic>
  </etc:cellImage>
  <etc:cellImage>
    <xdr:pic>
      <xdr:nvPicPr>
        <xdr:cNvPr id="84" name="ID_8DEE8BAB33234C29AA0F191062EFE85E"/>
        <xdr:cNvPicPr>
          <a:picLocks noChangeAspect="1"/>
        </xdr:cNvPicPr>
      </xdr:nvPicPr>
      <xdr:blipFill>
        <a:blip r:embed="rId11"/>
        <a:stretch>
          <a:fillRect/>
        </a:stretch>
      </xdr:blipFill>
      <xdr:spPr>
        <a:xfrm>
          <a:off x="4937125" y="30082490"/>
          <a:ext cx="1054735" cy="272415"/>
        </a:xfrm>
        <a:prstGeom prst="rect">
          <a:avLst/>
        </a:prstGeom>
        <a:noFill/>
        <a:ln w="9525">
          <a:noFill/>
        </a:ln>
      </xdr:spPr>
    </xdr:pic>
  </etc:cellImage>
  <etc:cellImage>
    <xdr:pic>
      <xdr:nvPicPr>
        <xdr:cNvPr id="120" name="ID_4F4C4978A31D42D5B2A0B5CE758D3727"/>
        <xdr:cNvPicPr>
          <a:picLocks noChangeAspect="1"/>
        </xdr:cNvPicPr>
      </xdr:nvPicPr>
      <xdr:blipFill>
        <a:blip r:embed="rId12"/>
        <a:stretch>
          <a:fillRect/>
        </a:stretch>
      </xdr:blipFill>
      <xdr:spPr>
        <a:xfrm>
          <a:off x="4758055" y="30598110"/>
          <a:ext cx="1443355" cy="187960"/>
        </a:xfrm>
        <a:prstGeom prst="rect">
          <a:avLst/>
        </a:prstGeom>
        <a:noFill/>
        <a:ln w="9525">
          <a:noFill/>
        </a:ln>
      </xdr:spPr>
    </xdr:pic>
  </etc:cellImage>
  <etc:cellImage>
    <xdr:pic>
      <xdr:nvPicPr>
        <xdr:cNvPr id="122" name="ID_BA4DCAEFD07C46ADB75537CB3701744C"/>
        <xdr:cNvPicPr>
          <a:picLocks noChangeAspect="1"/>
        </xdr:cNvPicPr>
      </xdr:nvPicPr>
      <xdr:blipFill>
        <a:blip r:embed="rId13"/>
        <a:stretch>
          <a:fillRect/>
        </a:stretch>
      </xdr:blipFill>
      <xdr:spPr>
        <a:xfrm>
          <a:off x="4733290" y="31504255"/>
          <a:ext cx="1468120" cy="177165"/>
        </a:xfrm>
        <a:prstGeom prst="rect">
          <a:avLst/>
        </a:prstGeom>
        <a:noFill/>
        <a:ln w="9525">
          <a:noFill/>
        </a:ln>
      </xdr:spPr>
    </xdr:pic>
  </etc:cellImage>
  <etc:cellImage>
    <xdr:pic>
      <xdr:nvPicPr>
        <xdr:cNvPr id="86" name="ID_2AD800FE2CA7448C827C0CEBD63CFA64"/>
        <xdr:cNvPicPr>
          <a:picLocks noChangeAspect="1"/>
        </xdr:cNvPicPr>
      </xdr:nvPicPr>
      <xdr:blipFill>
        <a:blip r:embed="rId14"/>
        <a:stretch>
          <a:fillRect/>
        </a:stretch>
      </xdr:blipFill>
      <xdr:spPr>
        <a:xfrm>
          <a:off x="4848225" y="35124390"/>
          <a:ext cx="1289685" cy="269875"/>
        </a:xfrm>
        <a:prstGeom prst="rect">
          <a:avLst/>
        </a:prstGeom>
        <a:noFill/>
        <a:ln w="9525">
          <a:noFill/>
        </a:ln>
      </xdr:spPr>
    </xdr:pic>
  </etc:cellImage>
  <etc:cellImage>
    <xdr:pic>
      <xdr:nvPicPr>
        <xdr:cNvPr id="87" name="ID_BFEE3F70D0494D59986EED75E41738A0"/>
        <xdr:cNvPicPr>
          <a:picLocks noChangeAspect="1"/>
        </xdr:cNvPicPr>
      </xdr:nvPicPr>
      <xdr:blipFill>
        <a:blip r:embed="rId14"/>
        <a:stretch>
          <a:fillRect/>
        </a:stretch>
      </xdr:blipFill>
      <xdr:spPr>
        <a:xfrm>
          <a:off x="4848225" y="35581590"/>
          <a:ext cx="1289685" cy="269875"/>
        </a:xfrm>
        <a:prstGeom prst="rect">
          <a:avLst/>
        </a:prstGeom>
        <a:noFill/>
        <a:ln w="9525">
          <a:noFill/>
        </a:ln>
      </xdr:spPr>
    </xdr:pic>
  </etc:cellImage>
  <etc:cellImage>
    <xdr:pic>
      <xdr:nvPicPr>
        <xdr:cNvPr id="88" name="ID_F675C53CB6584B388AA63E04DB7CFB52"/>
        <xdr:cNvPicPr>
          <a:picLocks noChangeAspect="1"/>
        </xdr:cNvPicPr>
      </xdr:nvPicPr>
      <xdr:blipFill>
        <a:blip r:embed="rId15"/>
        <a:stretch>
          <a:fillRect/>
        </a:stretch>
      </xdr:blipFill>
      <xdr:spPr>
        <a:xfrm>
          <a:off x="4873625" y="36051490"/>
          <a:ext cx="1232535" cy="251460"/>
        </a:xfrm>
        <a:prstGeom prst="rect">
          <a:avLst/>
        </a:prstGeom>
        <a:noFill/>
        <a:ln w="9525">
          <a:noFill/>
        </a:ln>
      </xdr:spPr>
    </xdr:pic>
  </etc:cellImage>
  <etc:cellImage>
    <xdr:pic>
      <xdr:nvPicPr>
        <xdr:cNvPr id="89" name="ID_48093C60C3A2455484504E9E2018E731"/>
        <xdr:cNvPicPr>
          <a:picLocks noChangeAspect="1"/>
        </xdr:cNvPicPr>
      </xdr:nvPicPr>
      <xdr:blipFill>
        <a:blip r:embed="rId15"/>
        <a:stretch>
          <a:fillRect/>
        </a:stretch>
      </xdr:blipFill>
      <xdr:spPr>
        <a:xfrm>
          <a:off x="4873625" y="36508690"/>
          <a:ext cx="1232535" cy="251460"/>
        </a:xfrm>
        <a:prstGeom prst="rect">
          <a:avLst/>
        </a:prstGeom>
        <a:noFill/>
        <a:ln w="9525">
          <a:noFill/>
        </a:ln>
      </xdr:spPr>
    </xdr:pic>
  </etc:cellImage>
  <etc:cellImage>
    <xdr:pic>
      <xdr:nvPicPr>
        <xdr:cNvPr id="36" name="ID_485DC33C94B747D69222F5E8B06859C1"/>
        <xdr:cNvPicPr>
          <a:picLocks noChangeAspect="1"/>
        </xdr:cNvPicPr>
      </xdr:nvPicPr>
      <xdr:blipFill>
        <a:blip r:embed="rId16"/>
        <a:stretch>
          <a:fillRect/>
        </a:stretch>
      </xdr:blipFill>
      <xdr:spPr>
        <a:xfrm>
          <a:off x="4706620" y="36995100"/>
          <a:ext cx="1474470" cy="224790"/>
        </a:xfrm>
        <a:prstGeom prst="rect">
          <a:avLst/>
        </a:prstGeom>
        <a:noFill/>
        <a:ln w="9525">
          <a:noFill/>
        </a:ln>
      </xdr:spPr>
    </xdr:pic>
  </etc:cellImage>
  <etc:cellImage>
    <xdr:pic>
      <xdr:nvPicPr>
        <xdr:cNvPr id="38" name="ID_7A22658BBBAE4200B8E3045260D8E091"/>
        <xdr:cNvPicPr>
          <a:picLocks noChangeAspect="1"/>
        </xdr:cNvPicPr>
      </xdr:nvPicPr>
      <xdr:blipFill>
        <a:blip r:embed="rId16"/>
        <a:stretch>
          <a:fillRect/>
        </a:stretch>
      </xdr:blipFill>
      <xdr:spPr>
        <a:xfrm>
          <a:off x="4706620" y="37452300"/>
          <a:ext cx="1474470" cy="224790"/>
        </a:xfrm>
        <a:prstGeom prst="rect">
          <a:avLst/>
        </a:prstGeom>
        <a:noFill/>
        <a:ln w="9525">
          <a:noFill/>
        </a:ln>
      </xdr:spPr>
    </xdr:pic>
  </etc:cellImage>
  <etc:cellImage>
    <xdr:pic>
      <xdr:nvPicPr>
        <xdr:cNvPr id="37" name="ID_A38874BC1721431784DDDBC762C9F195"/>
        <xdr:cNvPicPr>
          <a:picLocks noChangeAspect="1"/>
        </xdr:cNvPicPr>
      </xdr:nvPicPr>
      <xdr:blipFill>
        <a:blip r:embed="rId17"/>
        <a:stretch>
          <a:fillRect/>
        </a:stretch>
      </xdr:blipFill>
      <xdr:spPr>
        <a:xfrm>
          <a:off x="4759960" y="37871400"/>
          <a:ext cx="1403985" cy="235585"/>
        </a:xfrm>
        <a:prstGeom prst="rect">
          <a:avLst/>
        </a:prstGeom>
        <a:noFill/>
        <a:ln w="9525">
          <a:noFill/>
        </a:ln>
      </xdr:spPr>
    </xdr:pic>
  </etc:cellImage>
  <etc:cellImage>
    <xdr:pic>
      <xdr:nvPicPr>
        <xdr:cNvPr id="39" name="ID_18A7C7228694427D9B50E42ACE7D8501"/>
        <xdr:cNvPicPr>
          <a:picLocks noChangeAspect="1"/>
        </xdr:cNvPicPr>
      </xdr:nvPicPr>
      <xdr:blipFill>
        <a:blip r:embed="rId17"/>
        <a:stretch>
          <a:fillRect/>
        </a:stretch>
      </xdr:blipFill>
      <xdr:spPr>
        <a:xfrm>
          <a:off x="4759960" y="38328600"/>
          <a:ext cx="1403985" cy="235585"/>
        </a:xfrm>
        <a:prstGeom prst="rect">
          <a:avLst/>
        </a:prstGeom>
        <a:noFill/>
        <a:ln w="9525">
          <a:noFill/>
        </a:ln>
      </xdr:spPr>
    </xdr:pic>
  </etc:cellImage>
  <etc:cellImage>
    <xdr:pic>
      <xdr:nvPicPr>
        <xdr:cNvPr id="73" name="ID_75CC78CD8D5F417F93A4258C38F22ABE"/>
        <xdr:cNvPicPr>
          <a:picLocks noChangeAspect="1"/>
        </xdr:cNvPicPr>
      </xdr:nvPicPr>
      <xdr:blipFill>
        <a:blip r:embed="rId18"/>
        <a:stretch>
          <a:fillRect/>
        </a:stretch>
      </xdr:blipFill>
      <xdr:spPr>
        <a:xfrm>
          <a:off x="4942840" y="40645080"/>
          <a:ext cx="963295" cy="156845"/>
        </a:xfrm>
        <a:prstGeom prst="rect">
          <a:avLst/>
        </a:prstGeom>
        <a:noFill/>
        <a:ln w="9525">
          <a:noFill/>
        </a:ln>
      </xdr:spPr>
    </xdr:pic>
  </etc:cellImage>
  <etc:cellImage>
    <xdr:pic>
      <xdr:nvPicPr>
        <xdr:cNvPr id="68" name="ID_CF29419991664C218223BDD27E2B4EB6"/>
        <xdr:cNvPicPr>
          <a:picLocks noChangeAspect="1"/>
        </xdr:cNvPicPr>
      </xdr:nvPicPr>
      <xdr:blipFill>
        <a:blip r:embed="rId19"/>
        <a:stretch>
          <a:fillRect/>
        </a:stretch>
      </xdr:blipFill>
      <xdr:spPr>
        <a:xfrm>
          <a:off x="4812030" y="41088945"/>
          <a:ext cx="1303655" cy="231140"/>
        </a:xfrm>
        <a:prstGeom prst="rect">
          <a:avLst/>
        </a:prstGeom>
        <a:noFill/>
        <a:ln w="9525">
          <a:noFill/>
        </a:ln>
      </xdr:spPr>
    </xdr:pic>
  </etc:cellImage>
  <etc:cellImage>
    <xdr:pic>
      <xdr:nvPicPr>
        <xdr:cNvPr id="19" name="ID_08DBB4ACA5FD48BA8DD7691D47AA0ED8"/>
        <xdr:cNvPicPr>
          <a:picLocks noChangeAspect="1"/>
        </xdr:cNvPicPr>
      </xdr:nvPicPr>
      <xdr:blipFill>
        <a:blip r:embed="rId20"/>
        <a:stretch>
          <a:fillRect/>
        </a:stretch>
      </xdr:blipFill>
      <xdr:spPr>
        <a:xfrm>
          <a:off x="4895215" y="41548050"/>
          <a:ext cx="1085850" cy="228600"/>
        </a:xfrm>
        <a:prstGeom prst="rect">
          <a:avLst/>
        </a:prstGeom>
        <a:noFill/>
        <a:ln w="9525">
          <a:noFill/>
        </a:ln>
      </xdr:spPr>
    </xdr:pic>
  </etc:cellImage>
  <etc:cellImage>
    <xdr:pic>
      <xdr:nvPicPr>
        <xdr:cNvPr id="18" name="ID_138EE42479A84FDDAFC6E6D2BB02A798"/>
        <xdr:cNvPicPr>
          <a:picLocks noChangeAspect="1"/>
        </xdr:cNvPicPr>
      </xdr:nvPicPr>
      <xdr:blipFill>
        <a:blip r:embed="rId21"/>
        <a:stretch>
          <a:fillRect/>
        </a:stretch>
      </xdr:blipFill>
      <xdr:spPr>
        <a:xfrm>
          <a:off x="5084445" y="41984930"/>
          <a:ext cx="758825" cy="260985"/>
        </a:xfrm>
        <a:prstGeom prst="rect">
          <a:avLst/>
        </a:prstGeom>
        <a:noFill/>
        <a:ln w="9525">
          <a:noFill/>
        </a:ln>
      </xdr:spPr>
    </xdr:pic>
  </etc:cellImage>
  <etc:cellImage>
    <xdr:pic>
      <xdr:nvPicPr>
        <xdr:cNvPr id="94" name="ID_0979E1ABF04F488FBB62D78B2BADE304"/>
        <xdr:cNvPicPr>
          <a:picLocks noChangeAspect="1"/>
        </xdr:cNvPicPr>
      </xdr:nvPicPr>
      <xdr:blipFill>
        <a:blip r:embed="rId14"/>
        <a:stretch>
          <a:fillRect/>
        </a:stretch>
      </xdr:blipFill>
      <xdr:spPr>
        <a:xfrm>
          <a:off x="4848225" y="44725590"/>
          <a:ext cx="1289685" cy="269875"/>
        </a:xfrm>
        <a:prstGeom prst="rect">
          <a:avLst/>
        </a:prstGeom>
        <a:noFill/>
        <a:ln w="9525">
          <a:noFill/>
        </a:ln>
      </xdr:spPr>
    </xdr:pic>
  </etc:cellImage>
  <etc:cellImage>
    <xdr:pic>
      <xdr:nvPicPr>
        <xdr:cNvPr id="96" name="ID_FF2084970C1E4A02B90340CBD8A49331"/>
        <xdr:cNvPicPr>
          <a:picLocks noChangeAspect="1"/>
        </xdr:cNvPicPr>
      </xdr:nvPicPr>
      <xdr:blipFill>
        <a:blip r:embed="rId22"/>
        <a:stretch>
          <a:fillRect/>
        </a:stretch>
      </xdr:blipFill>
      <xdr:spPr>
        <a:xfrm>
          <a:off x="4975225" y="45665390"/>
          <a:ext cx="984250" cy="229870"/>
        </a:xfrm>
        <a:prstGeom prst="rect">
          <a:avLst/>
        </a:prstGeom>
        <a:noFill/>
        <a:ln w="9525">
          <a:noFill/>
        </a:ln>
      </xdr:spPr>
    </xdr:pic>
  </etc:cellImage>
  <etc:cellImage>
    <xdr:pic>
      <xdr:nvPicPr>
        <xdr:cNvPr id="90" name="ID_330F1754265A4FBAAE6C295DB851E41A"/>
        <xdr:cNvPicPr>
          <a:picLocks noChangeAspect="1"/>
        </xdr:cNvPicPr>
      </xdr:nvPicPr>
      <xdr:blipFill>
        <a:blip r:embed="rId16"/>
        <a:stretch>
          <a:fillRect/>
        </a:stretch>
      </xdr:blipFill>
      <xdr:spPr>
        <a:xfrm>
          <a:off x="4706620" y="46596300"/>
          <a:ext cx="1474470" cy="224790"/>
        </a:xfrm>
        <a:prstGeom prst="rect">
          <a:avLst/>
        </a:prstGeom>
        <a:noFill/>
        <a:ln w="9525">
          <a:noFill/>
        </a:ln>
      </xdr:spPr>
    </xdr:pic>
  </etc:cellImage>
  <etc:cellImage>
    <xdr:pic>
      <xdr:nvPicPr>
        <xdr:cNvPr id="91" name="ID_01ED134855AE465C80EB99DCE2D975AE"/>
        <xdr:cNvPicPr>
          <a:picLocks noChangeAspect="1"/>
        </xdr:cNvPicPr>
      </xdr:nvPicPr>
      <xdr:blipFill>
        <a:blip r:embed="rId17"/>
        <a:stretch>
          <a:fillRect/>
        </a:stretch>
      </xdr:blipFill>
      <xdr:spPr>
        <a:xfrm>
          <a:off x="4759960" y="47472600"/>
          <a:ext cx="1403985" cy="235585"/>
        </a:xfrm>
        <a:prstGeom prst="rect">
          <a:avLst/>
        </a:prstGeom>
        <a:noFill/>
        <a:ln w="9525">
          <a:noFill/>
        </a:ln>
      </xdr:spPr>
    </xdr:pic>
  </etc:cellImage>
  <etc:cellImage>
    <xdr:pic>
      <xdr:nvPicPr>
        <xdr:cNvPr id="99" name="ID_992A3DE3C2F9408DB489A178E4AF6EF2"/>
        <xdr:cNvPicPr>
          <a:picLocks noChangeAspect="1"/>
        </xdr:cNvPicPr>
      </xdr:nvPicPr>
      <xdr:blipFill>
        <a:blip r:embed="rId23"/>
        <a:stretch>
          <a:fillRect/>
        </a:stretch>
      </xdr:blipFill>
      <xdr:spPr>
        <a:xfrm>
          <a:off x="4848225" y="53882290"/>
          <a:ext cx="1205230" cy="250825"/>
        </a:xfrm>
        <a:prstGeom prst="rect">
          <a:avLst/>
        </a:prstGeom>
        <a:noFill/>
        <a:ln w="9525">
          <a:noFill/>
        </a:ln>
      </xdr:spPr>
    </xdr:pic>
  </etc:cellImage>
  <etc:cellImage>
    <xdr:pic>
      <xdr:nvPicPr>
        <xdr:cNvPr id="98" name="ID_FBB2CB29D8964DB1AEC2BD4C5462975D"/>
        <xdr:cNvPicPr>
          <a:picLocks noChangeAspect="1"/>
        </xdr:cNvPicPr>
      </xdr:nvPicPr>
      <xdr:blipFill>
        <a:blip r:embed="rId24"/>
        <a:stretch>
          <a:fillRect/>
        </a:stretch>
      </xdr:blipFill>
      <xdr:spPr>
        <a:xfrm>
          <a:off x="5041900" y="54314090"/>
          <a:ext cx="781050" cy="304800"/>
        </a:xfrm>
        <a:prstGeom prst="rect">
          <a:avLst/>
        </a:prstGeom>
        <a:noFill/>
        <a:ln w="9525">
          <a:noFill/>
        </a:ln>
      </xdr:spPr>
    </xdr:pic>
  </etc:cellImage>
  <etc:cellImage>
    <xdr:pic>
      <xdr:nvPicPr>
        <xdr:cNvPr id="49" name="ID_71335D91B19847B4A854662D8337D5DE"/>
        <xdr:cNvPicPr>
          <a:picLocks noChangeAspect="1"/>
        </xdr:cNvPicPr>
      </xdr:nvPicPr>
      <xdr:blipFill>
        <a:blip r:embed="rId25"/>
        <a:stretch>
          <a:fillRect/>
        </a:stretch>
      </xdr:blipFill>
      <xdr:spPr>
        <a:xfrm>
          <a:off x="4882515" y="57076975"/>
          <a:ext cx="1153160" cy="241935"/>
        </a:xfrm>
        <a:prstGeom prst="rect">
          <a:avLst/>
        </a:prstGeom>
        <a:noFill/>
        <a:ln w="9525">
          <a:noFill/>
        </a:ln>
      </xdr:spPr>
    </xdr:pic>
  </etc:cellImage>
  <etc:cellImage>
    <xdr:pic>
      <xdr:nvPicPr>
        <xdr:cNvPr id="50" name="ID_987CA5F89B304F5DBB727A23E445FEB5"/>
        <xdr:cNvPicPr>
          <a:picLocks noChangeAspect="1"/>
        </xdr:cNvPicPr>
      </xdr:nvPicPr>
      <xdr:blipFill>
        <a:blip r:embed="rId25"/>
        <a:stretch>
          <a:fillRect/>
        </a:stretch>
      </xdr:blipFill>
      <xdr:spPr>
        <a:xfrm>
          <a:off x="4882515" y="57534175"/>
          <a:ext cx="1153160" cy="241935"/>
        </a:xfrm>
        <a:prstGeom prst="rect">
          <a:avLst/>
        </a:prstGeom>
        <a:noFill/>
        <a:ln w="9525">
          <a:noFill/>
        </a:ln>
      </xdr:spPr>
    </xdr:pic>
  </etc:cellImage>
  <etc:cellImage>
    <xdr:pic>
      <xdr:nvPicPr>
        <xdr:cNvPr id="103" name="ID_FA58E9B096EA46A0A00116E4C8F0D42D"/>
        <xdr:cNvPicPr>
          <a:picLocks noChangeAspect="1"/>
        </xdr:cNvPicPr>
      </xdr:nvPicPr>
      <xdr:blipFill>
        <a:blip r:embed="rId23"/>
        <a:stretch>
          <a:fillRect/>
        </a:stretch>
      </xdr:blipFill>
      <xdr:spPr>
        <a:xfrm>
          <a:off x="4848225" y="59825890"/>
          <a:ext cx="1205230" cy="250825"/>
        </a:xfrm>
        <a:prstGeom prst="rect">
          <a:avLst/>
        </a:prstGeom>
        <a:noFill/>
        <a:ln w="9525">
          <a:noFill/>
        </a:ln>
      </xdr:spPr>
    </xdr:pic>
  </etc:cellImage>
  <etc:cellImage>
    <xdr:pic>
      <xdr:nvPicPr>
        <xdr:cNvPr id="102" name="ID_B5BCC8DD8F65428CA7DF4E3F49D25DCD"/>
        <xdr:cNvPicPr>
          <a:picLocks noChangeAspect="1"/>
        </xdr:cNvPicPr>
      </xdr:nvPicPr>
      <xdr:blipFill>
        <a:blip r:embed="rId24"/>
        <a:stretch>
          <a:fillRect/>
        </a:stretch>
      </xdr:blipFill>
      <xdr:spPr>
        <a:xfrm>
          <a:off x="5041900" y="60257690"/>
          <a:ext cx="781050" cy="304800"/>
        </a:xfrm>
        <a:prstGeom prst="rect">
          <a:avLst/>
        </a:prstGeom>
        <a:noFill/>
        <a:ln w="9525">
          <a:noFill/>
        </a:ln>
      </xdr:spPr>
    </xdr:pic>
  </etc:cellImage>
  <etc:cellImage>
    <xdr:pic>
      <xdr:nvPicPr>
        <xdr:cNvPr id="101" name="ID_49B585CD658E44059C005EFDE907F9C5"/>
        <xdr:cNvPicPr>
          <a:picLocks noChangeAspect="1"/>
        </xdr:cNvPicPr>
      </xdr:nvPicPr>
      <xdr:blipFill>
        <a:blip r:embed="rId23"/>
        <a:stretch>
          <a:fillRect/>
        </a:stretch>
      </xdr:blipFill>
      <xdr:spPr>
        <a:xfrm>
          <a:off x="4848225" y="61654690"/>
          <a:ext cx="1205230" cy="250825"/>
        </a:xfrm>
        <a:prstGeom prst="rect">
          <a:avLst/>
        </a:prstGeom>
        <a:noFill/>
        <a:ln w="9525">
          <a:noFill/>
        </a:ln>
      </xdr:spPr>
    </xdr:pic>
  </etc:cellImage>
  <etc:cellImage>
    <xdr:pic>
      <xdr:nvPicPr>
        <xdr:cNvPr id="100" name="ID_DD74253052C64A9BB0C2EC998BEA3DE6"/>
        <xdr:cNvPicPr>
          <a:picLocks noChangeAspect="1"/>
        </xdr:cNvPicPr>
      </xdr:nvPicPr>
      <xdr:blipFill>
        <a:blip r:embed="rId24"/>
        <a:stretch>
          <a:fillRect/>
        </a:stretch>
      </xdr:blipFill>
      <xdr:spPr>
        <a:xfrm>
          <a:off x="5041900" y="62086490"/>
          <a:ext cx="781050" cy="304800"/>
        </a:xfrm>
        <a:prstGeom prst="rect">
          <a:avLst/>
        </a:prstGeom>
        <a:noFill/>
        <a:ln w="9525">
          <a:noFill/>
        </a:ln>
      </xdr:spPr>
    </xdr:pic>
  </etc:cellImage>
  <etc:cellImage>
    <xdr:pic>
      <xdr:nvPicPr>
        <xdr:cNvPr id="40" name="ID_1BBB8FE25385464E98D983E744979634"/>
        <xdr:cNvPicPr>
          <a:picLocks noChangeAspect="1"/>
        </xdr:cNvPicPr>
      </xdr:nvPicPr>
      <xdr:blipFill>
        <a:blip r:embed="rId26"/>
        <a:stretch>
          <a:fillRect/>
        </a:stretch>
      </xdr:blipFill>
      <xdr:spPr>
        <a:xfrm>
          <a:off x="4769485" y="66222245"/>
          <a:ext cx="1381125" cy="228600"/>
        </a:xfrm>
        <a:prstGeom prst="rect">
          <a:avLst/>
        </a:prstGeom>
        <a:noFill/>
        <a:ln w="9525">
          <a:noFill/>
        </a:ln>
      </xdr:spPr>
    </xdr:pic>
  </etc:cellImage>
  <etc:cellImage>
    <xdr:pic>
      <xdr:nvPicPr>
        <xdr:cNvPr id="41" name="ID_BDC74294927542B7A477DEE822FBA6FB"/>
        <xdr:cNvPicPr>
          <a:picLocks noChangeAspect="1"/>
        </xdr:cNvPicPr>
      </xdr:nvPicPr>
      <xdr:blipFill>
        <a:blip r:embed="rId26"/>
        <a:stretch>
          <a:fillRect/>
        </a:stretch>
      </xdr:blipFill>
      <xdr:spPr>
        <a:xfrm>
          <a:off x="4769485" y="66679445"/>
          <a:ext cx="1381125" cy="228600"/>
        </a:xfrm>
        <a:prstGeom prst="rect">
          <a:avLst/>
        </a:prstGeom>
        <a:noFill/>
        <a:ln w="9525">
          <a:noFill/>
        </a:ln>
      </xdr:spPr>
    </xdr:pic>
  </etc:cellImage>
  <etc:cellImage>
    <xdr:pic>
      <xdr:nvPicPr>
        <xdr:cNvPr id="42" name="ID_FCC092B7FB80413CB2D0714FD353C7DB"/>
        <xdr:cNvPicPr>
          <a:picLocks noChangeAspect="1"/>
        </xdr:cNvPicPr>
      </xdr:nvPicPr>
      <xdr:blipFill>
        <a:blip r:embed="rId26"/>
        <a:stretch>
          <a:fillRect/>
        </a:stretch>
      </xdr:blipFill>
      <xdr:spPr>
        <a:xfrm>
          <a:off x="4769485" y="67136645"/>
          <a:ext cx="1381125" cy="228600"/>
        </a:xfrm>
        <a:prstGeom prst="rect">
          <a:avLst/>
        </a:prstGeom>
        <a:noFill/>
        <a:ln w="9525">
          <a:noFill/>
        </a:ln>
      </xdr:spPr>
    </xdr:pic>
  </etc:cellImage>
  <etc:cellImage>
    <xdr:pic>
      <xdr:nvPicPr>
        <xdr:cNvPr id="43" name="ID_DFEA080A65BC4F448A789885B4591438"/>
        <xdr:cNvPicPr>
          <a:picLocks noChangeAspect="1"/>
        </xdr:cNvPicPr>
      </xdr:nvPicPr>
      <xdr:blipFill>
        <a:blip r:embed="rId26"/>
        <a:stretch>
          <a:fillRect/>
        </a:stretch>
      </xdr:blipFill>
      <xdr:spPr>
        <a:xfrm>
          <a:off x="4769485" y="67593845"/>
          <a:ext cx="1381125" cy="228600"/>
        </a:xfrm>
        <a:prstGeom prst="rect">
          <a:avLst/>
        </a:prstGeom>
        <a:noFill/>
        <a:ln w="9525">
          <a:noFill/>
        </a:ln>
      </xdr:spPr>
    </xdr:pic>
  </etc:cellImage>
  <etc:cellImage>
    <xdr:pic>
      <xdr:nvPicPr>
        <xdr:cNvPr id="44" name="ID_09FFECA35AC6456E81DF8D0FE2D8B315"/>
        <xdr:cNvPicPr>
          <a:picLocks noChangeAspect="1"/>
        </xdr:cNvPicPr>
      </xdr:nvPicPr>
      <xdr:blipFill>
        <a:blip r:embed="rId26"/>
        <a:stretch>
          <a:fillRect/>
        </a:stretch>
      </xdr:blipFill>
      <xdr:spPr>
        <a:xfrm>
          <a:off x="4769485" y="68051045"/>
          <a:ext cx="1381125" cy="228600"/>
        </a:xfrm>
        <a:prstGeom prst="rect">
          <a:avLst/>
        </a:prstGeom>
        <a:noFill/>
        <a:ln w="9525">
          <a:noFill/>
        </a:ln>
      </xdr:spPr>
    </xdr:pic>
  </etc:cellImage>
  <etc:cellImage>
    <xdr:pic>
      <xdr:nvPicPr>
        <xdr:cNvPr id="24" name="ID_74F19221EE69402C93633F4C79BA042F"/>
        <xdr:cNvPicPr>
          <a:picLocks noChangeAspect="1"/>
        </xdr:cNvPicPr>
      </xdr:nvPicPr>
      <xdr:blipFill>
        <a:blip r:embed="rId27"/>
        <a:stretch>
          <a:fillRect/>
        </a:stretch>
      </xdr:blipFill>
      <xdr:spPr>
        <a:xfrm>
          <a:off x="4884420" y="68527295"/>
          <a:ext cx="1069975" cy="212090"/>
        </a:xfrm>
        <a:prstGeom prst="rect">
          <a:avLst/>
        </a:prstGeom>
        <a:noFill/>
        <a:ln w="9525">
          <a:noFill/>
        </a:ln>
      </xdr:spPr>
    </xdr:pic>
  </etc:cellImage>
  <etc:cellImage>
    <xdr:pic>
      <xdr:nvPicPr>
        <xdr:cNvPr id="23" name="ID_B28B7122A49F4494A0CDB20B0AD1F085"/>
        <xdr:cNvPicPr>
          <a:picLocks noChangeAspect="1"/>
        </xdr:cNvPicPr>
      </xdr:nvPicPr>
      <xdr:blipFill>
        <a:blip r:embed="rId27"/>
        <a:stretch>
          <a:fillRect/>
        </a:stretch>
      </xdr:blipFill>
      <xdr:spPr>
        <a:xfrm>
          <a:off x="4871720" y="68995925"/>
          <a:ext cx="1069975" cy="212090"/>
        </a:xfrm>
        <a:prstGeom prst="rect">
          <a:avLst/>
        </a:prstGeom>
        <a:noFill/>
        <a:ln w="9525">
          <a:noFill/>
        </a:ln>
      </xdr:spPr>
    </xdr:pic>
  </etc:cellImage>
  <etc:cellImage>
    <xdr:pic>
      <xdr:nvPicPr>
        <xdr:cNvPr id="22" name="ID_ED0393AEE71046B58B2C63B47C15F6B7"/>
        <xdr:cNvPicPr>
          <a:picLocks noChangeAspect="1"/>
        </xdr:cNvPicPr>
      </xdr:nvPicPr>
      <xdr:blipFill>
        <a:blip r:embed="rId27"/>
        <a:stretch>
          <a:fillRect/>
        </a:stretch>
      </xdr:blipFill>
      <xdr:spPr>
        <a:xfrm>
          <a:off x="4884420" y="69441695"/>
          <a:ext cx="1069975" cy="212090"/>
        </a:xfrm>
        <a:prstGeom prst="rect">
          <a:avLst/>
        </a:prstGeom>
        <a:noFill/>
        <a:ln w="9525">
          <a:noFill/>
        </a:ln>
      </xdr:spPr>
    </xdr:pic>
  </etc:cellImage>
  <etc:cellImage>
    <xdr:pic>
      <xdr:nvPicPr>
        <xdr:cNvPr id="21" name="ID_AB36AA497DA14956BED5C77D749B6AD6"/>
        <xdr:cNvPicPr>
          <a:picLocks noChangeAspect="1"/>
        </xdr:cNvPicPr>
      </xdr:nvPicPr>
      <xdr:blipFill>
        <a:blip r:embed="rId27"/>
        <a:stretch>
          <a:fillRect/>
        </a:stretch>
      </xdr:blipFill>
      <xdr:spPr>
        <a:xfrm>
          <a:off x="4884420" y="69898895"/>
          <a:ext cx="1069975" cy="212090"/>
        </a:xfrm>
        <a:prstGeom prst="rect">
          <a:avLst/>
        </a:prstGeom>
        <a:noFill/>
        <a:ln w="9525">
          <a:noFill/>
        </a:ln>
      </xdr:spPr>
    </xdr:pic>
  </etc:cellImage>
  <etc:cellImage>
    <xdr:pic>
      <xdr:nvPicPr>
        <xdr:cNvPr id="20" name="ID_33D2873C33744511863C8531FABB9F6C"/>
        <xdr:cNvPicPr>
          <a:picLocks noChangeAspect="1"/>
        </xdr:cNvPicPr>
      </xdr:nvPicPr>
      <xdr:blipFill>
        <a:blip r:embed="rId27"/>
        <a:stretch>
          <a:fillRect/>
        </a:stretch>
      </xdr:blipFill>
      <xdr:spPr>
        <a:xfrm>
          <a:off x="4884420" y="70356095"/>
          <a:ext cx="1069975" cy="212090"/>
        </a:xfrm>
        <a:prstGeom prst="rect">
          <a:avLst/>
        </a:prstGeom>
        <a:noFill/>
        <a:ln w="9525">
          <a:noFill/>
        </a:ln>
      </xdr:spPr>
    </xdr:pic>
  </etc:cellImage>
  <etc:cellImage>
    <xdr:pic>
      <xdr:nvPicPr>
        <xdr:cNvPr id="45" name="ID_A617CA53FA964E72AF743C634FBFA221"/>
        <xdr:cNvPicPr>
          <a:picLocks noChangeAspect="1"/>
        </xdr:cNvPicPr>
      </xdr:nvPicPr>
      <xdr:blipFill>
        <a:blip r:embed="rId28"/>
        <a:stretch>
          <a:fillRect/>
        </a:stretch>
      </xdr:blipFill>
      <xdr:spPr>
        <a:xfrm>
          <a:off x="4782185" y="70788530"/>
          <a:ext cx="1377315" cy="259715"/>
        </a:xfrm>
        <a:prstGeom prst="rect">
          <a:avLst/>
        </a:prstGeom>
        <a:noFill/>
        <a:ln w="9525">
          <a:noFill/>
        </a:ln>
      </xdr:spPr>
    </xdr:pic>
  </etc:cellImage>
  <etc:cellImage>
    <xdr:pic>
      <xdr:nvPicPr>
        <xdr:cNvPr id="25" name="ID_8BA11BFA195A4CFD88FFC883162C680C"/>
        <xdr:cNvPicPr>
          <a:picLocks noChangeAspect="1"/>
        </xdr:cNvPicPr>
      </xdr:nvPicPr>
      <xdr:blipFill>
        <a:blip r:embed="rId29"/>
        <a:stretch>
          <a:fillRect/>
        </a:stretch>
      </xdr:blipFill>
      <xdr:spPr>
        <a:xfrm>
          <a:off x="5015865" y="71262240"/>
          <a:ext cx="826770" cy="257175"/>
        </a:xfrm>
        <a:prstGeom prst="rect">
          <a:avLst/>
        </a:prstGeom>
        <a:noFill/>
        <a:ln w="9525">
          <a:noFill/>
        </a:ln>
      </xdr:spPr>
    </xdr:pic>
  </etc:cellImage>
  <etc:cellImage>
    <xdr:pic>
      <xdr:nvPicPr>
        <xdr:cNvPr id="64" name="ID_7C62A615EAA94AAB970B79D9D0A3A2F7"/>
        <xdr:cNvPicPr>
          <a:picLocks noChangeAspect="1"/>
        </xdr:cNvPicPr>
      </xdr:nvPicPr>
      <xdr:blipFill>
        <a:blip r:embed="rId30"/>
        <a:stretch>
          <a:fillRect/>
        </a:stretch>
      </xdr:blipFill>
      <xdr:spPr>
        <a:xfrm>
          <a:off x="4912995" y="73960990"/>
          <a:ext cx="942340" cy="306705"/>
        </a:xfrm>
        <a:prstGeom prst="rect">
          <a:avLst/>
        </a:prstGeom>
        <a:noFill/>
        <a:ln w="9525">
          <a:noFill/>
        </a:ln>
      </xdr:spPr>
    </xdr:pic>
  </etc:cellImage>
  <etc:cellImage>
    <xdr:pic>
      <xdr:nvPicPr>
        <xdr:cNvPr id="65" name="ID_F09B1CC985084D4695B8ED6CA857BAD4"/>
        <xdr:cNvPicPr>
          <a:picLocks noChangeAspect="1"/>
        </xdr:cNvPicPr>
      </xdr:nvPicPr>
      <xdr:blipFill>
        <a:blip r:embed="rId30"/>
        <a:stretch>
          <a:fillRect/>
        </a:stretch>
      </xdr:blipFill>
      <xdr:spPr>
        <a:xfrm>
          <a:off x="4912995" y="74418190"/>
          <a:ext cx="942340" cy="306705"/>
        </a:xfrm>
        <a:prstGeom prst="rect">
          <a:avLst/>
        </a:prstGeom>
        <a:noFill/>
        <a:ln w="9525">
          <a:noFill/>
        </a:ln>
      </xdr:spPr>
    </xdr:pic>
  </etc:cellImage>
  <etc:cellImage>
    <xdr:pic>
      <xdr:nvPicPr>
        <xdr:cNvPr id="104" name="ID_F26EFF5B7F624687BE52D0D60F699E0B"/>
        <xdr:cNvPicPr>
          <a:picLocks noChangeAspect="1"/>
        </xdr:cNvPicPr>
      </xdr:nvPicPr>
      <xdr:blipFill>
        <a:blip r:embed="rId31"/>
        <a:stretch>
          <a:fillRect/>
        </a:stretch>
      </xdr:blipFill>
      <xdr:spPr>
        <a:xfrm>
          <a:off x="4797425" y="75370690"/>
          <a:ext cx="1277620" cy="249555"/>
        </a:xfrm>
        <a:prstGeom prst="rect">
          <a:avLst/>
        </a:prstGeom>
        <a:noFill/>
        <a:ln w="9525">
          <a:noFill/>
        </a:ln>
      </xdr:spPr>
    </xdr:pic>
  </etc:cellImage>
  <etc:cellImage>
    <xdr:pic>
      <xdr:nvPicPr>
        <xdr:cNvPr id="48" name="ID_EE1066D753E84866A613B6334932A4EC"/>
        <xdr:cNvPicPr>
          <a:picLocks noChangeAspect="1"/>
        </xdr:cNvPicPr>
      </xdr:nvPicPr>
      <xdr:blipFill>
        <a:blip r:embed="rId32"/>
        <a:stretch>
          <a:fillRect/>
        </a:stretch>
      </xdr:blipFill>
      <xdr:spPr>
        <a:xfrm>
          <a:off x="4845685" y="75815825"/>
          <a:ext cx="1207135" cy="229235"/>
        </a:xfrm>
        <a:prstGeom prst="rect">
          <a:avLst/>
        </a:prstGeom>
        <a:noFill/>
        <a:ln w="9525">
          <a:noFill/>
        </a:ln>
      </xdr:spPr>
    </xdr:pic>
  </etc:cellImage>
  <etc:cellImage>
    <xdr:pic>
      <xdr:nvPicPr>
        <xdr:cNvPr id="30" name="ID_2CBAC0D6C83041D3816AB9332E18D27A"/>
        <xdr:cNvPicPr>
          <a:picLocks noChangeAspect="1"/>
        </xdr:cNvPicPr>
      </xdr:nvPicPr>
      <xdr:blipFill>
        <a:blip r:embed="rId33"/>
        <a:stretch>
          <a:fillRect/>
        </a:stretch>
      </xdr:blipFill>
      <xdr:spPr>
        <a:xfrm>
          <a:off x="5036820" y="76290805"/>
          <a:ext cx="915670" cy="272415"/>
        </a:xfrm>
        <a:prstGeom prst="rect">
          <a:avLst/>
        </a:prstGeom>
        <a:noFill/>
        <a:ln w="9525">
          <a:noFill/>
        </a:ln>
      </xdr:spPr>
    </xdr:pic>
  </etc:cellImage>
  <etc:cellImage>
    <xdr:pic>
      <xdr:nvPicPr>
        <xdr:cNvPr id="66" name="ID_51ECA6F6C7B64889B6785C872A1F2901"/>
        <xdr:cNvPicPr>
          <a:picLocks noChangeAspect="1"/>
        </xdr:cNvPicPr>
      </xdr:nvPicPr>
      <xdr:blipFill>
        <a:blip r:embed="rId34"/>
        <a:stretch>
          <a:fillRect/>
        </a:stretch>
      </xdr:blipFill>
      <xdr:spPr>
        <a:xfrm>
          <a:off x="4949825" y="77631290"/>
          <a:ext cx="1076325" cy="239395"/>
        </a:xfrm>
        <a:prstGeom prst="rect">
          <a:avLst/>
        </a:prstGeom>
        <a:noFill/>
        <a:ln w="9525">
          <a:noFill/>
        </a:ln>
      </xdr:spPr>
    </xdr:pic>
  </etc:cellImage>
  <etc:cellImage>
    <xdr:pic>
      <xdr:nvPicPr>
        <xdr:cNvPr id="63" name="ID_250D2A23585944F99E2C5DF104BEAA95"/>
        <xdr:cNvPicPr>
          <a:picLocks noChangeAspect="1"/>
        </xdr:cNvPicPr>
      </xdr:nvPicPr>
      <xdr:blipFill>
        <a:blip r:embed="rId35"/>
        <a:stretch>
          <a:fillRect/>
        </a:stretch>
      </xdr:blipFill>
      <xdr:spPr>
        <a:xfrm>
          <a:off x="4971415" y="79463900"/>
          <a:ext cx="887730" cy="324485"/>
        </a:xfrm>
        <a:prstGeom prst="rect">
          <a:avLst/>
        </a:prstGeom>
        <a:noFill/>
        <a:ln w="9525">
          <a:noFill/>
        </a:ln>
      </xdr:spPr>
    </xdr:pic>
  </etc:cellImage>
  <etc:cellImage>
    <xdr:pic>
      <xdr:nvPicPr>
        <xdr:cNvPr id="29" name="ID_ED60906678AC4B8D8D9B0BB3A3857C29"/>
        <xdr:cNvPicPr>
          <a:picLocks noChangeAspect="1"/>
        </xdr:cNvPicPr>
      </xdr:nvPicPr>
      <xdr:blipFill>
        <a:blip r:embed="rId36"/>
        <a:stretch>
          <a:fillRect/>
        </a:stretch>
      </xdr:blipFill>
      <xdr:spPr>
        <a:xfrm>
          <a:off x="4798695" y="80871060"/>
          <a:ext cx="1320165" cy="227330"/>
        </a:xfrm>
        <a:prstGeom prst="rect">
          <a:avLst/>
        </a:prstGeom>
        <a:noFill/>
        <a:ln w="9525">
          <a:noFill/>
        </a:ln>
      </xdr:spPr>
    </xdr:pic>
  </etc:cellImage>
  <etc:cellImage>
    <xdr:pic>
      <xdr:nvPicPr>
        <xdr:cNvPr id="26" name="ID_3438A3B42DAF49D8BC680DDCE5D0CD0A"/>
        <xdr:cNvPicPr>
          <a:picLocks noChangeAspect="1"/>
        </xdr:cNvPicPr>
      </xdr:nvPicPr>
      <xdr:blipFill>
        <a:blip r:embed="rId37"/>
        <a:stretch>
          <a:fillRect/>
        </a:stretch>
      </xdr:blipFill>
      <xdr:spPr>
        <a:xfrm>
          <a:off x="5022850" y="81765140"/>
          <a:ext cx="977900" cy="265430"/>
        </a:xfrm>
        <a:prstGeom prst="rect">
          <a:avLst/>
        </a:prstGeom>
        <a:noFill/>
        <a:ln w="9525">
          <a:noFill/>
        </a:ln>
      </xdr:spPr>
    </xdr:pic>
  </etc:cellImage>
  <etc:cellImage>
    <xdr:pic>
      <xdr:nvPicPr>
        <xdr:cNvPr id="27" name="ID_239C0E04E9B243CEA768707ED8258233"/>
        <xdr:cNvPicPr>
          <a:picLocks noChangeAspect="1"/>
        </xdr:cNvPicPr>
      </xdr:nvPicPr>
      <xdr:blipFill>
        <a:blip r:embed="rId38"/>
        <a:stretch>
          <a:fillRect/>
        </a:stretch>
      </xdr:blipFill>
      <xdr:spPr>
        <a:xfrm>
          <a:off x="5068570" y="82668745"/>
          <a:ext cx="853440" cy="276225"/>
        </a:xfrm>
        <a:prstGeom prst="rect">
          <a:avLst/>
        </a:prstGeom>
        <a:noFill/>
        <a:ln w="9525">
          <a:noFill/>
        </a:ln>
      </xdr:spPr>
    </xdr:pic>
  </etc:cellImage>
  <etc:cellImage>
    <xdr:pic>
      <xdr:nvPicPr>
        <xdr:cNvPr id="47" name="ID_5814B22FD1944FCFA7EA488C25E87D29"/>
        <xdr:cNvPicPr>
          <a:picLocks noChangeAspect="1"/>
        </xdr:cNvPicPr>
      </xdr:nvPicPr>
      <xdr:blipFill>
        <a:blip r:embed="rId39"/>
        <a:stretch>
          <a:fillRect/>
        </a:stretch>
      </xdr:blipFill>
      <xdr:spPr>
        <a:xfrm>
          <a:off x="4857115" y="85423375"/>
          <a:ext cx="1257935" cy="255905"/>
        </a:xfrm>
        <a:prstGeom prst="rect">
          <a:avLst/>
        </a:prstGeom>
        <a:noFill/>
        <a:ln w="9525">
          <a:noFill/>
        </a:ln>
      </xdr:spPr>
    </xdr:pic>
  </etc:cellImage>
  <etc:cellImage>
    <xdr:pic>
      <xdr:nvPicPr>
        <xdr:cNvPr id="28" name="ID_C5DE097CFC3444E28FAC17E98DE61506"/>
        <xdr:cNvPicPr>
          <a:picLocks noChangeAspect="1"/>
        </xdr:cNvPicPr>
      </xdr:nvPicPr>
      <xdr:blipFill>
        <a:blip r:embed="rId40"/>
        <a:stretch>
          <a:fillRect/>
        </a:stretch>
      </xdr:blipFill>
      <xdr:spPr>
        <a:xfrm>
          <a:off x="5051425" y="85874860"/>
          <a:ext cx="793115" cy="233045"/>
        </a:xfrm>
        <a:prstGeom prst="rect">
          <a:avLst/>
        </a:prstGeom>
        <a:noFill/>
        <a:ln w="9525">
          <a:noFill/>
        </a:ln>
      </xdr:spPr>
    </xdr:pic>
  </etc:cellImage>
  <etc:cellImage>
    <xdr:pic>
      <xdr:nvPicPr>
        <xdr:cNvPr id="105" name="ID_ABED56FBEABB44FEB733FB26A7E4AEB3"/>
        <xdr:cNvPicPr>
          <a:picLocks noChangeAspect="1"/>
        </xdr:cNvPicPr>
      </xdr:nvPicPr>
      <xdr:blipFill>
        <a:blip r:embed="rId41"/>
        <a:stretch>
          <a:fillRect/>
        </a:stretch>
      </xdr:blipFill>
      <xdr:spPr>
        <a:xfrm>
          <a:off x="4807585" y="87252175"/>
          <a:ext cx="1303020" cy="245745"/>
        </a:xfrm>
        <a:prstGeom prst="rect">
          <a:avLst/>
        </a:prstGeom>
        <a:noFill/>
        <a:ln w="9525">
          <a:noFill/>
        </a:ln>
      </xdr:spPr>
    </xdr:pic>
  </etc:cellImage>
  <etc:cellImage>
    <xdr:pic>
      <xdr:nvPicPr>
        <xdr:cNvPr id="106" name="ID_3ABDDF96A9E4406FB5D0CF5BEDD7A553"/>
        <xdr:cNvPicPr>
          <a:picLocks noChangeAspect="1"/>
        </xdr:cNvPicPr>
      </xdr:nvPicPr>
      <xdr:blipFill>
        <a:blip r:embed="rId40"/>
        <a:stretch>
          <a:fillRect/>
        </a:stretch>
      </xdr:blipFill>
      <xdr:spPr>
        <a:xfrm>
          <a:off x="5051425" y="87703660"/>
          <a:ext cx="793115" cy="233045"/>
        </a:xfrm>
        <a:prstGeom prst="rect">
          <a:avLst/>
        </a:prstGeom>
        <a:noFill/>
        <a:ln w="9525">
          <a:noFill/>
        </a:ln>
      </xdr:spPr>
    </xdr:pic>
  </etc:cellImage>
  <etc:cellImage>
    <xdr:pic>
      <xdr:nvPicPr>
        <xdr:cNvPr id="111" name="ID_1C6A89F1338242CC8810E6F768E463F7"/>
        <xdr:cNvPicPr>
          <a:picLocks noChangeAspect="1"/>
        </xdr:cNvPicPr>
      </xdr:nvPicPr>
      <xdr:blipFill>
        <a:blip r:embed="rId42"/>
        <a:stretch>
          <a:fillRect/>
        </a:stretch>
      </xdr:blipFill>
      <xdr:spPr>
        <a:xfrm>
          <a:off x="5038725" y="88172290"/>
          <a:ext cx="834390" cy="236855"/>
        </a:xfrm>
        <a:prstGeom prst="rect">
          <a:avLst/>
        </a:prstGeom>
        <a:noFill/>
        <a:ln w="9525">
          <a:noFill/>
        </a:ln>
      </xdr:spPr>
    </xdr:pic>
  </etc:cellImage>
  <etc:cellImage>
    <xdr:pic>
      <xdr:nvPicPr>
        <xdr:cNvPr id="110" name="ID_1C90B19A78BF4868A46DF8BE62D1EF18"/>
        <xdr:cNvPicPr>
          <a:picLocks noChangeAspect="1"/>
        </xdr:cNvPicPr>
      </xdr:nvPicPr>
      <xdr:blipFill>
        <a:blip r:embed="rId42"/>
        <a:stretch>
          <a:fillRect/>
        </a:stretch>
      </xdr:blipFill>
      <xdr:spPr>
        <a:xfrm>
          <a:off x="5038725" y="88629490"/>
          <a:ext cx="834390" cy="236855"/>
        </a:xfrm>
        <a:prstGeom prst="rect">
          <a:avLst/>
        </a:prstGeom>
        <a:noFill/>
        <a:ln w="9525">
          <a:noFill/>
        </a:ln>
      </xdr:spPr>
    </xdr:pic>
  </etc:cellImage>
  <etc:cellImage>
    <xdr:pic>
      <xdr:nvPicPr>
        <xdr:cNvPr id="109" name="ID_9DA0BA17FB01472F91FFEE86FEAEA7DD"/>
        <xdr:cNvPicPr>
          <a:picLocks noChangeAspect="1"/>
        </xdr:cNvPicPr>
      </xdr:nvPicPr>
      <xdr:blipFill>
        <a:blip r:embed="rId42"/>
        <a:stretch>
          <a:fillRect/>
        </a:stretch>
      </xdr:blipFill>
      <xdr:spPr>
        <a:xfrm>
          <a:off x="5038725" y="89086690"/>
          <a:ext cx="834390" cy="236855"/>
        </a:xfrm>
        <a:prstGeom prst="rect">
          <a:avLst/>
        </a:prstGeom>
        <a:noFill/>
        <a:ln w="9525">
          <a:noFill/>
        </a:ln>
      </xdr:spPr>
    </xdr:pic>
  </etc:cellImage>
  <etc:cellImage>
    <xdr:pic>
      <xdr:nvPicPr>
        <xdr:cNvPr id="108" name="ID_32FC0955BF874DC183B078932FA161B0"/>
        <xdr:cNvPicPr>
          <a:picLocks noChangeAspect="1"/>
        </xdr:cNvPicPr>
      </xdr:nvPicPr>
      <xdr:blipFill>
        <a:blip r:embed="rId42"/>
        <a:stretch>
          <a:fillRect/>
        </a:stretch>
      </xdr:blipFill>
      <xdr:spPr>
        <a:xfrm>
          <a:off x="5038725" y="89543890"/>
          <a:ext cx="834390" cy="236855"/>
        </a:xfrm>
        <a:prstGeom prst="rect">
          <a:avLst/>
        </a:prstGeom>
        <a:noFill/>
        <a:ln w="9525">
          <a:noFill/>
        </a:ln>
      </xdr:spPr>
    </xdr:pic>
  </etc:cellImage>
  <etc:cellImage>
    <xdr:pic>
      <xdr:nvPicPr>
        <xdr:cNvPr id="107" name="ID_9D4AC7790C2344099F4BCDBE12C479FC"/>
        <xdr:cNvPicPr>
          <a:picLocks noChangeAspect="1"/>
        </xdr:cNvPicPr>
      </xdr:nvPicPr>
      <xdr:blipFill>
        <a:blip r:embed="rId42"/>
        <a:stretch>
          <a:fillRect/>
        </a:stretch>
      </xdr:blipFill>
      <xdr:spPr>
        <a:xfrm>
          <a:off x="5038725" y="90001090"/>
          <a:ext cx="834390" cy="236855"/>
        </a:xfrm>
        <a:prstGeom prst="rect">
          <a:avLst/>
        </a:prstGeom>
        <a:noFill/>
        <a:ln w="9525">
          <a:noFill/>
        </a:ln>
      </xdr:spPr>
    </xdr:pic>
  </etc:cellImage>
  <etc:cellImage>
    <xdr:pic>
      <xdr:nvPicPr>
        <xdr:cNvPr id="112" name="ID_8A849E9C283E40C58D2828AF35D918DB"/>
        <xdr:cNvPicPr>
          <a:picLocks noChangeAspect="1"/>
        </xdr:cNvPicPr>
      </xdr:nvPicPr>
      <xdr:blipFill>
        <a:blip r:embed="rId43"/>
        <a:stretch>
          <a:fillRect/>
        </a:stretch>
      </xdr:blipFill>
      <xdr:spPr>
        <a:xfrm>
          <a:off x="4695825" y="94141290"/>
          <a:ext cx="1549400" cy="255905"/>
        </a:xfrm>
        <a:prstGeom prst="rect">
          <a:avLst/>
        </a:prstGeom>
        <a:noFill/>
        <a:ln w="9525">
          <a:noFill/>
        </a:ln>
      </xdr:spPr>
    </xdr:pic>
  </etc:cellImage>
  <etc:cellImage>
    <xdr:pic>
      <xdr:nvPicPr>
        <xdr:cNvPr id="52" name="ID_C1CDA3C927094F2C8144BDDFAE844887"/>
        <xdr:cNvPicPr>
          <a:picLocks noChangeAspect="1"/>
        </xdr:cNvPicPr>
      </xdr:nvPicPr>
      <xdr:blipFill>
        <a:blip r:embed="rId44"/>
        <a:stretch>
          <a:fillRect/>
        </a:stretch>
      </xdr:blipFill>
      <xdr:spPr>
        <a:xfrm>
          <a:off x="4859020" y="95911670"/>
          <a:ext cx="1162050" cy="286385"/>
        </a:xfrm>
        <a:prstGeom prst="rect">
          <a:avLst/>
        </a:prstGeom>
        <a:noFill/>
        <a:ln w="9525">
          <a:noFill/>
        </a:ln>
      </xdr:spPr>
    </xdr:pic>
  </etc:cellImage>
  <etc:cellImage>
    <xdr:pic>
      <xdr:nvPicPr>
        <xdr:cNvPr id="113" name="ID_5D9CF5BD3D484AF2B7B3B65E0763DC46"/>
        <xdr:cNvPicPr>
          <a:picLocks noChangeAspect="1"/>
        </xdr:cNvPicPr>
      </xdr:nvPicPr>
      <xdr:blipFill>
        <a:blip r:embed="rId45"/>
        <a:stretch>
          <a:fillRect/>
        </a:stretch>
      </xdr:blipFill>
      <xdr:spPr>
        <a:xfrm>
          <a:off x="4886325" y="96376490"/>
          <a:ext cx="1170940" cy="256540"/>
        </a:xfrm>
        <a:prstGeom prst="rect">
          <a:avLst/>
        </a:prstGeom>
        <a:noFill/>
        <a:ln w="9525">
          <a:noFill/>
        </a:ln>
      </xdr:spPr>
    </xdr:pic>
  </etc:cellImage>
  <etc:cellImage>
    <xdr:pic>
      <xdr:nvPicPr>
        <xdr:cNvPr id="114" name="ID_F4270EF3E6664F098EAE706AA4BE1D54"/>
        <xdr:cNvPicPr>
          <a:picLocks noChangeAspect="1"/>
        </xdr:cNvPicPr>
      </xdr:nvPicPr>
      <xdr:blipFill>
        <a:blip r:embed="rId24"/>
        <a:stretch>
          <a:fillRect/>
        </a:stretch>
      </xdr:blipFill>
      <xdr:spPr>
        <a:xfrm>
          <a:off x="5041900" y="96833690"/>
          <a:ext cx="781050" cy="304800"/>
        </a:xfrm>
        <a:prstGeom prst="rect">
          <a:avLst/>
        </a:prstGeom>
        <a:noFill/>
        <a:ln w="9525">
          <a:noFill/>
        </a:ln>
      </xdr:spPr>
    </xdr:pic>
  </etc:cellImage>
  <etc:cellImage>
    <xdr:pic>
      <xdr:nvPicPr>
        <xdr:cNvPr id="115" name="ID_549DA02D62674A0895AB271F8BB3EBB9"/>
        <xdr:cNvPicPr>
          <a:picLocks noChangeAspect="1"/>
        </xdr:cNvPicPr>
      </xdr:nvPicPr>
      <xdr:blipFill>
        <a:blip r:embed="rId46"/>
        <a:stretch>
          <a:fillRect/>
        </a:stretch>
      </xdr:blipFill>
      <xdr:spPr>
        <a:xfrm>
          <a:off x="4775200" y="97786190"/>
          <a:ext cx="1362075" cy="266700"/>
        </a:xfrm>
        <a:prstGeom prst="rect">
          <a:avLst/>
        </a:prstGeom>
        <a:noFill/>
        <a:ln w="9525">
          <a:noFill/>
        </a:ln>
      </xdr:spPr>
    </xdr:pic>
  </etc:cellImage>
  <etc:cellImage>
    <xdr:pic>
      <xdr:nvPicPr>
        <xdr:cNvPr id="116" name="ID_32A3E1ECCE5E4788B6B1C30D87996AF7"/>
        <xdr:cNvPicPr>
          <a:picLocks noChangeAspect="1"/>
        </xdr:cNvPicPr>
      </xdr:nvPicPr>
      <xdr:blipFill>
        <a:blip r:embed="rId47"/>
        <a:stretch>
          <a:fillRect/>
        </a:stretch>
      </xdr:blipFill>
      <xdr:spPr>
        <a:xfrm>
          <a:off x="4873625" y="98192590"/>
          <a:ext cx="1200150" cy="276225"/>
        </a:xfrm>
        <a:prstGeom prst="rect">
          <a:avLst/>
        </a:prstGeom>
        <a:noFill/>
        <a:ln w="9525">
          <a:noFill/>
        </a:ln>
      </xdr:spPr>
    </xdr:pic>
  </etc:cellImage>
  <etc:cellImage>
    <xdr:pic>
      <xdr:nvPicPr>
        <xdr:cNvPr id="54" name="ID_2A1E86850F0E4BCC8AD1ADCD16DA6FF9"/>
        <xdr:cNvPicPr>
          <a:picLocks noChangeAspect="1"/>
        </xdr:cNvPicPr>
      </xdr:nvPicPr>
      <xdr:blipFill>
        <a:blip r:embed="rId48"/>
        <a:stretch>
          <a:fillRect/>
        </a:stretch>
      </xdr:blipFill>
      <xdr:spPr>
        <a:xfrm>
          <a:off x="4809490" y="100956110"/>
          <a:ext cx="1104900" cy="307340"/>
        </a:xfrm>
        <a:prstGeom prst="rect">
          <a:avLst/>
        </a:prstGeom>
        <a:noFill/>
        <a:ln w="9525">
          <a:noFill/>
        </a:ln>
      </xdr:spPr>
    </xdr:pic>
  </etc:cellImage>
  <etc:cellImage>
    <xdr:pic>
      <xdr:nvPicPr>
        <xdr:cNvPr id="55" name="ID_3DFE90B535644526A7F25E5DEEF02F67"/>
        <xdr:cNvPicPr>
          <a:picLocks noChangeAspect="1"/>
        </xdr:cNvPicPr>
      </xdr:nvPicPr>
      <xdr:blipFill>
        <a:blip r:embed="rId49"/>
        <a:stretch>
          <a:fillRect/>
        </a:stretch>
      </xdr:blipFill>
      <xdr:spPr>
        <a:xfrm>
          <a:off x="4971415" y="101842570"/>
          <a:ext cx="781050" cy="285750"/>
        </a:xfrm>
        <a:prstGeom prst="rect">
          <a:avLst/>
        </a:prstGeom>
        <a:noFill/>
        <a:ln w="9525">
          <a:noFill/>
        </a:ln>
      </xdr:spPr>
    </xdr:pic>
  </etc:cellImage>
  <etc:cellImage>
    <xdr:pic>
      <xdr:nvPicPr>
        <xdr:cNvPr id="117" name="ID_87664BA1A7DA481685275CC9D310BD36"/>
        <xdr:cNvPicPr>
          <a:picLocks noChangeAspect="1"/>
        </xdr:cNvPicPr>
      </xdr:nvPicPr>
      <xdr:blipFill>
        <a:blip r:embed="rId50"/>
        <a:stretch>
          <a:fillRect/>
        </a:stretch>
      </xdr:blipFill>
      <xdr:spPr>
        <a:xfrm>
          <a:off x="4762500" y="102777290"/>
          <a:ext cx="1400175" cy="285750"/>
        </a:xfrm>
        <a:prstGeom prst="rect">
          <a:avLst/>
        </a:prstGeom>
        <a:noFill/>
        <a:ln w="9525">
          <a:noFill/>
        </a:ln>
      </xdr:spPr>
    </xdr:pic>
  </etc:cellImage>
  <etc:cellImage>
    <xdr:pic>
      <xdr:nvPicPr>
        <xdr:cNvPr id="118" name="ID_116DA7E68FC445CFAE02EB793735889E"/>
        <xdr:cNvPicPr>
          <a:picLocks noChangeAspect="1"/>
        </xdr:cNvPicPr>
      </xdr:nvPicPr>
      <xdr:blipFill>
        <a:blip r:embed="rId51"/>
        <a:stretch>
          <a:fillRect/>
        </a:stretch>
      </xdr:blipFill>
      <xdr:spPr>
        <a:xfrm>
          <a:off x="4924425" y="103234490"/>
          <a:ext cx="1123950" cy="285750"/>
        </a:xfrm>
        <a:prstGeom prst="rect">
          <a:avLst/>
        </a:prstGeom>
        <a:noFill/>
        <a:ln w="9525">
          <a:noFill/>
        </a:ln>
      </xdr:spPr>
    </xdr:pic>
  </etc:cellImage>
  <etc:cellImage>
    <xdr:pic>
      <xdr:nvPicPr>
        <xdr:cNvPr id="31" name="ID_6E512D88B9C34854B8B765031B2CFDFB"/>
        <xdr:cNvPicPr>
          <a:picLocks noChangeAspect="1"/>
        </xdr:cNvPicPr>
      </xdr:nvPicPr>
      <xdr:blipFill>
        <a:blip r:embed="rId52"/>
        <a:stretch>
          <a:fillRect/>
        </a:stretch>
      </xdr:blipFill>
      <xdr:spPr>
        <a:xfrm>
          <a:off x="4922520" y="103686610"/>
          <a:ext cx="1114425" cy="228600"/>
        </a:xfrm>
        <a:prstGeom prst="rect">
          <a:avLst/>
        </a:prstGeom>
        <a:noFill/>
        <a:ln w="9525">
          <a:noFill/>
        </a:ln>
      </xdr:spPr>
    </xdr:pic>
  </etc:cellImage>
  <etc:cellImage>
    <xdr:pic>
      <xdr:nvPicPr>
        <xdr:cNvPr id="56" name="ID_9A271D1A452F4C67B54992E5F1B61080"/>
        <xdr:cNvPicPr>
          <a:picLocks noChangeAspect="1"/>
        </xdr:cNvPicPr>
      </xdr:nvPicPr>
      <xdr:blipFill>
        <a:blip r:embed="rId53"/>
        <a:stretch>
          <a:fillRect/>
        </a:stretch>
      </xdr:blipFill>
      <xdr:spPr>
        <a:xfrm>
          <a:off x="4849495" y="105996740"/>
          <a:ext cx="1152525" cy="266700"/>
        </a:xfrm>
        <a:prstGeom prst="rect">
          <a:avLst/>
        </a:prstGeom>
        <a:noFill/>
        <a:ln w="9525">
          <a:noFill/>
        </a:ln>
      </xdr:spPr>
    </xdr:pic>
  </etc:cellImage>
  <etc:cellImage>
    <xdr:pic>
      <xdr:nvPicPr>
        <xdr:cNvPr id="57" name="ID_7693E9DB33B6428B96BCB429F377C393"/>
        <xdr:cNvPicPr>
          <a:picLocks noChangeAspect="1"/>
        </xdr:cNvPicPr>
      </xdr:nvPicPr>
      <xdr:blipFill>
        <a:blip r:embed="rId54"/>
        <a:stretch>
          <a:fillRect/>
        </a:stretch>
      </xdr:blipFill>
      <xdr:spPr>
        <a:xfrm>
          <a:off x="4751070" y="106461560"/>
          <a:ext cx="1424940" cy="266700"/>
        </a:xfrm>
        <a:prstGeom prst="rect">
          <a:avLst/>
        </a:prstGeom>
        <a:noFill/>
        <a:ln w="9525">
          <a:noFill/>
        </a:ln>
      </xdr:spPr>
    </xdr:pic>
  </etc:cellImage>
  <etc:cellImage>
    <xdr:pic>
      <xdr:nvPicPr>
        <xdr:cNvPr id="67" name="ID_51339A35C91947E19289A7575D74B132"/>
        <xdr:cNvPicPr>
          <a:picLocks noChangeAspect="1"/>
        </xdr:cNvPicPr>
      </xdr:nvPicPr>
      <xdr:blipFill>
        <a:blip r:embed="rId55"/>
        <a:stretch>
          <a:fillRect/>
        </a:stretch>
      </xdr:blipFill>
      <xdr:spPr>
        <a:xfrm>
          <a:off x="4843145" y="107795695"/>
          <a:ext cx="1241425" cy="318135"/>
        </a:xfrm>
        <a:prstGeom prst="rect">
          <a:avLst/>
        </a:prstGeom>
        <a:noFill/>
        <a:ln w="9525">
          <a:noFill/>
        </a:ln>
      </xdr:spPr>
    </xdr:pic>
  </etc:cellImage>
  <etc:cellImage>
    <xdr:pic>
      <xdr:nvPicPr>
        <xdr:cNvPr id="72" name="ID_58B5148D1C034FA68F11EF900FD1EC88"/>
        <xdr:cNvPicPr>
          <a:picLocks noChangeAspect="1"/>
        </xdr:cNvPicPr>
      </xdr:nvPicPr>
      <xdr:blipFill>
        <a:blip r:embed="rId56"/>
        <a:stretch>
          <a:fillRect/>
        </a:stretch>
      </xdr:blipFill>
      <xdr:spPr>
        <a:xfrm>
          <a:off x="4839970" y="109641640"/>
          <a:ext cx="1152525" cy="285750"/>
        </a:xfrm>
        <a:prstGeom prst="rect">
          <a:avLst/>
        </a:prstGeom>
        <a:noFill/>
        <a:ln w="9525">
          <a:noFill/>
        </a:ln>
      </xdr:spPr>
    </xdr:pic>
  </etc:cellImage>
  <etc:cellImage>
    <xdr:pic>
      <xdr:nvPicPr>
        <xdr:cNvPr id="58" name="ID_1920677CB5EF4BFF91FE48622B715297"/>
        <xdr:cNvPicPr>
          <a:picLocks noChangeAspect="1"/>
        </xdr:cNvPicPr>
      </xdr:nvPicPr>
      <xdr:blipFill>
        <a:blip r:embed="rId56"/>
        <a:stretch>
          <a:fillRect/>
        </a:stretch>
      </xdr:blipFill>
      <xdr:spPr>
        <a:xfrm>
          <a:off x="4839970" y="111013240"/>
          <a:ext cx="1152525" cy="285750"/>
        </a:xfrm>
        <a:prstGeom prst="rect">
          <a:avLst/>
        </a:prstGeom>
        <a:noFill/>
        <a:ln w="9525">
          <a:noFill/>
        </a:ln>
      </xdr:spPr>
    </xdr:pic>
  </etc:cellImage>
  <etc:cellImage>
    <xdr:pic>
      <xdr:nvPicPr>
        <xdr:cNvPr id="75" name="ID_A529DCA0CAD74E8F908BECD6F30940E9"/>
        <xdr:cNvPicPr>
          <a:picLocks noChangeAspect="1"/>
        </xdr:cNvPicPr>
      </xdr:nvPicPr>
      <xdr:blipFill>
        <a:blip r:embed="rId57"/>
        <a:stretch>
          <a:fillRect/>
        </a:stretch>
      </xdr:blipFill>
      <xdr:spPr>
        <a:xfrm>
          <a:off x="5011420" y="112373410"/>
          <a:ext cx="691515" cy="196850"/>
        </a:xfrm>
        <a:prstGeom prst="rect">
          <a:avLst/>
        </a:prstGeom>
        <a:noFill/>
        <a:ln w="9525">
          <a:noFill/>
        </a:ln>
      </xdr:spPr>
    </xdr:pic>
  </etc:cellImage>
  <etc:cellImage>
    <xdr:pic>
      <xdr:nvPicPr>
        <xdr:cNvPr id="46" name="ID_8F6F5F39025A46528E3D09441908B1A8"/>
        <xdr:cNvPicPr>
          <a:picLocks noChangeAspect="1"/>
        </xdr:cNvPicPr>
      </xdr:nvPicPr>
      <xdr:blipFill>
        <a:blip r:embed="rId58"/>
        <a:stretch>
          <a:fillRect/>
        </a:stretch>
      </xdr:blipFill>
      <xdr:spPr>
        <a:xfrm>
          <a:off x="4705985" y="112843945"/>
          <a:ext cx="1484630" cy="259715"/>
        </a:xfrm>
        <a:prstGeom prst="rect">
          <a:avLst/>
        </a:prstGeom>
        <a:noFill/>
        <a:ln w="9525">
          <a:noFill/>
        </a:ln>
      </xdr:spPr>
    </xdr:pic>
  </etc:cellImage>
  <etc:cellImage>
    <xdr:pic>
      <xdr:nvPicPr>
        <xdr:cNvPr id="59" name="ID_405652D6490249188F5C4C8491B8CEB5"/>
        <xdr:cNvPicPr>
          <a:picLocks noChangeAspect="1"/>
        </xdr:cNvPicPr>
      </xdr:nvPicPr>
      <xdr:blipFill>
        <a:blip r:embed="rId59"/>
        <a:stretch>
          <a:fillRect/>
        </a:stretch>
      </xdr:blipFill>
      <xdr:spPr>
        <a:xfrm>
          <a:off x="4855845" y="113290985"/>
          <a:ext cx="1171575" cy="285750"/>
        </a:xfrm>
        <a:prstGeom prst="rect">
          <a:avLst/>
        </a:prstGeom>
        <a:noFill/>
        <a:ln w="9525">
          <a:noFill/>
        </a:ln>
      </xdr:spPr>
    </xdr:pic>
  </etc:cellImage>
  <etc:cellImage>
    <xdr:pic>
      <xdr:nvPicPr>
        <xdr:cNvPr id="61" name="ID_CAB7287227C344418CDF706514EFD288"/>
        <xdr:cNvPicPr>
          <a:picLocks noChangeAspect="1"/>
        </xdr:cNvPicPr>
      </xdr:nvPicPr>
      <xdr:blipFill>
        <a:blip r:embed="rId60"/>
        <a:stretch>
          <a:fillRect/>
        </a:stretch>
      </xdr:blipFill>
      <xdr:spPr>
        <a:xfrm>
          <a:off x="5049520" y="113713895"/>
          <a:ext cx="780415" cy="387985"/>
        </a:xfrm>
        <a:prstGeom prst="rect">
          <a:avLst/>
        </a:prstGeom>
        <a:noFill/>
        <a:ln w="9525">
          <a:noFill/>
        </a:ln>
      </xdr:spPr>
    </xdr:pic>
  </etc:cellImage>
  <etc:cellImage>
    <xdr:pic>
      <xdr:nvPicPr>
        <xdr:cNvPr id="34" name="ID_05BE46EF53F54E94B55BAB4640B147F5"/>
        <xdr:cNvPicPr>
          <a:picLocks noChangeAspect="1"/>
        </xdr:cNvPicPr>
      </xdr:nvPicPr>
      <xdr:blipFill>
        <a:blip r:embed="rId60"/>
        <a:stretch>
          <a:fillRect/>
        </a:stretch>
      </xdr:blipFill>
      <xdr:spPr>
        <a:xfrm>
          <a:off x="5049520" y="114171095"/>
          <a:ext cx="780415" cy="387985"/>
        </a:xfrm>
        <a:prstGeom prst="rect">
          <a:avLst/>
        </a:prstGeom>
        <a:noFill/>
        <a:ln w="9525">
          <a:noFill/>
        </a:ln>
      </xdr:spPr>
    </xdr:pic>
  </etc:cellImage>
  <etc:cellImage>
    <xdr:pic>
      <xdr:nvPicPr>
        <xdr:cNvPr id="62" name="ID_0FC1AE7DD14441FDA810562DA7359D73"/>
        <xdr:cNvPicPr>
          <a:picLocks noChangeAspect="1"/>
        </xdr:cNvPicPr>
      </xdr:nvPicPr>
      <xdr:blipFill>
        <a:blip r:embed="rId61"/>
        <a:stretch>
          <a:fillRect/>
        </a:stretch>
      </xdr:blipFill>
      <xdr:spPr>
        <a:xfrm>
          <a:off x="4849495" y="114656235"/>
          <a:ext cx="1266825" cy="285750"/>
        </a:xfrm>
        <a:prstGeom prst="rect">
          <a:avLst/>
        </a:prstGeom>
        <a:noFill/>
        <a:ln w="9525">
          <a:noFill/>
        </a:ln>
      </xdr:spPr>
    </xdr:pic>
  </etc:cellImage>
  <etc:cellImage>
    <xdr:pic>
      <xdr:nvPicPr>
        <xdr:cNvPr id="33" name="ID_C092361500F64032BFE94A16951AA6A5"/>
        <xdr:cNvPicPr>
          <a:picLocks noChangeAspect="1"/>
        </xdr:cNvPicPr>
      </xdr:nvPicPr>
      <xdr:blipFill>
        <a:blip r:embed="rId62"/>
        <a:stretch>
          <a:fillRect/>
        </a:stretch>
      </xdr:blipFill>
      <xdr:spPr>
        <a:xfrm>
          <a:off x="5071745" y="115094385"/>
          <a:ext cx="703580" cy="354330"/>
        </a:xfrm>
        <a:prstGeom prst="rect">
          <a:avLst/>
        </a:prstGeom>
        <a:noFill/>
        <a:ln w="9525">
          <a:noFill/>
        </a:ln>
      </xdr:spPr>
    </xdr:pic>
  </etc:cellImage>
  <etc:cellImage>
    <xdr:pic>
      <xdr:nvPicPr>
        <xdr:cNvPr id="60" name="ID_D4CFD72D621C406880707D5CA19EBB31"/>
        <xdr:cNvPicPr>
          <a:picLocks noChangeAspect="1"/>
        </xdr:cNvPicPr>
      </xdr:nvPicPr>
      <xdr:blipFill>
        <a:blip r:embed="rId62"/>
        <a:stretch>
          <a:fillRect/>
        </a:stretch>
      </xdr:blipFill>
      <xdr:spPr>
        <a:xfrm>
          <a:off x="5059045" y="115550950"/>
          <a:ext cx="703580" cy="354330"/>
        </a:xfrm>
        <a:prstGeom prst="rect">
          <a:avLst/>
        </a:prstGeom>
        <a:noFill/>
        <a:ln w="9525">
          <a:noFill/>
        </a:ln>
      </xdr:spPr>
    </xdr:pic>
  </etc:cellImage>
  <etc:cellImage>
    <xdr:pic>
      <xdr:nvPicPr>
        <xdr:cNvPr id="119" name="ID_13C25F444D1643EFB8E94DD9C7574B1D"/>
        <xdr:cNvPicPr>
          <a:picLocks noChangeAspect="1"/>
        </xdr:cNvPicPr>
      </xdr:nvPicPr>
      <xdr:blipFill>
        <a:blip r:embed="rId63"/>
        <a:stretch>
          <a:fillRect/>
        </a:stretch>
      </xdr:blipFill>
      <xdr:spPr>
        <a:xfrm>
          <a:off x="4851400" y="118382415"/>
          <a:ext cx="1247775" cy="247650"/>
        </a:xfrm>
        <a:prstGeom prst="rect">
          <a:avLst/>
        </a:prstGeom>
        <a:noFill/>
        <a:ln w="9525">
          <a:noFill/>
        </a:ln>
      </xdr:spPr>
    </xdr:pic>
  </etc:cellImage>
</etc:cellImages>
</file>

<file path=xl/comments1.xml><?xml version="1.0" encoding="utf-8"?>
<comments xmlns="http://schemas.openxmlformats.org/spreadsheetml/2006/main">
  <authors>
    <author>phuccan sale</author>
    <author>qc04</author>
    <author>036</author>
    <author>kpvulcan08</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 ref="G35" authorId="2">
      <text>
        <r>
          <rPr>
            <b/>
            <sz val="9"/>
            <rFont val="Times New Roman"/>
            <charset val="134"/>
          </rPr>
          <t>Kpvulcan08:</t>
        </r>
        <r>
          <rPr>
            <sz val="9"/>
            <rFont val="Times New Roman"/>
            <charset val="134"/>
          </rPr>
          <t xml:space="preserve">
Lấy dung theo yêu cầu
A.Phú 12.03.2022
</t>
        </r>
      </text>
    </comment>
    <comment ref="G48" authorId="2">
      <text>
        <r>
          <rPr>
            <b/>
            <sz val="9"/>
            <rFont val="Times New Roman"/>
            <charset val="134"/>
          </rPr>
          <t>Kpvulcan08:</t>
        </r>
        <r>
          <rPr>
            <sz val="9"/>
            <rFont val="Times New Roman"/>
            <charset val="134"/>
          </rPr>
          <t xml:space="preserve">
Lấy dung theo yêu cầu
A.Phú 12.03.2022
</t>
        </r>
      </text>
    </comment>
    <comment ref="M174" authorId="3">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 ref="M184" authorId="3">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 ref="G247" authorId="2">
      <text>
        <r>
          <rPr>
            <sz val="12"/>
            <rFont val="Times New Roman"/>
            <charset val="134"/>
          </rPr>
          <t>THAY ĐỔI DUNG SAI THEO YÊU CẦU A.VŨ 270423 TỪ +-0.075 SANG +-0.0175</t>
        </r>
      </text>
    </comment>
  </commentList>
</comments>
</file>

<file path=xl/comments2.xml><?xml version="1.0" encoding="utf-8"?>
<comments xmlns="http://schemas.openxmlformats.org/spreadsheetml/2006/main">
  <authors>
    <author>phuccan sale</author>
    <author>qc04</author>
    <author>036</author>
    <author>phucc</author>
    <author>kpvulcan08</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 ref="G40" authorId="2">
      <text>
        <r>
          <rPr>
            <b/>
            <sz val="9"/>
            <rFont val="Times New Roman"/>
            <charset val="134"/>
          </rPr>
          <t>Kpvulcan08:</t>
        </r>
        <r>
          <rPr>
            <sz val="9"/>
            <rFont val="Times New Roman"/>
            <charset val="134"/>
          </rPr>
          <t xml:space="preserve">
Lấy dung theo yêu cầu
A.Phú 12.03.2022
</t>
        </r>
      </text>
    </comment>
    <comment ref="G41" authorId="2">
      <text>
        <r>
          <rPr>
            <b/>
            <sz val="9"/>
            <rFont val="Times New Roman"/>
            <charset val="134"/>
          </rPr>
          <t>Kpvulcan08:</t>
        </r>
        <r>
          <rPr>
            <sz val="9"/>
            <rFont val="Times New Roman"/>
            <charset val="134"/>
          </rPr>
          <t xml:space="preserve">
Lấy dung theo yêu cầu
A.Phú 12.03.2022
</t>
        </r>
      </text>
    </comment>
    <comment ref="M44" authorId="3">
      <text>
        <r>
          <rPr>
            <b/>
            <sz val="14"/>
            <rFont val="Times New Roman"/>
            <charset val="0"/>
          </rPr>
          <t>Mike:</t>
        </r>
        <r>
          <rPr>
            <sz val="14"/>
            <rFont val="Times New Roman"/>
            <charset val="0"/>
          </rPr>
          <t xml:space="preserve">
Cắt hàng để đo</t>
        </r>
      </text>
    </comment>
    <comment ref="G58" authorId="2">
      <text>
        <r>
          <rPr>
            <b/>
            <sz val="9"/>
            <rFont val="Times New Roman"/>
            <charset val="134"/>
          </rPr>
          <t>Kpvulcan08:</t>
        </r>
        <r>
          <rPr>
            <sz val="9"/>
            <rFont val="Times New Roman"/>
            <charset val="134"/>
          </rPr>
          <t xml:space="preserve">
Lấy dung theo yêu cầu
A.Phú 12.03.2022
</t>
        </r>
      </text>
    </comment>
    <comment ref="G59" authorId="2">
      <text>
        <r>
          <rPr>
            <b/>
            <sz val="9"/>
            <rFont val="Times New Roman"/>
            <charset val="134"/>
          </rPr>
          <t>Kpvulcan08:</t>
        </r>
        <r>
          <rPr>
            <sz val="9"/>
            <rFont val="Times New Roman"/>
            <charset val="134"/>
          </rPr>
          <t xml:space="preserve">
Lấy dung theo yêu cầu
A.Phú 12.03.2022
</t>
        </r>
      </text>
    </comment>
    <comment ref="D133" authorId="2">
      <text>
        <r>
          <rPr>
            <sz val="9"/>
            <rFont val="Times New Roman"/>
            <charset val="134"/>
          </rPr>
          <t xml:space="preserve">25.07.2023
Mike thêm kích thước độ sâu 5mm
</t>
        </r>
      </text>
    </comment>
    <comment ref="M172" authorId="3">
      <text>
        <r>
          <rPr>
            <b/>
            <sz val="12"/>
            <rFont val="Times New Roman"/>
            <charset val="0"/>
          </rPr>
          <t>Mike:</t>
        </r>
        <r>
          <rPr>
            <sz val="12"/>
            <rFont val="Times New Roman"/>
            <charset val="0"/>
          </rPr>
          <t xml:space="preserve">
Cần đóng Pin để đo</t>
        </r>
      </text>
    </comment>
    <comment ref="M180" authorId="4">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 ref="M185" authorId="3">
      <text>
        <r>
          <rPr>
            <b/>
            <sz val="12"/>
            <rFont val="Times New Roman"/>
            <charset val="0"/>
          </rPr>
          <t>Mike:</t>
        </r>
        <r>
          <rPr>
            <sz val="12"/>
            <rFont val="Times New Roman"/>
            <charset val="0"/>
          </rPr>
          <t xml:space="preserve">
Sealing area</t>
        </r>
      </text>
    </comment>
    <comment ref="M186" authorId="3">
      <text>
        <r>
          <rPr>
            <b/>
            <sz val="14"/>
            <rFont val="Times New Roman"/>
            <charset val="0"/>
          </rPr>
          <t>Mike:</t>
        </r>
        <r>
          <rPr>
            <sz val="14"/>
            <rFont val="Times New Roman"/>
            <charset val="0"/>
          </rPr>
          <t xml:space="preserve">
Sealing area</t>
        </r>
      </text>
    </comment>
    <comment ref="M187" authorId="3">
      <text>
        <r>
          <rPr>
            <b/>
            <sz val="14"/>
            <rFont val="Times New Roman"/>
            <charset val="0"/>
          </rPr>
          <t>Mike:</t>
        </r>
        <r>
          <rPr>
            <sz val="14"/>
            <rFont val="Times New Roman"/>
            <charset val="0"/>
          </rPr>
          <t xml:space="preserve">
Sealing area</t>
        </r>
      </text>
    </comment>
    <comment ref="M221" authorId="3">
      <text>
        <r>
          <rPr>
            <b/>
            <sz val="14"/>
            <rFont val="Times New Roman"/>
            <charset val="0"/>
          </rPr>
          <t>Mike:</t>
        </r>
        <r>
          <rPr>
            <sz val="14"/>
            <rFont val="Times New Roman"/>
            <charset val="0"/>
          </rPr>
          <t xml:space="preserve">
Cung trên mặt F gần D40</t>
        </r>
      </text>
    </comment>
    <comment ref="M234" authorId="3">
      <text>
        <r>
          <rPr>
            <b/>
            <sz val="14"/>
            <rFont val="Times New Roman"/>
            <charset val="0"/>
          </rPr>
          <t>Mike:</t>
        </r>
        <r>
          <rPr>
            <sz val="14"/>
            <rFont val="Times New Roman"/>
            <charset val="0"/>
          </rPr>
          <t xml:space="preserve">
Sealing area</t>
        </r>
        <r>
          <rPr>
            <sz val="9"/>
            <rFont val="Times New Roman"/>
            <charset val="0"/>
          </rPr>
          <t xml:space="preserve">
</t>
        </r>
      </text>
    </comment>
    <comment ref="G254" authorId="2">
      <text>
        <r>
          <rPr>
            <sz val="12"/>
            <rFont val="Times New Roman"/>
            <charset val="134"/>
          </rPr>
          <t>THAY ĐỔI DUNG SAI THEO YÊU CẦU A.VŨ 270423 TỪ +-0.075 SANG +-0.0175</t>
        </r>
      </text>
    </comment>
    <comment ref="D255" authorId="3">
      <text>
        <r>
          <rPr>
            <b/>
            <sz val="9"/>
            <rFont val="Times New Roman"/>
            <charset val="0"/>
          </rPr>
          <t xml:space="preserve">Mike:
</t>
        </r>
        <r>
          <rPr>
            <sz val="9"/>
            <rFont val="Times New Roman"/>
            <charset val="0"/>
          </rPr>
          <t>Thêm kích thước để kiểm soát</t>
        </r>
      </text>
    </comment>
    <comment ref="D256" authorId="3">
      <text>
        <r>
          <rPr>
            <b/>
            <sz val="9"/>
            <rFont val="Times New Roman"/>
            <charset val="0"/>
          </rPr>
          <t>Mike:</t>
        </r>
        <r>
          <rPr>
            <sz val="9"/>
            <rFont val="Times New Roman"/>
            <charset val="0"/>
          </rPr>
          <t xml:space="preserve">
Thêm kích thước để kiểm soát</t>
        </r>
      </text>
    </comment>
    <comment ref="G256" authorId="2">
      <text>
        <r>
          <rPr>
            <sz val="12"/>
            <rFont val="Times New Roman"/>
            <charset val="134"/>
          </rPr>
          <t>THAY ĐỔI DUNG SAI THEO YÊU CẦU A.VŨ 270423 TỪ +-0.075 SANG +-0.0175</t>
        </r>
      </text>
    </comment>
  </commentList>
</comments>
</file>

<file path=xl/comments3.xml><?xml version="1.0" encoding="utf-8"?>
<comments xmlns="http://schemas.openxmlformats.org/spreadsheetml/2006/main">
  <authors>
    <author>qc04</author>
    <author>kpvulcan08</author>
  </authors>
  <commentList>
    <comment ref="C5" authorId="0">
      <text>
        <r>
          <rPr>
            <b/>
            <sz val="9"/>
            <rFont val="Tahoma"/>
            <charset val="134"/>
          </rPr>
          <t>qc04:
Cắt trực tiếp từ bản vẽ dán vô</t>
        </r>
      </text>
    </comment>
    <comment ref="A127" authorId="1">
      <text>
        <r>
          <rPr>
            <b/>
            <sz val="9"/>
            <rFont val="Times New Roman"/>
            <charset val="134"/>
          </rPr>
          <t>kpvulcan08: VERSION A</t>
        </r>
        <r>
          <rPr>
            <sz val="9"/>
            <rFont val="Times New Roman"/>
            <charset val="134"/>
          </rPr>
          <t xml:space="preserve">
KHÔNG KIỂM SOÁT KT 95
</t>
        </r>
      </text>
    </comment>
  </commentList>
</comments>
</file>

<file path=xl/sharedStrings.xml><?xml version="1.0" encoding="utf-8"?>
<sst xmlns="http://schemas.openxmlformats.org/spreadsheetml/2006/main" count="4635" uniqueCount="620">
  <si>
    <t>Profile of a line
Biên dạng đường</t>
  </si>
  <si>
    <t xml:space="preserve">Contour Measuring Instrument VC-MC013
形狀測定器 </t>
  </si>
  <si>
    <t>Contour
Máy đo biên dạng</t>
  </si>
  <si>
    <t>Profile
輪廓度</t>
  </si>
  <si>
    <t>Profile of a surface
Biên dạng mặt</t>
  </si>
  <si>
    <t>CMM VC-MC012 三次元</t>
  </si>
  <si>
    <t>CMM
Máy đo 3D</t>
  </si>
  <si>
    <t>Thread hole
Lỗ ren</t>
  </si>
  <si>
    <t>Thread plug gauge
Dưỡng ren ngoài</t>
  </si>
  <si>
    <t>Thread screws
Trục ren</t>
  </si>
  <si>
    <t>Thread hole gauge
Dưỡng ren trong</t>
  </si>
  <si>
    <t>Angle
角度</t>
  </si>
  <si>
    <t>Angularity
Góc</t>
  </si>
  <si>
    <t>Roundness tester
Máy đo độ tròn</t>
  </si>
  <si>
    <t>Perpendicularity
直角度</t>
  </si>
  <si>
    <t>Perpendicularity
Độ vuông góc</t>
  </si>
  <si>
    <t>Surface Roughness Tester VC-MC009
面粗度測定器</t>
  </si>
  <si>
    <t>Roughness tester
Máy đo độ nhám</t>
  </si>
  <si>
    <t>Parallelism
Độ song song</t>
  </si>
  <si>
    <t>Caliper VC-CL147
游標卡尺</t>
  </si>
  <si>
    <t>Caliper
Thước kẹp</t>
  </si>
  <si>
    <t>Position
位置度</t>
  </si>
  <si>
    <t>Postion
Vị trí</t>
  </si>
  <si>
    <t>Eyes
Mắt</t>
  </si>
  <si>
    <t>Concentricity
Độ đồng tâm</t>
  </si>
  <si>
    <r>
      <rPr>
        <sz val="11"/>
        <color indexed="8"/>
        <rFont val="Arial"/>
        <charset val="134"/>
      </rPr>
      <t xml:space="preserve">MicrometerThickness VC-PM035
</t>
    </r>
    <r>
      <rPr>
        <sz val="11"/>
        <color indexed="8"/>
        <rFont val="SimSun"/>
        <charset val="134"/>
      </rPr>
      <t>厚度規</t>
    </r>
  </si>
  <si>
    <t>MicrometerThickness
Đồng hồ đo độ dày</t>
  </si>
  <si>
    <t>Symmetry
Độ đối xứng</t>
  </si>
  <si>
    <t>Height GaugesVC-HG015
高度測定器</t>
  </si>
  <si>
    <t>Height Gauges
Đồng hồ đo cao</t>
  </si>
  <si>
    <r>
      <rPr>
        <sz val="11"/>
        <color indexed="8"/>
        <rFont val="Arial"/>
        <charset val="134"/>
      </rPr>
      <t>Circular runout
擺幅</t>
    </r>
  </si>
  <si>
    <t>Runout
Độ đảo</t>
  </si>
  <si>
    <t>Depth Micrometer
深度測</t>
  </si>
  <si>
    <t>Depth Micrometer
Đồng hồ đo sâu</t>
  </si>
  <si>
    <t>Wavinesss
Độ sóng</t>
  </si>
  <si>
    <t>Groove Micrometer
VC-PM037
度測千分尺</t>
  </si>
  <si>
    <t>Groove micrometer
Đồng hồ đo rãnh</t>
  </si>
  <si>
    <t>Length
寸法</t>
  </si>
  <si>
    <t>Length
Chiều dài</t>
  </si>
  <si>
    <t>Depth
Độ sâu</t>
  </si>
  <si>
    <r>
      <rPr>
        <sz val="11"/>
        <color rgb="FF000000"/>
        <rFont val="Arial"/>
        <charset val="134"/>
      </rPr>
      <t xml:space="preserve">Thickness
</t>
    </r>
    <r>
      <rPr>
        <sz val="11"/>
        <color indexed="8"/>
        <rFont val="Arial"/>
        <charset val="134"/>
      </rPr>
      <t>肉厚</t>
    </r>
  </si>
  <si>
    <t>Thickness
Độ dày</t>
  </si>
  <si>
    <t>Height
Chiều cao</t>
  </si>
  <si>
    <t>Width
Bề rộng</t>
  </si>
  <si>
    <t>Inner Diameter
内徑</t>
  </si>
  <si>
    <t>Internal diamater
Đường kính trong</t>
  </si>
  <si>
    <r>
      <rPr>
        <sz val="11"/>
        <color indexed="8"/>
        <rFont val="Arial"/>
        <charset val="134"/>
      </rPr>
      <t>Outter Diameter 
外徑</t>
    </r>
  </si>
  <si>
    <t>External diamater
Đường kính ngoài</t>
  </si>
  <si>
    <t>Diameter
直徑</t>
  </si>
  <si>
    <t>Diamater
Đường kính</t>
  </si>
  <si>
    <t>Chamfering
倒角</t>
  </si>
  <si>
    <t>Chamferring angularity
Góc cạnh vát</t>
  </si>
  <si>
    <t>Chamferring width
Bề rộng cạnh vát</t>
  </si>
  <si>
    <t>Radius
R角</t>
  </si>
  <si>
    <t>Internal radius
Bán kính trong</t>
  </si>
  <si>
    <t>External radius
Bán kính ngoài</t>
  </si>
  <si>
    <t>Visual
外觀</t>
  </si>
  <si>
    <t>Visual
Ngoại quan</t>
  </si>
  <si>
    <t>Straightness
Độ thẳng</t>
  </si>
  <si>
    <t>Flatness
平度</t>
  </si>
  <si>
    <t>Flatness
Độ phẳng</t>
  </si>
  <si>
    <t>Surface roughness
面粗度</t>
  </si>
  <si>
    <t>Roughness
Độ nhám</t>
  </si>
  <si>
    <t>Circularity (Roundness)
Độ tròn</t>
  </si>
  <si>
    <t>Cylindricity
Độ trục</t>
  </si>
  <si>
    <t>Tolerance requirement</t>
  </si>
  <si>
    <t>Category</t>
  </si>
  <si>
    <t>Type</t>
  </si>
  <si>
    <t>Dimension category</t>
  </si>
  <si>
    <t>Measuring device category</t>
  </si>
  <si>
    <t>Profile</t>
  </si>
  <si>
    <t>NA</t>
  </si>
  <si>
    <t>Specified tolerance
Dung sai cụ thể</t>
  </si>
  <si>
    <t>General tolerance
Dung sai chung</t>
  </si>
  <si>
    <t>Roughness</t>
  </si>
  <si>
    <t>Basic dimesion
Kích thước cơ bản</t>
  </si>
  <si>
    <t>Reference dimension
Kích thước tham khảo</t>
  </si>
  <si>
    <t>Orientation</t>
  </si>
  <si>
    <t>Angle
Góc</t>
  </si>
  <si>
    <t>Ra</t>
  </si>
  <si>
    <t>Rz</t>
  </si>
  <si>
    <t>Max</t>
  </si>
  <si>
    <t>Location</t>
  </si>
  <si>
    <t>Position
Vị trí</t>
  </si>
  <si>
    <t>Min</t>
  </si>
  <si>
    <t>2.5D device
Máy đo 2.5D</t>
  </si>
  <si>
    <t>Outside micrometer
Panme đo ngoài</t>
  </si>
  <si>
    <t>Composite</t>
  </si>
  <si>
    <t>Roundness tester
Máy đo độ nhám</t>
  </si>
  <si>
    <t>Inside micrometer
Panme đo trong</t>
  </si>
  <si>
    <t>Deep gauge
Thước đo sâu</t>
  </si>
  <si>
    <t>Dimension</t>
  </si>
  <si>
    <t>Dial gauge
Đồng hồ so</t>
  </si>
  <si>
    <t>Height gauge
Thước đo cao</t>
  </si>
  <si>
    <t>Groove gauge
Thước đo rãnh</t>
  </si>
  <si>
    <t>Thickness micrometer
Đồng hồ đo độ dày</t>
  </si>
  <si>
    <t>Testing tool
Gá kiểm</t>
  </si>
  <si>
    <t>Palme</t>
  </si>
  <si>
    <t>Chamferring angle
Góc vát</t>
  </si>
  <si>
    <t>Distance
Khoảng cách</t>
  </si>
  <si>
    <t>Radius
Bán kính</t>
  </si>
  <si>
    <t>Appearance</t>
  </si>
  <si>
    <t>Eyes</t>
  </si>
  <si>
    <t>Form</t>
  </si>
  <si>
    <t>Roughness (Ra)
Độ nhám (Ra)</t>
  </si>
  <si>
    <t>Roughness (Rz)
Độ nhám (Rz)</t>
  </si>
  <si>
    <t>Roughness (Wt)
Độ nhám (Wt)</t>
  </si>
  <si>
    <t>Casting</t>
  </si>
  <si>
    <t>BẢNG TỔNG HỢP ĐIỀU KIỆN TỐI ĐA VẬT LIỆU TỪ KẾT QUẢ THỰC TẾ</t>
  </si>
  <si>
    <t>Cỉrcle number</t>
  </si>
  <si>
    <t>Characteristic</t>
  </si>
  <si>
    <t>Datum</t>
  </si>
  <si>
    <t>All Dimension Inspection Report 
檢查基準書兼成績書</t>
  </si>
  <si>
    <t>Date of issue 
製作日</t>
  </si>
  <si>
    <t>2023.07.10</t>
  </si>
  <si>
    <t xml:space="preserve">Information </t>
  </si>
  <si>
    <t>Customer</t>
  </si>
  <si>
    <t>Supplier</t>
  </si>
  <si>
    <t>Customer
客戶</t>
  </si>
  <si>
    <t>Judged
判定</t>
  </si>
  <si>
    <t>Approved
承認</t>
  </si>
  <si>
    <t>Checked by
確認</t>
  </si>
  <si>
    <t>Prepared by
製作</t>
  </si>
  <si>
    <t>Name</t>
  </si>
  <si>
    <t>BWES</t>
  </si>
  <si>
    <t>VULCAN</t>
  </si>
  <si>
    <t>Part Name 品名</t>
  </si>
  <si>
    <t>HOUSING MACHINED</t>
  </si>
  <si>
    <t>Part No 品番</t>
  </si>
  <si>
    <t>-</t>
  </si>
  <si>
    <t>A2303121</t>
  </si>
  <si>
    <t>Drawing number</t>
  </si>
  <si>
    <t>E1060068608B0</t>
  </si>
  <si>
    <t>Drawing version</t>
  </si>
  <si>
    <t>Ver.(230619)</t>
  </si>
  <si>
    <t>Machining_Drw.ver.(230619)_Circle num.ver.01</t>
  </si>
  <si>
    <t>Drawing
Image</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</si>
  <si>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</si>
  <si>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</si>
  <si>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</si>
  <si>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</si>
  <si>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</si>
  <si>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</si>
  <si>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</si>
  <si>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</si>
  <si>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</si>
  <si>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</si>
  <si>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</si>
  <si>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OTC: Đặc tính dung sai khác/ Other Toleranced Characteristics</t>
  </si>
  <si>
    <t>&lt;qc&gt;</t>
  </si>
  <si>
    <t>Quality Characteristics</t>
  </si>
  <si>
    <t>&lt;sc&gt;</t>
  </si>
  <si>
    <t>Special Characteristics</t>
  </si>
  <si>
    <t>Circle number</t>
  </si>
  <si>
    <t>Content check
檢查項目</t>
  </si>
  <si>
    <t>Specification</t>
  </si>
  <si>
    <t>Unit</t>
  </si>
  <si>
    <t>Measured surface</t>
  </si>
  <si>
    <t>Classified Char.</t>
  </si>
  <si>
    <t>Tool check</t>
  </si>
  <si>
    <t>Inspection result</t>
  </si>
  <si>
    <t xml:space="preserve">Judged
</t>
  </si>
  <si>
    <t>OP</t>
  </si>
  <si>
    <t>Tol requirement</t>
  </si>
  <si>
    <t>Symbol on drawing</t>
  </si>
  <si>
    <t>Nominal</t>
  </si>
  <si>
    <t>Lower tol</t>
  </si>
  <si>
    <t>Upper tol</t>
  </si>
  <si>
    <t>No.1</t>
  </si>
  <si>
    <t>No.2</t>
  </si>
  <si>
    <t>No.8</t>
  </si>
  <si>
    <t>No.9</t>
  </si>
  <si>
    <t>No.10</t>
  </si>
  <si>
    <t>1</t>
  </si>
  <si>
    <t>Degree</t>
  </si>
  <si>
    <t>2</t>
  </si>
  <si>
    <t>mm</t>
  </si>
  <si>
    <t>3</t>
  </si>
  <si>
    <t>4</t>
  </si>
  <si>
    <t>5</t>
  </si>
  <si>
    <t>CMM/Contour
Máy đo 3D/Máy đo biên dạng</t>
  </si>
  <si>
    <t>6</t>
  </si>
  <si>
    <t>7</t>
  </si>
  <si>
    <t>8</t>
  </si>
  <si>
    <t>9</t>
  </si>
  <si>
    <t>10</t>
  </si>
  <si>
    <t>11</t>
  </si>
  <si>
    <t>12</t>
  </si>
  <si>
    <t>13</t>
  </si>
  <si>
    <t>14</t>
  </si>
  <si>
    <t>14-1</t>
  </si>
  <si>
    <t>Roughness (Rmax)
Độ nhám (Rmax)</t>
  </si>
  <si>
    <t>Rmax</t>
  </si>
  <si>
    <r>
      <rPr>
        <sz val="11"/>
        <rFont val="Calibri"/>
        <charset val="134"/>
      </rPr>
      <t>μ</t>
    </r>
    <r>
      <rPr>
        <sz val="11"/>
        <rFont val="Arial"/>
        <charset val="134"/>
      </rPr>
      <t>m</t>
    </r>
  </si>
  <si>
    <t>15</t>
  </si>
  <si>
    <t>14-2</t>
  </si>
  <si>
    <t>16</t>
  </si>
  <si>
    <t>15-1</t>
  </si>
  <si>
    <t>17</t>
  </si>
  <si>
    <t>15-2</t>
  </si>
  <si>
    <t>18</t>
  </si>
  <si>
    <t>19</t>
  </si>
  <si>
    <t>17-1</t>
  </si>
  <si>
    <t>20</t>
  </si>
  <si>
    <t>17-2</t>
  </si>
  <si>
    <t>21</t>
  </si>
  <si>
    <t>18-1</t>
  </si>
  <si>
    <t>22</t>
  </si>
  <si>
    <t>18-2</t>
  </si>
  <si>
    <t>23</t>
  </si>
  <si>
    <t>24</t>
  </si>
  <si>
    <t>25</t>
  </si>
  <si>
    <t>26</t>
  </si>
  <si>
    <t>27</t>
  </si>
  <si>
    <t>28</t>
  </si>
  <si>
    <t>24-1</t>
  </si>
  <si>
    <t>29</t>
  </si>
  <si>
    <t>24-2</t>
  </si>
  <si>
    <t>30</t>
  </si>
  <si>
    <t>31</t>
  </si>
  <si>
    <t>CMM/Caliper
Máy đo 3D/Thước kẹp</t>
  </si>
  <si>
    <t>32</t>
  </si>
  <si>
    <t>33</t>
  </si>
  <si>
    <t>34</t>
  </si>
  <si>
    <t>35</t>
  </si>
  <si>
    <t>36</t>
  </si>
  <si>
    <t>37</t>
  </si>
  <si>
    <t>40</t>
  </si>
  <si>
    <t>41</t>
  </si>
  <si>
    <t>42</t>
  </si>
  <si>
    <t>43</t>
  </si>
  <si>
    <t>36-1</t>
  </si>
  <si>
    <t>M6-6H</t>
  </si>
  <si>
    <t>44</t>
  </si>
  <si>
    <t>36-2</t>
  </si>
  <si>
    <t>45</t>
  </si>
  <si>
    <t>37-1</t>
  </si>
  <si>
    <t>46</t>
  </si>
  <si>
    <t>37-2</t>
  </si>
  <si>
    <t>47</t>
  </si>
  <si>
    <t>38-1</t>
  </si>
  <si>
    <t>48</t>
  </si>
  <si>
    <t>38-2</t>
  </si>
  <si>
    <t>49</t>
  </si>
  <si>
    <t>39-1</t>
  </si>
  <si>
    <t>50</t>
  </si>
  <si>
    <t>39-2</t>
  </si>
  <si>
    <t>51</t>
  </si>
  <si>
    <t>40-1</t>
  </si>
  <si>
    <t>52</t>
  </si>
  <si>
    <t>40-2</t>
  </si>
  <si>
    <t>53</t>
  </si>
  <si>
    <t>41-1</t>
  </si>
  <si>
    <t>54</t>
  </si>
  <si>
    <t>41-2</t>
  </si>
  <si>
    <t>55</t>
  </si>
  <si>
    <t>42-1-1</t>
  </si>
  <si>
    <t>56</t>
  </si>
  <si>
    <t>42-1-2</t>
  </si>
  <si>
    <t>57</t>
  </si>
  <si>
    <t>42-2-1</t>
  </si>
  <si>
    <t>58</t>
  </si>
  <si>
    <t>42-2-2</t>
  </si>
  <si>
    <t>59</t>
  </si>
  <si>
    <t>43-1</t>
  </si>
  <si>
    <t>60</t>
  </si>
  <si>
    <t>43-2</t>
  </si>
  <si>
    <t>61</t>
  </si>
  <si>
    <t>44-1</t>
  </si>
  <si>
    <t>62</t>
  </si>
  <si>
    <t>44-2</t>
  </si>
  <si>
    <t>63</t>
  </si>
  <si>
    <t>45-1</t>
  </si>
  <si>
    <t>64</t>
  </si>
  <si>
    <t>45-2</t>
  </si>
  <si>
    <t>65</t>
  </si>
  <si>
    <t>46-1</t>
  </si>
  <si>
    <t>66</t>
  </si>
  <si>
    <t>46-2</t>
  </si>
  <si>
    <t>67</t>
  </si>
  <si>
    <t>47-1</t>
  </si>
  <si>
    <t>68</t>
  </si>
  <si>
    <t>47-2</t>
  </si>
  <si>
    <t>69</t>
  </si>
  <si>
    <t>48-1-1</t>
  </si>
  <si>
    <t>70</t>
  </si>
  <si>
    <t>48-1-2</t>
  </si>
  <si>
    <t>71</t>
  </si>
  <si>
    <t>48-2-1</t>
  </si>
  <si>
    <t>72</t>
  </si>
  <si>
    <t>48-2-2</t>
  </si>
  <si>
    <t>73</t>
  </si>
  <si>
    <t>74</t>
  </si>
  <si>
    <t>75</t>
  </si>
  <si>
    <t>76</t>
  </si>
  <si>
    <t>77</t>
  </si>
  <si>
    <t>78</t>
  </si>
  <si>
    <t>79</t>
  </si>
  <si>
    <t>80</t>
  </si>
  <si>
    <t>56-1</t>
  </si>
  <si>
    <t>81</t>
  </si>
  <si>
    <t>56-2</t>
  </si>
  <si>
    <t>82</t>
  </si>
  <si>
    <t>57-1</t>
  </si>
  <si>
    <t>83</t>
  </si>
  <si>
    <t>57-2</t>
  </si>
  <si>
    <t>84</t>
  </si>
  <si>
    <t>58-1</t>
  </si>
  <si>
    <t>85</t>
  </si>
  <si>
    <t>58-2</t>
  </si>
  <si>
    <t>86</t>
  </si>
  <si>
    <t>59-1</t>
  </si>
  <si>
    <t>87</t>
  </si>
  <si>
    <t>59-2</t>
  </si>
  <si>
    <t>88</t>
  </si>
  <si>
    <t>60-1</t>
  </si>
  <si>
    <t>89</t>
  </si>
  <si>
    <t>60-2</t>
  </si>
  <si>
    <t>90</t>
  </si>
  <si>
    <t>61-1-1</t>
  </si>
  <si>
    <t>91</t>
  </si>
  <si>
    <t>61-1-2</t>
  </si>
  <si>
    <t>92</t>
  </si>
  <si>
    <t>61-2-1</t>
  </si>
  <si>
    <t>93</t>
  </si>
  <si>
    <t>61-2-2</t>
  </si>
  <si>
    <t>94</t>
  </si>
  <si>
    <t>95</t>
  </si>
  <si>
    <t>96</t>
  </si>
  <si>
    <t>97</t>
  </si>
  <si>
    <t>98</t>
  </si>
  <si>
    <t>99</t>
  </si>
  <si>
    <t>100</t>
  </si>
  <si>
    <t>101</t>
  </si>
  <si>
    <t>102</t>
  </si>
  <si>
    <t>103</t>
  </si>
  <si>
    <t>104</t>
  </si>
  <si>
    <t>105</t>
  </si>
  <si>
    <t>106</t>
  </si>
  <si>
    <t>107</t>
  </si>
  <si>
    <t>75-1</t>
  </si>
  <si>
    <t>108</t>
  </si>
  <si>
    <t>75-2</t>
  </si>
  <si>
    <t>109</t>
  </si>
  <si>
    <t>76-1</t>
  </si>
  <si>
    <t>110</t>
  </si>
  <si>
    <t>76-2</t>
  </si>
  <si>
    <t>111</t>
  </si>
  <si>
    <t>77-1</t>
  </si>
  <si>
    <t>112</t>
  </si>
  <si>
    <t>77-2</t>
  </si>
  <si>
    <t>113</t>
  </si>
  <si>
    <t>114</t>
  </si>
  <si>
    <t>115</t>
  </si>
  <si>
    <t>116</t>
  </si>
  <si>
    <t>117</t>
  </si>
  <si>
    <t>118</t>
  </si>
  <si>
    <t>119</t>
  </si>
  <si>
    <t>120</t>
  </si>
  <si>
    <t>121</t>
  </si>
  <si>
    <t>122</t>
  </si>
  <si>
    <t>123</t>
  </si>
  <si>
    <t>124</t>
  </si>
  <si>
    <t>125</t>
  </si>
  <si>
    <t>126</t>
  </si>
  <si>
    <t>91-1</t>
  </si>
  <si>
    <t>Caliper/Plug gauge
Thước kẹp/Pin kiểm</t>
  </si>
  <si>
    <t>127</t>
  </si>
  <si>
    <t>91-2</t>
  </si>
  <si>
    <t>128</t>
  </si>
  <si>
    <t>91-3</t>
  </si>
  <si>
    <t>129</t>
  </si>
  <si>
    <t>91-4</t>
  </si>
  <si>
    <t>130</t>
  </si>
  <si>
    <t>91-5</t>
  </si>
  <si>
    <t>131</t>
  </si>
  <si>
    <t>92-1</t>
  </si>
  <si>
    <t>132</t>
  </si>
  <si>
    <t>92-2</t>
  </si>
  <si>
    <t>133</t>
  </si>
  <si>
    <t>92-3</t>
  </si>
  <si>
    <t>134</t>
  </si>
  <si>
    <t>92-4</t>
  </si>
  <si>
    <t>135</t>
  </si>
  <si>
    <t>92-5</t>
  </si>
  <si>
    <t>136</t>
  </si>
  <si>
    <t>93-1</t>
  </si>
  <si>
    <t>137</t>
  </si>
  <si>
    <t>93-2</t>
  </si>
  <si>
    <t>138</t>
  </si>
  <si>
    <t>93-3</t>
  </si>
  <si>
    <t>139</t>
  </si>
  <si>
    <t>93-4</t>
  </si>
  <si>
    <t>140</t>
  </si>
  <si>
    <t>93-5</t>
  </si>
  <si>
    <t>141</t>
  </si>
  <si>
    <t>142</t>
  </si>
  <si>
    <t>143</t>
  </si>
  <si>
    <t>144</t>
  </si>
  <si>
    <t>145</t>
  </si>
  <si>
    <t>146</t>
  </si>
  <si>
    <t>99-1</t>
  </si>
  <si>
    <t>147</t>
  </si>
  <si>
    <t>99-2</t>
  </si>
  <si>
    <t>148</t>
  </si>
  <si>
    <t>100-1</t>
  </si>
  <si>
    <t>149</t>
  </si>
  <si>
    <t>100-2</t>
  </si>
  <si>
    <t>150</t>
  </si>
  <si>
    <t>151</t>
  </si>
  <si>
    <t>152</t>
  </si>
  <si>
    <t>153</t>
  </si>
  <si>
    <t>154</t>
  </si>
  <si>
    <t>155</t>
  </si>
  <si>
    <t>156</t>
  </si>
  <si>
    <t>157</t>
  </si>
  <si>
    <t>108-1</t>
  </si>
  <si>
    <t>158</t>
  </si>
  <si>
    <t>108-2</t>
  </si>
  <si>
    <t>159</t>
  </si>
  <si>
    <t>160</t>
  </si>
  <si>
    <t>161</t>
  </si>
  <si>
    <t>162</t>
  </si>
  <si>
    <t>163</t>
  </si>
  <si>
    <t>164</t>
  </si>
  <si>
    <t>165</t>
  </si>
  <si>
    <t>166</t>
  </si>
  <si>
    <t>167</t>
  </si>
  <si>
    <t>168</t>
  </si>
  <si>
    <t>169</t>
  </si>
  <si>
    <t>119-1</t>
  </si>
  <si>
    <t>170</t>
  </si>
  <si>
    <t>119-2</t>
  </si>
  <si>
    <t>171</t>
  </si>
  <si>
    <t>120-1</t>
  </si>
  <si>
    <t>172</t>
  </si>
  <si>
    <t>120-2</t>
  </si>
  <si>
    <t>173</t>
  </si>
  <si>
    <t>174</t>
  </si>
  <si>
    <t>175</t>
  </si>
  <si>
    <t>176</t>
  </si>
  <si>
    <t>177</t>
  </si>
  <si>
    <t>178</t>
  </si>
  <si>
    <t>179</t>
  </si>
  <si>
    <t>127-1</t>
  </si>
  <si>
    <t>180</t>
  </si>
  <si>
    <t>127-2</t>
  </si>
  <si>
    <t>181</t>
  </si>
  <si>
    <t>127-3</t>
  </si>
  <si>
    <t>182</t>
  </si>
  <si>
    <t>127-4</t>
  </si>
  <si>
    <t>183</t>
  </si>
  <si>
    <t>127-5</t>
  </si>
  <si>
    <t>184</t>
  </si>
  <si>
    <t>128-1</t>
  </si>
  <si>
    <t>185</t>
  </si>
  <si>
    <t>128-2</t>
  </si>
  <si>
    <t>186</t>
  </si>
  <si>
    <t>128-3</t>
  </si>
  <si>
    <t>187</t>
  </si>
  <si>
    <t>128-4</t>
  </si>
  <si>
    <t>188</t>
  </si>
  <si>
    <t>128-5</t>
  </si>
  <si>
    <t>189</t>
  </si>
  <si>
    <t>190</t>
  </si>
  <si>
    <t>191</t>
  </si>
  <si>
    <t>192</t>
  </si>
  <si>
    <t>193</t>
  </si>
  <si>
    <t>194</t>
  </si>
  <si>
    <t>195</t>
  </si>
  <si>
    <t>196</t>
  </si>
  <si>
    <t>197</t>
  </si>
  <si>
    <t>198</t>
  </si>
  <si>
    <t>199</t>
  </si>
  <si>
    <t>200</t>
  </si>
  <si>
    <t>201</t>
  </si>
  <si>
    <t>202</t>
  </si>
  <si>
    <t>142-1</t>
  </si>
  <si>
    <t>203</t>
  </si>
  <si>
    <t>142-2</t>
  </si>
  <si>
    <t>204</t>
  </si>
  <si>
    <t>205</t>
  </si>
  <si>
    <t>206</t>
  </si>
  <si>
    <t>207</t>
  </si>
  <si>
    <t>208</t>
  </si>
  <si>
    <t>209</t>
  </si>
  <si>
    <t>210</t>
  </si>
  <si>
    <t>211</t>
  </si>
  <si>
    <t>212</t>
  </si>
  <si>
    <t>213</t>
  </si>
  <si>
    <t>214</t>
  </si>
  <si>
    <t>153-1</t>
  </si>
  <si>
    <t>215</t>
  </si>
  <si>
    <t>153-2</t>
  </si>
  <si>
    <t>216</t>
  </si>
  <si>
    <t>217</t>
  </si>
  <si>
    <t>218</t>
  </si>
  <si>
    <t>219</t>
  </si>
  <si>
    <t>220</t>
  </si>
  <si>
    <t>221</t>
  </si>
  <si>
    <t>222</t>
  </si>
  <si>
    <t>223</t>
  </si>
  <si>
    <t>224</t>
  </si>
  <si>
    <t>225</t>
  </si>
  <si>
    <t>4(MIN)</t>
  </si>
  <si>
    <t>226</t>
  </si>
  <si>
    <t>227</t>
  </si>
  <si>
    <t>228</t>
  </si>
  <si>
    <t>229</t>
  </si>
  <si>
    <t>230</t>
  </si>
  <si>
    <t>231</t>
  </si>
  <si>
    <t>232</t>
  </si>
  <si>
    <t>235</t>
  </si>
  <si>
    <t>236</t>
  </si>
  <si>
    <t>237</t>
  </si>
  <si>
    <t>238</t>
  </si>
  <si>
    <t>239</t>
  </si>
  <si>
    <t>240</t>
  </si>
  <si>
    <t>241</t>
  </si>
  <si>
    <t>242</t>
  </si>
  <si>
    <t>PART FREE FORM BURRS AND SHARP EDGES.</t>
  </si>
  <si>
    <t>243</t>
  </si>
  <si>
    <t>CLEANLINESS ACCORDING TO BWES STANDARD S-3197.</t>
  </si>
  <si>
    <t>JOMESHA</t>
  </si>
  <si>
    <t>244</t>
  </si>
  <si>
    <t>SEALING CONDITION:
PRESSURE DROP &lt;5Pa/s TO 250Ka±20 
OR WITHOUT APP EARANCE OF BUBBLES UNDERWATER FOR 20s MINIUM AT A MINIUM PRESSURE OF 2.5 bar.</t>
  </si>
  <si>
    <t>Leakage tester</t>
  </si>
  <si>
    <t>245</t>
  </si>
  <si>
    <t>POROSITY ACCORDING TABLE CLASS 2 EXCEPT MAKED AREAS</t>
  </si>
  <si>
    <t>246</t>
  </si>
  <si>
    <t>DIMENSIONS NOT SPECIFIED ON DRAWING, ACCORDING TO 3D MODEL.</t>
  </si>
  <si>
    <t>247</t>
  </si>
  <si>
    <t>TOLERANCES NOT INDICATED:</t>
  </si>
  <si>
    <t>248</t>
  </si>
  <si>
    <t>VALVE HOUSING</t>
  </si>
  <si>
    <t>1PC</t>
  </si>
  <si>
    <t>249</t>
  </si>
  <si>
    <t>SPRING PIN ISO 8752-4x10-N-A/
ASME B18.8.4M TYPE B</t>
  </si>
  <si>
    <t>2PCS</t>
  </si>
  <si>
    <t>250</t>
  </si>
  <si>
    <t>MATERIAL:</t>
  </si>
  <si>
    <t>BW-S3424</t>
  </si>
  <si>
    <t>Spectrometer</t>
  </si>
  <si>
    <t>Purpose</t>
  </si>
  <si>
    <t>(Min)</t>
  </si>
  <si>
    <t>(Max)</t>
  </si>
  <si>
    <t>13-JKL</t>
  </si>
  <si>
    <t xml:space="preserve"> </t>
  </si>
  <si>
    <t>13-JK</t>
  </si>
  <si>
    <t>22-JKL</t>
  </si>
  <si>
    <t>22-JK</t>
  </si>
  <si>
    <t>23-1</t>
  </si>
  <si>
    <t>23-2</t>
  </si>
  <si>
    <t>23-3</t>
  </si>
  <si>
    <t>61-1</t>
  </si>
  <si>
    <t>61-2</t>
  </si>
  <si>
    <t>75-1-1</t>
  </si>
  <si>
    <t>75-2-1</t>
  </si>
  <si>
    <t>161-1</t>
  </si>
  <si>
    <t>164-1</t>
  </si>
  <si>
    <t>165-1</t>
  </si>
  <si>
    <t>Diamater (Average)
Đường kính</t>
  </si>
  <si>
    <t>Diamater (Min)
Đường kính</t>
  </si>
  <si>
    <t>Diamater (Max)
Đường kính</t>
  </si>
  <si>
    <t>Checking tool for QC and produciton
Thiết bị đo cho QC and gia công</t>
  </si>
  <si>
    <t>Content check</t>
  </si>
  <si>
    <t>Tool check
(QC)</t>
  </si>
  <si>
    <t>Tool check
(Production)</t>
  </si>
  <si>
    <t>Caliper/Pin
Thước kẹp</t>
  </si>
  <si>
    <t>Jig/Pin
Gá</t>
  </si>
  <si>
    <t>31-1</t>
  </si>
  <si>
    <t>31-2</t>
  </si>
  <si>
    <t>35-1</t>
  </si>
  <si>
    <t>μm</t>
  </si>
  <si>
    <t>35-2</t>
  </si>
  <si>
    <t>38</t>
  </si>
  <si>
    <t>39</t>
  </si>
  <si>
    <t>Feeler gage
Thước lá</t>
  </si>
  <si>
    <t>Pin
Dưỡng</t>
  </si>
  <si>
    <t>48-1</t>
  </si>
  <si>
    <t>48-2</t>
  </si>
  <si>
    <t>49-1</t>
  </si>
  <si>
    <t>49-2</t>
  </si>
  <si>
    <t>50-1</t>
  </si>
  <si>
    <t>50-2</t>
  </si>
  <si>
    <t>51-1-1</t>
  </si>
  <si>
    <t>51-1-2</t>
  </si>
  <si>
    <t>51-2-1</t>
  </si>
  <si>
    <t>51-2-2</t>
  </si>
  <si>
    <t>60-3</t>
  </si>
  <si>
    <t>60-4</t>
  </si>
  <si>
    <t>60-5</t>
  </si>
  <si>
    <t>60-6</t>
  </si>
  <si>
    <t>61-3</t>
  </si>
  <si>
    <t>61-4</t>
  </si>
  <si>
    <t>61-5</t>
  </si>
  <si>
    <t>61-6</t>
  </si>
  <si>
    <t>62-1</t>
  </si>
  <si>
    <t>62-2</t>
  </si>
  <si>
    <t>62-3</t>
  </si>
  <si>
    <t>62-4</t>
  </si>
  <si>
    <t>62-5</t>
  </si>
  <si>
    <t>62-6</t>
  </si>
  <si>
    <t>94-1</t>
  </si>
  <si>
    <t>94-2</t>
  </si>
  <si>
    <t>Pin gage
Dưỡng</t>
  </si>
  <si>
    <t>Pin/ Air gage
Dưỡng/ máy đo khí</t>
  </si>
  <si>
    <t>112-1</t>
  </si>
  <si>
    <t>112-2</t>
  </si>
  <si>
    <t>113-1</t>
  </si>
  <si>
    <t>113-2</t>
  </si>
  <si>
    <t>123B</t>
  </si>
  <si>
    <t>Rz 10</t>
  </si>
  <si>
    <t>150-1</t>
  </si>
  <si>
    <t>150-2</t>
  </si>
  <si>
    <t>150-3</t>
  </si>
  <si>
    <t>150-4</t>
  </si>
  <si>
    <t>150-5</t>
  </si>
  <si>
    <t>150-6</t>
  </si>
  <si>
    <t>SLOTTED PIN ISO 8752 4x10</t>
  </si>
</sst>
</file>

<file path=xl/styles.xml><?xml version="1.0" encoding="utf-8"?>
<styleSheet xmlns="http://schemas.openxmlformats.org/spreadsheetml/2006/main" xmlns:xr9="http://schemas.microsoft.com/office/spreadsheetml/2016/revision9">
  <numFmts count="8">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quot;$&quot;* #,##0.00_-;\-&quot;$&quot;* #,##0.00_-;_-&quot;$&quot;* &quot;-&quot;??_-;_-@_-"/>
    <numFmt numFmtId="178" formatCode="0.000"/>
    <numFmt numFmtId="179" formatCode="[$-409]d/mmm/yyyy;@"/>
    <numFmt numFmtId="180" formatCode="0.0000"/>
  </numFmts>
  <fonts count="70">
    <font>
      <sz val="11"/>
      <color indexed="8"/>
      <name val="Calibri"/>
      <charset val="134"/>
    </font>
    <font>
      <b/>
      <sz val="14"/>
      <color indexed="8"/>
      <name val="Calibri"/>
      <charset val="134"/>
    </font>
    <font>
      <sz val="10"/>
      <color indexed="8"/>
      <name val="Arial Unicode MS"/>
      <charset val="134"/>
    </font>
    <font>
      <sz val="10"/>
      <name val="Arial Unicode MS"/>
      <charset val="134"/>
    </font>
    <font>
      <sz val="10"/>
      <color rgb="FF000000"/>
      <name val="Arial Unicode MS"/>
      <charset val="134"/>
    </font>
    <font>
      <sz val="10"/>
      <color theme="1"/>
      <name val="Arial Unicode MS"/>
      <charset val="134"/>
    </font>
    <font>
      <b/>
      <sz val="10"/>
      <name val="Arial Unicode MS"/>
      <charset val="134"/>
    </font>
    <font>
      <sz val="11"/>
      <color indexed="8"/>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u/>
      <sz val="11"/>
      <color theme="10"/>
      <name val="Calibri"/>
      <charset val="134"/>
    </font>
    <font>
      <sz val="11"/>
      <name val="Arial"/>
      <charset val="134"/>
    </font>
    <font>
      <sz val="10"/>
      <name val="Arial"/>
      <charset val="134"/>
    </font>
    <font>
      <sz val="11"/>
      <color theme="0"/>
      <name val="Arial"/>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14"/>
      <color rgb="FF000000"/>
      <name val="Arial"/>
      <charset val="134"/>
    </font>
    <font>
      <sz val="24"/>
      <name val="Arial"/>
      <charset val="134"/>
    </font>
    <font>
      <sz val="22"/>
      <name val="Arial"/>
      <charset val="134"/>
    </font>
    <font>
      <sz val="18"/>
      <name val="Arial"/>
      <charset val="134"/>
    </font>
    <font>
      <sz val="11"/>
      <name val="Calibri"/>
      <charset val="134"/>
    </font>
    <font>
      <b/>
      <sz val="11"/>
      <name val="Arial"/>
      <charset val="134"/>
    </font>
    <font>
      <sz val="12"/>
      <name val="Arial"/>
      <charset val="134"/>
    </font>
    <font>
      <b/>
      <sz val="12"/>
      <color indexed="8"/>
      <name val="Arial"/>
      <charset val="134"/>
    </font>
    <font>
      <sz val="12"/>
      <color indexed="8"/>
      <name val="Arial"/>
      <charset val="134"/>
    </font>
    <font>
      <sz val="11"/>
      <color indexed="8"/>
      <name val="Calibri"/>
      <charset val="134"/>
      <scheme val="minor"/>
    </font>
    <font>
      <sz val="11"/>
      <name val="Calibri"/>
      <charset val="134"/>
      <scheme val="minor"/>
    </font>
    <font>
      <sz val="11"/>
      <color indexed="8"/>
      <name val="Microsoft JhengHei"/>
      <charset val="134"/>
    </font>
    <font>
      <sz val="11"/>
      <color theme="1"/>
      <name val="Arial"/>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4"/>
    </font>
    <font>
      <sz val="12"/>
      <color indexed="8"/>
      <name val="新細明體"/>
      <charset val="136"/>
    </font>
    <font>
      <sz val="12"/>
      <color indexed="8"/>
      <name val="Calibri"/>
      <charset val="134"/>
    </font>
    <font>
      <sz val="11"/>
      <color indexed="8"/>
      <name val="SimSun"/>
      <charset val="134"/>
    </font>
    <font>
      <b/>
      <sz val="14"/>
      <name val="Tahoma"/>
      <charset val="134"/>
    </font>
    <font>
      <sz val="14"/>
      <name val="Tahoma"/>
      <charset val="134"/>
    </font>
    <font>
      <b/>
      <sz val="14"/>
      <name val="Times New Roman"/>
      <charset val="0"/>
    </font>
    <font>
      <b/>
      <sz val="9"/>
      <name val="Times New Roman"/>
      <charset val="134"/>
    </font>
    <font>
      <b/>
      <sz val="9"/>
      <name val="Tahoma"/>
      <charset val="134"/>
    </font>
    <font>
      <sz val="9"/>
      <name val="Times New Roman"/>
      <charset val="134"/>
    </font>
    <font>
      <b/>
      <sz val="9"/>
      <name val="Arial"/>
      <charset val="134"/>
    </font>
    <font>
      <sz val="12"/>
      <name val="Times New Roman"/>
      <charset val="134"/>
    </font>
    <font>
      <sz val="14"/>
      <name val="Times New Roman"/>
      <charset val="0"/>
    </font>
    <font>
      <b/>
      <sz val="12"/>
      <name val="Times New Roman"/>
      <charset val="0"/>
    </font>
    <font>
      <sz val="12"/>
      <name val="Times New Roman"/>
      <charset val="0"/>
    </font>
    <font>
      <sz val="9"/>
      <name val="Times New Roman"/>
      <charset val="0"/>
    </font>
    <font>
      <b/>
      <sz val="9"/>
      <name val="Times New Roman"/>
      <charset val="0"/>
    </font>
  </fonts>
  <fills count="38">
    <fill>
      <patternFill patternType="none"/>
    </fill>
    <fill>
      <patternFill patternType="gray125"/>
    </fill>
    <fill>
      <patternFill patternType="solid">
        <fgColor theme="0" tint="-0.149906918546098"/>
        <bgColor indexed="64"/>
      </patternFill>
    </fill>
    <fill>
      <patternFill patternType="solid">
        <fgColor theme="7" tint="0.799951170384838"/>
        <bgColor indexed="64"/>
      </patternFill>
    </fill>
    <fill>
      <patternFill patternType="solid">
        <fgColor theme="9" tint="0.799981688894314"/>
        <bgColor indexed="64"/>
      </patternFill>
    </fill>
    <fill>
      <patternFill patternType="solid">
        <fgColor rgb="FFFFFF00"/>
        <bgColor indexed="64"/>
      </patternFill>
    </fill>
    <fill>
      <patternFill patternType="solid">
        <fgColor rgb="FF92D050"/>
        <bgColor indexed="64"/>
      </patternFill>
    </fill>
    <fill>
      <patternFill patternType="solid">
        <fgColor rgb="FF0070C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6">
    <border>
      <left/>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dotted">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hair">
        <color auto="1"/>
      </left>
      <right style="hair">
        <color auto="1"/>
      </right>
      <top style="thin">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style="hair">
        <color auto="1"/>
      </right>
      <top style="hair">
        <color auto="1"/>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hair">
        <color auto="1"/>
      </left>
      <right style="thin">
        <color auto="1"/>
      </right>
      <top/>
      <bottom style="hair">
        <color auto="1"/>
      </bottom>
      <diagonal/>
    </border>
    <border>
      <left style="dotted">
        <color indexed="63"/>
      </left>
      <right style="dotted">
        <color indexed="63"/>
      </right>
      <top style="dotted">
        <color indexed="63"/>
      </top>
      <bottom style="dotted">
        <color indexed="63"/>
      </bottom>
      <diagonal/>
    </border>
    <border>
      <left style="dotted">
        <color auto="1"/>
      </left>
      <right/>
      <top style="dotted">
        <color auto="1"/>
      </top>
      <bottom/>
      <diagonal/>
    </border>
    <border>
      <left style="dotted">
        <color auto="1"/>
      </left>
      <right style="dotted">
        <color auto="1"/>
      </right>
      <top style="dotted">
        <color auto="1"/>
      </top>
      <bottom style="dotted">
        <color auto="1"/>
      </bottom>
      <diagonal/>
    </border>
    <border>
      <left style="dotted">
        <color auto="1"/>
      </left>
      <right style="dotted">
        <color auto="1"/>
      </right>
      <top/>
      <bottom style="dotted">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xf numFmtId="44" fontId="34" fillId="0" borderId="0" applyFont="0" applyFill="0" applyBorder="0" applyAlignment="0" applyProtection="0">
      <alignment vertical="center"/>
    </xf>
    <xf numFmtId="9" fontId="34" fillId="0" borderId="0" applyFont="0" applyFill="0" applyBorder="0" applyAlignment="0" applyProtection="0">
      <alignment vertical="center"/>
    </xf>
    <xf numFmtId="176" fontId="34" fillId="0" borderId="0" applyFont="0" applyFill="0" applyBorder="0" applyAlignment="0" applyProtection="0">
      <alignment vertical="center"/>
    </xf>
    <xf numFmtId="42" fontId="34" fillId="0" borderId="0" applyFont="0" applyFill="0" applyBorder="0" applyAlignment="0" applyProtection="0">
      <alignment vertical="center"/>
    </xf>
    <xf numFmtId="0" fontId="12" fillId="0" borderId="0" applyNumberFormat="0" applyFill="0" applyBorder="0" applyAlignment="0" applyProtection="0"/>
    <xf numFmtId="0" fontId="35" fillId="0" borderId="0" applyNumberFormat="0" applyFill="0" applyBorder="0" applyAlignment="0" applyProtection="0">
      <alignment vertical="center"/>
    </xf>
    <xf numFmtId="0" fontId="34" fillId="8" borderId="38"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39" applyNumberFormat="0" applyFill="0" applyAlignment="0" applyProtection="0">
      <alignment vertical="center"/>
    </xf>
    <xf numFmtId="0" fontId="40" fillId="0" borderId="39" applyNumberFormat="0" applyFill="0" applyAlignment="0" applyProtection="0">
      <alignment vertical="center"/>
    </xf>
    <xf numFmtId="0" fontId="41" fillId="0" borderId="40" applyNumberFormat="0" applyFill="0" applyAlignment="0" applyProtection="0">
      <alignment vertical="center"/>
    </xf>
    <xf numFmtId="0" fontId="41" fillId="0" borderId="0" applyNumberFormat="0" applyFill="0" applyBorder="0" applyAlignment="0" applyProtection="0">
      <alignment vertical="center"/>
    </xf>
    <xf numFmtId="0" fontId="42" fillId="9" borderId="41" applyNumberFormat="0" applyAlignment="0" applyProtection="0">
      <alignment vertical="center"/>
    </xf>
    <xf numFmtId="0" fontId="43" fillId="10" borderId="42" applyNumberFormat="0" applyAlignment="0" applyProtection="0">
      <alignment vertical="center"/>
    </xf>
    <xf numFmtId="0" fontId="44" fillId="10" borderId="41" applyNumberFormat="0" applyAlignment="0" applyProtection="0">
      <alignment vertical="center"/>
    </xf>
    <xf numFmtId="0" fontId="45" fillId="11" borderId="43" applyNumberFormat="0" applyAlignment="0" applyProtection="0">
      <alignment vertical="center"/>
    </xf>
    <xf numFmtId="0" fontId="46" fillId="0" borderId="44" applyNumberFormat="0" applyFill="0" applyAlignment="0" applyProtection="0">
      <alignment vertical="center"/>
    </xf>
    <xf numFmtId="0" fontId="47" fillId="0" borderId="45" applyNumberFormat="0" applyFill="0" applyAlignment="0" applyProtection="0">
      <alignment vertical="center"/>
    </xf>
    <xf numFmtId="0" fontId="48" fillId="12" borderId="0" applyNumberFormat="0" applyBorder="0" applyAlignment="0" applyProtection="0">
      <alignment vertical="center"/>
    </xf>
    <xf numFmtId="0" fontId="49" fillId="13" borderId="0" applyNumberFormat="0" applyBorder="0" applyAlignment="0" applyProtection="0">
      <alignment vertical="center"/>
    </xf>
    <xf numFmtId="0" fontId="50" fillId="14" borderId="0" applyNumberFormat="0" applyBorder="0" applyAlignment="0" applyProtection="0">
      <alignment vertical="center"/>
    </xf>
    <xf numFmtId="0" fontId="51" fillId="15" borderId="0" applyNumberFormat="0" applyBorder="0" applyAlignment="0" applyProtection="0">
      <alignment vertical="center"/>
    </xf>
    <xf numFmtId="0" fontId="52" fillId="16" borderId="0" applyNumberFormat="0" applyBorder="0" applyAlignment="0" applyProtection="0">
      <alignment vertical="center"/>
    </xf>
    <xf numFmtId="0" fontId="52" fillId="17" borderId="0" applyNumberFormat="0" applyBorder="0" applyAlignment="0" applyProtection="0">
      <alignment vertical="center"/>
    </xf>
    <xf numFmtId="0" fontId="51" fillId="18" borderId="0" applyNumberFormat="0" applyBorder="0" applyAlignment="0" applyProtection="0">
      <alignment vertical="center"/>
    </xf>
    <xf numFmtId="0" fontId="51" fillId="19" borderId="0" applyNumberFormat="0" applyBorder="0" applyAlignment="0" applyProtection="0">
      <alignment vertical="center"/>
    </xf>
    <xf numFmtId="0" fontId="52" fillId="20" borderId="0" applyNumberFormat="0" applyBorder="0" applyAlignment="0" applyProtection="0">
      <alignment vertical="center"/>
    </xf>
    <xf numFmtId="0" fontId="52" fillId="21" borderId="0" applyNumberFormat="0" applyBorder="0" applyAlignment="0" applyProtection="0">
      <alignment vertical="center"/>
    </xf>
    <xf numFmtId="0" fontId="51" fillId="22" borderId="0" applyNumberFormat="0" applyBorder="0" applyAlignment="0" applyProtection="0">
      <alignment vertical="center"/>
    </xf>
    <xf numFmtId="0" fontId="51" fillId="23" borderId="0" applyNumberFormat="0" applyBorder="0" applyAlignment="0" applyProtection="0">
      <alignment vertical="center"/>
    </xf>
    <xf numFmtId="0" fontId="52" fillId="24" borderId="0" applyNumberFormat="0" applyBorder="0" applyAlignment="0" applyProtection="0">
      <alignment vertical="center"/>
    </xf>
    <xf numFmtId="0" fontId="52" fillId="25" borderId="0" applyNumberFormat="0" applyBorder="0" applyAlignment="0" applyProtection="0">
      <alignment vertical="center"/>
    </xf>
    <xf numFmtId="0" fontId="51" fillId="26" borderId="0" applyNumberFormat="0" applyBorder="0" applyAlignment="0" applyProtection="0">
      <alignment vertical="center"/>
    </xf>
    <xf numFmtId="0" fontId="51" fillId="27" borderId="0" applyNumberFormat="0" applyBorder="0" applyAlignment="0" applyProtection="0">
      <alignment vertical="center"/>
    </xf>
    <xf numFmtId="0" fontId="52" fillId="28" borderId="0" applyNumberFormat="0" applyBorder="0" applyAlignment="0" applyProtection="0">
      <alignment vertical="center"/>
    </xf>
    <xf numFmtId="0" fontId="52" fillId="29" borderId="0" applyNumberFormat="0" applyBorder="0" applyAlignment="0" applyProtection="0">
      <alignment vertical="center"/>
    </xf>
    <xf numFmtId="0" fontId="51" fillId="30" borderId="0" applyNumberFormat="0" applyBorder="0" applyAlignment="0" applyProtection="0">
      <alignment vertical="center"/>
    </xf>
    <xf numFmtId="0" fontId="51" fillId="31" borderId="0" applyNumberFormat="0" applyBorder="0" applyAlignment="0" applyProtection="0">
      <alignment vertical="center"/>
    </xf>
    <xf numFmtId="0" fontId="52" fillId="32" borderId="0" applyNumberFormat="0" applyBorder="0" applyAlignment="0" applyProtection="0">
      <alignment vertical="center"/>
    </xf>
    <xf numFmtId="0" fontId="52" fillId="33" borderId="0" applyNumberFormat="0" applyBorder="0" applyAlignment="0" applyProtection="0">
      <alignment vertical="center"/>
    </xf>
    <xf numFmtId="0" fontId="51" fillId="34" borderId="0" applyNumberFormat="0" applyBorder="0" applyAlignment="0" applyProtection="0">
      <alignment vertical="center"/>
    </xf>
    <xf numFmtId="0" fontId="51" fillId="35" borderId="0" applyNumberFormat="0" applyBorder="0" applyAlignment="0" applyProtection="0">
      <alignment vertical="center"/>
    </xf>
    <xf numFmtId="0" fontId="52" fillId="4" borderId="0" applyNumberFormat="0" applyBorder="0" applyAlignment="0" applyProtection="0">
      <alignment vertical="center"/>
    </xf>
    <xf numFmtId="0" fontId="52" fillId="36" borderId="0" applyNumberFormat="0" applyBorder="0" applyAlignment="0" applyProtection="0">
      <alignment vertical="center"/>
    </xf>
    <xf numFmtId="0" fontId="51" fillId="37" borderId="0" applyNumberFormat="0" applyBorder="0" applyAlignment="0" applyProtection="0">
      <alignment vertical="center"/>
    </xf>
    <xf numFmtId="0" fontId="34" fillId="0" borderId="0"/>
    <xf numFmtId="0" fontId="53" fillId="0" borderId="0">
      <alignment vertical="center"/>
    </xf>
    <xf numFmtId="0" fontId="54" fillId="0" borderId="0">
      <alignment vertical="center"/>
    </xf>
    <xf numFmtId="0" fontId="0" fillId="0" borderId="0"/>
    <xf numFmtId="177" fontId="55" fillId="0" borderId="0" applyFont="0" applyFill="0" applyBorder="0" applyAlignment="0" applyProtection="0">
      <alignment vertical="center"/>
    </xf>
    <xf numFmtId="0" fontId="54" fillId="0" borderId="0">
      <alignment vertical="center"/>
    </xf>
    <xf numFmtId="0" fontId="53" fillId="0" borderId="0">
      <alignment vertical="center"/>
    </xf>
    <xf numFmtId="0" fontId="53" fillId="0" borderId="0">
      <alignment vertical="center"/>
    </xf>
  </cellStyleXfs>
  <cellXfs count="233">
    <xf numFmtId="0" fontId="0" fillId="0" borderId="0" xfId="0"/>
    <xf numFmtId="0" fontId="0" fillId="0" borderId="0" xfId="0" applyAlignment="1">
      <alignment horizontal="center"/>
    </xf>
    <xf numFmtId="0" fontId="1" fillId="0" borderId="0" xfId="0" applyFont="1" applyAlignment="1">
      <alignment horizontal="left" vertical="center" wrapText="1"/>
    </xf>
    <xf numFmtId="0" fontId="1" fillId="0" borderId="0" xfId="0" applyFont="1" applyAlignment="1">
      <alignment horizontal="left" vertical="center"/>
    </xf>
    <xf numFmtId="0" fontId="2" fillId="2" borderId="1" xfId="51" applyNumberFormat="1" applyFont="1" applyFill="1" applyBorder="1" applyAlignment="1" applyProtection="1">
      <alignment horizontal="center" vertical="center" wrapText="1"/>
    </xf>
    <xf numFmtId="0" fontId="2" fillId="2" borderId="2" xfId="51" applyNumberFormat="1" applyFont="1" applyFill="1" applyBorder="1" applyAlignment="1" applyProtection="1">
      <alignment horizontal="center" vertical="center" wrapText="1"/>
    </xf>
    <xf numFmtId="0" fontId="2" fillId="2" borderId="2" xfId="51" applyNumberFormat="1" applyFont="1" applyFill="1" applyBorder="1" applyAlignment="1" applyProtection="1">
      <alignment vertical="center" wrapText="1"/>
    </xf>
    <xf numFmtId="49" fontId="2" fillId="0" borderId="2" xfId="51" applyNumberFormat="1" applyFont="1" applyFill="1" applyBorder="1" applyAlignment="1" applyProtection="1">
      <alignment horizontal="center" vertical="center" wrapText="1"/>
      <protection locked="0"/>
    </xf>
    <xf numFmtId="49" fontId="3" fillId="0" borderId="2" xfId="51" applyNumberFormat="1" applyFont="1" applyFill="1" applyBorder="1" applyAlignment="1" applyProtection="1">
      <alignment vertical="center" wrapText="1"/>
      <protection locked="0"/>
    </xf>
    <xf numFmtId="178" fontId="3" fillId="0" borderId="2" xfId="51" applyNumberFormat="1" applyFont="1" applyFill="1" applyBorder="1" applyAlignment="1" applyProtection="1">
      <alignment horizontal="center" vertical="center" wrapText="1"/>
      <protection locked="0"/>
    </xf>
    <xf numFmtId="178" fontId="3" fillId="0" borderId="2" xfId="51" applyNumberFormat="1" applyFont="1" applyFill="1" applyBorder="1" applyAlignment="1" applyProtection="1">
      <alignment vertical="center" wrapText="1"/>
      <protection locked="0"/>
    </xf>
    <xf numFmtId="49" fontId="3" fillId="0" borderId="2" xfId="51" applyNumberFormat="1" applyFont="1" applyFill="1" applyBorder="1" applyAlignment="1" applyProtection="1">
      <alignment horizontal="center" vertical="center" wrapText="1"/>
      <protection locked="0"/>
    </xf>
    <xf numFmtId="178" fontId="3" fillId="0" borderId="2" xfId="51" applyNumberFormat="1" applyFont="1" applyFill="1" applyBorder="1" applyAlignment="1" applyProtection="1">
      <alignment vertical="center"/>
      <protection locked="0"/>
    </xf>
    <xf numFmtId="0" fontId="4" fillId="0" borderId="2" xfId="54" applyNumberFormat="1" applyFont="1" applyFill="1" applyBorder="1" applyAlignment="1" applyProtection="1">
      <alignment horizontal="center" vertical="center"/>
    </xf>
    <xf numFmtId="178" fontId="3" fillId="0" borderId="2" xfId="51" applyNumberFormat="1" applyFont="1" applyFill="1" applyBorder="1" applyAlignment="1" applyProtection="1">
      <alignment horizontal="left" vertical="center" wrapText="1"/>
      <protection locked="0"/>
    </xf>
    <xf numFmtId="0" fontId="4" fillId="2" borderId="1" xfId="51" applyNumberFormat="1" applyFont="1" applyFill="1" applyBorder="1" applyAlignment="1" applyProtection="1">
      <alignment horizontal="center" vertical="center" wrapText="1"/>
    </xf>
    <xf numFmtId="0" fontId="5" fillId="0" borderId="2" xfId="0" applyNumberFormat="1" applyFont="1" applyBorder="1" applyAlignment="1" applyProtection="1">
      <alignment vertical="center" wrapText="1"/>
      <protection locked="0"/>
    </xf>
    <xf numFmtId="0" fontId="5" fillId="0" borderId="2" xfId="0" applyNumberFormat="1" applyFont="1" applyFill="1" applyBorder="1" applyAlignment="1" applyProtection="1">
      <alignment vertical="center" wrapText="1"/>
      <protection locked="0"/>
    </xf>
    <xf numFmtId="178" fontId="3" fillId="3" borderId="2" xfId="51" applyNumberFormat="1" applyFont="1" applyFill="1" applyBorder="1" applyAlignment="1" applyProtection="1">
      <alignment vertical="center" wrapText="1"/>
      <protection locked="0"/>
    </xf>
    <xf numFmtId="49" fontId="6" fillId="0" borderId="2" xfId="51" applyNumberFormat="1" applyFont="1" applyFill="1" applyBorder="1" applyAlignment="1" applyProtection="1">
      <alignment vertical="center" wrapText="1"/>
      <protection locked="0"/>
    </xf>
    <xf numFmtId="0" fontId="2" fillId="0" borderId="2" xfId="51" applyNumberFormat="1" applyFont="1" applyFill="1" applyBorder="1" applyAlignment="1" applyProtection="1">
      <alignment horizontal="center" vertical="center" wrapText="1"/>
      <protection locked="0"/>
    </xf>
    <xf numFmtId="0" fontId="2" fillId="0" borderId="3" xfId="51" applyNumberFormat="1" applyFont="1" applyFill="1" applyBorder="1" applyAlignment="1" applyProtection="1">
      <alignment horizontal="center" vertical="center" wrapText="1"/>
      <protection locked="0"/>
    </xf>
    <xf numFmtId="49" fontId="3" fillId="0" borderId="3" xfId="51" applyNumberFormat="1" applyFont="1" applyFill="1" applyBorder="1" applyAlignment="1" applyProtection="1">
      <alignment vertical="center" wrapText="1"/>
      <protection locked="0"/>
    </xf>
    <xf numFmtId="178" fontId="3" fillId="0" borderId="3" xfId="51" applyNumberFormat="1" applyFont="1" applyFill="1" applyBorder="1" applyAlignment="1" applyProtection="1">
      <alignment horizontal="center" vertical="center" wrapText="1"/>
      <protection locked="0"/>
    </xf>
    <xf numFmtId="178" fontId="3" fillId="0" borderId="3" xfId="51" applyNumberFormat="1" applyFont="1" applyFill="1" applyBorder="1" applyAlignment="1" applyProtection="1">
      <alignment vertical="center" wrapText="1"/>
      <protection locked="0"/>
    </xf>
    <xf numFmtId="49" fontId="2" fillId="0" borderId="3" xfId="51" applyNumberFormat="1" applyFont="1" applyFill="1" applyBorder="1" applyAlignment="1" applyProtection="1">
      <alignment horizontal="center" vertical="center" wrapText="1"/>
      <protection locked="0"/>
    </xf>
    <xf numFmtId="0" fontId="5" fillId="0" borderId="3" xfId="0" applyNumberFormat="1" applyFont="1" applyBorder="1" applyAlignment="1" applyProtection="1">
      <alignment vertical="center" wrapText="1"/>
      <protection locked="0"/>
    </xf>
    <xf numFmtId="0" fontId="7" fillId="0" borderId="0" xfId="0" applyFont="1" applyFill="1" applyProtection="1"/>
    <xf numFmtId="0" fontId="7" fillId="0" borderId="0" xfId="0" applyFont="1" applyAlignment="1" applyProtection="1">
      <alignment vertical="center"/>
    </xf>
    <xf numFmtId="0" fontId="7" fillId="0" borderId="0" xfId="0" applyFont="1" applyFill="1" applyBorder="1" applyAlignment="1" applyProtection="1"/>
    <xf numFmtId="0" fontId="7" fillId="0" borderId="0" xfId="0" applyFont="1" applyProtection="1"/>
    <xf numFmtId="0" fontId="8" fillId="0" borderId="0" xfId="0" applyFont="1" applyFill="1" applyProtection="1"/>
    <xf numFmtId="0" fontId="7" fillId="0" borderId="4" xfId="0" applyFont="1" applyBorder="1" applyProtection="1"/>
    <xf numFmtId="0" fontId="7" fillId="0" borderId="5" xfId="51" applyFont="1" applyFill="1" applyBorder="1" applyProtection="1">
      <alignment vertical="center"/>
    </xf>
    <xf numFmtId="0" fontId="8" fillId="0" borderId="5" xfId="51" applyFont="1" applyFill="1" applyBorder="1" applyProtection="1">
      <alignment vertical="center"/>
    </xf>
    <xf numFmtId="0" fontId="7" fillId="0" borderId="0" xfId="51" applyFont="1" applyFill="1" applyProtection="1">
      <alignment vertical="center"/>
    </xf>
    <xf numFmtId="0" fontId="7" fillId="0" borderId="6" xfId="0" applyFont="1" applyBorder="1" applyProtection="1"/>
    <xf numFmtId="0" fontId="9" fillId="0" borderId="4" xfId="51" applyFont="1" applyFill="1" applyBorder="1" applyAlignment="1" applyProtection="1">
      <alignment horizontal="center" vertical="center" wrapText="1"/>
      <protection locked="0"/>
    </xf>
    <xf numFmtId="0" fontId="7" fillId="0" borderId="5" xfId="0" applyFont="1" applyFill="1" applyBorder="1" applyProtection="1">
      <protection locked="0"/>
    </xf>
    <xf numFmtId="0" fontId="9" fillId="0" borderId="5" xfId="51" applyFont="1" applyFill="1" applyBorder="1" applyAlignment="1" applyProtection="1">
      <alignment horizontal="center" vertical="center" wrapText="1"/>
      <protection locked="0"/>
    </xf>
    <xf numFmtId="0" fontId="9" fillId="0" borderId="7" xfId="51" applyFont="1" applyFill="1" applyBorder="1" applyAlignment="1" applyProtection="1">
      <alignment horizontal="center" vertical="center" wrapText="1"/>
      <protection locked="0"/>
    </xf>
    <xf numFmtId="0" fontId="10" fillId="0" borderId="8" xfId="51" applyFont="1" applyFill="1" applyBorder="1" applyAlignment="1" applyProtection="1">
      <alignment horizontal="center" vertical="center" wrapText="1"/>
    </xf>
    <xf numFmtId="0" fontId="7" fillId="0" borderId="9" xfId="0" applyFont="1" applyFill="1" applyBorder="1" applyProtection="1">
      <protection locked="0"/>
    </xf>
    <xf numFmtId="0" fontId="8" fillId="0" borderId="10" xfId="0" applyFont="1" applyFill="1" applyBorder="1" applyProtection="1">
      <protection locked="0"/>
    </xf>
    <xf numFmtId="0" fontId="7" fillId="0" borderId="10" xfId="0" applyFont="1" applyFill="1" applyBorder="1" applyProtection="1">
      <protection locked="0"/>
    </xf>
    <xf numFmtId="0" fontId="7" fillId="0" borderId="11" xfId="51" applyFont="1" applyFill="1" applyBorder="1" applyAlignment="1" applyProtection="1">
      <alignment horizontal="left" vertical="center" wrapText="1"/>
      <protection locked="0"/>
    </xf>
    <xf numFmtId="0" fontId="11" fillId="0" borderId="8" xfId="0" applyFont="1" applyFill="1" applyBorder="1" applyAlignment="1" applyProtection="1">
      <alignment horizontal="center" vertical="center"/>
    </xf>
    <xf numFmtId="0" fontId="11" fillId="0" borderId="8" xfId="51" applyFont="1" applyFill="1" applyBorder="1" applyAlignment="1" applyProtection="1">
      <alignment horizontal="center" vertical="center"/>
    </xf>
    <xf numFmtId="0" fontId="7" fillId="0" borderId="12" xfId="51" applyFont="1" applyFill="1" applyBorder="1" applyAlignment="1" applyProtection="1">
      <alignment vertical="center"/>
    </xf>
    <xf numFmtId="0" fontId="8" fillId="0" borderId="13" xfId="51" applyFont="1" applyFill="1" applyBorder="1" applyAlignment="1" applyProtection="1">
      <alignment vertical="center"/>
    </xf>
    <xf numFmtId="0" fontId="7" fillId="0" borderId="12" xfId="51" applyFont="1" applyFill="1" applyBorder="1" applyAlignment="1" applyProtection="1">
      <alignment horizontal="center" vertical="center" wrapText="1"/>
    </xf>
    <xf numFmtId="0" fontId="7" fillId="0" borderId="13" xfId="51" applyFont="1" applyFill="1" applyBorder="1" applyAlignment="1" applyProtection="1">
      <alignment horizontal="center" vertical="center" wrapText="1"/>
    </xf>
    <xf numFmtId="0" fontId="7" fillId="0" borderId="12" xfId="0" applyFont="1" applyFill="1" applyBorder="1" applyAlignment="1" applyProtection="1">
      <alignment horizontal="center" vertical="center"/>
    </xf>
    <xf numFmtId="0" fontId="7" fillId="0" borderId="12" xfId="0" applyFont="1" applyFill="1" applyBorder="1" applyAlignment="1" applyProtection="1">
      <alignment horizontal="center" vertical="center" wrapText="1"/>
    </xf>
    <xf numFmtId="0" fontId="7" fillId="0" borderId="12" xfId="0" applyFont="1" applyFill="1" applyBorder="1" applyAlignment="1" applyProtection="1">
      <alignment horizontal="center" vertical="center"/>
      <protection locked="0"/>
    </xf>
    <xf numFmtId="0" fontId="7" fillId="0" borderId="4" xfId="51" applyFont="1" applyFill="1" applyBorder="1" applyAlignment="1" applyProtection="1">
      <alignment vertical="center"/>
    </xf>
    <xf numFmtId="0" fontId="8" fillId="0" borderId="7" xfId="51" applyFont="1" applyFill="1" applyBorder="1" applyAlignment="1" applyProtection="1">
      <alignment vertical="center"/>
    </xf>
    <xf numFmtId="49" fontId="7" fillId="0" borderId="14" xfId="51" applyNumberFormat="1" applyFont="1" applyFill="1" applyBorder="1" applyAlignment="1" applyProtection="1">
      <alignment vertical="center" wrapText="1"/>
    </xf>
    <xf numFmtId="49" fontId="12" fillId="0" borderId="8" xfId="6" applyNumberFormat="1" applyFill="1" applyBorder="1" applyAlignment="1" applyProtection="1">
      <alignment horizontal="left" vertical="center" wrapText="1"/>
      <protection locked="0"/>
    </xf>
    <xf numFmtId="0" fontId="8" fillId="0" borderId="15" xfId="51" applyFont="1" applyFill="1" applyBorder="1" applyAlignment="1" applyProtection="1">
      <alignment horizontal="center" vertical="center" wrapText="1"/>
    </xf>
    <xf numFmtId="0" fontId="8" fillId="0" borderId="4" xfId="51" applyFont="1" applyFill="1" applyBorder="1" applyAlignment="1" applyProtection="1">
      <alignment vertical="center"/>
      <protection locked="0"/>
    </xf>
    <xf numFmtId="0" fontId="7" fillId="0" borderId="5" xfId="51" applyFont="1" applyFill="1" applyBorder="1" applyAlignment="1" applyProtection="1">
      <alignment vertical="center"/>
      <protection locked="0"/>
    </xf>
    <xf numFmtId="0" fontId="8" fillId="0" borderId="16" xfId="51" applyFont="1" applyFill="1" applyBorder="1" applyAlignment="1" applyProtection="1">
      <alignment horizontal="center" vertical="center" wrapText="1"/>
    </xf>
    <xf numFmtId="0" fontId="8" fillId="0" borderId="6" xfId="51" applyFont="1" applyFill="1" applyBorder="1" applyAlignment="1" applyProtection="1">
      <alignment vertical="center"/>
      <protection locked="0"/>
    </xf>
    <xf numFmtId="0" fontId="7" fillId="0" borderId="0" xfId="51" applyFont="1" applyFill="1" applyBorder="1" applyAlignment="1" applyProtection="1">
      <alignment vertical="center"/>
      <protection locked="0"/>
    </xf>
    <xf numFmtId="0" fontId="8" fillId="0" borderId="17" xfId="51" applyFont="1" applyFill="1" applyBorder="1" applyAlignment="1" applyProtection="1">
      <alignment horizontal="center" vertical="center" wrapText="1"/>
    </xf>
    <xf numFmtId="0" fontId="8" fillId="0" borderId="9" xfId="51" applyFont="1" applyFill="1" applyBorder="1" applyAlignment="1" applyProtection="1">
      <alignment vertical="center"/>
      <protection locked="0"/>
    </xf>
    <xf numFmtId="0" fontId="7" fillId="0" borderId="10" xfId="51" applyFont="1" applyFill="1" applyBorder="1" applyAlignment="1" applyProtection="1">
      <alignment vertical="center"/>
      <protection locked="0"/>
    </xf>
    <xf numFmtId="0" fontId="8" fillId="0" borderId="8" xfId="51" applyNumberFormat="1" applyFont="1" applyFill="1" applyBorder="1" applyAlignment="1" applyProtection="1">
      <alignment horizontal="center" vertical="center" wrapText="1"/>
    </xf>
    <xf numFmtId="0" fontId="7" fillId="0" borderId="8" xfId="51" applyNumberFormat="1" applyFont="1" applyFill="1" applyBorder="1" applyAlignment="1" applyProtection="1">
      <alignment horizontal="center" vertical="center" wrapText="1"/>
    </xf>
    <xf numFmtId="0" fontId="8" fillId="0" borderId="8" xfId="51" applyNumberFormat="1" applyFont="1" applyFill="1" applyBorder="1" applyAlignment="1" applyProtection="1">
      <alignment vertical="center" wrapText="1"/>
    </xf>
    <xf numFmtId="0" fontId="7" fillId="4" borderId="0" xfId="0" applyFont="1" applyFill="1" applyAlignment="1" applyProtection="1">
      <alignment vertical="center"/>
    </xf>
    <xf numFmtId="49" fontId="7" fillId="4" borderId="14" xfId="51" applyNumberFormat="1" applyFont="1" applyFill="1" applyBorder="1" applyAlignment="1" applyProtection="1">
      <alignment vertical="center" wrapText="1"/>
    </xf>
    <xf numFmtId="0" fontId="7" fillId="0" borderId="0" xfId="0" applyFont="1" applyFill="1" applyAlignment="1" applyProtection="1">
      <alignment vertical="center"/>
    </xf>
    <xf numFmtId="49" fontId="13" fillId="0" borderId="18" xfId="51" applyNumberFormat="1" applyFont="1" applyFill="1" applyBorder="1" applyAlignment="1" applyProtection="1">
      <alignment horizontal="center" vertical="center" wrapText="1"/>
      <protection locked="0"/>
    </xf>
    <xf numFmtId="49" fontId="14" fillId="0" borderId="19" xfId="51" applyNumberFormat="1" applyFont="1" applyFill="1" applyBorder="1" applyAlignment="1" applyProtection="1">
      <alignment vertical="center" wrapText="1"/>
      <protection locked="0"/>
    </xf>
    <xf numFmtId="49" fontId="13" fillId="0" borderId="19" xfId="51" applyNumberFormat="1" applyFont="1" applyFill="1" applyBorder="1" applyAlignment="1" applyProtection="1">
      <alignment vertical="center" wrapText="1"/>
      <protection locked="0"/>
    </xf>
    <xf numFmtId="178" fontId="13" fillId="0" borderId="19" xfId="51" applyNumberFormat="1" applyFont="1" applyFill="1" applyBorder="1" applyAlignment="1" applyProtection="1">
      <alignment vertical="center" wrapText="1"/>
      <protection locked="0"/>
    </xf>
    <xf numFmtId="178" fontId="15" fillId="0" borderId="19" xfId="51" applyNumberFormat="1" applyFont="1" applyFill="1" applyBorder="1" applyAlignment="1" applyProtection="1">
      <alignment vertical="center" wrapText="1"/>
      <protection locked="0"/>
    </xf>
    <xf numFmtId="49" fontId="13" fillId="0" borderId="20" xfId="51" applyNumberFormat="1" applyFont="1" applyFill="1" applyBorder="1" applyAlignment="1" applyProtection="1">
      <alignment horizontal="center" vertical="center" wrapText="1"/>
      <protection locked="0"/>
    </xf>
    <xf numFmtId="49" fontId="14" fillId="0" borderId="21" xfId="51" applyNumberFormat="1" applyFont="1" applyFill="1" applyBorder="1" applyAlignment="1" applyProtection="1">
      <alignment vertical="center" wrapText="1"/>
      <protection locked="0"/>
    </xf>
    <xf numFmtId="49" fontId="13" fillId="0" borderId="21" xfId="51" applyNumberFormat="1" applyFont="1" applyFill="1" applyBorder="1" applyAlignment="1" applyProtection="1">
      <alignment vertical="center" wrapText="1"/>
      <protection locked="0"/>
    </xf>
    <xf numFmtId="178" fontId="13" fillId="0" borderId="21" xfId="51" applyNumberFormat="1" applyFont="1" applyFill="1" applyBorder="1" applyAlignment="1" applyProtection="1">
      <alignment vertical="center" wrapText="1"/>
      <protection locked="0"/>
    </xf>
    <xf numFmtId="178" fontId="15" fillId="0" borderId="21" xfId="51" applyNumberFormat="1" applyFont="1" applyFill="1" applyBorder="1" applyAlignment="1" applyProtection="1">
      <alignment vertical="center" wrapText="1"/>
      <protection locked="0"/>
    </xf>
    <xf numFmtId="0" fontId="13" fillId="0" borderId="21" xfId="51" applyNumberFormat="1" applyFont="1" applyFill="1" applyBorder="1" applyAlignment="1" applyProtection="1">
      <alignment vertical="center" wrapText="1"/>
      <protection locked="0"/>
    </xf>
    <xf numFmtId="49" fontId="13" fillId="5" borderId="20" xfId="51" applyNumberFormat="1" applyFont="1" applyFill="1" applyBorder="1" applyAlignment="1" applyProtection="1">
      <alignment horizontal="center" vertical="center" wrapText="1"/>
      <protection locked="0"/>
    </xf>
    <xf numFmtId="49" fontId="14" fillId="0" borderId="21" xfId="51" applyNumberFormat="1" applyFont="1" applyFill="1" applyBorder="1" applyAlignment="1" applyProtection="1">
      <alignment horizontal="center" vertical="center" wrapText="1"/>
      <protection locked="0"/>
    </xf>
    <xf numFmtId="49" fontId="13" fillId="0" borderId="21" xfId="51" applyNumberFormat="1" applyFont="1" applyFill="1" applyBorder="1" applyAlignment="1" applyProtection="1">
      <alignment horizontal="center" vertical="center" wrapText="1"/>
      <protection locked="0"/>
    </xf>
    <xf numFmtId="0" fontId="7" fillId="0" borderId="0" xfId="51" applyFont="1" applyProtection="1">
      <alignment vertical="center"/>
    </xf>
    <xf numFmtId="0" fontId="11" fillId="0" borderId="8" xfId="51" applyFont="1" applyFill="1" applyBorder="1" applyAlignment="1" applyProtection="1">
      <alignment horizontal="center" vertical="center" wrapText="1"/>
    </xf>
    <xf numFmtId="0" fontId="7" fillId="0" borderId="8" xfId="51" applyFont="1" applyFill="1" applyBorder="1" applyAlignment="1" applyProtection="1">
      <alignment horizontal="center" vertical="center" wrapText="1"/>
    </xf>
    <xf numFmtId="0" fontId="7" fillId="0" borderId="22" xfId="0" applyFont="1" applyFill="1" applyBorder="1" applyAlignment="1" applyProtection="1">
      <alignment horizontal="center" vertical="center"/>
    </xf>
    <xf numFmtId="0" fontId="7" fillId="0" borderId="13" xfId="0" applyFont="1" applyFill="1" applyBorder="1" applyAlignment="1" applyProtection="1">
      <alignment horizontal="center" vertical="center"/>
    </xf>
    <xf numFmtId="0" fontId="7" fillId="0" borderId="22"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22" xfId="0" applyFont="1" applyFill="1" applyBorder="1" applyAlignment="1" applyProtection="1">
      <alignment horizontal="center" vertical="center" wrapText="1"/>
    </xf>
    <xf numFmtId="0" fontId="7" fillId="0" borderId="13" xfId="0" applyFont="1" applyFill="1" applyBorder="1" applyAlignment="1" applyProtection="1">
      <alignment horizontal="center" vertical="center" wrapText="1"/>
    </xf>
    <xf numFmtId="0" fontId="7" fillId="0" borderId="15" xfId="51" applyFont="1" applyFill="1" applyBorder="1" applyAlignment="1" applyProtection="1">
      <alignment horizontal="center" vertical="center" wrapText="1"/>
    </xf>
    <xf numFmtId="0" fontId="7" fillId="0" borderId="0" xfId="0" applyFont="1" applyFill="1" applyBorder="1" applyProtection="1">
      <protection locked="0"/>
    </xf>
    <xf numFmtId="0" fontId="16" fillId="0" borderId="23" xfId="51" applyFont="1" applyFill="1" applyBorder="1" applyAlignment="1" applyProtection="1">
      <alignment horizontal="center" vertical="center"/>
    </xf>
    <xf numFmtId="0" fontId="7" fillId="0" borderId="21" xfId="51" applyFont="1" applyFill="1" applyBorder="1" applyAlignment="1" applyProtection="1">
      <alignment horizontal="left" vertical="center" wrapText="1"/>
    </xf>
    <xf numFmtId="0" fontId="17" fillId="0" borderId="21" xfId="51" applyFont="1" applyFill="1" applyBorder="1" applyAlignment="1" applyProtection="1">
      <alignment horizontal="center" vertical="center"/>
    </xf>
    <xf numFmtId="0" fontId="18" fillId="0" borderId="24" xfId="51" applyFont="1" applyFill="1" applyBorder="1" applyAlignment="1" applyProtection="1">
      <alignment horizontal="left" vertical="center" wrapText="1"/>
    </xf>
    <xf numFmtId="0" fontId="18" fillId="0" borderId="25" xfId="51" applyFont="1" applyFill="1" applyBorder="1" applyAlignment="1" applyProtection="1">
      <alignment horizontal="left" vertical="center" wrapText="1"/>
    </xf>
    <xf numFmtId="49" fontId="19" fillId="0" borderId="23" xfId="54" applyNumberFormat="1" applyFont="1" applyFill="1" applyBorder="1" applyAlignment="1" applyProtection="1">
      <alignment horizontal="center" vertical="center" wrapText="1"/>
    </xf>
    <xf numFmtId="49" fontId="19" fillId="0" borderId="21" xfId="54" applyNumberFormat="1" applyFont="1" applyFill="1" applyBorder="1" applyAlignment="1" applyProtection="1">
      <alignment horizontal="center" vertical="center" wrapText="1"/>
    </xf>
    <xf numFmtId="49" fontId="20" fillId="0" borderId="21" xfId="54" applyNumberFormat="1" applyFont="1" applyFill="1" applyBorder="1" applyAlignment="1" applyProtection="1">
      <alignment horizontal="center" vertical="center" wrapText="1"/>
    </xf>
    <xf numFmtId="0" fontId="21" fillId="0" borderId="21" xfId="54" applyNumberFormat="1" applyFont="1" applyFill="1" applyBorder="1" applyAlignment="1" applyProtection="1">
      <alignment horizontal="center" vertical="center"/>
    </xf>
    <xf numFmtId="0" fontId="7" fillId="0" borderId="4" xfId="51" applyNumberFormat="1" applyFont="1" applyFill="1" applyBorder="1" applyAlignment="1" applyProtection="1">
      <alignment horizontal="center" vertical="center" wrapText="1"/>
    </xf>
    <xf numFmtId="0" fontId="7" fillId="2" borderId="5" xfId="51" applyNumberFormat="1" applyFont="1" applyFill="1" applyBorder="1" applyAlignment="1" applyProtection="1">
      <alignment horizontal="center" vertical="center" wrapText="1"/>
    </xf>
    <xf numFmtId="0" fontId="7" fillId="2" borderId="7" xfId="51" applyNumberFormat="1" applyFont="1" applyFill="1" applyBorder="1" applyAlignment="1" applyProtection="1">
      <alignment horizontal="center" vertical="center" wrapText="1"/>
    </xf>
    <xf numFmtId="16" fontId="7" fillId="2" borderId="8" xfId="0" applyNumberFormat="1" applyFont="1" applyFill="1" applyBorder="1" applyAlignment="1" applyProtection="1">
      <alignment vertical="center" wrapText="1"/>
    </xf>
    <xf numFmtId="0" fontId="7" fillId="0" borderId="9" xfId="51" applyNumberFormat="1" applyFont="1" applyFill="1" applyBorder="1" applyAlignment="1" applyProtection="1">
      <alignment horizontal="center" vertical="center" wrapText="1"/>
    </xf>
    <xf numFmtId="0" fontId="7" fillId="2" borderId="10" xfId="51" applyNumberFormat="1" applyFont="1" applyFill="1" applyBorder="1" applyAlignment="1" applyProtection="1">
      <alignment horizontal="center" vertical="center" wrapText="1"/>
    </xf>
    <xf numFmtId="0" fontId="7" fillId="2" borderId="11" xfId="51" applyNumberFormat="1" applyFont="1" applyFill="1" applyBorder="1" applyAlignment="1" applyProtection="1">
      <alignment horizontal="center" vertical="center" wrapText="1"/>
    </xf>
    <xf numFmtId="0" fontId="7" fillId="2" borderId="8" xfId="51" applyNumberFormat="1" applyFont="1" applyFill="1" applyBorder="1" applyAlignment="1" applyProtection="1">
      <alignment vertical="top" wrapText="1"/>
    </xf>
    <xf numFmtId="49" fontId="13" fillId="0" borderId="19" xfId="51" applyNumberFormat="1" applyFont="1" applyFill="1" applyBorder="1" applyAlignment="1" applyProtection="1">
      <alignment horizontal="center" vertical="center" wrapText="1"/>
      <protection locked="0"/>
    </xf>
    <xf numFmtId="49" fontId="22" fillId="0" borderId="19" xfId="54" applyNumberFormat="1" applyFont="1" applyFill="1" applyBorder="1" applyAlignment="1" applyProtection="1">
      <alignment horizontal="center" vertical="center" wrapText="1"/>
      <protection locked="0"/>
    </xf>
    <xf numFmtId="49" fontId="23" fillId="0" borderId="19" xfId="51" applyNumberFormat="1" applyFont="1" applyFill="1" applyBorder="1" applyAlignment="1" applyProtection="1">
      <alignment horizontal="center" vertical="center" wrapText="1"/>
      <protection locked="0"/>
    </xf>
    <xf numFmtId="0" fontId="14" fillId="0" borderId="26" xfId="0" applyNumberFormat="1" applyFont="1" applyFill="1" applyBorder="1" applyAlignment="1" applyProtection="1">
      <alignment horizontal="left" vertical="center" wrapText="1"/>
      <protection locked="0"/>
    </xf>
    <xf numFmtId="0" fontId="14" fillId="0" borderId="27" xfId="0" applyNumberFormat="1" applyFont="1" applyFill="1" applyBorder="1" applyAlignment="1" applyProtection="1">
      <alignment horizontal="left" vertical="center" wrapText="1"/>
      <protection locked="0"/>
    </xf>
    <xf numFmtId="0" fontId="14" fillId="0" borderId="28" xfId="0" applyNumberFormat="1" applyFont="1" applyFill="1" applyBorder="1" applyAlignment="1" applyProtection="1">
      <alignment horizontal="left" vertical="center" wrapText="1"/>
      <protection locked="0"/>
    </xf>
    <xf numFmtId="178" fontId="13" fillId="0" borderId="19" xfId="51" applyNumberFormat="1" applyFont="1" applyBorder="1" applyAlignment="1" applyProtection="1">
      <alignment horizontal="center" vertical="center"/>
      <protection locked="0"/>
    </xf>
    <xf numFmtId="49" fontId="22" fillId="0" borderId="21" xfId="54" applyNumberFormat="1" applyFont="1" applyFill="1" applyBorder="1" applyAlignment="1" applyProtection="1">
      <alignment horizontal="center" vertical="center" wrapText="1"/>
      <protection locked="0"/>
    </xf>
    <xf numFmtId="49" fontId="23" fillId="0" borderId="21" xfId="51" applyNumberFormat="1" applyFont="1" applyFill="1" applyBorder="1" applyAlignment="1" applyProtection="1">
      <alignment horizontal="center" vertical="center" wrapText="1"/>
      <protection locked="0"/>
    </xf>
    <xf numFmtId="0" fontId="14" fillId="0" borderId="24" xfId="0" applyNumberFormat="1" applyFont="1" applyFill="1" applyBorder="1" applyAlignment="1" applyProtection="1">
      <alignment horizontal="left" vertical="center" wrapText="1"/>
      <protection locked="0"/>
    </xf>
    <xf numFmtId="0" fontId="14" fillId="0" borderId="25" xfId="0" applyNumberFormat="1" applyFont="1" applyFill="1" applyBorder="1" applyAlignment="1" applyProtection="1">
      <alignment horizontal="left" vertical="center" wrapText="1"/>
      <protection locked="0"/>
    </xf>
    <xf numFmtId="0" fontId="14" fillId="0" borderId="29" xfId="0" applyNumberFormat="1" applyFont="1" applyFill="1" applyBorder="1" applyAlignment="1" applyProtection="1">
      <alignment horizontal="left" vertical="center" wrapText="1"/>
      <protection locked="0"/>
    </xf>
    <xf numFmtId="178" fontId="13" fillId="0" borderId="21" xfId="51" applyNumberFormat="1" applyFont="1" applyBorder="1" applyAlignment="1" applyProtection="1">
      <alignment horizontal="center" vertical="center"/>
      <protection locked="0"/>
    </xf>
    <xf numFmtId="0" fontId="24" fillId="0" borderId="21" xfId="54" applyNumberFormat="1" applyFont="1" applyFill="1" applyBorder="1" applyAlignment="1" applyProtection="1">
      <alignment horizontal="center" vertical="center"/>
    </xf>
    <xf numFmtId="49" fontId="25" fillId="0" borderId="21" xfId="51" applyNumberFormat="1" applyFont="1" applyFill="1" applyBorder="1" applyAlignment="1" applyProtection="1">
      <alignment horizontal="center" vertical="center" wrapText="1"/>
      <protection locked="0"/>
    </xf>
    <xf numFmtId="0" fontId="14" fillId="5" borderId="24" xfId="0" applyNumberFormat="1" applyFont="1" applyFill="1" applyBorder="1" applyAlignment="1" applyProtection="1">
      <alignment horizontal="left" vertical="center" wrapText="1"/>
      <protection locked="0"/>
    </xf>
    <xf numFmtId="0" fontId="14" fillId="5" borderId="25" xfId="0" applyNumberFormat="1" applyFont="1" applyFill="1" applyBorder="1" applyAlignment="1" applyProtection="1">
      <alignment horizontal="left" vertical="center" wrapText="1"/>
      <protection locked="0"/>
    </xf>
    <xf numFmtId="0" fontId="14" fillId="5" borderId="29" xfId="0" applyNumberFormat="1" applyFont="1" applyFill="1" applyBorder="1" applyAlignment="1" applyProtection="1">
      <alignment horizontal="left" vertical="center" wrapText="1"/>
      <protection locked="0"/>
    </xf>
    <xf numFmtId="179" fontId="11" fillId="0" borderId="8" xfId="51" applyNumberFormat="1" applyFont="1" applyFill="1" applyBorder="1" applyAlignment="1" applyProtection="1">
      <alignment horizontal="center" vertical="center" wrapText="1"/>
      <protection locked="0"/>
    </xf>
    <xf numFmtId="0" fontId="7" fillId="0" borderId="7" xfId="51" applyFont="1" applyFill="1" applyBorder="1" applyAlignment="1" applyProtection="1">
      <alignment horizontal="center" vertical="center" wrapText="1"/>
    </xf>
    <xf numFmtId="0" fontId="7" fillId="0" borderId="30" xfId="51" applyFont="1" applyFill="1" applyBorder="1" applyAlignment="1" applyProtection="1">
      <alignment horizontal="center" vertical="center" wrapText="1"/>
    </xf>
    <xf numFmtId="0" fontId="7" fillId="0" borderId="31" xfId="51" applyFont="1" applyFill="1" applyBorder="1" applyAlignment="1" applyProtection="1">
      <alignment horizontal="left" vertical="center" wrapText="1"/>
    </xf>
    <xf numFmtId="0" fontId="18" fillId="0" borderId="32" xfId="51" applyFont="1" applyFill="1" applyBorder="1" applyAlignment="1" applyProtection="1">
      <alignment horizontal="left" vertical="center" wrapText="1"/>
    </xf>
    <xf numFmtId="0" fontId="7" fillId="0" borderId="0" xfId="0" applyFont="1" applyAlignment="1" applyProtection="1">
      <alignment horizontal="left" vertical="center" wrapText="1"/>
    </xf>
    <xf numFmtId="0" fontId="7" fillId="2" borderId="15" xfId="51" applyNumberFormat="1" applyFont="1" applyFill="1" applyBorder="1" applyAlignment="1" applyProtection="1">
      <alignment horizontal="center" vertical="center" wrapText="1"/>
    </xf>
    <xf numFmtId="0" fontId="7" fillId="2" borderId="17" xfId="51" applyNumberFormat="1" applyFont="1" applyFill="1" applyBorder="1" applyAlignment="1" applyProtection="1">
      <alignment horizontal="center" vertical="center" wrapText="1"/>
    </xf>
    <xf numFmtId="0" fontId="7" fillId="2" borderId="8" xfId="51" applyNumberFormat="1" applyFont="1" applyFill="1" applyBorder="1" applyAlignment="1" applyProtection="1">
      <alignment vertical="center" wrapText="1"/>
    </xf>
    <xf numFmtId="0" fontId="9" fillId="0" borderId="33" xfId="51" applyFont="1" applyFill="1" applyBorder="1" applyAlignment="1" applyProtection="1">
      <alignment horizontal="center" vertical="center"/>
      <protection locked="0"/>
    </xf>
    <xf numFmtId="0" fontId="9" fillId="0" borderId="31" xfId="51" applyFont="1" applyFill="1" applyBorder="1" applyAlignment="1" applyProtection="1">
      <alignment horizontal="center" vertical="center"/>
      <protection locked="0"/>
    </xf>
    <xf numFmtId="0" fontId="7" fillId="0" borderId="31" xfId="51" applyFont="1" applyFill="1" applyBorder="1" applyAlignment="1" applyProtection="1">
      <alignment horizontal="center" vertical="center"/>
      <protection locked="0"/>
    </xf>
    <xf numFmtId="49" fontId="13" fillId="6" borderId="20" xfId="51" applyNumberFormat="1" applyFont="1" applyFill="1" applyBorder="1" applyAlignment="1" applyProtection="1">
      <alignment horizontal="center" vertical="center" wrapText="1"/>
      <protection locked="0"/>
    </xf>
    <xf numFmtId="178" fontId="13" fillId="0" borderId="21" xfId="51" applyNumberFormat="1" applyFont="1" applyFill="1" applyBorder="1" applyAlignment="1" applyProtection="1">
      <alignment horizontal="center" vertical="center" wrapText="1"/>
      <protection locked="0"/>
    </xf>
    <xf numFmtId="0" fontId="26" fillId="0" borderId="21" xfId="51" applyNumberFormat="1" applyFont="1" applyFill="1" applyBorder="1" applyAlignment="1" applyProtection="1">
      <alignment vertical="center" wrapText="1"/>
      <protection locked="0"/>
    </xf>
    <xf numFmtId="178" fontId="7" fillId="0" borderId="0" xfId="0" applyNumberFormat="1" applyFont="1" applyAlignment="1" applyProtection="1">
      <alignment vertical="center"/>
    </xf>
    <xf numFmtId="49" fontId="13" fillId="7" borderId="20" xfId="51" applyNumberFormat="1" applyFont="1" applyFill="1" applyBorder="1" applyAlignment="1" applyProtection="1">
      <alignment horizontal="center" vertical="center" wrapText="1"/>
      <protection locked="0"/>
    </xf>
    <xf numFmtId="178" fontId="13" fillId="0" borderId="21" xfId="51" applyNumberFormat="1" applyFont="1" applyFill="1" applyBorder="1" applyAlignment="1" applyProtection="1">
      <alignment horizontal="left" vertical="center" wrapText="1"/>
      <protection locked="0"/>
    </xf>
    <xf numFmtId="49" fontId="14" fillId="5" borderId="21" xfId="51" applyNumberFormat="1" applyFont="1" applyFill="1" applyBorder="1" applyAlignment="1" applyProtection="1">
      <alignment vertical="center" wrapText="1"/>
      <protection locked="0"/>
    </xf>
    <xf numFmtId="49" fontId="24" fillId="0" borderId="21" xfId="51" applyNumberFormat="1" applyFont="1" applyFill="1" applyBorder="1" applyAlignment="1" applyProtection="1">
      <alignment horizontal="center" vertical="center" wrapText="1"/>
      <protection locked="0"/>
    </xf>
    <xf numFmtId="178" fontId="13" fillId="0" borderId="21" xfId="51" applyNumberFormat="1" applyFont="1" applyFill="1" applyBorder="1" applyAlignment="1" applyProtection="1">
      <alignment horizontal="center" vertical="center"/>
      <protection locked="0"/>
    </xf>
    <xf numFmtId="49" fontId="27" fillId="0" borderId="21" xfId="51" applyNumberFormat="1" applyFont="1" applyFill="1" applyBorder="1" applyAlignment="1" applyProtection="1">
      <alignment horizontal="center" vertical="center" wrapText="1"/>
      <protection locked="0"/>
    </xf>
    <xf numFmtId="180" fontId="13" fillId="0" borderId="21" xfId="51" applyNumberFormat="1" applyFont="1" applyFill="1" applyBorder="1" applyAlignment="1" applyProtection="1">
      <alignment vertical="center" wrapText="1"/>
      <protection locked="0"/>
    </xf>
    <xf numFmtId="0" fontId="7" fillId="0" borderId="0" xfId="0" applyFont="1" applyFill="1" applyProtection="1">
      <protection locked="0"/>
    </xf>
    <xf numFmtId="0" fontId="8" fillId="0" borderId="0" xfId="0" applyFont="1" applyFill="1" applyProtection="1">
      <protection locked="0"/>
    </xf>
    <xf numFmtId="49" fontId="7" fillId="0" borderId="0" xfId="51" applyNumberFormat="1" applyFont="1" applyFill="1" applyBorder="1" applyAlignment="1" applyProtection="1">
      <alignment horizontal="center" vertical="center" wrapText="1"/>
      <protection locked="0"/>
    </xf>
    <xf numFmtId="49" fontId="14" fillId="0" borderId="0" xfId="51" applyNumberFormat="1" applyFont="1" applyFill="1" applyBorder="1" applyAlignment="1" applyProtection="1">
      <alignment vertical="center" wrapText="1"/>
      <protection locked="0"/>
    </xf>
    <xf numFmtId="49" fontId="13" fillId="0" borderId="0" xfId="51" applyNumberFormat="1" applyFont="1" applyFill="1" applyBorder="1" applyAlignment="1" applyProtection="1">
      <alignment vertical="center" wrapText="1"/>
      <protection locked="0"/>
    </xf>
    <xf numFmtId="178" fontId="13" fillId="0" borderId="0" xfId="51" applyNumberFormat="1" applyFont="1" applyFill="1" applyBorder="1" applyAlignment="1" applyProtection="1">
      <alignment vertical="center" wrapText="1"/>
      <protection locked="0"/>
    </xf>
    <xf numFmtId="0" fontId="7" fillId="0" borderId="0" xfId="51" applyNumberFormat="1" applyFont="1" applyFill="1" applyBorder="1" applyAlignment="1" applyProtection="1">
      <alignment horizontal="center" vertical="center" wrapText="1"/>
      <protection locked="0"/>
    </xf>
    <xf numFmtId="0" fontId="7" fillId="0" borderId="0" xfId="0" applyNumberFormat="1" applyFont="1" applyFill="1" applyBorder="1" applyAlignment="1" applyProtection="1">
      <alignment horizontal="center"/>
      <protection locked="0"/>
    </xf>
    <xf numFmtId="0" fontId="8" fillId="0" borderId="0" xfId="0" applyFont="1" applyFill="1" applyBorder="1" applyAlignment="1" applyProtection="1">
      <protection locked="0"/>
    </xf>
    <xf numFmtId="0" fontId="7" fillId="0" borderId="0" xfId="0" applyFont="1" applyFill="1" applyBorder="1" applyAlignment="1" applyProtection="1">
      <protection locked="0"/>
    </xf>
    <xf numFmtId="49" fontId="7" fillId="0" borderId="0" xfId="0" applyNumberFormat="1" applyFont="1" applyFill="1" applyBorder="1" applyAlignment="1" applyProtection="1">
      <protection locked="0"/>
    </xf>
    <xf numFmtId="0" fontId="7" fillId="0" borderId="0" xfId="0" applyFont="1" applyProtection="1">
      <protection locked="0"/>
    </xf>
    <xf numFmtId="178" fontId="7" fillId="0" borderId="0" xfId="0" applyNumberFormat="1" applyFont="1" applyFill="1" applyBorder="1" applyAlignment="1" applyProtection="1">
      <alignment horizontal="center" vertical="center"/>
      <protection locked="0"/>
    </xf>
    <xf numFmtId="0" fontId="7" fillId="0" borderId="0" xfId="0" applyFont="1" applyFill="1" applyBorder="1" applyAlignment="1" applyProtection="1">
      <alignment horizontal="center" vertical="center"/>
      <protection locked="0"/>
    </xf>
    <xf numFmtId="0" fontId="7" fillId="0" borderId="0" xfId="0" applyFont="1" applyFill="1" applyAlignment="1" applyProtection="1"/>
    <xf numFmtId="0" fontId="7" fillId="2" borderId="8" xfId="0" applyFont="1" applyFill="1" applyBorder="1" applyAlignment="1" applyProtection="1">
      <alignment horizontal="center" vertical="center"/>
    </xf>
    <xf numFmtId="0" fontId="7" fillId="2" borderId="8" xfId="51" applyNumberFormat="1" applyFont="1" applyFill="1" applyBorder="1" applyAlignment="1" applyProtection="1">
      <alignment horizontal="center" vertical="center" wrapText="1"/>
    </xf>
    <xf numFmtId="0" fontId="7" fillId="0" borderId="4" xfId="51" applyFont="1" applyFill="1" applyBorder="1" applyAlignment="1" applyProtection="1">
      <alignment horizontal="center" vertical="center" wrapText="1"/>
    </xf>
    <xf numFmtId="0" fontId="7" fillId="0" borderId="6" xfId="51" applyFont="1" applyFill="1" applyBorder="1" applyAlignment="1" applyProtection="1">
      <alignment horizontal="center" vertical="center" wrapText="1"/>
    </xf>
    <xf numFmtId="0" fontId="7" fillId="2" borderId="15" xfId="51" applyNumberFormat="1" applyFont="1" applyFill="1" applyBorder="1" applyAlignment="1" applyProtection="1">
      <alignment horizontal="center" vertical="center" wrapText="1"/>
    </xf>
    <xf numFmtId="0" fontId="7" fillId="2" borderId="17" xfId="51" applyNumberFormat="1" applyFont="1" applyFill="1" applyBorder="1" applyAlignment="1" applyProtection="1">
      <alignment horizontal="center" vertical="center" wrapText="1"/>
    </xf>
    <xf numFmtId="49" fontId="26" fillId="0" borderId="21" xfId="51" applyNumberFormat="1" applyFont="1" applyFill="1" applyBorder="1" applyAlignment="1" applyProtection="1">
      <alignment vertical="center" wrapText="1"/>
      <protection locked="0"/>
    </xf>
    <xf numFmtId="49" fontId="7" fillId="0" borderId="20" xfId="51" applyNumberFormat="1" applyFont="1" applyFill="1" applyBorder="1" applyAlignment="1" applyProtection="1">
      <alignment horizontal="center" vertical="center" wrapText="1"/>
      <protection locked="0"/>
    </xf>
    <xf numFmtId="0" fontId="7" fillId="0" borderId="20" xfId="51" applyNumberFormat="1" applyFont="1" applyFill="1" applyBorder="1" applyAlignment="1" applyProtection="1">
      <alignment horizontal="center" vertical="center" wrapText="1"/>
      <protection locked="0"/>
    </xf>
    <xf numFmtId="0" fontId="7" fillId="0" borderId="8" xfId="0" applyNumberFormat="1" applyFont="1" applyFill="1" applyBorder="1" applyAlignment="1" applyProtection="1">
      <alignment horizontal="center"/>
      <protection locked="0"/>
    </xf>
    <xf numFmtId="0" fontId="8" fillId="0" borderId="8" xfId="0" applyFont="1" applyFill="1" applyBorder="1" applyAlignment="1" applyProtection="1">
      <protection locked="0"/>
    </xf>
    <xf numFmtId="0" fontId="7" fillId="0" borderId="8" xfId="0" applyFont="1" applyFill="1" applyBorder="1" applyAlignment="1" applyProtection="1">
      <protection locked="0"/>
    </xf>
    <xf numFmtId="49" fontId="7" fillId="0" borderId="8" xfId="0" applyNumberFormat="1" applyFont="1" applyFill="1" applyBorder="1" applyAlignment="1" applyProtection="1">
      <protection locked="0"/>
    </xf>
    <xf numFmtId="178" fontId="7" fillId="0" borderId="8" xfId="0" applyNumberFormat="1" applyFont="1" applyFill="1" applyBorder="1" applyAlignment="1" applyProtection="1">
      <alignment horizontal="center" vertical="center"/>
      <protection locked="0"/>
    </xf>
    <xf numFmtId="0" fontId="7" fillId="0" borderId="8" xfId="0" applyFont="1" applyFill="1" applyBorder="1" applyAlignment="1" applyProtection="1">
      <alignment horizontal="center" vertical="center"/>
      <protection locked="0"/>
    </xf>
    <xf numFmtId="0" fontId="7" fillId="0" borderId="10" xfId="52" applyFont="1" applyBorder="1" applyAlignment="1" applyProtection="1"/>
    <xf numFmtId="0" fontId="7" fillId="0" borderId="0" xfId="52" applyFont="1" applyAlignment="1" applyProtection="1">
      <alignment vertical="center"/>
    </xf>
    <xf numFmtId="0" fontId="7" fillId="0" borderId="0" xfId="52" applyFont="1" applyProtection="1"/>
    <xf numFmtId="0" fontId="8" fillId="0" borderId="0" xfId="52" applyFont="1" applyProtection="1"/>
    <xf numFmtId="0" fontId="7" fillId="0" borderId="0" xfId="52" applyFont="1" applyAlignment="1" applyProtection="1">
      <alignment horizontal="center"/>
    </xf>
    <xf numFmtId="0" fontId="28" fillId="0" borderId="5" xfId="51" applyFont="1" applyBorder="1" applyProtection="1">
      <alignment vertical="center"/>
    </xf>
    <xf numFmtId="0" fontId="8" fillId="0" borderId="5" xfId="51" applyFont="1" applyBorder="1" applyProtection="1">
      <alignment vertical="center"/>
    </xf>
    <xf numFmtId="0" fontId="7" fillId="0" borderId="0" xfId="51" applyFont="1" applyBorder="1" applyAlignment="1" applyProtection="1">
      <alignment horizontal="center" vertical="center"/>
    </xf>
    <xf numFmtId="0" fontId="7" fillId="0" borderId="0" xfId="51" applyFont="1" applyBorder="1" applyProtection="1">
      <alignment vertical="center"/>
    </xf>
    <xf numFmtId="0" fontId="8" fillId="2" borderId="17" xfId="51" applyNumberFormat="1" applyFont="1" applyFill="1" applyBorder="1" applyAlignment="1" applyProtection="1">
      <alignment vertical="center" wrapText="1"/>
    </xf>
    <xf numFmtId="0" fontId="8" fillId="2" borderId="17" xfId="51" applyNumberFormat="1" applyFont="1" applyFill="1" applyBorder="1" applyAlignment="1" applyProtection="1">
      <alignment horizontal="center" vertical="center" wrapText="1"/>
    </xf>
    <xf numFmtId="0" fontId="29" fillId="2" borderId="17" xfId="51" applyNumberFormat="1" applyFont="1" applyFill="1" applyBorder="1" applyAlignment="1" applyProtection="1">
      <alignment horizontal="center" vertical="center" wrapText="1"/>
    </xf>
    <xf numFmtId="0" fontId="30" fillId="0" borderId="8" xfId="54" applyNumberFormat="1" applyFont="1" applyFill="1" applyBorder="1" applyAlignment="1" applyProtection="1">
      <alignment horizontal="center" vertical="center" wrapText="1"/>
      <protection locked="0"/>
    </xf>
    <xf numFmtId="49" fontId="30" fillId="0" borderId="8" xfId="54" applyNumberFormat="1" applyFont="1" applyFill="1" applyBorder="1" applyAlignment="1" applyProtection="1">
      <alignment vertical="center" wrapText="1"/>
      <protection locked="0"/>
    </xf>
    <xf numFmtId="49" fontId="31" fillId="0" borderId="8" xfId="54" applyNumberFormat="1" applyFont="1" applyFill="1" applyBorder="1" applyAlignment="1" applyProtection="1">
      <alignment horizontal="center" vertical="center" wrapText="1"/>
      <protection locked="0"/>
    </xf>
    <xf numFmtId="0" fontId="13" fillId="0" borderId="8" xfId="1" applyNumberFormat="1" applyFont="1" applyBorder="1" applyAlignment="1" applyProtection="1">
      <alignment horizontal="center" vertical="center"/>
    </xf>
    <xf numFmtId="49" fontId="30" fillId="0" borderId="8" xfId="54" applyNumberFormat="1" applyFont="1" applyFill="1" applyBorder="1" applyAlignment="1" applyProtection="1">
      <alignment horizontal="center" vertical="center" wrapText="1"/>
      <protection locked="0"/>
    </xf>
    <xf numFmtId="0" fontId="13" fillId="0" borderId="8" xfId="51" applyNumberFormat="1" applyFont="1" applyBorder="1" applyAlignment="1" applyProtection="1">
      <alignment horizontal="center" vertical="center"/>
    </xf>
    <xf numFmtId="0" fontId="13" fillId="0" borderId="8" xfId="51" applyNumberFormat="1" applyFont="1" applyBorder="1" applyAlignment="1" applyProtection="1">
      <alignment horizontal="center" vertical="center"/>
      <protection locked="0"/>
    </xf>
    <xf numFmtId="0" fontId="7" fillId="0" borderId="0" xfId="52" applyFont="1" applyProtection="1">
      <protection locked="0"/>
    </xf>
    <xf numFmtId="0" fontId="8" fillId="0" borderId="0" xfId="52" applyFont="1" applyProtection="1">
      <protection locked="0"/>
    </xf>
    <xf numFmtId="0" fontId="7" fillId="0" borderId="0" xfId="52" applyFont="1" applyAlignment="1" applyProtection="1">
      <alignment horizontal="center"/>
      <protection locked="0"/>
    </xf>
    <xf numFmtId="180" fontId="7" fillId="0" borderId="0" xfId="52" applyNumberFormat="1" applyFont="1" applyBorder="1" applyAlignment="1" applyProtection="1"/>
    <xf numFmtId="0" fontId="7" fillId="0" borderId="0" xfId="52" applyFont="1" applyBorder="1" applyAlignment="1" applyProtection="1"/>
    <xf numFmtId="0" fontId="0" fillId="2" borderId="0" xfId="0" applyFill="1"/>
    <xf numFmtId="0" fontId="0" fillId="2" borderId="0" xfId="0" applyNumberFormat="1" applyFill="1"/>
    <xf numFmtId="0" fontId="0" fillId="0" borderId="0" xfId="0" applyAlignment="1">
      <alignment wrapText="1"/>
    </xf>
    <xf numFmtId="0" fontId="7" fillId="0" borderId="0" xfId="0" applyFont="1"/>
    <xf numFmtId="49" fontId="7" fillId="0" borderId="0" xfId="0" applyNumberFormat="1" applyFont="1" applyFill="1" applyBorder="1" applyAlignment="1" applyProtection="1">
      <alignment vertical="center" wrapText="1"/>
    </xf>
    <xf numFmtId="49" fontId="32" fillId="0" borderId="34" xfId="51" applyNumberFormat="1" applyFont="1" applyFill="1" applyBorder="1" applyAlignment="1" applyProtection="1">
      <alignment horizontal="center" vertical="center" wrapText="1"/>
    </xf>
    <xf numFmtId="49" fontId="7" fillId="0" borderId="35" xfId="0" applyNumberFormat="1" applyFont="1" applyFill="1" applyBorder="1" applyAlignment="1" applyProtection="1">
      <alignment vertical="center" wrapText="1"/>
    </xf>
    <xf numFmtId="49" fontId="32" fillId="0" borderId="0" xfId="51" applyNumberFormat="1" applyFont="1" applyFill="1" applyBorder="1" applyAlignment="1" applyProtection="1">
      <alignment horizontal="center" vertical="center" wrapText="1"/>
    </xf>
    <xf numFmtId="49" fontId="7" fillId="0" borderId="0" xfId="51" applyNumberFormat="1" applyFont="1" applyFill="1" applyBorder="1" applyAlignment="1" applyProtection="1">
      <alignment vertical="center" wrapText="1"/>
      <protection locked="0"/>
    </xf>
    <xf numFmtId="49" fontId="9" fillId="0" borderId="0" xfId="51" applyNumberFormat="1" applyFont="1" applyFill="1" applyBorder="1" applyAlignment="1" applyProtection="1">
      <alignment vertical="center" wrapText="1"/>
      <protection locked="0"/>
    </xf>
    <xf numFmtId="49" fontId="9" fillId="0" borderId="35" xfId="51" applyNumberFormat="1" applyFont="1" applyFill="1" applyBorder="1" applyAlignment="1" applyProtection="1">
      <alignment vertical="center" wrapText="1"/>
      <protection locked="0"/>
    </xf>
    <xf numFmtId="0" fontId="33" fillId="0" borderId="0" xfId="0" applyFont="1" applyFill="1" applyBorder="1" applyAlignment="1">
      <alignment horizontal="center" vertical="center" wrapText="1"/>
    </xf>
    <xf numFmtId="49" fontId="7" fillId="0" borderId="36" xfId="51" applyNumberFormat="1" applyFont="1" applyFill="1" applyBorder="1" applyAlignment="1" applyProtection="1">
      <alignment vertical="center" wrapText="1"/>
      <protection locked="0"/>
    </xf>
    <xf numFmtId="0" fontId="0" fillId="0" borderId="0" xfId="0" applyBorder="1"/>
    <xf numFmtId="0" fontId="7" fillId="0" borderId="34" xfId="0" applyFont="1" applyFill="1" applyBorder="1" applyAlignment="1">
      <alignment horizontal="center" vertical="center" wrapText="1"/>
    </xf>
    <xf numFmtId="49" fontId="9" fillId="0" borderId="36" xfId="51" applyNumberFormat="1" applyFont="1" applyFill="1" applyBorder="1" applyAlignment="1" applyProtection="1">
      <alignment vertical="center" wrapText="1"/>
      <protection locked="0"/>
    </xf>
    <xf numFmtId="0" fontId="7" fillId="0" borderId="0" xfId="0" applyFont="1" applyAlignment="1">
      <alignment wrapText="1"/>
    </xf>
    <xf numFmtId="49" fontId="7" fillId="0" borderId="35" xfId="51" applyNumberFormat="1" applyFont="1" applyFill="1" applyBorder="1" applyAlignment="1" applyProtection="1">
      <alignment vertical="center" wrapText="1"/>
      <protection locked="0"/>
    </xf>
    <xf numFmtId="49" fontId="7" fillId="0" borderId="0" xfId="51" applyNumberFormat="1" applyFont="1" applyFill="1" applyBorder="1" applyAlignment="1" applyProtection="1">
      <alignment vertical="center" wrapText="1"/>
    </xf>
    <xf numFmtId="49" fontId="9" fillId="0" borderId="37" xfId="51" applyNumberFormat="1" applyFont="1" applyFill="1" applyBorder="1" applyAlignment="1" applyProtection="1">
      <alignment vertical="center" wrapText="1"/>
      <protection locked="0"/>
    </xf>
    <xf numFmtId="49" fontId="7" fillId="0" borderId="35" xfId="51" applyNumberFormat="1" applyFont="1" applyFill="1" applyBorder="1" applyAlignment="1" applyProtection="1">
      <alignment vertical="center" wrapText="1"/>
    </xf>
    <xf numFmtId="49" fontId="7" fillId="0" borderId="37" xfId="0" applyNumberFormat="1" applyFont="1" applyFill="1" applyBorder="1" applyAlignment="1" applyProtection="1">
      <alignment vertical="center" wrapText="1"/>
    </xf>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4" xfId="49"/>
    <cellStyle name="Normal 2 2 2" xfId="50"/>
    <cellStyle name="Normal 2" xfId="51"/>
    <cellStyle name="Normal 3" xfId="52"/>
    <cellStyle name="Currency 2" xfId="53"/>
    <cellStyle name="Normal 2 2" xfId="54"/>
    <cellStyle name="Normal 2 3" xfId="55"/>
    <cellStyle name="Normal 3 2" xfId="56"/>
  </cellStyles>
  <dxfs count="3">
    <dxf>
      <font>
        <color rgb="FFFF0000"/>
      </font>
      <fill>
        <patternFill patternType="solid">
          <bgColor theme="5" tint="0.799890133365886"/>
        </patternFill>
      </fill>
    </dxf>
    <dxf>
      <font>
        <color rgb="FFFF0000"/>
      </font>
      <fill>
        <patternFill patternType="solid">
          <bgColor theme="5" tint="0.799981688894314"/>
        </patternFill>
      </fill>
    </dxf>
    <dxf>
      <fill>
        <patternFill patternType="solid">
          <bgColor theme="7" tint="0.599963377788629"/>
        </patternFill>
      </fill>
    </dxf>
  </dxfs>
  <tableStyles count="0" defaultTableStyle="TableStyleMedium2"/>
  <colors>
    <mruColors>
      <color rgb="00E26B0A"/>
      <color rgb="00F39C9C"/>
      <color rgb="00BC8EFB"/>
      <color rgb="000070C0"/>
    </mruColors>
  </color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47.png"/><Relationship Id="rId8" Type="http://schemas.openxmlformats.org/officeDocument/2006/relationships/image" Target="media/image26.png"/><Relationship Id="rId7" Type="http://schemas.openxmlformats.org/officeDocument/2006/relationships/image" Target="media/image28.png"/><Relationship Id="rId63" Type="http://schemas.openxmlformats.org/officeDocument/2006/relationships/image" Target="media/image64.png"/><Relationship Id="rId62" Type="http://schemas.openxmlformats.org/officeDocument/2006/relationships/image" Target="media/image15.png"/><Relationship Id="rId61" Type="http://schemas.openxmlformats.org/officeDocument/2006/relationships/image" Target="media/image35.png"/><Relationship Id="rId60" Type="http://schemas.openxmlformats.org/officeDocument/2006/relationships/image" Target="media/image16.png"/><Relationship Id="rId6" Type="http://schemas.openxmlformats.org/officeDocument/2006/relationships/image" Target="media/image17.png"/><Relationship Id="rId59" Type="http://schemas.openxmlformats.org/officeDocument/2006/relationships/image" Target="media/image34.png"/><Relationship Id="rId58" Type="http://schemas.openxmlformats.org/officeDocument/2006/relationships/image" Target="media/image22.png"/><Relationship Id="rId57" Type="http://schemas.openxmlformats.org/officeDocument/2006/relationships/image" Target="media/image44.png"/><Relationship Id="rId56" Type="http://schemas.openxmlformats.org/officeDocument/2006/relationships/image" Target="media/image33.png"/><Relationship Id="rId55" Type="http://schemas.openxmlformats.org/officeDocument/2006/relationships/image" Target="media/image39.png"/><Relationship Id="rId54" Type="http://schemas.openxmlformats.org/officeDocument/2006/relationships/image" Target="media/image32.png"/><Relationship Id="rId53" Type="http://schemas.openxmlformats.org/officeDocument/2006/relationships/image" Target="media/image31.png"/><Relationship Id="rId52" Type="http://schemas.openxmlformats.org/officeDocument/2006/relationships/image" Target="media/image14.png"/><Relationship Id="rId51" Type="http://schemas.openxmlformats.org/officeDocument/2006/relationships/image" Target="media/image63.png"/><Relationship Id="rId50" Type="http://schemas.openxmlformats.org/officeDocument/2006/relationships/image" Target="media/image62.png"/><Relationship Id="rId5" Type="http://schemas.openxmlformats.org/officeDocument/2006/relationships/image" Target="media/image41.png"/><Relationship Id="rId49" Type="http://schemas.openxmlformats.org/officeDocument/2006/relationships/image" Target="media/image30.png"/><Relationship Id="rId48" Type="http://schemas.openxmlformats.org/officeDocument/2006/relationships/image" Target="media/image29.png"/><Relationship Id="rId47" Type="http://schemas.openxmlformats.org/officeDocument/2006/relationships/image" Target="media/image61.png"/><Relationship Id="rId46" Type="http://schemas.openxmlformats.org/officeDocument/2006/relationships/image" Target="media/image60.png"/><Relationship Id="rId45" Type="http://schemas.openxmlformats.org/officeDocument/2006/relationships/image" Target="media/image59.png"/><Relationship Id="rId44" Type="http://schemas.openxmlformats.org/officeDocument/2006/relationships/image" Target="media/image27.png"/><Relationship Id="rId43" Type="http://schemas.openxmlformats.org/officeDocument/2006/relationships/image" Target="media/image58.png"/><Relationship Id="rId42" Type="http://schemas.openxmlformats.org/officeDocument/2006/relationships/image" Target="media/image57.png"/><Relationship Id="rId41" Type="http://schemas.openxmlformats.org/officeDocument/2006/relationships/image" Target="media/image56.png"/><Relationship Id="rId40" Type="http://schemas.openxmlformats.org/officeDocument/2006/relationships/image" Target="media/image11.png"/><Relationship Id="rId4" Type="http://schemas.openxmlformats.org/officeDocument/2006/relationships/image" Target="media/image42.png"/><Relationship Id="rId39" Type="http://schemas.openxmlformats.org/officeDocument/2006/relationships/image" Target="media/image23.png"/><Relationship Id="rId38" Type="http://schemas.openxmlformats.org/officeDocument/2006/relationships/image" Target="media/image10.png"/><Relationship Id="rId37" Type="http://schemas.openxmlformats.org/officeDocument/2006/relationships/image" Target="media/image9.png"/><Relationship Id="rId36" Type="http://schemas.openxmlformats.org/officeDocument/2006/relationships/image" Target="media/image12.png"/><Relationship Id="rId35" Type="http://schemas.openxmlformats.org/officeDocument/2006/relationships/image" Target="media/image36.png"/><Relationship Id="rId34" Type="http://schemas.openxmlformats.org/officeDocument/2006/relationships/image" Target="media/image38.png"/><Relationship Id="rId33" Type="http://schemas.openxmlformats.org/officeDocument/2006/relationships/image" Target="media/image13.png"/><Relationship Id="rId32" Type="http://schemas.openxmlformats.org/officeDocument/2006/relationships/image" Target="media/image24.png"/><Relationship Id="rId31" Type="http://schemas.openxmlformats.org/officeDocument/2006/relationships/image" Target="media/image55.png"/><Relationship Id="rId30" Type="http://schemas.openxmlformats.org/officeDocument/2006/relationships/image" Target="media/image37.png"/><Relationship Id="rId3" Type="http://schemas.openxmlformats.org/officeDocument/2006/relationships/image" Target="media/image3.png"/><Relationship Id="rId29" Type="http://schemas.openxmlformats.org/officeDocument/2006/relationships/image" Target="media/image8.png"/><Relationship Id="rId28" Type="http://schemas.openxmlformats.org/officeDocument/2006/relationships/image" Target="media/image21.png"/><Relationship Id="rId27" Type="http://schemas.openxmlformats.org/officeDocument/2006/relationships/image" Target="media/image7.png"/><Relationship Id="rId26" Type="http://schemas.openxmlformats.org/officeDocument/2006/relationships/image" Target="media/image20.png"/><Relationship Id="rId25" Type="http://schemas.openxmlformats.org/officeDocument/2006/relationships/image" Target="media/image25.png"/><Relationship Id="rId24" Type="http://schemas.openxmlformats.org/officeDocument/2006/relationships/image" Target="media/image53.png"/><Relationship Id="rId23" Type="http://schemas.openxmlformats.org/officeDocument/2006/relationships/image" Target="media/image54.png"/><Relationship Id="rId22" Type="http://schemas.openxmlformats.org/officeDocument/2006/relationships/image" Target="media/image52.png"/><Relationship Id="rId21" Type="http://schemas.openxmlformats.org/officeDocument/2006/relationships/image" Target="media/image5.png"/><Relationship Id="rId20" Type="http://schemas.openxmlformats.org/officeDocument/2006/relationships/image" Target="media/image6.png"/><Relationship Id="rId2" Type="http://schemas.openxmlformats.org/officeDocument/2006/relationships/image" Target="media/image46.png"/><Relationship Id="rId19" Type="http://schemas.openxmlformats.org/officeDocument/2006/relationships/image" Target="media/image40.png"/><Relationship Id="rId18" Type="http://schemas.openxmlformats.org/officeDocument/2006/relationships/image" Target="media/image43.png"/><Relationship Id="rId17" Type="http://schemas.openxmlformats.org/officeDocument/2006/relationships/image" Target="media/image19.png"/><Relationship Id="rId16" Type="http://schemas.openxmlformats.org/officeDocument/2006/relationships/image" Target="media/image18.png"/><Relationship Id="rId15" Type="http://schemas.openxmlformats.org/officeDocument/2006/relationships/image" Target="media/image51.png"/><Relationship Id="rId14" Type="http://schemas.openxmlformats.org/officeDocument/2006/relationships/image" Target="media/image50.png"/><Relationship Id="rId13" Type="http://schemas.openxmlformats.org/officeDocument/2006/relationships/image" Target="media/image66.png"/><Relationship Id="rId12" Type="http://schemas.openxmlformats.org/officeDocument/2006/relationships/image" Target="media/image65.png"/><Relationship Id="rId11" Type="http://schemas.openxmlformats.org/officeDocument/2006/relationships/image" Target="media/image49.png"/><Relationship Id="rId10" Type="http://schemas.openxmlformats.org/officeDocument/2006/relationships/image" Target="media/image48.png"/><Relationship Id="rId1" Type="http://schemas.openxmlformats.org/officeDocument/2006/relationships/image" Target="media/image4.png"/></Relationships>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customXml" Target="../customXml/item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www.wps.cn/officeDocument/2020/cellImage" Target="cellimages.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externalLink" Target="externalLinks/externalLink8.xml"/><Relationship Id="rId15" Type="http://schemas.openxmlformats.org/officeDocument/2006/relationships/externalLink" Target="externalLinks/externalLink7.xml"/><Relationship Id="rId14" Type="http://schemas.openxmlformats.org/officeDocument/2006/relationships/externalLink" Target="externalLinks/externalLink6.xml"/><Relationship Id="rId13" Type="http://schemas.openxmlformats.org/officeDocument/2006/relationships/externalLink" Target="externalLinks/externalLink5.xml"/><Relationship Id="rId12" Type="http://schemas.openxmlformats.org/officeDocument/2006/relationships/externalLink" Target="externalLinks/externalLink4.xml"/><Relationship Id="rId11" Type="http://schemas.openxmlformats.org/officeDocument/2006/relationships/externalLink" Target="externalLinks/externalLink3.xml"/><Relationship Id="rId10" Type="http://schemas.openxmlformats.org/officeDocument/2006/relationships/externalLink" Target="externalLinks/externalLink2.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noThreeD="1" val="0"/>
</file>

<file path=xl/ctrlProps/ctrlProp5.xml><?xml version="1.0" encoding="utf-8"?>
<formControlPr xmlns="http://schemas.microsoft.com/office/spreadsheetml/2009/9/main" objectType="CheckBox" noThreeD="1" val="0"/>
</file>

<file path=xl/ctrlProps/ctrlProp6.xml><?xml version="1.0" encoding="utf-8"?>
<formControlPr xmlns="http://schemas.microsoft.com/office/spreadsheetml/2009/9/main" objectType="CheckBox" checked="Checked" noThreeD="1" val="0"/>
</file>

<file path=xl/ctrlProps/ctrlProp7.xml><?xml version="1.0" encoding="utf-8"?>
<formControlPr xmlns="http://schemas.microsoft.com/office/spreadsheetml/2009/9/main" objectType="CheckBox" checked="Checked" noThreeD="1" val="0"/>
</file>

<file path=xl/ctrlProps/ctrlProp8.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9" Type="http://schemas.openxmlformats.org/officeDocument/2006/relationships/image" Target="../media/image11.png"/><Relationship Id="rId8" Type="http://schemas.openxmlformats.org/officeDocument/2006/relationships/image" Target="../media/image10.png"/><Relationship Id="rId7" Type="http://schemas.openxmlformats.org/officeDocument/2006/relationships/image" Target="../media/image9.png"/><Relationship Id="rId64" Type="http://schemas.openxmlformats.org/officeDocument/2006/relationships/image" Target="../media/image66.png"/><Relationship Id="rId63" Type="http://schemas.openxmlformats.org/officeDocument/2006/relationships/image" Target="../media/image65.png"/><Relationship Id="rId62" Type="http://schemas.openxmlformats.org/officeDocument/2006/relationships/image" Target="../media/image64.png"/><Relationship Id="rId61" Type="http://schemas.openxmlformats.org/officeDocument/2006/relationships/image" Target="../media/image63.png"/><Relationship Id="rId60" Type="http://schemas.openxmlformats.org/officeDocument/2006/relationships/image" Target="../media/image62.png"/><Relationship Id="rId6" Type="http://schemas.openxmlformats.org/officeDocument/2006/relationships/image" Target="../media/image8.png"/><Relationship Id="rId59" Type="http://schemas.openxmlformats.org/officeDocument/2006/relationships/image" Target="../media/image61.png"/><Relationship Id="rId58" Type="http://schemas.openxmlformats.org/officeDocument/2006/relationships/image" Target="../media/image60.png"/><Relationship Id="rId57" Type="http://schemas.openxmlformats.org/officeDocument/2006/relationships/image" Target="../media/image59.png"/><Relationship Id="rId56" Type="http://schemas.openxmlformats.org/officeDocument/2006/relationships/image" Target="../media/image58.png"/><Relationship Id="rId55" Type="http://schemas.openxmlformats.org/officeDocument/2006/relationships/image" Target="../media/image57.png"/><Relationship Id="rId54" Type="http://schemas.openxmlformats.org/officeDocument/2006/relationships/image" Target="../media/image56.png"/><Relationship Id="rId53" Type="http://schemas.openxmlformats.org/officeDocument/2006/relationships/image" Target="../media/image55.png"/><Relationship Id="rId52" Type="http://schemas.openxmlformats.org/officeDocument/2006/relationships/image" Target="../media/image54.png"/><Relationship Id="rId51" Type="http://schemas.openxmlformats.org/officeDocument/2006/relationships/image" Target="../media/image53.png"/><Relationship Id="rId50" Type="http://schemas.openxmlformats.org/officeDocument/2006/relationships/image" Target="../media/image52.png"/><Relationship Id="rId5" Type="http://schemas.openxmlformats.org/officeDocument/2006/relationships/image" Target="../media/image7.png"/><Relationship Id="rId49" Type="http://schemas.openxmlformats.org/officeDocument/2006/relationships/image" Target="../media/image51.png"/><Relationship Id="rId48" Type="http://schemas.openxmlformats.org/officeDocument/2006/relationships/image" Target="../media/image50.png"/><Relationship Id="rId47" Type="http://schemas.openxmlformats.org/officeDocument/2006/relationships/image" Target="../media/image49.png"/><Relationship Id="rId46" Type="http://schemas.openxmlformats.org/officeDocument/2006/relationships/image" Target="../media/image48.png"/><Relationship Id="rId45" Type="http://schemas.openxmlformats.org/officeDocument/2006/relationships/image" Target="../media/image47.png"/><Relationship Id="rId44" Type="http://schemas.openxmlformats.org/officeDocument/2006/relationships/image" Target="../media/image46.png"/><Relationship Id="rId43" Type="http://schemas.openxmlformats.org/officeDocument/2006/relationships/image" Target="../media/image45.png"/><Relationship Id="rId42" Type="http://schemas.openxmlformats.org/officeDocument/2006/relationships/image" Target="../media/image44.png"/><Relationship Id="rId41" Type="http://schemas.openxmlformats.org/officeDocument/2006/relationships/image" Target="../media/image43.png"/><Relationship Id="rId40" Type="http://schemas.openxmlformats.org/officeDocument/2006/relationships/image" Target="../media/image42.png"/><Relationship Id="rId4" Type="http://schemas.openxmlformats.org/officeDocument/2006/relationships/image" Target="../media/image6.png"/><Relationship Id="rId39" Type="http://schemas.openxmlformats.org/officeDocument/2006/relationships/image" Target="../media/image41.png"/><Relationship Id="rId38" Type="http://schemas.openxmlformats.org/officeDocument/2006/relationships/image" Target="../media/image40.png"/><Relationship Id="rId37" Type="http://schemas.openxmlformats.org/officeDocument/2006/relationships/image" Target="../media/image39.png"/><Relationship Id="rId36" Type="http://schemas.openxmlformats.org/officeDocument/2006/relationships/image" Target="../media/image38.png"/><Relationship Id="rId35" Type="http://schemas.openxmlformats.org/officeDocument/2006/relationships/image" Target="../media/image37.png"/><Relationship Id="rId34" Type="http://schemas.openxmlformats.org/officeDocument/2006/relationships/image" Target="../media/image36.png"/><Relationship Id="rId33" Type="http://schemas.openxmlformats.org/officeDocument/2006/relationships/image" Target="../media/image35.png"/><Relationship Id="rId32" Type="http://schemas.openxmlformats.org/officeDocument/2006/relationships/image" Target="../media/image34.png"/><Relationship Id="rId31" Type="http://schemas.openxmlformats.org/officeDocument/2006/relationships/image" Target="../media/image33.png"/><Relationship Id="rId30" Type="http://schemas.openxmlformats.org/officeDocument/2006/relationships/image" Target="../media/image32.png"/><Relationship Id="rId3" Type="http://schemas.openxmlformats.org/officeDocument/2006/relationships/image" Target="../media/image5.png"/><Relationship Id="rId29" Type="http://schemas.openxmlformats.org/officeDocument/2006/relationships/image" Target="../media/image31.png"/><Relationship Id="rId28" Type="http://schemas.openxmlformats.org/officeDocument/2006/relationships/image" Target="../media/image30.png"/><Relationship Id="rId27" Type="http://schemas.openxmlformats.org/officeDocument/2006/relationships/image" Target="../media/image29.png"/><Relationship Id="rId26" Type="http://schemas.openxmlformats.org/officeDocument/2006/relationships/image" Target="../media/image28.png"/><Relationship Id="rId25" Type="http://schemas.openxmlformats.org/officeDocument/2006/relationships/image" Target="../media/image27.png"/><Relationship Id="rId24" Type="http://schemas.openxmlformats.org/officeDocument/2006/relationships/image" Target="../media/image26.png"/><Relationship Id="rId23" Type="http://schemas.openxmlformats.org/officeDocument/2006/relationships/image" Target="../media/image25.png"/><Relationship Id="rId22" Type="http://schemas.openxmlformats.org/officeDocument/2006/relationships/image" Target="../media/image24.png"/><Relationship Id="rId21" Type="http://schemas.openxmlformats.org/officeDocument/2006/relationships/image" Target="../media/image23.png"/><Relationship Id="rId20" Type="http://schemas.openxmlformats.org/officeDocument/2006/relationships/image" Target="../media/image22.png"/><Relationship Id="rId2" Type="http://schemas.openxmlformats.org/officeDocument/2006/relationships/image" Target="../media/image4.png"/><Relationship Id="rId19" Type="http://schemas.openxmlformats.org/officeDocument/2006/relationships/image" Target="../media/image21.png"/><Relationship Id="rId18" Type="http://schemas.openxmlformats.org/officeDocument/2006/relationships/image" Target="../media/image20.png"/><Relationship Id="rId17" Type="http://schemas.openxmlformats.org/officeDocument/2006/relationships/image" Target="../media/image19.png"/><Relationship Id="rId16" Type="http://schemas.openxmlformats.org/officeDocument/2006/relationships/image" Target="../media/image18.png"/><Relationship Id="rId15" Type="http://schemas.openxmlformats.org/officeDocument/2006/relationships/image" Target="../media/image17.png"/><Relationship Id="rId14" Type="http://schemas.openxmlformats.org/officeDocument/2006/relationships/image" Target="../media/image16.png"/><Relationship Id="rId13" Type="http://schemas.openxmlformats.org/officeDocument/2006/relationships/image" Target="../media/image15.png"/><Relationship Id="rId12" Type="http://schemas.openxmlformats.org/officeDocument/2006/relationships/image" Target="../media/image14.png"/><Relationship Id="rId11" Type="http://schemas.openxmlformats.org/officeDocument/2006/relationships/image" Target="../media/image13.png"/><Relationship Id="rId10" Type="http://schemas.openxmlformats.org/officeDocument/2006/relationships/image" Target="../media/image12.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5.png"/></Relationships>
</file>

<file path=xl/drawings/_rels/drawing5.xml.rels><?xml version="1.0" encoding="UTF-8" standalone="yes"?>
<Relationships xmlns="http://schemas.openxmlformats.org/package/2006/relationships"><Relationship Id="rId9" Type="http://schemas.openxmlformats.org/officeDocument/2006/relationships/image" Target="../media/image5.png"/><Relationship Id="rId8" Type="http://schemas.openxmlformats.org/officeDocument/2006/relationships/image" Target="../media/image72.png"/><Relationship Id="rId7" Type="http://schemas.openxmlformats.org/officeDocument/2006/relationships/image" Target="../media/image71.png"/><Relationship Id="rId6" Type="http://schemas.openxmlformats.org/officeDocument/2006/relationships/image" Target="../media/image70.png"/><Relationship Id="rId5" Type="http://schemas.openxmlformats.org/officeDocument/2006/relationships/image" Target="../media/image69.png"/><Relationship Id="rId48" Type="http://schemas.openxmlformats.org/officeDocument/2006/relationships/image" Target="../media/image98.png"/><Relationship Id="rId47" Type="http://schemas.openxmlformats.org/officeDocument/2006/relationships/image" Target="../media/image97.png"/><Relationship Id="rId46" Type="http://schemas.openxmlformats.org/officeDocument/2006/relationships/image" Target="../media/image16.png"/><Relationship Id="rId45" Type="http://schemas.openxmlformats.org/officeDocument/2006/relationships/image" Target="../media/image96.png"/><Relationship Id="rId44" Type="http://schemas.openxmlformats.org/officeDocument/2006/relationships/image" Target="../media/image44.png"/><Relationship Id="rId43" Type="http://schemas.openxmlformats.org/officeDocument/2006/relationships/image" Target="../media/image14.png"/><Relationship Id="rId42" Type="http://schemas.openxmlformats.org/officeDocument/2006/relationships/image" Target="../media/image95.png"/><Relationship Id="rId41" Type="http://schemas.openxmlformats.org/officeDocument/2006/relationships/image" Target="../media/image94.png"/><Relationship Id="rId40" Type="http://schemas.openxmlformats.org/officeDocument/2006/relationships/image" Target="../media/image93.png"/><Relationship Id="rId4" Type="http://schemas.openxmlformats.org/officeDocument/2006/relationships/image" Target="../media/image68.png"/><Relationship Id="rId39" Type="http://schemas.openxmlformats.org/officeDocument/2006/relationships/image" Target="../media/image13.png"/><Relationship Id="rId38" Type="http://schemas.openxmlformats.org/officeDocument/2006/relationships/image" Target="../media/image92.png"/><Relationship Id="rId37" Type="http://schemas.openxmlformats.org/officeDocument/2006/relationships/image" Target="../media/image91.png"/><Relationship Id="rId36" Type="http://schemas.openxmlformats.org/officeDocument/2006/relationships/image" Target="../media/image12.png"/><Relationship Id="rId35" Type="http://schemas.openxmlformats.org/officeDocument/2006/relationships/image" Target="../media/image11.png"/><Relationship Id="rId34" Type="http://schemas.openxmlformats.org/officeDocument/2006/relationships/image" Target="../media/image90.png"/><Relationship Id="rId33" Type="http://schemas.openxmlformats.org/officeDocument/2006/relationships/image" Target="../media/image10.png"/><Relationship Id="rId32" Type="http://schemas.openxmlformats.org/officeDocument/2006/relationships/image" Target="../media/image9.png"/><Relationship Id="rId31" Type="http://schemas.openxmlformats.org/officeDocument/2006/relationships/image" Target="../media/image89.png"/><Relationship Id="rId30" Type="http://schemas.openxmlformats.org/officeDocument/2006/relationships/image" Target="../media/image88.png"/><Relationship Id="rId3" Type="http://schemas.openxmlformats.org/officeDocument/2006/relationships/image" Target="../media/image67.png"/><Relationship Id="rId29" Type="http://schemas.openxmlformats.org/officeDocument/2006/relationships/image" Target="../media/image15.png"/><Relationship Id="rId28" Type="http://schemas.openxmlformats.org/officeDocument/2006/relationships/image" Target="../media/image87.png"/><Relationship Id="rId27" Type="http://schemas.openxmlformats.org/officeDocument/2006/relationships/image" Target="../media/image86.png"/><Relationship Id="rId26" Type="http://schemas.openxmlformats.org/officeDocument/2006/relationships/image" Target="../media/image85.png"/><Relationship Id="rId25" Type="http://schemas.openxmlformats.org/officeDocument/2006/relationships/image" Target="../media/image8.png"/><Relationship Id="rId24" Type="http://schemas.openxmlformats.org/officeDocument/2006/relationships/image" Target="../media/image84.png"/><Relationship Id="rId23" Type="http://schemas.openxmlformats.org/officeDocument/2006/relationships/image" Target="../media/image83.png"/><Relationship Id="rId22" Type="http://schemas.openxmlformats.org/officeDocument/2006/relationships/image" Target="../media/image82.png"/><Relationship Id="rId21" Type="http://schemas.openxmlformats.org/officeDocument/2006/relationships/image" Target="../media/image81.png"/><Relationship Id="rId20" Type="http://schemas.openxmlformats.org/officeDocument/2006/relationships/image" Target="../media/image80.png"/><Relationship Id="rId2" Type="http://schemas.openxmlformats.org/officeDocument/2006/relationships/image" Target="../media/image3.png"/><Relationship Id="rId19" Type="http://schemas.openxmlformats.org/officeDocument/2006/relationships/image" Target="../media/image7.png"/><Relationship Id="rId18" Type="http://schemas.openxmlformats.org/officeDocument/2006/relationships/image" Target="../media/image79.png"/><Relationship Id="rId17" Type="http://schemas.openxmlformats.org/officeDocument/2006/relationships/image" Target="../media/image78.png"/><Relationship Id="rId16" Type="http://schemas.openxmlformats.org/officeDocument/2006/relationships/image" Target="../media/image77.png"/><Relationship Id="rId15" Type="http://schemas.openxmlformats.org/officeDocument/2006/relationships/image" Target="../media/image76.png"/><Relationship Id="rId14" Type="http://schemas.openxmlformats.org/officeDocument/2006/relationships/image" Target="../media/image75.png"/><Relationship Id="rId13" Type="http://schemas.openxmlformats.org/officeDocument/2006/relationships/image" Target="../media/image6.png"/><Relationship Id="rId12" Type="http://schemas.openxmlformats.org/officeDocument/2006/relationships/image" Target="../media/image74.png"/><Relationship Id="rId11" Type="http://schemas.openxmlformats.org/officeDocument/2006/relationships/image" Target="../media/image43.png"/><Relationship Id="rId10" Type="http://schemas.openxmlformats.org/officeDocument/2006/relationships/image" Target="../media/image73.png"/><Relationship Id="rId1" Type="http://schemas.openxmlformats.org/officeDocument/2006/relationships/image" Target="../media/image4.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16</xdr:col>
      <xdr:colOff>19050</xdr:colOff>
      <xdr:row>1</xdr:row>
      <xdr:rowOff>180975</xdr:rowOff>
    </xdr:from>
    <xdr:ext cx="4495800" cy="2990850"/>
    <xdr:pic>
      <xdr:nvPicPr>
        <xdr:cNvPr id="2" name="Picture 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6878300" y="371475"/>
          <a:ext cx="4495800" cy="2990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14</xdr:col>
      <xdr:colOff>266700</xdr:colOff>
      <xdr:row>0</xdr:row>
      <xdr:rowOff>123825</xdr:rowOff>
    </xdr:from>
    <xdr:ext cx="5086350" cy="5048250"/>
    <xdr:pic>
      <xdr:nvPicPr>
        <xdr:cNvPr id="3" name="Picture 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15925800" y="123825"/>
          <a:ext cx="5086350" cy="504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309563</xdr:colOff>
      <xdr:row>5</xdr:row>
      <xdr:rowOff>39687</xdr:rowOff>
    </xdr:from>
    <xdr:to>
      <xdr:col>11</xdr:col>
      <xdr:colOff>15875</xdr:colOff>
      <xdr:row>6</xdr:row>
      <xdr:rowOff>71437</xdr:rowOff>
    </xdr:to>
    <xdr:sp>
      <xdr:nvSpPr>
        <xdr:cNvPr id="2" name="Rectangle 1"/>
        <xdr:cNvSpPr/>
      </xdr:nvSpPr>
      <xdr:spPr>
        <a:xfrm>
          <a:off x="4509770" y="991870"/>
          <a:ext cx="2106930" cy="22225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1</xdr:col>
      <xdr:colOff>134938</xdr:colOff>
      <xdr:row>6</xdr:row>
      <xdr:rowOff>7938</xdr:rowOff>
    </xdr:from>
    <xdr:to>
      <xdr:col>2</xdr:col>
      <xdr:colOff>381000</xdr:colOff>
      <xdr:row>6</xdr:row>
      <xdr:rowOff>158750</xdr:rowOff>
    </xdr:to>
    <xdr:sp>
      <xdr:nvSpPr>
        <xdr:cNvPr id="3" name="Rectangle 2"/>
        <xdr:cNvSpPr/>
      </xdr:nvSpPr>
      <xdr:spPr>
        <a:xfrm>
          <a:off x="734695" y="1150620"/>
          <a:ext cx="846455" cy="15113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l"/>
          <a:r>
            <a:rPr lang="en-US" sz="1100" b="0" i="0" u="none" strike="noStrike" baseline="0" smtClean="0">
              <a:solidFill>
                <a:srgbClr val="FF0000"/>
              </a:solidFill>
              <a:latin typeface="+mn-lt"/>
              <a:ea typeface="+mn-ea"/>
              <a:cs typeface="+mn-cs"/>
            </a:rPr>
            <a:t>(MACHINING)</a:t>
          </a:r>
          <a:endParaRPr lang="en-US" sz="1100">
            <a:solidFill>
              <a:srgbClr val="FF0000"/>
            </a:solidFill>
          </a:endParaRPr>
        </a:p>
      </xdr:txBody>
    </xdr:sp>
    <xdr:clientData/>
  </xdr:twoCellAnchor>
  <xdr:twoCellAnchor>
    <xdr:from>
      <xdr:col>1</xdr:col>
      <xdr:colOff>111125</xdr:colOff>
      <xdr:row>7</xdr:row>
      <xdr:rowOff>0</xdr:rowOff>
    </xdr:from>
    <xdr:to>
      <xdr:col>5</xdr:col>
      <xdr:colOff>214312</xdr:colOff>
      <xdr:row>8</xdr:row>
      <xdr:rowOff>47625</xdr:rowOff>
    </xdr:to>
    <xdr:sp>
      <xdr:nvSpPr>
        <xdr:cNvPr id="4" name="Rectangle 3"/>
        <xdr:cNvSpPr/>
      </xdr:nvSpPr>
      <xdr:spPr>
        <a:xfrm>
          <a:off x="711200" y="1333500"/>
          <a:ext cx="2503170"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0" i="0" u="none" strike="noStrike" baseline="0" smtClean="0">
              <a:solidFill>
                <a:srgbClr val="FF0000"/>
              </a:solidFill>
              <a:latin typeface="+mn-lt"/>
              <a:ea typeface="+mn-ea"/>
              <a:cs typeface="+mn-cs"/>
            </a:rPr>
            <a:t>RD2 NO.A1906078--page2/3 (MACHINING)</a:t>
          </a:r>
          <a:endParaRPr lang="en-US" sz="1100">
            <a:solidFill>
              <a:srgbClr val="FF0000"/>
            </a:solidFill>
          </a:endParaRPr>
        </a:p>
      </xdr:txBody>
    </xdr:sp>
    <xdr:clientData/>
  </xdr:twoCellAnchor>
  <xdr:twoCellAnchor>
    <xdr:from>
      <xdr:col>1</xdr:col>
      <xdr:colOff>119063</xdr:colOff>
      <xdr:row>8</xdr:row>
      <xdr:rowOff>79375</xdr:rowOff>
    </xdr:from>
    <xdr:to>
      <xdr:col>5</xdr:col>
      <xdr:colOff>261938</xdr:colOff>
      <xdr:row>9</xdr:row>
      <xdr:rowOff>127000</xdr:rowOff>
    </xdr:to>
    <xdr:sp>
      <xdr:nvSpPr>
        <xdr:cNvPr id="5" name="Rectangle 4"/>
        <xdr:cNvSpPr/>
      </xdr:nvSpPr>
      <xdr:spPr>
        <a:xfrm>
          <a:off x="718820" y="1603375"/>
          <a:ext cx="2543175"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0" i="0" u="none" strike="noStrike" baseline="0" smtClean="0">
              <a:solidFill>
                <a:srgbClr val="FF0000"/>
              </a:solidFill>
              <a:latin typeface="+mn-lt"/>
              <a:ea typeface="+mn-ea"/>
              <a:cs typeface="+mn-cs"/>
            </a:rPr>
            <a:t>RD2 NO.A1906078--page3/3 (MACHINING)</a:t>
          </a:r>
          <a:endParaRPr lang="en-US" sz="1100">
            <a:solidFill>
              <a:srgbClr val="FF0000"/>
            </a:solidFill>
          </a:endParaRPr>
        </a:p>
      </xdr:txBody>
    </xdr:sp>
    <xdr:clientData/>
  </xdr:twoCellAnchor>
  <xdr:twoCellAnchor>
    <xdr:from>
      <xdr:col>3</xdr:col>
      <xdr:colOff>515935</xdr:colOff>
      <xdr:row>1</xdr:row>
      <xdr:rowOff>87312</xdr:rowOff>
    </xdr:from>
    <xdr:to>
      <xdr:col>5</xdr:col>
      <xdr:colOff>23811</xdr:colOff>
      <xdr:row>4</xdr:row>
      <xdr:rowOff>79375</xdr:rowOff>
    </xdr:to>
    <xdr:sp>
      <xdr:nvSpPr>
        <xdr:cNvPr id="6" name="Rectangle 5"/>
        <xdr:cNvSpPr/>
      </xdr:nvSpPr>
      <xdr:spPr>
        <a:xfrm>
          <a:off x="2315845" y="277495"/>
          <a:ext cx="708025" cy="563880"/>
        </a:xfrm>
        <a:prstGeom prst="rect">
          <a:avLst/>
        </a:prstGeom>
        <a:solidFill>
          <a:srgbClr val="E26B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2</xdr:col>
      <xdr:colOff>150813</xdr:colOff>
      <xdr:row>11</xdr:row>
      <xdr:rowOff>0</xdr:rowOff>
    </xdr:from>
    <xdr:to>
      <xdr:col>5</xdr:col>
      <xdr:colOff>500063</xdr:colOff>
      <xdr:row>12</xdr:row>
      <xdr:rowOff>15875</xdr:rowOff>
    </xdr:to>
    <xdr:sp>
      <xdr:nvSpPr>
        <xdr:cNvPr id="7" name="Rectangle 6"/>
        <xdr:cNvSpPr/>
      </xdr:nvSpPr>
      <xdr:spPr>
        <a:xfrm>
          <a:off x="1350645" y="2095500"/>
          <a:ext cx="2149475" cy="206375"/>
        </a:xfrm>
        <a:prstGeom prst="rect">
          <a:avLst/>
        </a:prstGeom>
        <a:solidFill>
          <a:srgbClr val="E26B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1</xdr:col>
      <xdr:colOff>95250</xdr:colOff>
      <xdr:row>13</xdr:row>
      <xdr:rowOff>174625</xdr:rowOff>
    </xdr:from>
    <xdr:to>
      <xdr:col>1</xdr:col>
      <xdr:colOff>254000</xdr:colOff>
      <xdr:row>14</xdr:row>
      <xdr:rowOff>158750</xdr:rowOff>
    </xdr:to>
    <xdr:sp>
      <xdr:nvSpPr>
        <xdr:cNvPr id="8" name="Oval 7"/>
        <xdr:cNvSpPr/>
      </xdr:nvSpPr>
      <xdr:spPr>
        <a:xfrm>
          <a:off x="695325" y="2651125"/>
          <a:ext cx="158750" cy="1746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solidFill>
                <a:srgbClr val="FF0000"/>
              </a:solidFill>
            </a:rPr>
            <a:t>1</a:t>
          </a:r>
          <a:endParaRPr lang="en-US" sz="1100">
            <a:solidFill>
              <a:srgbClr val="FF0000"/>
            </a:solidFill>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1381125" y="76200"/>
          <a:ext cx="1419225" cy="533400"/>
          <a:chOff x="200026" y="68794"/>
          <a:chExt cx="1028699" cy="531285"/>
        </a:xfrm>
      </xdr:grpSpPr>
      <mc:AlternateContent xmlns:mc="http://schemas.openxmlformats.org/markup-compatibility/2006">
        <mc:Choice xmlns:a14="http://schemas.microsoft.com/office/drawing/2010/main" Requires="a14">
          <xdr:sp>
            <xdr:nvSpPr>
              <xdr:cNvPr id="1026" name="Check Box 2" hidden="1">
                <a:extLst>
                  <a:ext uri="{63B3BB69-23CF-44E3-9099-C40C66FF867C}">
                    <a14:compatExt spid="_x0000_s1026"/>
                  </a:ext>
                </a:extLst>
              </xdr:cNvPr>
              <xdr:cNvSpPr/>
            </xdr:nvSpPr>
            <xdr:spPr>
              <a:xfrm>
                <a:off x="200026" y="68794"/>
                <a:ext cx="1028699" cy="531285"/>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619375" y="95250"/>
          <a:ext cx="3855085" cy="533400"/>
          <a:chOff x="200026" y="68791"/>
          <a:chExt cx="1116581" cy="531283"/>
        </a:xfrm>
      </xdr:grpSpPr>
      <mc:AlternateContent xmlns:mc="http://schemas.openxmlformats.org/markup-compatibility/2006">
        <mc:Choice xmlns:a14="http://schemas.microsoft.com/office/drawing/2010/main" Requires="a14">
          <xdr:sp>
            <xdr:nvSpPr>
              <xdr:cNvPr id="1027" name="Check Box 3" hidden="1">
                <a:extLst>
                  <a:ext uri="{63B3BB69-23CF-44E3-9099-C40C66FF867C}">
                    <a14:compatExt spid="_x0000_s1027"/>
                  </a:ext>
                </a:extLst>
              </xdr:cNvPr>
              <xdr:cNvSpPr/>
            </xdr:nvSpPr>
            <xdr:spPr>
              <a:xfrm>
                <a:off x="200026" y="68791"/>
                <a:ext cx="1028699" cy="531283"/>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1381125" y="504825"/>
          <a:ext cx="1419225" cy="552450"/>
          <a:chOff x="200026" y="68790"/>
          <a:chExt cx="1028699" cy="531282"/>
        </a:xfrm>
      </xdr:grpSpPr>
      <mc:AlternateContent xmlns:mc="http://schemas.openxmlformats.org/markup-compatibility/2006">
        <mc:Choice xmlns:a14="http://schemas.microsoft.com/office/drawing/2010/main" Requires="a14">
          <xdr:sp>
            <xdr:nvSpPr>
              <xdr:cNvPr id="1028" name="Check Box 4" hidden="1">
                <a:extLst>
                  <a:ext uri="{63B3BB69-23CF-44E3-9099-C40C66FF867C}">
                    <a14:compatExt spid="_x0000_s1028"/>
                  </a:ext>
                </a:extLst>
              </xdr:cNvPr>
              <xdr:cNvSpPr/>
            </xdr:nvSpPr>
            <xdr:spPr>
              <a:xfrm>
                <a:off x="200026" y="68790"/>
                <a:ext cx="1028699" cy="531282"/>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1381125" y="952500"/>
          <a:ext cx="1419225" cy="352425"/>
          <a:chOff x="200026" y="68791"/>
          <a:chExt cx="1028699" cy="531283"/>
        </a:xfrm>
      </xdr:grpSpPr>
      <mc:AlternateContent xmlns:mc="http://schemas.openxmlformats.org/markup-compatibility/2006">
        <mc:Choice xmlns:a14="http://schemas.microsoft.com/office/drawing/2010/main" Requires="a14">
          <xdr:sp>
            <xdr:nvSpPr>
              <xdr:cNvPr id="1029" name="Check Box 5" hidden="1">
                <a:extLst>
                  <a:ext uri="{63B3BB69-23CF-44E3-9099-C40C66FF867C}">
                    <a14:compatExt spid="_x0000_s1029"/>
                  </a:ext>
                </a:extLst>
              </xdr:cNvPr>
              <xdr:cNvSpPr/>
            </xdr:nvSpPr>
            <xdr:spPr>
              <a:xfrm>
                <a:off x="200026" y="68791"/>
                <a:ext cx="1028699" cy="531283"/>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xdr:from>
      <xdr:col>21</xdr:col>
      <xdr:colOff>311150</xdr:colOff>
      <xdr:row>18</xdr:row>
      <xdr:rowOff>271780</xdr:rowOff>
    </xdr:from>
    <xdr:to>
      <xdr:col>21</xdr:col>
      <xdr:colOff>561340</xdr:colOff>
      <xdr:row>19</xdr:row>
      <xdr:rowOff>180340</xdr:rowOff>
    </xdr:to>
    <xdr:sp>
      <xdr:nvSpPr>
        <xdr:cNvPr id="3" name="Oval 2"/>
        <xdr:cNvSpPr/>
      </xdr:nvSpPr>
      <xdr:spPr>
        <a:xfrm>
          <a:off x="16427450" y="6637020"/>
          <a:ext cx="250190" cy="25146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0" tIns="0" rIns="0" bIns="0" rtlCol="0" anchor="ctr" anchorCtr="0"/>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GB" altLang="en-US" sz="1100">
              <a:solidFill>
                <a:srgbClr val="FF0000"/>
              </a:solidFill>
            </a:rPr>
            <a:t>A</a:t>
          </a:r>
          <a:endParaRPr lang="en-GB" altLang="en-US" sz="1100">
            <a:solidFill>
              <a:srgbClr val="FF0000"/>
            </a:solidFill>
          </a:endParaRPr>
        </a:p>
      </xdr:txBody>
    </xdr:sp>
    <xdr:clientData/>
  </xdr:twoCellAnchor>
  <xdr:twoCellAnchor>
    <xdr:from>
      <xdr:col>5</xdr:col>
      <xdr:colOff>339725</xdr:colOff>
      <xdr:row>32</xdr:row>
      <xdr:rowOff>129540</xdr:rowOff>
    </xdr:from>
    <xdr:to>
      <xdr:col>5</xdr:col>
      <xdr:colOff>1029335</xdr:colOff>
      <xdr:row>32</xdr:row>
      <xdr:rowOff>374015</xdr:rowOff>
    </xdr:to>
    <xdr:pic>
      <xdr:nvPicPr>
        <xdr:cNvPr id="12" name="Picture 11"/>
        <xdr:cNvPicPr>
          <a:picLocks noChangeAspect="1"/>
        </xdr:cNvPicPr>
      </xdr:nvPicPr>
      <xdr:blipFill>
        <a:blip r:embed="rId1"/>
        <a:stretch>
          <a:fillRect/>
        </a:stretch>
      </xdr:blipFill>
      <xdr:spPr>
        <a:xfrm>
          <a:off x="4997450" y="12305030"/>
          <a:ext cx="689610" cy="244475"/>
        </a:xfrm>
        <a:prstGeom prst="rect">
          <a:avLst/>
        </a:prstGeom>
        <a:noFill/>
        <a:ln w="9525">
          <a:noFill/>
        </a:ln>
      </xdr:spPr>
    </xdr:pic>
    <xdr:clientData/>
  </xdr:twoCellAnchor>
  <xdr:twoCellAnchor>
    <xdr:from>
      <xdr:col>5</xdr:col>
      <xdr:colOff>153670</xdr:colOff>
      <xdr:row>44</xdr:row>
      <xdr:rowOff>135255</xdr:rowOff>
    </xdr:from>
    <xdr:to>
      <xdr:col>5</xdr:col>
      <xdr:colOff>1287145</xdr:colOff>
      <xdr:row>44</xdr:row>
      <xdr:rowOff>354330</xdr:rowOff>
    </xdr:to>
    <xdr:pic>
      <xdr:nvPicPr>
        <xdr:cNvPr id="14" name="Picture 13"/>
        <xdr:cNvPicPr>
          <a:picLocks noChangeAspect="1"/>
        </xdr:cNvPicPr>
      </xdr:nvPicPr>
      <xdr:blipFill>
        <a:blip r:embed="rId2"/>
        <a:stretch>
          <a:fillRect/>
        </a:stretch>
      </xdr:blipFill>
      <xdr:spPr>
        <a:xfrm>
          <a:off x="4811395" y="17797145"/>
          <a:ext cx="1133475" cy="219075"/>
        </a:xfrm>
        <a:prstGeom prst="rect">
          <a:avLst/>
        </a:prstGeom>
        <a:noFill/>
        <a:ln w="9525">
          <a:noFill/>
        </a:ln>
      </xdr:spPr>
    </xdr:pic>
    <xdr:clientData/>
  </xdr:twoCellAnchor>
  <xdr:twoCellAnchor>
    <xdr:from>
      <xdr:col>5</xdr:col>
      <xdr:colOff>416560</xdr:colOff>
      <xdr:row>46</xdr:row>
      <xdr:rowOff>130810</xdr:rowOff>
    </xdr:from>
    <xdr:to>
      <xdr:col>5</xdr:col>
      <xdr:colOff>1038860</xdr:colOff>
      <xdr:row>46</xdr:row>
      <xdr:rowOff>351790</xdr:rowOff>
    </xdr:to>
    <xdr:pic>
      <xdr:nvPicPr>
        <xdr:cNvPr id="15" name="Picture 14"/>
        <xdr:cNvPicPr>
          <a:picLocks noChangeAspect="1"/>
        </xdr:cNvPicPr>
      </xdr:nvPicPr>
      <xdr:blipFill>
        <a:blip r:embed="rId1"/>
        <a:stretch>
          <a:fillRect/>
        </a:stretch>
      </xdr:blipFill>
      <xdr:spPr>
        <a:xfrm>
          <a:off x="5074285" y="18707100"/>
          <a:ext cx="622300" cy="220980"/>
        </a:xfrm>
        <a:prstGeom prst="rect">
          <a:avLst/>
        </a:prstGeom>
        <a:noFill/>
        <a:ln w="9525">
          <a:noFill/>
        </a:ln>
      </xdr:spPr>
    </xdr:pic>
    <xdr:clientData/>
  </xdr:twoCellAnchor>
  <xdr:twoCellAnchor>
    <xdr:from>
      <xdr:col>5</xdr:col>
      <xdr:colOff>426720</xdr:colOff>
      <xdr:row>95</xdr:row>
      <xdr:rowOff>91440</xdr:rowOff>
    </xdr:from>
    <xdr:to>
      <xdr:col>5</xdr:col>
      <xdr:colOff>1185545</xdr:colOff>
      <xdr:row>95</xdr:row>
      <xdr:rowOff>352425</xdr:rowOff>
    </xdr:to>
    <xdr:pic>
      <xdr:nvPicPr>
        <xdr:cNvPr id="30" name="Picture 29"/>
        <xdr:cNvPicPr>
          <a:picLocks noChangeAspect="1"/>
        </xdr:cNvPicPr>
      </xdr:nvPicPr>
      <xdr:blipFill>
        <a:blip r:embed="rId3"/>
        <a:stretch>
          <a:fillRect/>
        </a:stretch>
      </xdr:blipFill>
      <xdr:spPr>
        <a:xfrm>
          <a:off x="5084445" y="41070530"/>
          <a:ext cx="758825" cy="260985"/>
        </a:xfrm>
        <a:prstGeom prst="rect">
          <a:avLst/>
        </a:prstGeom>
        <a:noFill/>
        <a:ln w="9525">
          <a:noFill/>
        </a:ln>
      </xdr:spPr>
    </xdr:pic>
    <xdr:clientData/>
  </xdr:twoCellAnchor>
  <xdr:twoCellAnchor>
    <xdr:from>
      <xdr:col>5</xdr:col>
      <xdr:colOff>237490</xdr:colOff>
      <xdr:row>94</xdr:row>
      <xdr:rowOff>111760</xdr:rowOff>
    </xdr:from>
    <xdr:to>
      <xdr:col>5</xdr:col>
      <xdr:colOff>1323340</xdr:colOff>
      <xdr:row>94</xdr:row>
      <xdr:rowOff>340360</xdr:rowOff>
    </xdr:to>
    <xdr:pic>
      <xdr:nvPicPr>
        <xdr:cNvPr id="34" name="Picture 33"/>
        <xdr:cNvPicPr>
          <a:picLocks noChangeAspect="1"/>
        </xdr:cNvPicPr>
      </xdr:nvPicPr>
      <xdr:blipFill>
        <a:blip r:embed="rId4"/>
        <a:stretch>
          <a:fillRect/>
        </a:stretch>
      </xdr:blipFill>
      <xdr:spPr>
        <a:xfrm>
          <a:off x="4895215" y="40633650"/>
          <a:ext cx="1085850" cy="228600"/>
        </a:xfrm>
        <a:prstGeom prst="rect">
          <a:avLst/>
        </a:prstGeom>
        <a:noFill/>
        <a:ln w="9525">
          <a:noFill/>
        </a:ln>
      </xdr:spPr>
    </xdr:pic>
    <xdr:clientData/>
  </xdr:twoCellAnchor>
  <xdr:twoCellAnchor>
    <xdr:from>
      <xdr:col>5</xdr:col>
      <xdr:colOff>226695</xdr:colOff>
      <xdr:row>159</xdr:row>
      <xdr:rowOff>116205</xdr:rowOff>
    </xdr:from>
    <xdr:to>
      <xdr:col>5</xdr:col>
      <xdr:colOff>1296670</xdr:colOff>
      <xdr:row>159</xdr:row>
      <xdr:rowOff>328295</xdr:rowOff>
    </xdr:to>
    <xdr:pic>
      <xdr:nvPicPr>
        <xdr:cNvPr id="58" name="Picture 57"/>
        <xdr:cNvPicPr>
          <a:picLocks noChangeAspect="1"/>
        </xdr:cNvPicPr>
      </xdr:nvPicPr>
      <xdr:blipFill>
        <a:blip r:embed="rId5"/>
        <a:stretch>
          <a:fillRect/>
        </a:stretch>
      </xdr:blipFill>
      <xdr:spPr>
        <a:xfrm>
          <a:off x="4884420" y="70356095"/>
          <a:ext cx="1069975" cy="212090"/>
        </a:xfrm>
        <a:prstGeom prst="rect">
          <a:avLst/>
        </a:prstGeom>
        <a:noFill/>
        <a:ln w="9525">
          <a:noFill/>
        </a:ln>
      </xdr:spPr>
    </xdr:pic>
    <xdr:clientData/>
  </xdr:twoCellAnchor>
  <xdr:twoCellAnchor>
    <xdr:from>
      <xdr:col>5</xdr:col>
      <xdr:colOff>226695</xdr:colOff>
      <xdr:row>158</xdr:row>
      <xdr:rowOff>116205</xdr:rowOff>
    </xdr:from>
    <xdr:to>
      <xdr:col>5</xdr:col>
      <xdr:colOff>1296670</xdr:colOff>
      <xdr:row>158</xdr:row>
      <xdr:rowOff>328295</xdr:rowOff>
    </xdr:to>
    <xdr:pic>
      <xdr:nvPicPr>
        <xdr:cNvPr id="59" name="Picture 58"/>
        <xdr:cNvPicPr>
          <a:picLocks noChangeAspect="1"/>
        </xdr:cNvPicPr>
      </xdr:nvPicPr>
      <xdr:blipFill>
        <a:blip r:embed="rId5"/>
        <a:stretch>
          <a:fillRect/>
        </a:stretch>
      </xdr:blipFill>
      <xdr:spPr>
        <a:xfrm>
          <a:off x="4884420" y="69898895"/>
          <a:ext cx="1069975" cy="212090"/>
        </a:xfrm>
        <a:prstGeom prst="rect">
          <a:avLst/>
        </a:prstGeom>
        <a:noFill/>
        <a:ln w="9525">
          <a:noFill/>
        </a:ln>
      </xdr:spPr>
    </xdr:pic>
    <xdr:clientData/>
  </xdr:twoCellAnchor>
  <xdr:twoCellAnchor>
    <xdr:from>
      <xdr:col>5</xdr:col>
      <xdr:colOff>226695</xdr:colOff>
      <xdr:row>157</xdr:row>
      <xdr:rowOff>116205</xdr:rowOff>
    </xdr:from>
    <xdr:to>
      <xdr:col>5</xdr:col>
      <xdr:colOff>1296670</xdr:colOff>
      <xdr:row>157</xdr:row>
      <xdr:rowOff>328295</xdr:rowOff>
    </xdr:to>
    <xdr:pic>
      <xdr:nvPicPr>
        <xdr:cNvPr id="60" name="Picture 59"/>
        <xdr:cNvPicPr>
          <a:picLocks noChangeAspect="1"/>
        </xdr:cNvPicPr>
      </xdr:nvPicPr>
      <xdr:blipFill>
        <a:blip r:embed="rId5"/>
        <a:stretch>
          <a:fillRect/>
        </a:stretch>
      </xdr:blipFill>
      <xdr:spPr>
        <a:xfrm>
          <a:off x="4884420" y="69441695"/>
          <a:ext cx="1069975" cy="212090"/>
        </a:xfrm>
        <a:prstGeom prst="rect">
          <a:avLst/>
        </a:prstGeom>
        <a:noFill/>
        <a:ln w="9525">
          <a:noFill/>
        </a:ln>
      </xdr:spPr>
    </xdr:pic>
    <xdr:clientData/>
  </xdr:twoCellAnchor>
  <xdr:twoCellAnchor>
    <xdr:from>
      <xdr:col>5</xdr:col>
      <xdr:colOff>226695</xdr:colOff>
      <xdr:row>156</xdr:row>
      <xdr:rowOff>116205</xdr:rowOff>
    </xdr:from>
    <xdr:to>
      <xdr:col>5</xdr:col>
      <xdr:colOff>1296670</xdr:colOff>
      <xdr:row>156</xdr:row>
      <xdr:rowOff>328295</xdr:rowOff>
    </xdr:to>
    <xdr:pic>
      <xdr:nvPicPr>
        <xdr:cNvPr id="61" name="Picture 60"/>
        <xdr:cNvPicPr>
          <a:picLocks noChangeAspect="1"/>
        </xdr:cNvPicPr>
      </xdr:nvPicPr>
      <xdr:blipFill>
        <a:blip r:embed="rId5"/>
        <a:stretch>
          <a:fillRect/>
        </a:stretch>
      </xdr:blipFill>
      <xdr:spPr>
        <a:xfrm>
          <a:off x="4884420" y="68984495"/>
          <a:ext cx="1069975" cy="212090"/>
        </a:xfrm>
        <a:prstGeom prst="rect">
          <a:avLst/>
        </a:prstGeom>
        <a:noFill/>
        <a:ln w="9525">
          <a:noFill/>
        </a:ln>
      </xdr:spPr>
    </xdr:pic>
    <xdr:clientData/>
  </xdr:twoCellAnchor>
  <xdr:twoCellAnchor>
    <xdr:from>
      <xdr:col>5</xdr:col>
      <xdr:colOff>226695</xdr:colOff>
      <xdr:row>155</xdr:row>
      <xdr:rowOff>116205</xdr:rowOff>
    </xdr:from>
    <xdr:to>
      <xdr:col>5</xdr:col>
      <xdr:colOff>1296670</xdr:colOff>
      <xdr:row>155</xdr:row>
      <xdr:rowOff>328295</xdr:rowOff>
    </xdr:to>
    <xdr:pic>
      <xdr:nvPicPr>
        <xdr:cNvPr id="62" name="Picture 61"/>
        <xdr:cNvPicPr>
          <a:picLocks noChangeAspect="1"/>
        </xdr:cNvPicPr>
      </xdr:nvPicPr>
      <xdr:blipFill>
        <a:blip r:embed="rId5"/>
        <a:stretch>
          <a:fillRect/>
        </a:stretch>
      </xdr:blipFill>
      <xdr:spPr>
        <a:xfrm>
          <a:off x="4884420" y="68527295"/>
          <a:ext cx="1069975" cy="212090"/>
        </a:xfrm>
        <a:prstGeom prst="rect">
          <a:avLst/>
        </a:prstGeom>
        <a:noFill/>
        <a:ln w="9525">
          <a:noFill/>
        </a:ln>
      </xdr:spPr>
    </xdr:pic>
    <xdr:clientData/>
  </xdr:twoCellAnchor>
  <xdr:twoCellAnchor>
    <xdr:from>
      <xdr:col>5</xdr:col>
      <xdr:colOff>358140</xdr:colOff>
      <xdr:row>161</xdr:row>
      <xdr:rowOff>107950</xdr:rowOff>
    </xdr:from>
    <xdr:to>
      <xdr:col>5</xdr:col>
      <xdr:colOff>1184910</xdr:colOff>
      <xdr:row>161</xdr:row>
      <xdr:rowOff>365125</xdr:rowOff>
    </xdr:to>
    <xdr:pic>
      <xdr:nvPicPr>
        <xdr:cNvPr id="69" name="Picture 68"/>
        <xdr:cNvPicPr>
          <a:picLocks noChangeAspect="1"/>
        </xdr:cNvPicPr>
      </xdr:nvPicPr>
      <xdr:blipFill>
        <a:blip r:embed="rId6"/>
        <a:stretch>
          <a:fillRect/>
        </a:stretch>
      </xdr:blipFill>
      <xdr:spPr>
        <a:xfrm>
          <a:off x="5015865" y="71262240"/>
          <a:ext cx="826770" cy="257175"/>
        </a:xfrm>
        <a:prstGeom prst="rect">
          <a:avLst/>
        </a:prstGeom>
        <a:noFill/>
        <a:ln w="9525">
          <a:noFill/>
        </a:ln>
      </xdr:spPr>
    </xdr:pic>
    <xdr:clientData/>
  </xdr:twoCellAnchor>
  <xdr:twoCellAnchor>
    <xdr:from>
      <xdr:col>5</xdr:col>
      <xdr:colOff>329565</xdr:colOff>
      <xdr:row>184</xdr:row>
      <xdr:rowOff>95885</xdr:rowOff>
    </xdr:from>
    <xdr:to>
      <xdr:col>5</xdr:col>
      <xdr:colOff>1307465</xdr:colOff>
      <xdr:row>184</xdr:row>
      <xdr:rowOff>361315</xdr:rowOff>
    </xdr:to>
    <xdr:pic>
      <xdr:nvPicPr>
        <xdr:cNvPr id="80" name="Picture 79"/>
        <xdr:cNvPicPr>
          <a:picLocks noChangeAspect="1"/>
        </xdr:cNvPicPr>
      </xdr:nvPicPr>
      <xdr:blipFill>
        <a:blip r:embed="rId7"/>
        <a:stretch>
          <a:fillRect/>
        </a:stretch>
      </xdr:blipFill>
      <xdr:spPr>
        <a:xfrm>
          <a:off x="4987290" y="81765775"/>
          <a:ext cx="977900" cy="265430"/>
        </a:xfrm>
        <a:prstGeom prst="rect">
          <a:avLst/>
        </a:prstGeom>
        <a:noFill/>
        <a:ln w="9525">
          <a:noFill/>
        </a:ln>
      </xdr:spPr>
    </xdr:pic>
    <xdr:clientData/>
  </xdr:twoCellAnchor>
  <xdr:twoCellAnchor>
    <xdr:from>
      <xdr:col>5</xdr:col>
      <xdr:colOff>410845</xdr:colOff>
      <xdr:row>186</xdr:row>
      <xdr:rowOff>84455</xdr:rowOff>
    </xdr:from>
    <xdr:to>
      <xdr:col>5</xdr:col>
      <xdr:colOff>1264285</xdr:colOff>
      <xdr:row>186</xdr:row>
      <xdr:rowOff>360680</xdr:rowOff>
    </xdr:to>
    <xdr:pic>
      <xdr:nvPicPr>
        <xdr:cNvPr id="81" name="Picture 80"/>
        <xdr:cNvPicPr>
          <a:picLocks noChangeAspect="1"/>
        </xdr:cNvPicPr>
      </xdr:nvPicPr>
      <xdr:blipFill>
        <a:blip r:embed="rId8"/>
        <a:stretch>
          <a:fillRect/>
        </a:stretch>
      </xdr:blipFill>
      <xdr:spPr>
        <a:xfrm>
          <a:off x="5068570" y="82668745"/>
          <a:ext cx="853440" cy="276225"/>
        </a:xfrm>
        <a:prstGeom prst="rect">
          <a:avLst/>
        </a:prstGeom>
        <a:noFill/>
        <a:ln w="9525">
          <a:noFill/>
        </a:ln>
      </xdr:spPr>
    </xdr:pic>
    <xdr:clientData/>
  </xdr:twoCellAnchor>
  <xdr:twoCellAnchor>
    <xdr:from>
      <xdr:col>5</xdr:col>
      <xdr:colOff>393700</xdr:colOff>
      <xdr:row>193</xdr:row>
      <xdr:rowOff>90170</xdr:rowOff>
    </xdr:from>
    <xdr:to>
      <xdr:col>5</xdr:col>
      <xdr:colOff>1186815</xdr:colOff>
      <xdr:row>193</xdr:row>
      <xdr:rowOff>323215</xdr:rowOff>
    </xdr:to>
    <xdr:pic>
      <xdr:nvPicPr>
        <xdr:cNvPr id="84" name="Picture 83"/>
        <xdr:cNvPicPr>
          <a:picLocks noChangeAspect="1"/>
        </xdr:cNvPicPr>
      </xdr:nvPicPr>
      <xdr:blipFill>
        <a:blip r:embed="rId9"/>
        <a:stretch>
          <a:fillRect/>
        </a:stretch>
      </xdr:blipFill>
      <xdr:spPr>
        <a:xfrm>
          <a:off x="5051425" y="85874860"/>
          <a:ext cx="793115" cy="233045"/>
        </a:xfrm>
        <a:prstGeom prst="rect">
          <a:avLst/>
        </a:prstGeom>
        <a:noFill/>
        <a:ln w="9525">
          <a:noFill/>
        </a:ln>
      </xdr:spPr>
    </xdr:pic>
    <xdr:clientData/>
  </xdr:twoCellAnchor>
  <xdr:twoCellAnchor>
    <xdr:from>
      <xdr:col>5</xdr:col>
      <xdr:colOff>140970</xdr:colOff>
      <xdr:row>182</xdr:row>
      <xdr:rowOff>115570</xdr:rowOff>
    </xdr:from>
    <xdr:to>
      <xdr:col>5</xdr:col>
      <xdr:colOff>1461135</xdr:colOff>
      <xdr:row>182</xdr:row>
      <xdr:rowOff>342900</xdr:rowOff>
    </xdr:to>
    <xdr:pic>
      <xdr:nvPicPr>
        <xdr:cNvPr id="85" name="Picture 84"/>
        <xdr:cNvPicPr>
          <a:picLocks noChangeAspect="1"/>
        </xdr:cNvPicPr>
      </xdr:nvPicPr>
      <xdr:blipFill>
        <a:blip r:embed="rId10"/>
        <a:stretch>
          <a:fillRect/>
        </a:stretch>
      </xdr:blipFill>
      <xdr:spPr>
        <a:xfrm>
          <a:off x="4798695" y="80871060"/>
          <a:ext cx="1320165" cy="227330"/>
        </a:xfrm>
        <a:prstGeom prst="rect">
          <a:avLst/>
        </a:prstGeom>
        <a:noFill/>
        <a:ln w="9525">
          <a:noFill/>
        </a:ln>
      </xdr:spPr>
    </xdr:pic>
    <xdr:clientData/>
  </xdr:twoCellAnchor>
  <xdr:twoCellAnchor>
    <xdr:from>
      <xdr:col>5</xdr:col>
      <xdr:colOff>379095</xdr:colOff>
      <xdr:row>172</xdr:row>
      <xdr:rowOff>107315</xdr:rowOff>
    </xdr:from>
    <xdr:to>
      <xdr:col>5</xdr:col>
      <xdr:colOff>1294765</xdr:colOff>
      <xdr:row>172</xdr:row>
      <xdr:rowOff>379730</xdr:rowOff>
    </xdr:to>
    <xdr:pic>
      <xdr:nvPicPr>
        <xdr:cNvPr id="89" name="Picture 88"/>
        <xdr:cNvPicPr>
          <a:picLocks noChangeAspect="1"/>
        </xdr:cNvPicPr>
      </xdr:nvPicPr>
      <xdr:blipFill>
        <a:blip r:embed="rId11"/>
        <a:stretch>
          <a:fillRect/>
        </a:stretch>
      </xdr:blipFill>
      <xdr:spPr>
        <a:xfrm>
          <a:off x="5036820" y="76290805"/>
          <a:ext cx="915670" cy="272415"/>
        </a:xfrm>
        <a:prstGeom prst="rect">
          <a:avLst/>
        </a:prstGeom>
        <a:noFill/>
        <a:ln w="9525">
          <a:noFill/>
        </a:ln>
      </xdr:spPr>
    </xdr:pic>
    <xdr:clientData/>
  </xdr:twoCellAnchor>
  <xdr:twoCellAnchor>
    <xdr:from>
      <xdr:col>5</xdr:col>
      <xdr:colOff>264795</xdr:colOff>
      <xdr:row>232</xdr:row>
      <xdr:rowOff>71120</xdr:rowOff>
    </xdr:from>
    <xdr:to>
      <xdr:col>5</xdr:col>
      <xdr:colOff>1379220</xdr:colOff>
      <xdr:row>232</xdr:row>
      <xdr:rowOff>299720</xdr:rowOff>
    </xdr:to>
    <xdr:pic>
      <xdr:nvPicPr>
        <xdr:cNvPr id="95" name="Picture 94"/>
        <xdr:cNvPicPr>
          <a:picLocks noChangeAspect="1"/>
        </xdr:cNvPicPr>
      </xdr:nvPicPr>
      <xdr:blipFill>
        <a:blip r:embed="rId12"/>
        <a:stretch>
          <a:fillRect/>
        </a:stretch>
      </xdr:blipFill>
      <xdr:spPr>
        <a:xfrm>
          <a:off x="4922520" y="103686610"/>
          <a:ext cx="1114425" cy="228600"/>
        </a:xfrm>
        <a:prstGeom prst="rect">
          <a:avLst/>
        </a:prstGeom>
        <a:noFill/>
        <a:ln w="9525">
          <a:noFill/>
        </a:ln>
      </xdr:spPr>
    </xdr:pic>
    <xdr:clientData/>
  </xdr:twoCellAnchor>
  <xdr:twoCellAnchor>
    <xdr:from>
      <xdr:col>5</xdr:col>
      <xdr:colOff>414020</xdr:colOff>
      <xdr:row>257</xdr:row>
      <xdr:rowOff>48895</xdr:rowOff>
    </xdr:from>
    <xdr:to>
      <xdr:col>5</xdr:col>
      <xdr:colOff>1117600</xdr:colOff>
      <xdr:row>257</xdr:row>
      <xdr:rowOff>403225</xdr:rowOff>
    </xdr:to>
    <xdr:pic>
      <xdr:nvPicPr>
        <xdr:cNvPr id="99" name="Picture 98"/>
        <xdr:cNvPicPr>
          <a:picLocks noChangeAspect="1"/>
        </xdr:cNvPicPr>
      </xdr:nvPicPr>
      <xdr:blipFill>
        <a:blip r:embed="rId13"/>
        <a:stretch>
          <a:fillRect/>
        </a:stretch>
      </xdr:blipFill>
      <xdr:spPr>
        <a:xfrm>
          <a:off x="5071745" y="115094385"/>
          <a:ext cx="703580" cy="354330"/>
        </a:xfrm>
        <a:prstGeom prst="rect">
          <a:avLst/>
        </a:prstGeom>
        <a:noFill/>
        <a:ln w="9525">
          <a:noFill/>
        </a:ln>
      </xdr:spPr>
    </xdr:pic>
    <xdr:clientData/>
  </xdr:twoCellAnchor>
  <xdr:twoCellAnchor>
    <xdr:from>
      <xdr:col>5</xdr:col>
      <xdr:colOff>391795</xdr:colOff>
      <xdr:row>255</xdr:row>
      <xdr:rowOff>40005</xdr:rowOff>
    </xdr:from>
    <xdr:to>
      <xdr:col>5</xdr:col>
      <xdr:colOff>1172210</xdr:colOff>
      <xdr:row>255</xdr:row>
      <xdr:rowOff>427990</xdr:rowOff>
    </xdr:to>
    <xdr:pic>
      <xdr:nvPicPr>
        <xdr:cNvPr id="101" name="Picture 100"/>
        <xdr:cNvPicPr>
          <a:picLocks noChangeAspect="1"/>
        </xdr:cNvPicPr>
      </xdr:nvPicPr>
      <xdr:blipFill>
        <a:blip r:embed="rId14"/>
        <a:stretch>
          <a:fillRect/>
        </a:stretch>
      </xdr:blipFill>
      <xdr:spPr>
        <a:xfrm>
          <a:off x="5049520" y="114171095"/>
          <a:ext cx="780415" cy="387985"/>
        </a:xfrm>
        <a:prstGeom prst="rect">
          <a:avLst/>
        </a:prstGeom>
        <a:noFill/>
        <a:ln w="9525">
          <a:noFill/>
        </a:ln>
      </xdr:spPr>
    </xdr:pic>
    <xdr:clientData/>
  </xdr:twoCellAnchor>
  <xdr:twoCellAnchor>
    <xdr:from>
      <xdr:col>5</xdr:col>
      <xdr:colOff>72390</xdr:colOff>
      <xdr:row>55</xdr:row>
      <xdr:rowOff>116205</xdr:rowOff>
    </xdr:from>
    <xdr:to>
      <xdr:col>5</xdr:col>
      <xdr:colOff>1453515</xdr:colOff>
      <xdr:row>55</xdr:row>
      <xdr:rowOff>335280</xdr:rowOff>
    </xdr:to>
    <xdr:pic>
      <xdr:nvPicPr>
        <xdr:cNvPr id="29" name="Picture 28"/>
        <xdr:cNvPicPr>
          <a:picLocks noChangeAspect="1"/>
        </xdr:cNvPicPr>
      </xdr:nvPicPr>
      <xdr:blipFill>
        <a:blip r:embed="rId15"/>
        <a:stretch>
          <a:fillRect/>
        </a:stretch>
      </xdr:blipFill>
      <xdr:spPr>
        <a:xfrm>
          <a:off x="4730115" y="22807295"/>
          <a:ext cx="1381125" cy="219075"/>
        </a:xfrm>
        <a:prstGeom prst="rect">
          <a:avLst/>
        </a:prstGeom>
        <a:noFill/>
        <a:ln w="9525">
          <a:noFill/>
        </a:ln>
      </xdr:spPr>
    </xdr:pic>
    <xdr:clientData/>
  </xdr:twoCellAnchor>
  <xdr:twoCellAnchor>
    <xdr:from>
      <xdr:col>5</xdr:col>
      <xdr:colOff>48895</xdr:colOff>
      <xdr:row>84</xdr:row>
      <xdr:rowOff>130810</xdr:rowOff>
    </xdr:from>
    <xdr:to>
      <xdr:col>5</xdr:col>
      <xdr:colOff>1523365</xdr:colOff>
      <xdr:row>84</xdr:row>
      <xdr:rowOff>355600</xdr:rowOff>
    </xdr:to>
    <xdr:pic>
      <xdr:nvPicPr>
        <xdr:cNvPr id="91" name="Picture 90"/>
        <xdr:cNvPicPr>
          <a:picLocks noChangeAspect="1"/>
        </xdr:cNvPicPr>
      </xdr:nvPicPr>
      <xdr:blipFill>
        <a:blip r:embed="rId16"/>
        <a:stretch>
          <a:fillRect/>
        </a:stretch>
      </xdr:blipFill>
      <xdr:spPr>
        <a:xfrm>
          <a:off x="4706620" y="36080700"/>
          <a:ext cx="1474470" cy="224790"/>
        </a:xfrm>
        <a:prstGeom prst="rect">
          <a:avLst/>
        </a:prstGeom>
        <a:noFill/>
        <a:ln w="9525">
          <a:noFill/>
        </a:ln>
      </xdr:spPr>
    </xdr:pic>
    <xdr:clientData/>
  </xdr:twoCellAnchor>
  <xdr:twoCellAnchor>
    <xdr:from>
      <xdr:col>5</xdr:col>
      <xdr:colOff>102235</xdr:colOff>
      <xdr:row>86</xdr:row>
      <xdr:rowOff>92710</xdr:rowOff>
    </xdr:from>
    <xdr:to>
      <xdr:col>5</xdr:col>
      <xdr:colOff>1506220</xdr:colOff>
      <xdr:row>86</xdr:row>
      <xdr:rowOff>328295</xdr:rowOff>
    </xdr:to>
    <xdr:pic>
      <xdr:nvPicPr>
        <xdr:cNvPr id="93" name="Picture 92"/>
        <xdr:cNvPicPr>
          <a:picLocks noChangeAspect="1"/>
        </xdr:cNvPicPr>
      </xdr:nvPicPr>
      <xdr:blipFill>
        <a:blip r:embed="rId17"/>
        <a:stretch>
          <a:fillRect/>
        </a:stretch>
      </xdr:blipFill>
      <xdr:spPr>
        <a:xfrm>
          <a:off x="4759960" y="36957000"/>
          <a:ext cx="1403985" cy="235585"/>
        </a:xfrm>
        <a:prstGeom prst="rect">
          <a:avLst/>
        </a:prstGeom>
        <a:noFill/>
        <a:ln w="9525">
          <a:noFill/>
        </a:ln>
      </xdr:spPr>
    </xdr:pic>
    <xdr:clientData/>
  </xdr:twoCellAnchor>
  <xdr:twoCellAnchor>
    <xdr:from>
      <xdr:col>5</xdr:col>
      <xdr:colOff>48895</xdr:colOff>
      <xdr:row>85</xdr:row>
      <xdr:rowOff>130810</xdr:rowOff>
    </xdr:from>
    <xdr:to>
      <xdr:col>5</xdr:col>
      <xdr:colOff>1523365</xdr:colOff>
      <xdr:row>85</xdr:row>
      <xdr:rowOff>355600</xdr:rowOff>
    </xdr:to>
    <xdr:pic>
      <xdr:nvPicPr>
        <xdr:cNvPr id="97" name="Picture 96"/>
        <xdr:cNvPicPr>
          <a:picLocks noChangeAspect="1"/>
        </xdr:cNvPicPr>
      </xdr:nvPicPr>
      <xdr:blipFill>
        <a:blip r:embed="rId16"/>
        <a:stretch>
          <a:fillRect/>
        </a:stretch>
      </xdr:blipFill>
      <xdr:spPr>
        <a:xfrm>
          <a:off x="4706620" y="36537900"/>
          <a:ext cx="1474470" cy="224790"/>
        </a:xfrm>
        <a:prstGeom prst="rect">
          <a:avLst/>
        </a:prstGeom>
        <a:noFill/>
        <a:ln w="9525">
          <a:noFill/>
        </a:ln>
      </xdr:spPr>
    </xdr:pic>
    <xdr:clientData/>
  </xdr:twoCellAnchor>
  <xdr:twoCellAnchor>
    <xdr:from>
      <xdr:col>5</xdr:col>
      <xdr:colOff>102235</xdr:colOff>
      <xdr:row>87</xdr:row>
      <xdr:rowOff>92710</xdr:rowOff>
    </xdr:from>
    <xdr:to>
      <xdr:col>5</xdr:col>
      <xdr:colOff>1506220</xdr:colOff>
      <xdr:row>87</xdr:row>
      <xdr:rowOff>328295</xdr:rowOff>
    </xdr:to>
    <xdr:pic>
      <xdr:nvPicPr>
        <xdr:cNvPr id="102" name="Picture 101"/>
        <xdr:cNvPicPr>
          <a:picLocks noChangeAspect="1"/>
        </xdr:cNvPicPr>
      </xdr:nvPicPr>
      <xdr:blipFill>
        <a:blip r:embed="rId17"/>
        <a:stretch>
          <a:fillRect/>
        </a:stretch>
      </xdr:blipFill>
      <xdr:spPr>
        <a:xfrm>
          <a:off x="4759960" y="37414200"/>
          <a:ext cx="1403985" cy="235585"/>
        </a:xfrm>
        <a:prstGeom prst="rect">
          <a:avLst/>
        </a:prstGeom>
        <a:noFill/>
        <a:ln w="9525">
          <a:noFill/>
        </a:ln>
      </xdr:spPr>
    </xdr:pic>
    <xdr:clientData/>
  </xdr:twoCellAnchor>
  <xdr:twoCellAnchor>
    <xdr:from>
      <xdr:col>5</xdr:col>
      <xdr:colOff>111760</xdr:colOff>
      <xdr:row>150</xdr:row>
      <xdr:rowOff>97155</xdr:rowOff>
    </xdr:from>
    <xdr:to>
      <xdr:col>5</xdr:col>
      <xdr:colOff>1492885</xdr:colOff>
      <xdr:row>150</xdr:row>
      <xdr:rowOff>325755</xdr:rowOff>
    </xdr:to>
    <xdr:pic>
      <xdr:nvPicPr>
        <xdr:cNvPr id="103" name="Picture 102"/>
        <xdr:cNvPicPr>
          <a:picLocks noChangeAspect="1"/>
        </xdr:cNvPicPr>
      </xdr:nvPicPr>
      <xdr:blipFill>
        <a:blip r:embed="rId18"/>
        <a:stretch>
          <a:fillRect/>
        </a:stretch>
      </xdr:blipFill>
      <xdr:spPr>
        <a:xfrm>
          <a:off x="4769485" y="66222245"/>
          <a:ext cx="1381125" cy="228600"/>
        </a:xfrm>
        <a:prstGeom prst="rect">
          <a:avLst/>
        </a:prstGeom>
        <a:noFill/>
        <a:ln w="9525">
          <a:noFill/>
        </a:ln>
      </xdr:spPr>
    </xdr:pic>
    <xdr:clientData/>
  </xdr:twoCellAnchor>
  <xdr:twoCellAnchor>
    <xdr:from>
      <xdr:col>5</xdr:col>
      <xdr:colOff>111760</xdr:colOff>
      <xdr:row>151</xdr:row>
      <xdr:rowOff>97155</xdr:rowOff>
    </xdr:from>
    <xdr:to>
      <xdr:col>5</xdr:col>
      <xdr:colOff>1492885</xdr:colOff>
      <xdr:row>151</xdr:row>
      <xdr:rowOff>325755</xdr:rowOff>
    </xdr:to>
    <xdr:pic>
      <xdr:nvPicPr>
        <xdr:cNvPr id="104" name="Picture 103"/>
        <xdr:cNvPicPr>
          <a:picLocks noChangeAspect="1"/>
        </xdr:cNvPicPr>
      </xdr:nvPicPr>
      <xdr:blipFill>
        <a:blip r:embed="rId18"/>
        <a:stretch>
          <a:fillRect/>
        </a:stretch>
      </xdr:blipFill>
      <xdr:spPr>
        <a:xfrm>
          <a:off x="4769485" y="66679445"/>
          <a:ext cx="1381125" cy="228600"/>
        </a:xfrm>
        <a:prstGeom prst="rect">
          <a:avLst/>
        </a:prstGeom>
        <a:noFill/>
        <a:ln w="9525">
          <a:noFill/>
        </a:ln>
      </xdr:spPr>
    </xdr:pic>
    <xdr:clientData/>
  </xdr:twoCellAnchor>
  <xdr:twoCellAnchor>
    <xdr:from>
      <xdr:col>5</xdr:col>
      <xdr:colOff>111760</xdr:colOff>
      <xdr:row>152</xdr:row>
      <xdr:rowOff>97155</xdr:rowOff>
    </xdr:from>
    <xdr:to>
      <xdr:col>5</xdr:col>
      <xdr:colOff>1492885</xdr:colOff>
      <xdr:row>152</xdr:row>
      <xdr:rowOff>325755</xdr:rowOff>
    </xdr:to>
    <xdr:pic>
      <xdr:nvPicPr>
        <xdr:cNvPr id="105" name="Picture 104"/>
        <xdr:cNvPicPr>
          <a:picLocks noChangeAspect="1"/>
        </xdr:cNvPicPr>
      </xdr:nvPicPr>
      <xdr:blipFill>
        <a:blip r:embed="rId18"/>
        <a:stretch>
          <a:fillRect/>
        </a:stretch>
      </xdr:blipFill>
      <xdr:spPr>
        <a:xfrm>
          <a:off x="4769485" y="67136645"/>
          <a:ext cx="1381125" cy="228600"/>
        </a:xfrm>
        <a:prstGeom prst="rect">
          <a:avLst/>
        </a:prstGeom>
        <a:noFill/>
        <a:ln w="9525">
          <a:noFill/>
        </a:ln>
      </xdr:spPr>
    </xdr:pic>
    <xdr:clientData/>
  </xdr:twoCellAnchor>
  <xdr:twoCellAnchor>
    <xdr:from>
      <xdr:col>5</xdr:col>
      <xdr:colOff>111760</xdr:colOff>
      <xdr:row>153</xdr:row>
      <xdr:rowOff>97155</xdr:rowOff>
    </xdr:from>
    <xdr:to>
      <xdr:col>5</xdr:col>
      <xdr:colOff>1492885</xdr:colOff>
      <xdr:row>153</xdr:row>
      <xdr:rowOff>325755</xdr:rowOff>
    </xdr:to>
    <xdr:pic>
      <xdr:nvPicPr>
        <xdr:cNvPr id="106" name="Picture 105"/>
        <xdr:cNvPicPr>
          <a:picLocks noChangeAspect="1"/>
        </xdr:cNvPicPr>
      </xdr:nvPicPr>
      <xdr:blipFill>
        <a:blip r:embed="rId18"/>
        <a:stretch>
          <a:fillRect/>
        </a:stretch>
      </xdr:blipFill>
      <xdr:spPr>
        <a:xfrm>
          <a:off x="4769485" y="67593845"/>
          <a:ext cx="1381125" cy="228600"/>
        </a:xfrm>
        <a:prstGeom prst="rect">
          <a:avLst/>
        </a:prstGeom>
        <a:noFill/>
        <a:ln w="9525">
          <a:noFill/>
        </a:ln>
      </xdr:spPr>
    </xdr:pic>
    <xdr:clientData/>
  </xdr:twoCellAnchor>
  <xdr:twoCellAnchor>
    <xdr:from>
      <xdr:col>5</xdr:col>
      <xdr:colOff>111760</xdr:colOff>
      <xdr:row>154</xdr:row>
      <xdr:rowOff>97155</xdr:rowOff>
    </xdr:from>
    <xdr:to>
      <xdr:col>5</xdr:col>
      <xdr:colOff>1492885</xdr:colOff>
      <xdr:row>154</xdr:row>
      <xdr:rowOff>325755</xdr:rowOff>
    </xdr:to>
    <xdr:pic>
      <xdr:nvPicPr>
        <xdr:cNvPr id="107" name="Picture 106"/>
        <xdr:cNvPicPr>
          <a:picLocks noChangeAspect="1"/>
        </xdr:cNvPicPr>
      </xdr:nvPicPr>
      <xdr:blipFill>
        <a:blip r:embed="rId18"/>
        <a:stretch>
          <a:fillRect/>
        </a:stretch>
      </xdr:blipFill>
      <xdr:spPr>
        <a:xfrm>
          <a:off x="4769485" y="68051045"/>
          <a:ext cx="1381125" cy="228600"/>
        </a:xfrm>
        <a:prstGeom prst="rect">
          <a:avLst/>
        </a:prstGeom>
        <a:noFill/>
        <a:ln w="9525">
          <a:noFill/>
        </a:ln>
      </xdr:spPr>
    </xdr:pic>
    <xdr:clientData/>
  </xdr:twoCellAnchor>
  <xdr:twoCellAnchor>
    <xdr:from>
      <xdr:col>5</xdr:col>
      <xdr:colOff>124460</xdr:colOff>
      <xdr:row>160</xdr:row>
      <xdr:rowOff>91440</xdr:rowOff>
    </xdr:from>
    <xdr:to>
      <xdr:col>5</xdr:col>
      <xdr:colOff>1501775</xdr:colOff>
      <xdr:row>160</xdr:row>
      <xdr:rowOff>351155</xdr:rowOff>
    </xdr:to>
    <xdr:pic>
      <xdr:nvPicPr>
        <xdr:cNvPr id="114" name="Picture 113"/>
        <xdr:cNvPicPr>
          <a:picLocks noChangeAspect="1"/>
        </xdr:cNvPicPr>
      </xdr:nvPicPr>
      <xdr:blipFill>
        <a:blip r:embed="rId19"/>
        <a:stretch>
          <a:fillRect/>
        </a:stretch>
      </xdr:blipFill>
      <xdr:spPr>
        <a:xfrm>
          <a:off x="4782185" y="70788530"/>
          <a:ext cx="1377315" cy="259715"/>
        </a:xfrm>
        <a:prstGeom prst="rect">
          <a:avLst/>
        </a:prstGeom>
        <a:noFill/>
        <a:ln w="9525">
          <a:noFill/>
        </a:ln>
      </xdr:spPr>
    </xdr:pic>
    <xdr:clientData/>
  </xdr:twoCellAnchor>
  <xdr:twoCellAnchor>
    <xdr:from>
      <xdr:col>5</xdr:col>
      <xdr:colOff>48260</xdr:colOff>
      <xdr:row>252</xdr:row>
      <xdr:rowOff>84455</xdr:rowOff>
    </xdr:from>
    <xdr:to>
      <xdr:col>5</xdr:col>
      <xdr:colOff>1532890</xdr:colOff>
      <xdr:row>252</xdr:row>
      <xdr:rowOff>344170</xdr:rowOff>
    </xdr:to>
    <xdr:pic>
      <xdr:nvPicPr>
        <xdr:cNvPr id="116" name="Picture 115"/>
        <xdr:cNvPicPr>
          <a:picLocks noChangeAspect="1"/>
        </xdr:cNvPicPr>
      </xdr:nvPicPr>
      <xdr:blipFill>
        <a:blip r:embed="rId20"/>
        <a:stretch>
          <a:fillRect/>
        </a:stretch>
      </xdr:blipFill>
      <xdr:spPr>
        <a:xfrm>
          <a:off x="4705985" y="112843945"/>
          <a:ext cx="1484630" cy="259715"/>
        </a:xfrm>
        <a:prstGeom prst="rect">
          <a:avLst/>
        </a:prstGeom>
        <a:noFill/>
        <a:ln w="9525">
          <a:noFill/>
        </a:ln>
      </xdr:spPr>
    </xdr:pic>
    <xdr:clientData/>
  </xdr:twoCellAnchor>
  <xdr:twoCellAnchor>
    <xdr:from>
      <xdr:col>5</xdr:col>
      <xdr:colOff>199390</xdr:colOff>
      <xdr:row>192</xdr:row>
      <xdr:rowOff>95885</xdr:rowOff>
    </xdr:from>
    <xdr:to>
      <xdr:col>5</xdr:col>
      <xdr:colOff>1457325</xdr:colOff>
      <xdr:row>192</xdr:row>
      <xdr:rowOff>351790</xdr:rowOff>
    </xdr:to>
    <xdr:pic>
      <xdr:nvPicPr>
        <xdr:cNvPr id="117" name="Picture 116"/>
        <xdr:cNvPicPr>
          <a:picLocks noChangeAspect="1"/>
        </xdr:cNvPicPr>
      </xdr:nvPicPr>
      <xdr:blipFill>
        <a:blip r:embed="rId21"/>
        <a:stretch>
          <a:fillRect/>
        </a:stretch>
      </xdr:blipFill>
      <xdr:spPr>
        <a:xfrm>
          <a:off x="4857115" y="85423375"/>
          <a:ext cx="1257935" cy="255905"/>
        </a:xfrm>
        <a:prstGeom prst="rect">
          <a:avLst/>
        </a:prstGeom>
        <a:noFill/>
        <a:ln w="9525">
          <a:noFill/>
        </a:ln>
      </xdr:spPr>
    </xdr:pic>
    <xdr:clientData/>
  </xdr:twoCellAnchor>
  <xdr:twoCellAnchor>
    <xdr:from>
      <xdr:col>5</xdr:col>
      <xdr:colOff>187960</xdr:colOff>
      <xdr:row>171</xdr:row>
      <xdr:rowOff>89535</xdr:rowOff>
    </xdr:from>
    <xdr:to>
      <xdr:col>5</xdr:col>
      <xdr:colOff>1395095</xdr:colOff>
      <xdr:row>171</xdr:row>
      <xdr:rowOff>318770</xdr:rowOff>
    </xdr:to>
    <xdr:pic>
      <xdr:nvPicPr>
        <xdr:cNvPr id="126" name="Picture 125"/>
        <xdr:cNvPicPr>
          <a:picLocks noChangeAspect="1"/>
        </xdr:cNvPicPr>
      </xdr:nvPicPr>
      <xdr:blipFill>
        <a:blip r:embed="rId22"/>
        <a:stretch>
          <a:fillRect/>
        </a:stretch>
      </xdr:blipFill>
      <xdr:spPr>
        <a:xfrm>
          <a:off x="4845685" y="75815825"/>
          <a:ext cx="1207135" cy="229235"/>
        </a:xfrm>
        <a:prstGeom prst="rect">
          <a:avLst/>
        </a:prstGeom>
        <a:noFill/>
        <a:ln w="9525">
          <a:noFill/>
        </a:ln>
      </xdr:spPr>
    </xdr:pic>
    <xdr:clientData/>
  </xdr:twoCellAnchor>
  <xdr:twoCellAnchor>
    <xdr:from>
      <xdr:col>5</xdr:col>
      <xdr:colOff>224790</xdr:colOff>
      <xdr:row>128</xdr:row>
      <xdr:rowOff>95885</xdr:rowOff>
    </xdr:from>
    <xdr:to>
      <xdr:col>5</xdr:col>
      <xdr:colOff>1377950</xdr:colOff>
      <xdr:row>128</xdr:row>
      <xdr:rowOff>337820</xdr:rowOff>
    </xdr:to>
    <xdr:pic>
      <xdr:nvPicPr>
        <xdr:cNvPr id="128" name="Picture 127"/>
        <xdr:cNvPicPr>
          <a:picLocks noChangeAspect="1"/>
        </xdr:cNvPicPr>
      </xdr:nvPicPr>
      <xdr:blipFill>
        <a:blip r:embed="rId23"/>
        <a:stretch>
          <a:fillRect/>
        </a:stretch>
      </xdr:blipFill>
      <xdr:spPr>
        <a:xfrm>
          <a:off x="4882515" y="56162575"/>
          <a:ext cx="1153160" cy="241935"/>
        </a:xfrm>
        <a:prstGeom prst="rect">
          <a:avLst/>
        </a:prstGeom>
        <a:noFill/>
        <a:ln w="9525">
          <a:noFill/>
        </a:ln>
      </xdr:spPr>
    </xdr:pic>
    <xdr:clientData/>
  </xdr:twoCellAnchor>
  <xdr:twoCellAnchor>
    <xdr:from>
      <xdr:col>5</xdr:col>
      <xdr:colOff>224790</xdr:colOff>
      <xdr:row>129</xdr:row>
      <xdr:rowOff>95885</xdr:rowOff>
    </xdr:from>
    <xdr:to>
      <xdr:col>5</xdr:col>
      <xdr:colOff>1377950</xdr:colOff>
      <xdr:row>129</xdr:row>
      <xdr:rowOff>337820</xdr:rowOff>
    </xdr:to>
    <xdr:pic>
      <xdr:nvPicPr>
        <xdr:cNvPr id="131" name="Picture 130"/>
        <xdr:cNvPicPr>
          <a:picLocks noChangeAspect="1"/>
        </xdr:cNvPicPr>
      </xdr:nvPicPr>
      <xdr:blipFill>
        <a:blip r:embed="rId23"/>
        <a:stretch>
          <a:fillRect/>
        </a:stretch>
      </xdr:blipFill>
      <xdr:spPr>
        <a:xfrm>
          <a:off x="4882515" y="56619775"/>
          <a:ext cx="1153160" cy="241935"/>
        </a:xfrm>
        <a:prstGeom prst="rect">
          <a:avLst/>
        </a:prstGeom>
        <a:noFill/>
        <a:ln w="9525">
          <a:noFill/>
        </a:ln>
      </xdr:spPr>
    </xdr:pic>
    <xdr:clientData/>
  </xdr:twoCellAnchor>
  <xdr:twoCellAnchor>
    <xdr:from>
      <xdr:col>5</xdr:col>
      <xdr:colOff>184785</xdr:colOff>
      <xdr:row>60</xdr:row>
      <xdr:rowOff>111125</xdr:rowOff>
    </xdr:from>
    <xdr:to>
      <xdr:col>5</xdr:col>
      <xdr:colOff>1295400</xdr:colOff>
      <xdr:row>60</xdr:row>
      <xdr:rowOff>356870</xdr:rowOff>
    </xdr:to>
    <xdr:pic>
      <xdr:nvPicPr>
        <xdr:cNvPr id="16" name="Picture 15"/>
        <xdr:cNvPicPr>
          <a:picLocks noChangeAspect="1"/>
        </xdr:cNvPicPr>
      </xdr:nvPicPr>
      <xdr:blipFill>
        <a:blip r:embed="rId24"/>
        <a:stretch>
          <a:fillRect/>
        </a:stretch>
      </xdr:blipFill>
      <xdr:spPr>
        <a:xfrm>
          <a:off x="4842510" y="25088215"/>
          <a:ext cx="1110615" cy="245745"/>
        </a:xfrm>
        <a:prstGeom prst="rect">
          <a:avLst/>
        </a:prstGeom>
        <a:noFill/>
        <a:ln w="9525">
          <a:noFill/>
        </a:ln>
      </xdr:spPr>
    </xdr:pic>
    <xdr:clientData/>
  </xdr:twoCellAnchor>
  <xdr:twoCellAnchor>
    <xdr:from>
      <xdr:col>5</xdr:col>
      <xdr:colOff>201295</xdr:colOff>
      <xdr:row>215</xdr:row>
      <xdr:rowOff>68580</xdr:rowOff>
    </xdr:from>
    <xdr:to>
      <xdr:col>5</xdr:col>
      <xdr:colOff>1363345</xdr:colOff>
      <xdr:row>215</xdr:row>
      <xdr:rowOff>354965</xdr:rowOff>
    </xdr:to>
    <xdr:pic>
      <xdr:nvPicPr>
        <xdr:cNvPr id="18" name="Picture 17"/>
        <xdr:cNvPicPr>
          <a:picLocks noChangeAspect="1"/>
        </xdr:cNvPicPr>
      </xdr:nvPicPr>
      <xdr:blipFill>
        <a:blip r:embed="rId25"/>
        <a:stretch>
          <a:fillRect/>
        </a:stretch>
      </xdr:blipFill>
      <xdr:spPr>
        <a:xfrm>
          <a:off x="4859020" y="95911670"/>
          <a:ext cx="1162050" cy="286385"/>
        </a:xfrm>
        <a:prstGeom prst="rect">
          <a:avLst/>
        </a:prstGeom>
        <a:noFill/>
        <a:ln w="9525">
          <a:noFill/>
        </a:ln>
      </xdr:spPr>
    </xdr:pic>
    <xdr:clientData/>
  </xdr:twoCellAnchor>
  <xdr:twoCellAnchor>
    <xdr:from>
      <xdr:col>5</xdr:col>
      <xdr:colOff>113665</xdr:colOff>
      <xdr:row>59</xdr:row>
      <xdr:rowOff>89535</xdr:rowOff>
    </xdr:from>
    <xdr:to>
      <xdr:col>5</xdr:col>
      <xdr:colOff>1415415</xdr:colOff>
      <xdr:row>59</xdr:row>
      <xdr:rowOff>376555</xdr:rowOff>
    </xdr:to>
    <xdr:pic>
      <xdr:nvPicPr>
        <xdr:cNvPr id="135" name="Picture 134"/>
        <xdr:cNvPicPr>
          <a:picLocks noChangeAspect="1"/>
        </xdr:cNvPicPr>
      </xdr:nvPicPr>
      <xdr:blipFill>
        <a:blip r:embed="rId26"/>
        <a:stretch>
          <a:fillRect/>
        </a:stretch>
      </xdr:blipFill>
      <xdr:spPr>
        <a:xfrm>
          <a:off x="4771390" y="24609425"/>
          <a:ext cx="1301750" cy="287020"/>
        </a:xfrm>
        <a:prstGeom prst="rect">
          <a:avLst/>
        </a:prstGeom>
        <a:noFill/>
        <a:ln w="9525">
          <a:noFill/>
        </a:ln>
      </xdr:spPr>
    </xdr:pic>
    <xdr:clientData/>
  </xdr:twoCellAnchor>
  <xdr:twoCellAnchor>
    <xdr:from>
      <xdr:col>5</xdr:col>
      <xdr:colOff>151765</xdr:colOff>
      <xdr:row>226</xdr:row>
      <xdr:rowOff>83820</xdr:rowOff>
    </xdr:from>
    <xdr:to>
      <xdr:col>5</xdr:col>
      <xdr:colOff>1256665</xdr:colOff>
      <xdr:row>226</xdr:row>
      <xdr:rowOff>391160</xdr:rowOff>
    </xdr:to>
    <xdr:pic>
      <xdr:nvPicPr>
        <xdr:cNvPr id="139" name="Picture 138"/>
        <xdr:cNvPicPr>
          <a:picLocks noChangeAspect="1"/>
        </xdr:cNvPicPr>
      </xdr:nvPicPr>
      <xdr:blipFill>
        <a:blip r:embed="rId27"/>
        <a:stretch>
          <a:fillRect/>
        </a:stretch>
      </xdr:blipFill>
      <xdr:spPr>
        <a:xfrm>
          <a:off x="4809490" y="100956110"/>
          <a:ext cx="1104900" cy="307340"/>
        </a:xfrm>
        <a:prstGeom prst="rect">
          <a:avLst/>
        </a:prstGeom>
        <a:noFill/>
        <a:ln w="9525">
          <a:noFill/>
        </a:ln>
      </xdr:spPr>
    </xdr:pic>
    <xdr:clientData/>
  </xdr:twoCellAnchor>
  <xdr:twoCellAnchor>
    <xdr:from>
      <xdr:col>5</xdr:col>
      <xdr:colOff>337820</xdr:colOff>
      <xdr:row>228</xdr:row>
      <xdr:rowOff>80645</xdr:rowOff>
    </xdr:from>
    <xdr:to>
      <xdr:col>5</xdr:col>
      <xdr:colOff>1118870</xdr:colOff>
      <xdr:row>228</xdr:row>
      <xdr:rowOff>366395</xdr:rowOff>
    </xdr:to>
    <xdr:pic>
      <xdr:nvPicPr>
        <xdr:cNvPr id="140" name="Picture 139"/>
        <xdr:cNvPicPr>
          <a:picLocks noChangeAspect="1"/>
        </xdr:cNvPicPr>
      </xdr:nvPicPr>
      <xdr:blipFill>
        <a:blip r:embed="rId28"/>
        <a:stretch>
          <a:fillRect/>
        </a:stretch>
      </xdr:blipFill>
      <xdr:spPr>
        <a:xfrm>
          <a:off x="4995545" y="101867335"/>
          <a:ext cx="781050" cy="285750"/>
        </a:xfrm>
        <a:prstGeom prst="rect">
          <a:avLst/>
        </a:prstGeom>
        <a:noFill/>
        <a:ln w="9525">
          <a:noFill/>
        </a:ln>
      </xdr:spPr>
    </xdr:pic>
    <xdr:clientData/>
  </xdr:twoCellAnchor>
  <xdr:twoCellAnchor>
    <xdr:from>
      <xdr:col>5</xdr:col>
      <xdr:colOff>191770</xdr:colOff>
      <xdr:row>237</xdr:row>
      <xdr:rowOff>95250</xdr:rowOff>
    </xdr:from>
    <xdr:to>
      <xdr:col>5</xdr:col>
      <xdr:colOff>1344295</xdr:colOff>
      <xdr:row>237</xdr:row>
      <xdr:rowOff>361950</xdr:rowOff>
    </xdr:to>
    <xdr:pic>
      <xdr:nvPicPr>
        <xdr:cNvPr id="141" name="Picture 140"/>
        <xdr:cNvPicPr>
          <a:picLocks noChangeAspect="1"/>
        </xdr:cNvPicPr>
      </xdr:nvPicPr>
      <xdr:blipFill>
        <a:blip r:embed="rId29"/>
        <a:stretch>
          <a:fillRect/>
        </a:stretch>
      </xdr:blipFill>
      <xdr:spPr>
        <a:xfrm>
          <a:off x="4849495" y="105996740"/>
          <a:ext cx="1152525" cy="266700"/>
        </a:xfrm>
        <a:prstGeom prst="rect">
          <a:avLst/>
        </a:prstGeom>
        <a:noFill/>
        <a:ln w="9525">
          <a:noFill/>
        </a:ln>
      </xdr:spPr>
    </xdr:pic>
    <xdr:clientData/>
  </xdr:twoCellAnchor>
  <xdr:twoCellAnchor>
    <xdr:from>
      <xdr:col>5</xdr:col>
      <xdr:colOff>93345</xdr:colOff>
      <xdr:row>238</xdr:row>
      <xdr:rowOff>102870</xdr:rowOff>
    </xdr:from>
    <xdr:to>
      <xdr:col>5</xdr:col>
      <xdr:colOff>1518285</xdr:colOff>
      <xdr:row>238</xdr:row>
      <xdr:rowOff>369570</xdr:rowOff>
    </xdr:to>
    <xdr:pic>
      <xdr:nvPicPr>
        <xdr:cNvPr id="142" name="Picture 141"/>
        <xdr:cNvPicPr>
          <a:picLocks noChangeAspect="1"/>
        </xdr:cNvPicPr>
      </xdr:nvPicPr>
      <xdr:blipFill>
        <a:blip r:embed="rId30"/>
        <a:stretch>
          <a:fillRect/>
        </a:stretch>
      </xdr:blipFill>
      <xdr:spPr>
        <a:xfrm>
          <a:off x="4751070" y="106461560"/>
          <a:ext cx="1424940" cy="266700"/>
        </a:xfrm>
        <a:prstGeom prst="rect">
          <a:avLst/>
        </a:prstGeom>
        <a:noFill/>
        <a:ln w="9525">
          <a:noFill/>
        </a:ln>
      </xdr:spPr>
    </xdr:pic>
    <xdr:clientData/>
  </xdr:twoCellAnchor>
  <xdr:twoCellAnchor>
    <xdr:from>
      <xdr:col>5</xdr:col>
      <xdr:colOff>182245</xdr:colOff>
      <xdr:row>248</xdr:row>
      <xdr:rowOff>82550</xdr:rowOff>
    </xdr:from>
    <xdr:to>
      <xdr:col>5</xdr:col>
      <xdr:colOff>1334770</xdr:colOff>
      <xdr:row>248</xdr:row>
      <xdr:rowOff>368300</xdr:rowOff>
    </xdr:to>
    <xdr:pic>
      <xdr:nvPicPr>
        <xdr:cNvPr id="143" name="Picture 142"/>
        <xdr:cNvPicPr>
          <a:picLocks noChangeAspect="1"/>
        </xdr:cNvPicPr>
      </xdr:nvPicPr>
      <xdr:blipFill>
        <a:blip r:embed="rId31"/>
        <a:stretch>
          <a:fillRect/>
        </a:stretch>
      </xdr:blipFill>
      <xdr:spPr>
        <a:xfrm>
          <a:off x="4839970" y="111013240"/>
          <a:ext cx="1152525" cy="285750"/>
        </a:xfrm>
        <a:prstGeom prst="rect">
          <a:avLst/>
        </a:prstGeom>
        <a:noFill/>
        <a:ln w="9525">
          <a:noFill/>
        </a:ln>
      </xdr:spPr>
    </xdr:pic>
    <xdr:clientData/>
  </xdr:twoCellAnchor>
  <xdr:twoCellAnchor>
    <xdr:from>
      <xdr:col>5</xdr:col>
      <xdr:colOff>198120</xdr:colOff>
      <xdr:row>253</xdr:row>
      <xdr:rowOff>74295</xdr:rowOff>
    </xdr:from>
    <xdr:to>
      <xdr:col>5</xdr:col>
      <xdr:colOff>1369695</xdr:colOff>
      <xdr:row>253</xdr:row>
      <xdr:rowOff>360045</xdr:rowOff>
    </xdr:to>
    <xdr:pic>
      <xdr:nvPicPr>
        <xdr:cNvPr id="144" name="Picture 143"/>
        <xdr:cNvPicPr>
          <a:picLocks noChangeAspect="1"/>
        </xdr:cNvPicPr>
      </xdr:nvPicPr>
      <xdr:blipFill>
        <a:blip r:embed="rId32"/>
        <a:stretch>
          <a:fillRect/>
        </a:stretch>
      </xdr:blipFill>
      <xdr:spPr>
        <a:xfrm>
          <a:off x="4855845" y="113290985"/>
          <a:ext cx="1171575" cy="285750"/>
        </a:xfrm>
        <a:prstGeom prst="rect">
          <a:avLst/>
        </a:prstGeom>
        <a:noFill/>
        <a:ln w="9525">
          <a:noFill/>
        </a:ln>
      </xdr:spPr>
    </xdr:pic>
    <xdr:clientData/>
  </xdr:twoCellAnchor>
  <xdr:twoCellAnchor>
    <xdr:from>
      <xdr:col>5</xdr:col>
      <xdr:colOff>414020</xdr:colOff>
      <xdr:row>258</xdr:row>
      <xdr:rowOff>48895</xdr:rowOff>
    </xdr:from>
    <xdr:to>
      <xdr:col>5</xdr:col>
      <xdr:colOff>1117600</xdr:colOff>
      <xdr:row>258</xdr:row>
      <xdr:rowOff>403225</xdr:rowOff>
    </xdr:to>
    <xdr:pic>
      <xdr:nvPicPr>
        <xdr:cNvPr id="145" name="Picture 144"/>
        <xdr:cNvPicPr>
          <a:picLocks noChangeAspect="1"/>
        </xdr:cNvPicPr>
      </xdr:nvPicPr>
      <xdr:blipFill>
        <a:blip r:embed="rId13"/>
        <a:stretch>
          <a:fillRect/>
        </a:stretch>
      </xdr:blipFill>
      <xdr:spPr>
        <a:xfrm>
          <a:off x="5071745" y="115551585"/>
          <a:ext cx="703580" cy="354330"/>
        </a:xfrm>
        <a:prstGeom prst="rect">
          <a:avLst/>
        </a:prstGeom>
        <a:noFill/>
        <a:ln w="9525">
          <a:noFill/>
        </a:ln>
      </xdr:spPr>
    </xdr:pic>
    <xdr:clientData/>
  </xdr:twoCellAnchor>
  <xdr:twoCellAnchor>
    <xdr:from>
      <xdr:col>5</xdr:col>
      <xdr:colOff>391795</xdr:colOff>
      <xdr:row>254</xdr:row>
      <xdr:rowOff>40005</xdr:rowOff>
    </xdr:from>
    <xdr:to>
      <xdr:col>5</xdr:col>
      <xdr:colOff>1172210</xdr:colOff>
      <xdr:row>254</xdr:row>
      <xdr:rowOff>427990</xdr:rowOff>
    </xdr:to>
    <xdr:pic>
      <xdr:nvPicPr>
        <xdr:cNvPr id="146" name="Picture 145"/>
        <xdr:cNvPicPr>
          <a:picLocks noChangeAspect="1"/>
        </xdr:cNvPicPr>
      </xdr:nvPicPr>
      <xdr:blipFill>
        <a:blip r:embed="rId14"/>
        <a:stretch>
          <a:fillRect/>
        </a:stretch>
      </xdr:blipFill>
      <xdr:spPr>
        <a:xfrm>
          <a:off x="5049520" y="113713895"/>
          <a:ext cx="780415" cy="387985"/>
        </a:xfrm>
        <a:prstGeom prst="rect">
          <a:avLst/>
        </a:prstGeom>
        <a:noFill/>
        <a:ln w="9525">
          <a:noFill/>
        </a:ln>
      </xdr:spPr>
    </xdr:pic>
    <xdr:clientData/>
  </xdr:twoCellAnchor>
  <xdr:twoCellAnchor>
    <xdr:from>
      <xdr:col>5</xdr:col>
      <xdr:colOff>191770</xdr:colOff>
      <xdr:row>256</xdr:row>
      <xdr:rowOff>67945</xdr:rowOff>
    </xdr:from>
    <xdr:to>
      <xdr:col>5</xdr:col>
      <xdr:colOff>1458595</xdr:colOff>
      <xdr:row>256</xdr:row>
      <xdr:rowOff>353695</xdr:rowOff>
    </xdr:to>
    <xdr:pic>
      <xdr:nvPicPr>
        <xdr:cNvPr id="147" name="Picture 146"/>
        <xdr:cNvPicPr>
          <a:picLocks noChangeAspect="1"/>
        </xdr:cNvPicPr>
      </xdr:nvPicPr>
      <xdr:blipFill>
        <a:blip r:embed="rId33"/>
        <a:stretch>
          <a:fillRect/>
        </a:stretch>
      </xdr:blipFill>
      <xdr:spPr>
        <a:xfrm>
          <a:off x="4849495" y="114656235"/>
          <a:ext cx="1266825" cy="285750"/>
        </a:xfrm>
        <a:prstGeom prst="rect">
          <a:avLst/>
        </a:prstGeom>
        <a:noFill/>
        <a:ln w="9525">
          <a:noFill/>
        </a:ln>
      </xdr:spPr>
    </xdr:pic>
    <xdr:clientData/>
  </xdr:twoCellAnchor>
  <xdr:twoCellAnchor>
    <xdr:from>
      <xdr:col>5</xdr:col>
      <xdr:colOff>313690</xdr:colOff>
      <xdr:row>179</xdr:row>
      <xdr:rowOff>80010</xdr:rowOff>
    </xdr:from>
    <xdr:to>
      <xdr:col>5</xdr:col>
      <xdr:colOff>1201420</xdr:colOff>
      <xdr:row>179</xdr:row>
      <xdr:rowOff>404495</xdr:rowOff>
    </xdr:to>
    <xdr:pic>
      <xdr:nvPicPr>
        <xdr:cNvPr id="17" name="Picture 16"/>
        <xdr:cNvPicPr>
          <a:picLocks noChangeAspect="1"/>
        </xdr:cNvPicPr>
      </xdr:nvPicPr>
      <xdr:blipFill>
        <a:blip r:embed="rId34"/>
        <a:stretch>
          <a:fillRect/>
        </a:stretch>
      </xdr:blipFill>
      <xdr:spPr>
        <a:xfrm>
          <a:off x="4971415" y="79463900"/>
          <a:ext cx="887730" cy="324485"/>
        </a:xfrm>
        <a:prstGeom prst="rect">
          <a:avLst/>
        </a:prstGeom>
        <a:noFill/>
        <a:ln w="9525">
          <a:noFill/>
        </a:ln>
      </xdr:spPr>
    </xdr:pic>
    <xdr:clientData/>
  </xdr:twoCellAnchor>
  <xdr:twoCellAnchor>
    <xdr:from>
      <xdr:col>5</xdr:col>
      <xdr:colOff>255270</xdr:colOff>
      <xdr:row>167</xdr:row>
      <xdr:rowOff>63500</xdr:rowOff>
    </xdr:from>
    <xdr:to>
      <xdr:col>5</xdr:col>
      <xdr:colOff>1197610</xdr:colOff>
      <xdr:row>167</xdr:row>
      <xdr:rowOff>370205</xdr:rowOff>
    </xdr:to>
    <xdr:pic>
      <xdr:nvPicPr>
        <xdr:cNvPr id="22" name="Picture 21"/>
        <xdr:cNvPicPr>
          <a:picLocks noChangeAspect="1"/>
        </xdr:cNvPicPr>
      </xdr:nvPicPr>
      <xdr:blipFill>
        <a:blip r:embed="rId35"/>
        <a:stretch>
          <a:fillRect/>
        </a:stretch>
      </xdr:blipFill>
      <xdr:spPr>
        <a:xfrm>
          <a:off x="4912995" y="73960990"/>
          <a:ext cx="942340" cy="306705"/>
        </a:xfrm>
        <a:prstGeom prst="rect">
          <a:avLst/>
        </a:prstGeom>
        <a:noFill/>
        <a:ln w="9525">
          <a:noFill/>
        </a:ln>
      </xdr:spPr>
    </xdr:pic>
    <xdr:clientData/>
  </xdr:twoCellAnchor>
  <xdr:twoCellAnchor>
    <xdr:from>
      <xdr:col>5</xdr:col>
      <xdr:colOff>255270</xdr:colOff>
      <xdr:row>168</xdr:row>
      <xdr:rowOff>63500</xdr:rowOff>
    </xdr:from>
    <xdr:to>
      <xdr:col>5</xdr:col>
      <xdr:colOff>1197610</xdr:colOff>
      <xdr:row>168</xdr:row>
      <xdr:rowOff>370205</xdr:rowOff>
    </xdr:to>
    <xdr:pic>
      <xdr:nvPicPr>
        <xdr:cNvPr id="23" name="Picture 22"/>
        <xdr:cNvPicPr>
          <a:picLocks noChangeAspect="1"/>
        </xdr:cNvPicPr>
      </xdr:nvPicPr>
      <xdr:blipFill>
        <a:blip r:embed="rId35"/>
        <a:stretch>
          <a:fillRect/>
        </a:stretch>
      </xdr:blipFill>
      <xdr:spPr>
        <a:xfrm>
          <a:off x="4912995" y="74418190"/>
          <a:ext cx="942340" cy="306705"/>
        </a:xfrm>
        <a:prstGeom prst="rect">
          <a:avLst/>
        </a:prstGeom>
        <a:noFill/>
        <a:ln w="9525">
          <a:noFill/>
        </a:ln>
      </xdr:spPr>
    </xdr:pic>
    <xdr:clientData/>
  </xdr:twoCellAnchor>
  <xdr:twoCellAnchor>
    <xdr:from>
      <xdr:col>5</xdr:col>
      <xdr:colOff>292735</xdr:colOff>
      <xdr:row>175</xdr:row>
      <xdr:rowOff>111760</xdr:rowOff>
    </xdr:from>
    <xdr:to>
      <xdr:col>5</xdr:col>
      <xdr:colOff>1369060</xdr:colOff>
      <xdr:row>175</xdr:row>
      <xdr:rowOff>351155</xdr:rowOff>
    </xdr:to>
    <xdr:pic>
      <xdr:nvPicPr>
        <xdr:cNvPr id="26" name="Picture 25"/>
        <xdr:cNvPicPr>
          <a:picLocks noChangeAspect="1"/>
        </xdr:cNvPicPr>
      </xdr:nvPicPr>
      <xdr:blipFill>
        <a:blip r:embed="rId36"/>
        <a:stretch>
          <a:fillRect/>
        </a:stretch>
      </xdr:blipFill>
      <xdr:spPr>
        <a:xfrm>
          <a:off x="4950460" y="77666850"/>
          <a:ext cx="1076325" cy="239395"/>
        </a:xfrm>
        <a:prstGeom prst="rect">
          <a:avLst/>
        </a:prstGeom>
        <a:noFill/>
        <a:ln w="9525">
          <a:noFill/>
        </a:ln>
      </xdr:spPr>
    </xdr:pic>
    <xdr:clientData/>
  </xdr:twoCellAnchor>
  <xdr:twoCellAnchor>
    <xdr:from>
      <xdr:col>5</xdr:col>
      <xdr:colOff>185420</xdr:colOff>
      <xdr:row>241</xdr:row>
      <xdr:rowOff>65405</xdr:rowOff>
    </xdr:from>
    <xdr:to>
      <xdr:col>5</xdr:col>
      <xdr:colOff>1426845</xdr:colOff>
      <xdr:row>241</xdr:row>
      <xdr:rowOff>383540</xdr:rowOff>
    </xdr:to>
    <xdr:pic>
      <xdr:nvPicPr>
        <xdr:cNvPr id="42" name="Picture 41"/>
        <xdr:cNvPicPr>
          <a:picLocks noChangeAspect="1"/>
        </xdr:cNvPicPr>
      </xdr:nvPicPr>
      <xdr:blipFill>
        <a:blip r:embed="rId37"/>
        <a:stretch>
          <a:fillRect/>
        </a:stretch>
      </xdr:blipFill>
      <xdr:spPr>
        <a:xfrm>
          <a:off x="4843145" y="107795695"/>
          <a:ext cx="1241425" cy="318135"/>
        </a:xfrm>
        <a:prstGeom prst="rect">
          <a:avLst/>
        </a:prstGeom>
        <a:noFill/>
        <a:ln w="9525">
          <a:noFill/>
        </a:ln>
      </xdr:spPr>
    </xdr:pic>
    <xdr:clientData/>
  </xdr:twoCellAnchor>
  <xdr:twoCellAnchor>
    <xdr:from>
      <xdr:col>5</xdr:col>
      <xdr:colOff>154940</xdr:colOff>
      <xdr:row>93</xdr:row>
      <xdr:rowOff>97790</xdr:rowOff>
    </xdr:from>
    <xdr:to>
      <xdr:col>5</xdr:col>
      <xdr:colOff>1458595</xdr:colOff>
      <xdr:row>93</xdr:row>
      <xdr:rowOff>328930</xdr:rowOff>
    </xdr:to>
    <xdr:pic>
      <xdr:nvPicPr>
        <xdr:cNvPr id="25" name="Picture 24"/>
        <xdr:cNvPicPr>
          <a:picLocks noChangeAspect="1"/>
        </xdr:cNvPicPr>
      </xdr:nvPicPr>
      <xdr:blipFill>
        <a:blip r:embed="rId38"/>
        <a:stretch>
          <a:fillRect/>
        </a:stretch>
      </xdr:blipFill>
      <xdr:spPr>
        <a:xfrm>
          <a:off x="4812665" y="40162480"/>
          <a:ext cx="1303655" cy="231140"/>
        </a:xfrm>
        <a:prstGeom prst="rect">
          <a:avLst/>
        </a:prstGeom>
        <a:noFill/>
        <a:ln w="9525">
          <a:noFill/>
        </a:ln>
      </xdr:spPr>
    </xdr:pic>
    <xdr:clientData/>
  </xdr:twoCellAnchor>
  <xdr:twoCellAnchor>
    <xdr:from>
      <xdr:col>5</xdr:col>
      <xdr:colOff>125095</xdr:colOff>
      <xdr:row>53</xdr:row>
      <xdr:rowOff>109855</xdr:rowOff>
    </xdr:from>
    <xdr:to>
      <xdr:col>5</xdr:col>
      <xdr:colOff>1446530</xdr:colOff>
      <xdr:row>53</xdr:row>
      <xdr:rowOff>318770</xdr:rowOff>
    </xdr:to>
    <xdr:pic>
      <xdr:nvPicPr>
        <xdr:cNvPr id="44" name="Picture 43"/>
        <xdr:cNvPicPr>
          <a:picLocks noChangeAspect="1"/>
        </xdr:cNvPicPr>
      </xdr:nvPicPr>
      <xdr:blipFill>
        <a:blip r:embed="rId39"/>
        <a:stretch>
          <a:fillRect/>
        </a:stretch>
      </xdr:blipFill>
      <xdr:spPr>
        <a:xfrm>
          <a:off x="4782820" y="21886545"/>
          <a:ext cx="1321435" cy="208915"/>
        </a:xfrm>
        <a:prstGeom prst="rect">
          <a:avLst/>
        </a:prstGeom>
        <a:noFill/>
        <a:ln w="9525">
          <a:noFill/>
        </a:ln>
      </xdr:spPr>
    </xdr:pic>
    <xdr:clientData/>
  </xdr:twoCellAnchor>
  <xdr:twoCellAnchor>
    <xdr:from>
      <xdr:col>5</xdr:col>
      <xdr:colOff>144145</xdr:colOff>
      <xdr:row>42</xdr:row>
      <xdr:rowOff>99060</xdr:rowOff>
    </xdr:from>
    <xdr:to>
      <xdr:col>5</xdr:col>
      <xdr:colOff>1400810</xdr:colOff>
      <xdr:row>42</xdr:row>
      <xdr:rowOff>339725</xdr:rowOff>
    </xdr:to>
    <xdr:pic>
      <xdr:nvPicPr>
        <xdr:cNvPr id="6" name="Picture 5"/>
        <xdr:cNvPicPr>
          <a:picLocks noChangeAspect="1"/>
        </xdr:cNvPicPr>
      </xdr:nvPicPr>
      <xdr:blipFill>
        <a:blip r:embed="rId40"/>
        <a:stretch>
          <a:fillRect/>
        </a:stretch>
      </xdr:blipFill>
      <xdr:spPr>
        <a:xfrm>
          <a:off x="4801870" y="16846550"/>
          <a:ext cx="1256665" cy="240665"/>
        </a:xfrm>
        <a:prstGeom prst="rect">
          <a:avLst/>
        </a:prstGeom>
        <a:noFill/>
        <a:ln w="9525">
          <a:noFill/>
        </a:ln>
      </xdr:spPr>
    </xdr:pic>
    <xdr:clientData/>
  </xdr:twoCellAnchor>
  <xdr:twoCellAnchor>
    <xdr:from>
      <xdr:col>5</xdr:col>
      <xdr:colOff>144145</xdr:colOff>
      <xdr:row>43</xdr:row>
      <xdr:rowOff>99060</xdr:rowOff>
    </xdr:from>
    <xdr:to>
      <xdr:col>5</xdr:col>
      <xdr:colOff>1400810</xdr:colOff>
      <xdr:row>43</xdr:row>
      <xdr:rowOff>339725</xdr:rowOff>
    </xdr:to>
    <xdr:pic>
      <xdr:nvPicPr>
        <xdr:cNvPr id="37" name="Picture 36"/>
        <xdr:cNvPicPr>
          <a:picLocks noChangeAspect="1"/>
        </xdr:cNvPicPr>
      </xdr:nvPicPr>
      <xdr:blipFill>
        <a:blip r:embed="rId40"/>
        <a:stretch>
          <a:fillRect/>
        </a:stretch>
      </xdr:blipFill>
      <xdr:spPr>
        <a:xfrm>
          <a:off x="4801870" y="17303750"/>
          <a:ext cx="1256665" cy="240665"/>
        </a:xfrm>
        <a:prstGeom prst="rect">
          <a:avLst/>
        </a:prstGeom>
        <a:noFill/>
        <a:ln w="9525">
          <a:noFill/>
        </a:ln>
      </xdr:spPr>
    </xdr:pic>
    <xdr:clientData/>
  </xdr:twoCellAnchor>
  <xdr:twoCellAnchor>
    <xdr:from>
      <xdr:col>5</xdr:col>
      <xdr:colOff>182245</xdr:colOff>
      <xdr:row>245</xdr:row>
      <xdr:rowOff>82550</xdr:rowOff>
    </xdr:from>
    <xdr:to>
      <xdr:col>5</xdr:col>
      <xdr:colOff>1334770</xdr:colOff>
      <xdr:row>245</xdr:row>
      <xdr:rowOff>368300</xdr:rowOff>
    </xdr:to>
    <xdr:pic>
      <xdr:nvPicPr>
        <xdr:cNvPr id="38" name="Picture 37"/>
        <xdr:cNvPicPr>
          <a:picLocks noChangeAspect="1"/>
        </xdr:cNvPicPr>
      </xdr:nvPicPr>
      <xdr:blipFill>
        <a:blip r:embed="rId31"/>
        <a:stretch>
          <a:fillRect/>
        </a:stretch>
      </xdr:blipFill>
      <xdr:spPr>
        <a:xfrm>
          <a:off x="4839970" y="109641640"/>
          <a:ext cx="1152525" cy="285750"/>
        </a:xfrm>
        <a:prstGeom prst="rect">
          <a:avLst/>
        </a:prstGeom>
        <a:noFill/>
        <a:ln w="9525">
          <a:noFill/>
        </a:ln>
      </xdr:spPr>
    </xdr:pic>
    <xdr:clientData/>
  </xdr:twoCellAnchor>
  <xdr:twoCellAnchor>
    <xdr:from>
      <xdr:col>5</xdr:col>
      <xdr:colOff>285115</xdr:colOff>
      <xdr:row>92</xdr:row>
      <xdr:rowOff>123190</xdr:rowOff>
    </xdr:from>
    <xdr:to>
      <xdr:col>5</xdr:col>
      <xdr:colOff>1248410</xdr:colOff>
      <xdr:row>92</xdr:row>
      <xdr:rowOff>280035</xdr:rowOff>
    </xdr:to>
    <xdr:pic>
      <xdr:nvPicPr>
        <xdr:cNvPr id="47" name="Picture 46"/>
        <xdr:cNvPicPr>
          <a:picLocks noChangeAspect="1"/>
        </xdr:cNvPicPr>
      </xdr:nvPicPr>
      <xdr:blipFill>
        <a:blip r:embed="rId41"/>
        <a:stretch>
          <a:fillRect/>
        </a:stretch>
      </xdr:blipFill>
      <xdr:spPr>
        <a:xfrm>
          <a:off x="4942840" y="39730680"/>
          <a:ext cx="963295" cy="156845"/>
        </a:xfrm>
        <a:prstGeom prst="rect">
          <a:avLst/>
        </a:prstGeom>
        <a:noFill/>
        <a:ln w="9525">
          <a:noFill/>
        </a:ln>
      </xdr:spPr>
    </xdr:pic>
    <xdr:clientData/>
  </xdr:twoCellAnchor>
  <xdr:twoCellAnchor>
    <xdr:from>
      <xdr:col>5</xdr:col>
      <xdr:colOff>353695</xdr:colOff>
      <xdr:row>251</xdr:row>
      <xdr:rowOff>71120</xdr:rowOff>
    </xdr:from>
    <xdr:to>
      <xdr:col>5</xdr:col>
      <xdr:colOff>1045210</xdr:colOff>
      <xdr:row>251</xdr:row>
      <xdr:rowOff>267970</xdr:rowOff>
    </xdr:to>
    <xdr:pic>
      <xdr:nvPicPr>
        <xdr:cNvPr id="50" name="Picture 49"/>
        <xdr:cNvPicPr>
          <a:picLocks noChangeAspect="1"/>
        </xdr:cNvPicPr>
      </xdr:nvPicPr>
      <xdr:blipFill>
        <a:blip r:embed="rId42"/>
        <a:stretch>
          <a:fillRect/>
        </a:stretch>
      </xdr:blipFill>
      <xdr:spPr>
        <a:xfrm>
          <a:off x="5011420" y="112373410"/>
          <a:ext cx="691515" cy="196850"/>
        </a:xfrm>
        <a:prstGeom prst="rect">
          <a:avLst/>
        </a:prstGeom>
        <a:noFill/>
        <a:ln w="9525">
          <a:noFill/>
        </a:ln>
      </xdr:spPr>
    </xdr:pic>
    <xdr:clientData/>
  </xdr:twoCellAnchor>
  <xdr:twoCellAnchor editAs="oneCell">
    <xdr:from>
      <xdr:col>5</xdr:col>
      <xdr:colOff>358775</xdr:colOff>
      <xdr:row>10</xdr:row>
      <xdr:rowOff>88900</xdr:rowOff>
    </xdr:from>
    <xdr:to>
      <xdr:col>7</xdr:col>
      <xdr:colOff>356235</xdr:colOff>
      <xdr:row>19</xdr:row>
      <xdr:rowOff>274955</xdr:rowOff>
    </xdr:to>
    <xdr:pic>
      <xdr:nvPicPr>
        <xdr:cNvPr id="28" name="Picture 27"/>
        <xdr:cNvPicPr>
          <a:picLocks noChangeAspect="1"/>
        </xdr:cNvPicPr>
      </xdr:nvPicPr>
      <xdr:blipFill>
        <a:blip r:embed="rId43"/>
        <a:stretch>
          <a:fillRect/>
        </a:stretch>
      </xdr:blipFill>
      <xdr:spPr>
        <a:xfrm>
          <a:off x="5016500" y="3710940"/>
          <a:ext cx="2216785" cy="3272155"/>
        </a:xfrm>
        <a:prstGeom prst="rect">
          <a:avLst/>
        </a:prstGeom>
        <a:noFill/>
        <a:ln w="9525">
          <a:noFill/>
        </a:ln>
      </xdr:spPr>
    </xdr:pic>
    <xdr:clientData/>
  </xdr:twoCellAnchor>
  <xdr:twoCellAnchor>
    <xdr:from>
      <xdr:col>5</xdr:col>
      <xdr:colOff>153670</xdr:colOff>
      <xdr:row>30</xdr:row>
      <xdr:rowOff>135255</xdr:rowOff>
    </xdr:from>
    <xdr:to>
      <xdr:col>5</xdr:col>
      <xdr:colOff>1287145</xdr:colOff>
      <xdr:row>30</xdr:row>
      <xdr:rowOff>354330</xdr:rowOff>
    </xdr:to>
    <xdr:pic>
      <xdr:nvPicPr>
        <xdr:cNvPr id="31" name="Picture 30"/>
        <xdr:cNvPicPr>
          <a:picLocks noChangeAspect="1"/>
        </xdr:cNvPicPr>
      </xdr:nvPicPr>
      <xdr:blipFill>
        <a:blip r:embed="rId2"/>
        <a:stretch>
          <a:fillRect/>
        </a:stretch>
      </xdr:blipFill>
      <xdr:spPr>
        <a:xfrm>
          <a:off x="4811395" y="11396345"/>
          <a:ext cx="1133475" cy="219075"/>
        </a:xfrm>
        <a:prstGeom prst="rect">
          <a:avLst/>
        </a:prstGeom>
        <a:noFill/>
        <a:ln w="9525">
          <a:noFill/>
        </a:ln>
      </xdr:spPr>
    </xdr:pic>
    <xdr:clientData/>
  </xdr:twoCellAnchor>
  <xdr:twoCellAnchor editAs="oneCell">
    <xdr:from>
      <xdr:col>5</xdr:col>
      <xdr:colOff>266700</xdr:colOff>
      <xdr:row>31</xdr:row>
      <xdr:rowOff>101600</xdr:rowOff>
    </xdr:from>
    <xdr:to>
      <xdr:col>5</xdr:col>
      <xdr:colOff>1221105</xdr:colOff>
      <xdr:row>31</xdr:row>
      <xdr:rowOff>327025</xdr:rowOff>
    </xdr:to>
    <xdr:pic>
      <xdr:nvPicPr>
        <xdr:cNvPr id="32" name="Picture 31"/>
        <xdr:cNvPicPr>
          <a:picLocks noChangeAspect="1"/>
        </xdr:cNvPicPr>
      </xdr:nvPicPr>
      <xdr:blipFill>
        <a:blip r:embed="rId44"/>
        <a:stretch>
          <a:fillRect/>
        </a:stretch>
      </xdr:blipFill>
      <xdr:spPr>
        <a:xfrm>
          <a:off x="4924425" y="11819890"/>
          <a:ext cx="954405" cy="225425"/>
        </a:xfrm>
        <a:prstGeom prst="rect">
          <a:avLst/>
        </a:prstGeom>
        <a:noFill/>
        <a:ln w="9525">
          <a:noFill/>
        </a:ln>
      </xdr:spPr>
    </xdr:pic>
    <xdr:clientData/>
  </xdr:twoCellAnchor>
  <xdr:twoCellAnchor editAs="oneCell">
    <xdr:from>
      <xdr:col>5</xdr:col>
      <xdr:colOff>266700</xdr:colOff>
      <xdr:row>45</xdr:row>
      <xdr:rowOff>101600</xdr:rowOff>
    </xdr:from>
    <xdr:to>
      <xdr:col>5</xdr:col>
      <xdr:colOff>1221105</xdr:colOff>
      <xdr:row>45</xdr:row>
      <xdr:rowOff>327025</xdr:rowOff>
    </xdr:to>
    <xdr:pic>
      <xdr:nvPicPr>
        <xdr:cNvPr id="33" name="Picture 32"/>
        <xdr:cNvPicPr>
          <a:picLocks noChangeAspect="1"/>
        </xdr:cNvPicPr>
      </xdr:nvPicPr>
      <xdr:blipFill>
        <a:blip r:embed="rId44"/>
        <a:stretch>
          <a:fillRect/>
        </a:stretch>
      </xdr:blipFill>
      <xdr:spPr>
        <a:xfrm>
          <a:off x="4924425" y="18220690"/>
          <a:ext cx="954405" cy="225425"/>
        </a:xfrm>
        <a:prstGeom prst="rect">
          <a:avLst/>
        </a:prstGeom>
        <a:noFill/>
        <a:ln w="9525">
          <a:noFill/>
        </a:ln>
      </xdr:spPr>
    </xdr:pic>
    <xdr:clientData/>
  </xdr:twoCellAnchor>
  <xdr:twoCellAnchor editAs="oneCell">
    <xdr:from>
      <xdr:col>5</xdr:col>
      <xdr:colOff>152400</xdr:colOff>
      <xdr:row>65</xdr:row>
      <xdr:rowOff>101600</xdr:rowOff>
    </xdr:from>
    <xdr:to>
      <xdr:col>5</xdr:col>
      <xdr:colOff>1456690</xdr:colOff>
      <xdr:row>65</xdr:row>
      <xdr:rowOff>372110</xdr:rowOff>
    </xdr:to>
    <xdr:pic>
      <xdr:nvPicPr>
        <xdr:cNvPr id="57" name="Picture 56"/>
        <xdr:cNvPicPr>
          <a:picLocks noChangeAspect="1"/>
        </xdr:cNvPicPr>
      </xdr:nvPicPr>
      <xdr:blipFill>
        <a:blip r:embed="rId45"/>
        <a:stretch>
          <a:fillRect/>
        </a:stretch>
      </xdr:blipFill>
      <xdr:spPr>
        <a:xfrm>
          <a:off x="4810125" y="27364690"/>
          <a:ext cx="1304290" cy="270510"/>
        </a:xfrm>
        <a:prstGeom prst="rect">
          <a:avLst/>
        </a:prstGeom>
        <a:noFill/>
        <a:ln w="9525">
          <a:noFill/>
        </a:ln>
      </xdr:spPr>
    </xdr:pic>
    <xdr:clientData/>
  </xdr:twoCellAnchor>
  <xdr:twoCellAnchor editAs="oneCell">
    <xdr:from>
      <xdr:col>5</xdr:col>
      <xdr:colOff>266700</xdr:colOff>
      <xdr:row>67</xdr:row>
      <xdr:rowOff>76200</xdr:rowOff>
    </xdr:from>
    <xdr:to>
      <xdr:col>5</xdr:col>
      <xdr:colOff>1316355</xdr:colOff>
      <xdr:row>67</xdr:row>
      <xdr:rowOff>327025</xdr:rowOff>
    </xdr:to>
    <xdr:pic>
      <xdr:nvPicPr>
        <xdr:cNvPr id="64" name="Picture 63"/>
        <xdr:cNvPicPr>
          <a:picLocks noChangeAspect="1"/>
        </xdr:cNvPicPr>
      </xdr:nvPicPr>
      <xdr:blipFill>
        <a:blip r:embed="rId46"/>
        <a:stretch>
          <a:fillRect/>
        </a:stretch>
      </xdr:blipFill>
      <xdr:spPr>
        <a:xfrm>
          <a:off x="4924425" y="28253690"/>
          <a:ext cx="1049655" cy="250825"/>
        </a:xfrm>
        <a:prstGeom prst="rect">
          <a:avLst/>
        </a:prstGeom>
        <a:noFill/>
        <a:ln w="9525">
          <a:noFill/>
        </a:ln>
      </xdr:spPr>
    </xdr:pic>
    <xdr:clientData/>
  </xdr:twoCellAnchor>
  <xdr:twoCellAnchor editAs="oneCell">
    <xdr:from>
      <xdr:col>5</xdr:col>
      <xdr:colOff>152400</xdr:colOff>
      <xdr:row>64</xdr:row>
      <xdr:rowOff>101600</xdr:rowOff>
    </xdr:from>
    <xdr:to>
      <xdr:col>5</xdr:col>
      <xdr:colOff>1456690</xdr:colOff>
      <xdr:row>64</xdr:row>
      <xdr:rowOff>372110</xdr:rowOff>
    </xdr:to>
    <xdr:pic>
      <xdr:nvPicPr>
        <xdr:cNvPr id="65" name="Picture 64"/>
        <xdr:cNvPicPr>
          <a:picLocks noChangeAspect="1"/>
        </xdr:cNvPicPr>
      </xdr:nvPicPr>
      <xdr:blipFill>
        <a:blip r:embed="rId45"/>
        <a:stretch>
          <a:fillRect/>
        </a:stretch>
      </xdr:blipFill>
      <xdr:spPr>
        <a:xfrm>
          <a:off x="4810125" y="26907490"/>
          <a:ext cx="1304290" cy="270510"/>
        </a:xfrm>
        <a:prstGeom prst="rect">
          <a:avLst/>
        </a:prstGeom>
        <a:noFill/>
        <a:ln w="9525">
          <a:noFill/>
        </a:ln>
      </xdr:spPr>
    </xdr:pic>
    <xdr:clientData/>
  </xdr:twoCellAnchor>
  <xdr:twoCellAnchor editAs="oneCell">
    <xdr:from>
      <xdr:col>5</xdr:col>
      <xdr:colOff>266700</xdr:colOff>
      <xdr:row>66</xdr:row>
      <xdr:rowOff>76200</xdr:rowOff>
    </xdr:from>
    <xdr:to>
      <xdr:col>5</xdr:col>
      <xdr:colOff>1316355</xdr:colOff>
      <xdr:row>66</xdr:row>
      <xdr:rowOff>327025</xdr:rowOff>
    </xdr:to>
    <xdr:pic>
      <xdr:nvPicPr>
        <xdr:cNvPr id="66" name="Picture 65"/>
        <xdr:cNvPicPr>
          <a:picLocks noChangeAspect="1"/>
        </xdr:cNvPicPr>
      </xdr:nvPicPr>
      <xdr:blipFill>
        <a:blip r:embed="rId46"/>
        <a:stretch>
          <a:fillRect/>
        </a:stretch>
      </xdr:blipFill>
      <xdr:spPr>
        <a:xfrm>
          <a:off x="4924425" y="27796490"/>
          <a:ext cx="1049655" cy="250825"/>
        </a:xfrm>
        <a:prstGeom prst="rect">
          <a:avLst/>
        </a:prstGeom>
        <a:noFill/>
        <a:ln w="9525">
          <a:noFill/>
        </a:ln>
      </xdr:spPr>
    </xdr:pic>
    <xdr:clientData/>
  </xdr:twoCellAnchor>
  <xdr:twoCellAnchor editAs="oneCell">
    <xdr:from>
      <xdr:col>5</xdr:col>
      <xdr:colOff>279400</xdr:colOff>
      <xdr:row>69</xdr:row>
      <xdr:rowOff>76200</xdr:rowOff>
    </xdr:from>
    <xdr:to>
      <xdr:col>5</xdr:col>
      <xdr:colOff>1334135</xdr:colOff>
      <xdr:row>69</xdr:row>
      <xdr:rowOff>348615</xdr:rowOff>
    </xdr:to>
    <xdr:pic>
      <xdr:nvPicPr>
        <xdr:cNvPr id="67" name="Picture 66"/>
        <xdr:cNvPicPr>
          <a:picLocks noChangeAspect="1"/>
        </xdr:cNvPicPr>
      </xdr:nvPicPr>
      <xdr:blipFill>
        <a:blip r:embed="rId47"/>
        <a:stretch>
          <a:fillRect/>
        </a:stretch>
      </xdr:blipFill>
      <xdr:spPr>
        <a:xfrm>
          <a:off x="4937125" y="29168090"/>
          <a:ext cx="1054735" cy="272415"/>
        </a:xfrm>
        <a:prstGeom prst="rect">
          <a:avLst/>
        </a:prstGeom>
        <a:noFill/>
        <a:ln w="9525">
          <a:noFill/>
        </a:ln>
      </xdr:spPr>
    </xdr:pic>
    <xdr:clientData/>
  </xdr:twoCellAnchor>
  <xdr:twoCellAnchor editAs="oneCell">
    <xdr:from>
      <xdr:col>5</xdr:col>
      <xdr:colOff>279400</xdr:colOff>
      <xdr:row>68</xdr:row>
      <xdr:rowOff>76200</xdr:rowOff>
    </xdr:from>
    <xdr:to>
      <xdr:col>5</xdr:col>
      <xdr:colOff>1334135</xdr:colOff>
      <xdr:row>68</xdr:row>
      <xdr:rowOff>348615</xdr:rowOff>
    </xdr:to>
    <xdr:pic>
      <xdr:nvPicPr>
        <xdr:cNvPr id="68" name="Picture 67"/>
        <xdr:cNvPicPr>
          <a:picLocks noChangeAspect="1"/>
        </xdr:cNvPicPr>
      </xdr:nvPicPr>
      <xdr:blipFill>
        <a:blip r:embed="rId47"/>
        <a:stretch>
          <a:fillRect/>
        </a:stretch>
      </xdr:blipFill>
      <xdr:spPr>
        <a:xfrm>
          <a:off x="4937125" y="28710890"/>
          <a:ext cx="1054735" cy="272415"/>
        </a:xfrm>
        <a:prstGeom prst="rect">
          <a:avLst/>
        </a:prstGeom>
        <a:noFill/>
        <a:ln w="9525">
          <a:noFill/>
        </a:ln>
      </xdr:spPr>
    </xdr:pic>
    <xdr:clientData/>
  </xdr:twoCellAnchor>
  <xdr:twoCellAnchor editAs="oneCell">
    <xdr:from>
      <xdr:col>5</xdr:col>
      <xdr:colOff>190500</xdr:colOff>
      <xdr:row>80</xdr:row>
      <xdr:rowOff>88900</xdr:rowOff>
    </xdr:from>
    <xdr:to>
      <xdr:col>5</xdr:col>
      <xdr:colOff>1480185</xdr:colOff>
      <xdr:row>80</xdr:row>
      <xdr:rowOff>358775</xdr:rowOff>
    </xdr:to>
    <xdr:pic>
      <xdr:nvPicPr>
        <xdr:cNvPr id="76" name="Picture 75"/>
        <xdr:cNvPicPr>
          <a:picLocks noChangeAspect="1"/>
        </xdr:cNvPicPr>
      </xdr:nvPicPr>
      <xdr:blipFill>
        <a:blip r:embed="rId48"/>
        <a:stretch>
          <a:fillRect/>
        </a:stretch>
      </xdr:blipFill>
      <xdr:spPr>
        <a:xfrm>
          <a:off x="4848225" y="34209990"/>
          <a:ext cx="1289685" cy="269875"/>
        </a:xfrm>
        <a:prstGeom prst="rect">
          <a:avLst/>
        </a:prstGeom>
        <a:noFill/>
        <a:ln w="9525">
          <a:noFill/>
        </a:ln>
      </xdr:spPr>
    </xdr:pic>
    <xdr:clientData/>
  </xdr:twoCellAnchor>
  <xdr:twoCellAnchor editAs="oneCell">
    <xdr:from>
      <xdr:col>5</xdr:col>
      <xdr:colOff>190500</xdr:colOff>
      <xdr:row>81</xdr:row>
      <xdr:rowOff>88900</xdr:rowOff>
    </xdr:from>
    <xdr:to>
      <xdr:col>5</xdr:col>
      <xdr:colOff>1480185</xdr:colOff>
      <xdr:row>81</xdr:row>
      <xdr:rowOff>358775</xdr:rowOff>
    </xdr:to>
    <xdr:pic>
      <xdr:nvPicPr>
        <xdr:cNvPr id="77" name="Picture 76"/>
        <xdr:cNvPicPr>
          <a:picLocks noChangeAspect="1"/>
        </xdr:cNvPicPr>
      </xdr:nvPicPr>
      <xdr:blipFill>
        <a:blip r:embed="rId48"/>
        <a:stretch>
          <a:fillRect/>
        </a:stretch>
      </xdr:blipFill>
      <xdr:spPr>
        <a:xfrm>
          <a:off x="4848225" y="34667190"/>
          <a:ext cx="1289685" cy="269875"/>
        </a:xfrm>
        <a:prstGeom prst="rect">
          <a:avLst/>
        </a:prstGeom>
        <a:noFill/>
        <a:ln w="9525">
          <a:noFill/>
        </a:ln>
      </xdr:spPr>
    </xdr:pic>
    <xdr:clientData/>
  </xdr:twoCellAnchor>
  <xdr:twoCellAnchor editAs="oneCell">
    <xdr:from>
      <xdr:col>5</xdr:col>
      <xdr:colOff>215900</xdr:colOff>
      <xdr:row>82</xdr:row>
      <xdr:rowOff>101600</xdr:rowOff>
    </xdr:from>
    <xdr:to>
      <xdr:col>5</xdr:col>
      <xdr:colOff>1448435</xdr:colOff>
      <xdr:row>82</xdr:row>
      <xdr:rowOff>353060</xdr:rowOff>
    </xdr:to>
    <xdr:pic>
      <xdr:nvPicPr>
        <xdr:cNvPr id="78" name="Picture 77"/>
        <xdr:cNvPicPr>
          <a:picLocks noChangeAspect="1"/>
        </xdr:cNvPicPr>
      </xdr:nvPicPr>
      <xdr:blipFill>
        <a:blip r:embed="rId49"/>
        <a:stretch>
          <a:fillRect/>
        </a:stretch>
      </xdr:blipFill>
      <xdr:spPr>
        <a:xfrm>
          <a:off x="4873625" y="35137090"/>
          <a:ext cx="1232535" cy="251460"/>
        </a:xfrm>
        <a:prstGeom prst="rect">
          <a:avLst/>
        </a:prstGeom>
        <a:noFill/>
        <a:ln w="9525">
          <a:noFill/>
        </a:ln>
      </xdr:spPr>
    </xdr:pic>
    <xdr:clientData/>
  </xdr:twoCellAnchor>
  <xdr:twoCellAnchor editAs="oneCell">
    <xdr:from>
      <xdr:col>5</xdr:col>
      <xdr:colOff>215900</xdr:colOff>
      <xdr:row>83</xdr:row>
      <xdr:rowOff>101600</xdr:rowOff>
    </xdr:from>
    <xdr:to>
      <xdr:col>5</xdr:col>
      <xdr:colOff>1448435</xdr:colOff>
      <xdr:row>83</xdr:row>
      <xdr:rowOff>353060</xdr:rowOff>
    </xdr:to>
    <xdr:pic>
      <xdr:nvPicPr>
        <xdr:cNvPr id="79" name="Picture 78"/>
        <xdr:cNvPicPr>
          <a:picLocks noChangeAspect="1"/>
        </xdr:cNvPicPr>
      </xdr:nvPicPr>
      <xdr:blipFill>
        <a:blip r:embed="rId49"/>
        <a:stretch>
          <a:fillRect/>
        </a:stretch>
      </xdr:blipFill>
      <xdr:spPr>
        <a:xfrm>
          <a:off x="4873625" y="35594290"/>
          <a:ext cx="1232535" cy="251460"/>
        </a:xfrm>
        <a:prstGeom prst="rect">
          <a:avLst/>
        </a:prstGeom>
        <a:noFill/>
        <a:ln w="9525">
          <a:noFill/>
        </a:ln>
      </xdr:spPr>
    </xdr:pic>
    <xdr:clientData/>
  </xdr:twoCellAnchor>
  <xdr:twoCellAnchor>
    <xdr:from>
      <xdr:col>5</xdr:col>
      <xdr:colOff>48895</xdr:colOff>
      <xdr:row>105</xdr:row>
      <xdr:rowOff>130810</xdr:rowOff>
    </xdr:from>
    <xdr:to>
      <xdr:col>5</xdr:col>
      <xdr:colOff>1523365</xdr:colOff>
      <xdr:row>105</xdr:row>
      <xdr:rowOff>355600</xdr:rowOff>
    </xdr:to>
    <xdr:pic>
      <xdr:nvPicPr>
        <xdr:cNvPr id="86" name="Picture 85"/>
        <xdr:cNvPicPr>
          <a:picLocks noChangeAspect="1"/>
        </xdr:cNvPicPr>
      </xdr:nvPicPr>
      <xdr:blipFill>
        <a:blip r:embed="rId16"/>
        <a:stretch>
          <a:fillRect/>
        </a:stretch>
      </xdr:blipFill>
      <xdr:spPr>
        <a:xfrm>
          <a:off x="4706620" y="45681900"/>
          <a:ext cx="1474470" cy="224790"/>
        </a:xfrm>
        <a:prstGeom prst="rect">
          <a:avLst/>
        </a:prstGeom>
        <a:noFill/>
        <a:ln w="9525">
          <a:noFill/>
        </a:ln>
      </xdr:spPr>
    </xdr:pic>
    <xdr:clientData/>
  </xdr:twoCellAnchor>
  <xdr:twoCellAnchor>
    <xdr:from>
      <xdr:col>5</xdr:col>
      <xdr:colOff>102235</xdr:colOff>
      <xdr:row>107</xdr:row>
      <xdr:rowOff>92710</xdr:rowOff>
    </xdr:from>
    <xdr:to>
      <xdr:col>5</xdr:col>
      <xdr:colOff>1506220</xdr:colOff>
      <xdr:row>107</xdr:row>
      <xdr:rowOff>328295</xdr:rowOff>
    </xdr:to>
    <xdr:pic>
      <xdr:nvPicPr>
        <xdr:cNvPr id="87" name="Picture 86"/>
        <xdr:cNvPicPr>
          <a:picLocks noChangeAspect="1"/>
        </xdr:cNvPicPr>
      </xdr:nvPicPr>
      <xdr:blipFill>
        <a:blip r:embed="rId17"/>
        <a:stretch>
          <a:fillRect/>
        </a:stretch>
      </xdr:blipFill>
      <xdr:spPr>
        <a:xfrm>
          <a:off x="4759960" y="46558200"/>
          <a:ext cx="1403985" cy="235585"/>
        </a:xfrm>
        <a:prstGeom prst="rect">
          <a:avLst/>
        </a:prstGeom>
        <a:noFill/>
        <a:ln w="9525">
          <a:noFill/>
        </a:ln>
      </xdr:spPr>
    </xdr:pic>
    <xdr:clientData/>
  </xdr:twoCellAnchor>
  <xdr:twoCellAnchor>
    <xdr:from>
      <xdr:col>5</xdr:col>
      <xdr:colOff>48895</xdr:colOff>
      <xdr:row>106</xdr:row>
      <xdr:rowOff>130810</xdr:rowOff>
    </xdr:from>
    <xdr:to>
      <xdr:col>5</xdr:col>
      <xdr:colOff>1523365</xdr:colOff>
      <xdr:row>106</xdr:row>
      <xdr:rowOff>355600</xdr:rowOff>
    </xdr:to>
    <xdr:pic>
      <xdr:nvPicPr>
        <xdr:cNvPr id="88" name="Picture 87"/>
        <xdr:cNvPicPr>
          <a:picLocks noChangeAspect="1"/>
        </xdr:cNvPicPr>
      </xdr:nvPicPr>
      <xdr:blipFill>
        <a:blip r:embed="rId16"/>
        <a:stretch>
          <a:fillRect/>
        </a:stretch>
      </xdr:blipFill>
      <xdr:spPr>
        <a:xfrm>
          <a:off x="4706620" y="46139100"/>
          <a:ext cx="1474470" cy="224790"/>
        </a:xfrm>
        <a:prstGeom prst="rect">
          <a:avLst/>
        </a:prstGeom>
        <a:noFill/>
        <a:ln w="9525">
          <a:noFill/>
        </a:ln>
      </xdr:spPr>
    </xdr:pic>
    <xdr:clientData/>
  </xdr:twoCellAnchor>
  <xdr:twoCellAnchor>
    <xdr:from>
      <xdr:col>5</xdr:col>
      <xdr:colOff>102235</xdr:colOff>
      <xdr:row>108</xdr:row>
      <xdr:rowOff>92710</xdr:rowOff>
    </xdr:from>
    <xdr:to>
      <xdr:col>5</xdr:col>
      <xdr:colOff>1506220</xdr:colOff>
      <xdr:row>108</xdr:row>
      <xdr:rowOff>328295</xdr:rowOff>
    </xdr:to>
    <xdr:pic>
      <xdr:nvPicPr>
        <xdr:cNvPr id="90" name="Picture 89"/>
        <xdr:cNvPicPr>
          <a:picLocks noChangeAspect="1"/>
        </xdr:cNvPicPr>
      </xdr:nvPicPr>
      <xdr:blipFill>
        <a:blip r:embed="rId17"/>
        <a:stretch>
          <a:fillRect/>
        </a:stretch>
      </xdr:blipFill>
      <xdr:spPr>
        <a:xfrm>
          <a:off x="4759960" y="47015400"/>
          <a:ext cx="1403985" cy="235585"/>
        </a:xfrm>
        <a:prstGeom prst="rect">
          <a:avLst/>
        </a:prstGeom>
        <a:noFill/>
        <a:ln w="9525">
          <a:noFill/>
        </a:ln>
      </xdr:spPr>
    </xdr:pic>
    <xdr:clientData/>
  </xdr:twoCellAnchor>
  <xdr:twoCellAnchor editAs="oneCell">
    <xdr:from>
      <xdr:col>5</xdr:col>
      <xdr:colOff>190500</xdr:colOff>
      <xdr:row>101</xdr:row>
      <xdr:rowOff>88900</xdr:rowOff>
    </xdr:from>
    <xdr:to>
      <xdr:col>5</xdr:col>
      <xdr:colOff>1480185</xdr:colOff>
      <xdr:row>101</xdr:row>
      <xdr:rowOff>358775</xdr:rowOff>
    </xdr:to>
    <xdr:pic>
      <xdr:nvPicPr>
        <xdr:cNvPr id="94" name="Picture 93"/>
        <xdr:cNvPicPr>
          <a:picLocks noChangeAspect="1"/>
        </xdr:cNvPicPr>
      </xdr:nvPicPr>
      <xdr:blipFill>
        <a:blip r:embed="rId48"/>
        <a:stretch>
          <a:fillRect/>
        </a:stretch>
      </xdr:blipFill>
      <xdr:spPr>
        <a:xfrm>
          <a:off x="4848225" y="43811190"/>
          <a:ext cx="1289685" cy="269875"/>
        </a:xfrm>
        <a:prstGeom prst="rect">
          <a:avLst/>
        </a:prstGeom>
        <a:noFill/>
        <a:ln w="9525">
          <a:noFill/>
        </a:ln>
      </xdr:spPr>
    </xdr:pic>
    <xdr:clientData/>
  </xdr:twoCellAnchor>
  <xdr:twoCellAnchor editAs="oneCell">
    <xdr:from>
      <xdr:col>5</xdr:col>
      <xdr:colOff>190500</xdr:colOff>
      <xdr:row>102</xdr:row>
      <xdr:rowOff>88900</xdr:rowOff>
    </xdr:from>
    <xdr:to>
      <xdr:col>5</xdr:col>
      <xdr:colOff>1480185</xdr:colOff>
      <xdr:row>102</xdr:row>
      <xdr:rowOff>358775</xdr:rowOff>
    </xdr:to>
    <xdr:pic>
      <xdr:nvPicPr>
        <xdr:cNvPr id="98" name="Picture 97"/>
        <xdr:cNvPicPr>
          <a:picLocks noChangeAspect="1"/>
        </xdr:cNvPicPr>
      </xdr:nvPicPr>
      <xdr:blipFill>
        <a:blip r:embed="rId48"/>
        <a:stretch>
          <a:fillRect/>
        </a:stretch>
      </xdr:blipFill>
      <xdr:spPr>
        <a:xfrm>
          <a:off x="4848225" y="44268390"/>
          <a:ext cx="1289685" cy="269875"/>
        </a:xfrm>
        <a:prstGeom prst="rect">
          <a:avLst/>
        </a:prstGeom>
        <a:noFill/>
        <a:ln w="9525">
          <a:noFill/>
        </a:ln>
      </xdr:spPr>
    </xdr:pic>
    <xdr:clientData/>
  </xdr:twoCellAnchor>
  <xdr:twoCellAnchor editAs="oneCell">
    <xdr:from>
      <xdr:col>5</xdr:col>
      <xdr:colOff>317500</xdr:colOff>
      <xdr:row>103</xdr:row>
      <xdr:rowOff>114300</xdr:rowOff>
    </xdr:from>
    <xdr:to>
      <xdr:col>5</xdr:col>
      <xdr:colOff>1301750</xdr:colOff>
      <xdr:row>103</xdr:row>
      <xdr:rowOff>344170</xdr:rowOff>
    </xdr:to>
    <xdr:pic>
      <xdr:nvPicPr>
        <xdr:cNvPr id="109" name="Picture 108"/>
        <xdr:cNvPicPr>
          <a:picLocks noChangeAspect="1"/>
        </xdr:cNvPicPr>
      </xdr:nvPicPr>
      <xdr:blipFill>
        <a:blip r:embed="rId50"/>
        <a:stretch>
          <a:fillRect/>
        </a:stretch>
      </xdr:blipFill>
      <xdr:spPr>
        <a:xfrm>
          <a:off x="4975225" y="44750990"/>
          <a:ext cx="984250" cy="229870"/>
        </a:xfrm>
        <a:prstGeom prst="rect">
          <a:avLst/>
        </a:prstGeom>
        <a:noFill/>
        <a:ln w="9525">
          <a:noFill/>
        </a:ln>
      </xdr:spPr>
    </xdr:pic>
    <xdr:clientData/>
  </xdr:twoCellAnchor>
  <xdr:twoCellAnchor editAs="oneCell">
    <xdr:from>
      <xdr:col>5</xdr:col>
      <xdr:colOff>317500</xdr:colOff>
      <xdr:row>104</xdr:row>
      <xdr:rowOff>114300</xdr:rowOff>
    </xdr:from>
    <xdr:to>
      <xdr:col>5</xdr:col>
      <xdr:colOff>1301750</xdr:colOff>
      <xdr:row>104</xdr:row>
      <xdr:rowOff>344170</xdr:rowOff>
    </xdr:to>
    <xdr:pic>
      <xdr:nvPicPr>
        <xdr:cNvPr id="110" name="Picture 109"/>
        <xdr:cNvPicPr>
          <a:picLocks noChangeAspect="1"/>
        </xdr:cNvPicPr>
      </xdr:nvPicPr>
      <xdr:blipFill>
        <a:blip r:embed="rId50"/>
        <a:stretch>
          <a:fillRect/>
        </a:stretch>
      </xdr:blipFill>
      <xdr:spPr>
        <a:xfrm>
          <a:off x="4975225" y="45208190"/>
          <a:ext cx="984250" cy="229870"/>
        </a:xfrm>
        <a:prstGeom prst="rect">
          <a:avLst/>
        </a:prstGeom>
        <a:noFill/>
        <a:ln w="9525">
          <a:noFill/>
        </a:ln>
      </xdr:spPr>
    </xdr:pic>
    <xdr:clientData/>
  </xdr:twoCellAnchor>
  <xdr:twoCellAnchor editAs="oneCell">
    <xdr:from>
      <xdr:col>5</xdr:col>
      <xdr:colOff>384175</xdr:colOff>
      <xdr:row>122</xdr:row>
      <xdr:rowOff>76200</xdr:rowOff>
    </xdr:from>
    <xdr:to>
      <xdr:col>5</xdr:col>
      <xdr:colOff>1165225</xdr:colOff>
      <xdr:row>122</xdr:row>
      <xdr:rowOff>381000</xdr:rowOff>
    </xdr:to>
    <xdr:pic>
      <xdr:nvPicPr>
        <xdr:cNvPr id="111" name="Picture 110"/>
        <xdr:cNvPicPr>
          <a:picLocks noChangeAspect="1"/>
        </xdr:cNvPicPr>
      </xdr:nvPicPr>
      <xdr:blipFill>
        <a:blip r:embed="rId51"/>
        <a:stretch>
          <a:fillRect/>
        </a:stretch>
      </xdr:blipFill>
      <xdr:spPr>
        <a:xfrm>
          <a:off x="5041900" y="53399690"/>
          <a:ext cx="781050" cy="304800"/>
        </a:xfrm>
        <a:prstGeom prst="rect">
          <a:avLst/>
        </a:prstGeom>
        <a:noFill/>
        <a:ln w="9525">
          <a:noFill/>
        </a:ln>
      </xdr:spPr>
    </xdr:pic>
    <xdr:clientData/>
  </xdr:twoCellAnchor>
  <xdr:twoCellAnchor editAs="oneCell">
    <xdr:from>
      <xdr:col>5</xdr:col>
      <xdr:colOff>190500</xdr:colOff>
      <xdr:row>121</xdr:row>
      <xdr:rowOff>101600</xdr:rowOff>
    </xdr:from>
    <xdr:to>
      <xdr:col>5</xdr:col>
      <xdr:colOff>1395730</xdr:colOff>
      <xdr:row>121</xdr:row>
      <xdr:rowOff>352425</xdr:rowOff>
    </xdr:to>
    <xdr:pic>
      <xdr:nvPicPr>
        <xdr:cNvPr id="176" name="Picture 175"/>
        <xdr:cNvPicPr>
          <a:picLocks noChangeAspect="1"/>
        </xdr:cNvPicPr>
      </xdr:nvPicPr>
      <xdr:blipFill>
        <a:blip r:embed="rId52"/>
        <a:stretch>
          <a:fillRect/>
        </a:stretch>
      </xdr:blipFill>
      <xdr:spPr>
        <a:xfrm>
          <a:off x="4848225" y="52967890"/>
          <a:ext cx="1205230" cy="250825"/>
        </a:xfrm>
        <a:prstGeom prst="rect">
          <a:avLst/>
        </a:prstGeom>
        <a:noFill/>
        <a:ln w="9525">
          <a:noFill/>
        </a:ln>
      </xdr:spPr>
    </xdr:pic>
    <xdr:clientData/>
  </xdr:twoCellAnchor>
  <xdr:twoCellAnchor editAs="oneCell">
    <xdr:from>
      <xdr:col>5</xdr:col>
      <xdr:colOff>384175</xdr:colOff>
      <xdr:row>141</xdr:row>
      <xdr:rowOff>76200</xdr:rowOff>
    </xdr:from>
    <xdr:to>
      <xdr:col>5</xdr:col>
      <xdr:colOff>1165225</xdr:colOff>
      <xdr:row>141</xdr:row>
      <xdr:rowOff>381000</xdr:rowOff>
    </xdr:to>
    <xdr:pic>
      <xdr:nvPicPr>
        <xdr:cNvPr id="177" name="Picture 176"/>
        <xdr:cNvPicPr>
          <a:picLocks noChangeAspect="1"/>
        </xdr:cNvPicPr>
      </xdr:nvPicPr>
      <xdr:blipFill>
        <a:blip r:embed="rId51"/>
        <a:stretch>
          <a:fillRect/>
        </a:stretch>
      </xdr:blipFill>
      <xdr:spPr>
        <a:xfrm>
          <a:off x="5041900" y="62086490"/>
          <a:ext cx="781050" cy="304800"/>
        </a:xfrm>
        <a:prstGeom prst="rect">
          <a:avLst/>
        </a:prstGeom>
        <a:noFill/>
        <a:ln w="9525">
          <a:noFill/>
        </a:ln>
      </xdr:spPr>
    </xdr:pic>
    <xdr:clientData/>
  </xdr:twoCellAnchor>
  <xdr:twoCellAnchor editAs="oneCell">
    <xdr:from>
      <xdr:col>5</xdr:col>
      <xdr:colOff>190500</xdr:colOff>
      <xdr:row>140</xdr:row>
      <xdr:rowOff>101600</xdr:rowOff>
    </xdr:from>
    <xdr:to>
      <xdr:col>5</xdr:col>
      <xdr:colOff>1395730</xdr:colOff>
      <xdr:row>140</xdr:row>
      <xdr:rowOff>352425</xdr:rowOff>
    </xdr:to>
    <xdr:pic>
      <xdr:nvPicPr>
        <xdr:cNvPr id="178" name="Picture 177"/>
        <xdr:cNvPicPr>
          <a:picLocks noChangeAspect="1"/>
        </xdr:cNvPicPr>
      </xdr:nvPicPr>
      <xdr:blipFill>
        <a:blip r:embed="rId52"/>
        <a:stretch>
          <a:fillRect/>
        </a:stretch>
      </xdr:blipFill>
      <xdr:spPr>
        <a:xfrm>
          <a:off x="4848225" y="61654690"/>
          <a:ext cx="1205230" cy="250825"/>
        </a:xfrm>
        <a:prstGeom prst="rect">
          <a:avLst/>
        </a:prstGeom>
        <a:noFill/>
        <a:ln w="9525">
          <a:noFill/>
        </a:ln>
      </xdr:spPr>
    </xdr:pic>
    <xdr:clientData/>
  </xdr:twoCellAnchor>
  <xdr:twoCellAnchor editAs="oneCell">
    <xdr:from>
      <xdr:col>5</xdr:col>
      <xdr:colOff>384175</xdr:colOff>
      <xdr:row>137</xdr:row>
      <xdr:rowOff>76200</xdr:rowOff>
    </xdr:from>
    <xdr:to>
      <xdr:col>5</xdr:col>
      <xdr:colOff>1165225</xdr:colOff>
      <xdr:row>137</xdr:row>
      <xdr:rowOff>381000</xdr:rowOff>
    </xdr:to>
    <xdr:pic>
      <xdr:nvPicPr>
        <xdr:cNvPr id="179" name="Picture 178"/>
        <xdr:cNvPicPr>
          <a:picLocks noChangeAspect="1"/>
        </xdr:cNvPicPr>
      </xdr:nvPicPr>
      <xdr:blipFill>
        <a:blip r:embed="rId51"/>
        <a:stretch>
          <a:fillRect/>
        </a:stretch>
      </xdr:blipFill>
      <xdr:spPr>
        <a:xfrm>
          <a:off x="5041900" y="60257690"/>
          <a:ext cx="781050" cy="304800"/>
        </a:xfrm>
        <a:prstGeom prst="rect">
          <a:avLst/>
        </a:prstGeom>
        <a:noFill/>
        <a:ln w="9525">
          <a:noFill/>
        </a:ln>
      </xdr:spPr>
    </xdr:pic>
    <xdr:clientData/>
  </xdr:twoCellAnchor>
  <xdr:twoCellAnchor editAs="oneCell">
    <xdr:from>
      <xdr:col>5</xdr:col>
      <xdr:colOff>190500</xdr:colOff>
      <xdr:row>136</xdr:row>
      <xdr:rowOff>101600</xdr:rowOff>
    </xdr:from>
    <xdr:to>
      <xdr:col>5</xdr:col>
      <xdr:colOff>1395730</xdr:colOff>
      <xdr:row>136</xdr:row>
      <xdr:rowOff>352425</xdr:rowOff>
    </xdr:to>
    <xdr:pic>
      <xdr:nvPicPr>
        <xdr:cNvPr id="180" name="Picture 179"/>
        <xdr:cNvPicPr>
          <a:picLocks noChangeAspect="1"/>
        </xdr:cNvPicPr>
      </xdr:nvPicPr>
      <xdr:blipFill>
        <a:blip r:embed="rId52"/>
        <a:stretch>
          <a:fillRect/>
        </a:stretch>
      </xdr:blipFill>
      <xdr:spPr>
        <a:xfrm>
          <a:off x="4848225" y="59825890"/>
          <a:ext cx="1205230" cy="250825"/>
        </a:xfrm>
        <a:prstGeom prst="rect">
          <a:avLst/>
        </a:prstGeom>
        <a:noFill/>
        <a:ln w="9525">
          <a:noFill/>
        </a:ln>
      </xdr:spPr>
    </xdr:pic>
    <xdr:clientData/>
  </xdr:twoCellAnchor>
  <xdr:twoCellAnchor editAs="oneCell">
    <xdr:from>
      <xdr:col>5</xdr:col>
      <xdr:colOff>139700</xdr:colOff>
      <xdr:row>170</xdr:row>
      <xdr:rowOff>101600</xdr:rowOff>
    </xdr:from>
    <xdr:to>
      <xdr:col>5</xdr:col>
      <xdr:colOff>1417320</xdr:colOff>
      <xdr:row>170</xdr:row>
      <xdr:rowOff>351155</xdr:rowOff>
    </xdr:to>
    <xdr:pic>
      <xdr:nvPicPr>
        <xdr:cNvPr id="182" name="Picture 181"/>
        <xdr:cNvPicPr>
          <a:picLocks noChangeAspect="1"/>
        </xdr:cNvPicPr>
      </xdr:nvPicPr>
      <xdr:blipFill>
        <a:blip r:embed="rId53"/>
        <a:stretch>
          <a:fillRect/>
        </a:stretch>
      </xdr:blipFill>
      <xdr:spPr>
        <a:xfrm>
          <a:off x="4797425" y="75370690"/>
          <a:ext cx="1277620" cy="249555"/>
        </a:xfrm>
        <a:prstGeom prst="rect">
          <a:avLst/>
        </a:prstGeom>
        <a:noFill/>
        <a:ln w="9525">
          <a:noFill/>
        </a:ln>
      </xdr:spPr>
    </xdr:pic>
    <xdr:clientData/>
  </xdr:twoCellAnchor>
  <xdr:twoCellAnchor>
    <xdr:from>
      <xdr:col>5</xdr:col>
      <xdr:colOff>149860</xdr:colOff>
      <xdr:row>196</xdr:row>
      <xdr:rowOff>95885</xdr:rowOff>
    </xdr:from>
    <xdr:to>
      <xdr:col>5</xdr:col>
      <xdr:colOff>1452880</xdr:colOff>
      <xdr:row>196</xdr:row>
      <xdr:rowOff>341630</xdr:rowOff>
    </xdr:to>
    <xdr:pic>
      <xdr:nvPicPr>
        <xdr:cNvPr id="183" name="Picture 182"/>
        <xdr:cNvPicPr>
          <a:picLocks noChangeAspect="1"/>
        </xdr:cNvPicPr>
      </xdr:nvPicPr>
      <xdr:blipFill>
        <a:blip r:embed="rId54"/>
        <a:stretch>
          <a:fillRect/>
        </a:stretch>
      </xdr:blipFill>
      <xdr:spPr>
        <a:xfrm>
          <a:off x="4807585" y="87252175"/>
          <a:ext cx="1303020" cy="245745"/>
        </a:xfrm>
        <a:prstGeom prst="rect">
          <a:avLst/>
        </a:prstGeom>
        <a:noFill/>
        <a:ln w="9525">
          <a:noFill/>
        </a:ln>
      </xdr:spPr>
    </xdr:pic>
    <xdr:clientData/>
  </xdr:twoCellAnchor>
  <xdr:twoCellAnchor>
    <xdr:from>
      <xdr:col>5</xdr:col>
      <xdr:colOff>393700</xdr:colOff>
      <xdr:row>197</xdr:row>
      <xdr:rowOff>90170</xdr:rowOff>
    </xdr:from>
    <xdr:to>
      <xdr:col>5</xdr:col>
      <xdr:colOff>1186815</xdr:colOff>
      <xdr:row>197</xdr:row>
      <xdr:rowOff>323215</xdr:rowOff>
    </xdr:to>
    <xdr:pic>
      <xdr:nvPicPr>
        <xdr:cNvPr id="184" name="Picture 183"/>
        <xdr:cNvPicPr>
          <a:picLocks noChangeAspect="1"/>
        </xdr:cNvPicPr>
      </xdr:nvPicPr>
      <xdr:blipFill>
        <a:blip r:embed="rId9"/>
        <a:stretch>
          <a:fillRect/>
        </a:stretch>
      </xdr:blipFill>
      <xdr:spPr>
        <a:xfrm>
          <a:off x="5051425" y="87703660"/>
          <a:ext cx="793115" cy="233045"/>
        </a:xfrm>
        <a:prstGeom prst="rect">
          <a:avLst/>
        </a:prstGeom>
        <a:noFill/>
        <a:ln w="9525">
          <a:noFill/>
        </a:ln>
      </xdr:spPr>
    </xdr:pic>
    <xdr:clientData/>
  </xdr:twoCellAnchor>
  <xdr:twoCellAnchor editAs="oneCell">
    <xdr:from>
      <xdr:col>5</xdr:col>
      <xdr:colOff>381000</xdr:colOff>
      <xdr:row>202</xdr:row>
      <xdr:rowOff>101600</xdr:rowOff>
    </xdr:from>
    <xdr:to>
      <xdr:col>5</xdr:col>
      <xdr:colOff>1215390</xdr:colOff>
      <xdr:row>202</xdr:row>
      <xdr:rowOff>338455</xdr:rowOff>
    </xdr:to>
    <xdr:pic>
      <xdr:nvPicPr>
        <xdr:cNvPr id="186" name="Picture 185"/>
        <xdr:cNvPicPr>
          <a:picLocks noChangeAspect="1"/>
        </xdr:cNvPicPr>
      </xdr:nvPicPr>
      <xdr:blipFill>
        <a:blip r:embed="rId55"/>
        <a:stretch>
          <a:fillRect/>
        </a:stretch>
      </xdr:blipFill>
      <xdr:spPr>
        <a:xfrm>
          <a:off x="5038725" y="90001090"/>
          <a:ext cx="834390" cy="236855"/>
        </a:xfrm>
        <a:prstGeom prst="rect">
          <a:avLst/>
        </a:prstGeom>
        <a:noFill/>
        <a:ln w="9525">
          <a:noFill/>
        </a:ln>
      </xdr:spPr>
    </xdr:pic>
    <xdr:clientData/>
  </xdr:twoCellAnchor>
  <xdr:twoCellAnchor editAs="oneCell">
    <xdr:from>
      <xdr:col>5</xdr:col>
      <xdr:colOff>381000</xdr:colOff>
      <xdr:row>201</xdr:row>
      <xdr:rowOff>101600</xdr:rowOff>
    </xdr:from>
    <xdr:to>
      <xdr:col>5</xdr:col>
      <xdr:colOff>1215390</xdr:colOff>
      <xdr:row>201</xdr:row>
      <xdr:rowOff>338455</xdr:rowOff>
    </xdr:to>
    <xdr:pic>
      <xdr:nvPicPr>
        <xdr:cNvPr id="187" name="Picture 186"/>
        <xdr:cNvPicPr>
          <a:picLocks noChangeAspect="1"/>
        </xdr:cNvPicPr>
      </xdr:nvPicPr>
      <xdr:blipFill>
        <a:blip r:embed="rId55"/>
        <a:stretch>
          <a:fillRect/>
        </a:stretch>
      </xdr:blipFill>
      <xdr:spPr>
        <a:xfrm>
          <a:off x="5038725" y="89543890"/>
          <a:ext cx="834390" cy="236855"/>
        </a:xfrm>
        <a:prstGeom prst="rect">
          <a:avLst/>
        </a:prstGeom>
        <a:noFill/>
        <a:ln w="9525">
          <a:noFill/>
        </a:ln>
      </xdr:spPr>
    </xdr:pic>
    <xdr:clientData/>
  </xdr:twoCellAnchor>
  <xdr:twoCellAnchor editAs="oneCell">
    <xdr:from>
      <xdr:col>5</xdr:col>
      <xdr:colOff>381000</xdr:colOff>
      <xdr:row>200</xdr:row>
      <xdr:rowOff>101600</xdr:rowOff>
    </xdr:from>
    <xdr:to>
      <xdr:col>5</xdr:col>
      <xdr:colOff>1215390</xdr:colOff>
      <xdr:row>200</xdr:row>
      <xdr:rowOff>338455</xdr:rowOff>
    </xdr:to>
    <xdr:pic>
      <xdr:nvPicPr>
        <xdr:cNvPr id="188" name="Picture 187"/>
        <xdr:cNvPicPr>
          <a:picLocks noChangeAspect="1"/>
        </xdr:cNvPicPr>
      </xdr:nvPicPr>
      <xdr:blipFill>
        <a:blip r:embed="rId55"/>
        <a:stretch>
          <a:fillRect/>
        </a:stretch>
      </xdr:blipFill>
      <xdr:spPr>
        <a:xfrm>
          <a:off x="5038725" y="89086690"/>
          <a:ext cx="834390" cy="236855"/>
        </a:xfrm>
        <a:prstGeom prst="rect">
          <a:avLst/>
        </a:prstGeom>
        <a:noFill/>
        <a:ln w="9525">
          <a:noFill/>
        </a:ln>
      </xdr:spPr>
    </xdr:pic>
    <xdr:clientData/>
  </xdr:twoCellAnchor>
  <xdr:twoCellAnchor editAs="oneCell">
    <xdr:from>
      <xdr:col>5</xdr:col>
      <xdr:colOff>381000</xdr:colOff>
      <xdr:row>199</xdr:row>
      <xdr:rowOff>101600</xdr:rowOff>
    </xdr:from>
    <xdr:to>
      <xdr:col>5</xdr:col>
      <xdr:colOff>1215390</xdr:colOff>
      <xdr:row>199</xdr:row>
      <xdr:rowOff>338455</xdr:rowOff>
    </xdr:to>
    <xdr:pic>
      <xdr:nvPicPr>
        <xdr:cNvPr id="189" name="Picture 188"/>
        <xdr:cNvPicPr>
          <a:picLocks noChangeAspect="1"/>
        </xdr:cNvPicPr>
      </xdr:nvPicPr>
      <xdr:blipFill>
        <a:blip r:embed="rId55"/>
        <a:stretch>
          <a:fillRect/>
        </a:stretch>
      </xdr:blipFill>
      <xdr:spPr>
        <a:xfrm>
          <a:off x="5038725" y="88629490"/>
          <a:ext cx="834390" cy="236855"/>
        </a:xfrm>
        <a:prstGeom prst="rect">
          <a:avLst/>
        </a:prstGeom>
        <a:noFill/>
        <a:ln w="9525">
          <a:noFill/>
        </a:ln>
      </xdr:spPr>
    </xdr:pic>
    <xdr:clientData/>
  </xdr:twoCellAnchor>
  <xdr:twoCellAnchor editAs="oneCell">
    <xdr:from>
      <xdr:col>5</xdr:col>
      <xdr:colOff>381000</xdr:colOff>
      <xdr:row>198</xdr:row>
      <xdr:rowOff>101600</xdr:rowOff>
    </xdr:from>
    <xdr:to>
      <xdr:col>5</xdr:col>
      <xdr:colOff>1215390</xdr:colOff>
      <xdr:row>198</xdr:row>
      <xdr:rowOff>338455</xdr:rowOff>
    </xdr:to>
    <xdr:pic>
      <xdr:nvPicPr>
        <xdr:cNvPr id="190" name="Picture 189"/>
        <xdr:cNvPicPr>
          <a:picLocks noChangeAspect="1"/>
        </xdr:cNvPicPr>
      </xdr:nvPicPr>
      <xdr:blipFill>
        <a:blip r:embed="rId55"/>
        <a:stretch>
          <a:fillRect/>
        </a:stretch>
      </xdr:blipFill>
      <xdr:spPr>
        <a:xfrm>
          <a:off x="5038725" y="88172290"/>
          <a:ext cx="834390" cy="236855"/>
        </a:xfrm>
        <a:prstGeom prst="rect">
          <a:avLst/>
        </a:prstGeom>
        <a:noFill/>
        <a:ln w="9525">
          <a:noFill/>
        </a:ln>
      </xdr:spPr>
    </xdr:pic>
    <xdr:clientData/>
  </xdr:twoCellAnchor>
  <xdr:twoCellAnchor editAs="oneCell">
    <xdr:from>
      <xdr:col>5</xdr:col>
      <xdr:colOff>38100</xdr:colOff>
      <xdr:row>211</xdr:row>
      <xdr:rowOff>127000</xdr:rowOff>
    </xdr:from>
    <xdr:to>
      <xdr:col>5</xdr:col>
      <xdr:colOff>1587500</xdr:colOff>
      <xdr:row>211</xdr:row>
      <xdr:rowOff>382905</xdr:rowOff>
    </xdr:to>
    <xdr:pic>
      <xdr:nvPicPr>
        <xdr:cNvPr id="192" name="Picture 191"/>
        <xdr:cNvPicPr>
          <a:picLocks noChangeAspect="1"/>
        </xdr:cNvPicPr>
      </xdr:nvPicPr>
      <xdr:blipFill>
        <a:blip r:embed="rId56"/>
        <a:stretch>
          <a:fillRect/>
        </a:stretch>
      </xdr:blipFill>
      <xdr:spPr>
        <a:xfrm>
          <a:off x="4695825" y="94141290"/>
          <a:ext cx="1549400" cy="255905"/>
        </a:xfrm>
        <a:prstGeom prst="rect">
          <a:avLst/>
        </a:prstGeom>
        <a:noFill/>
        <a:ln w="9525">
          <a:noFill/>
        </a:ln>
      </xdr:spPr>
    </xdr:pic>
    <xdr:clientData/>
  </xdr:twoCellAnchor>
  <xdr:twoCellAnchor editAs="oneCell">
    <xdr:from>
      <xdr:col>5</xdr:col>
      <xdr:colOff>228600</xdr:colOff>
      <xdr:row>216</xdr:row>
      <xdr:rowOff>76200</xdr:rowOff>
    </xdr:from>
    <xdr:to>
      <xdr:col>5</xdr:col>
      <xdr:colOff>1399540</xdr:colOff>
      <xdr:row>216</xdr:row>
      <xdr:rowOff>332740</xdr:rowOff>
    </xdr:to>
    <xdr:pic>
      <xdr:nvPicPr>
        <xdr:cNvPr id="193" name="Picture 192"/>
        <xdr:cNvPicPr>
          <a:picLocks noChangeAspect="1"/>
        </xdr:cNvPicPr>
      </xdr:nvPicPr>
      <xdr:blipFill>
        <a:blip r:embed="rId57"/>
        <a:stretch>
          <a:fillRect/>
        </a:stretch>
      </xdr:blipFill>
      <xdr:spPr>
        <a:xfrm>
          <a:off x="4886325" y="96376490"/>
          <a:ext cx="1170940" cy="256540"/>
        </a:xfrm>
        <a:prstGeom prst="rect">
          <a:avLst/>
        </a:prstGeom>
        <a:noFill/>
        <a:ln w="9525">
          <a:noFill/>
        </a:ln>
      </xdr:spPr>
    </xdr:pic>
    <xdr:clientData/>
  </xdr:twoCellAnchor>
  <xdr:twoCellAnchor editAs="oneCell">
    <xdr:from>
      <xdr:col>5</xdr:col>
      <xdr:colOff>384175</xdr:colOff>
      <xdr:row>217</xdr:row>
      <xdr:rowOff>76200</xdr:rowOff>
    </xdr:from>
    <xdr:to>
      <xdr:col>5</xdr:col>
      <xdr:colOff>1165225</xdr:colOff>
      <xdr:row>217</xdr:row>
      <xdr:rowOff>381000</xdr:rowOff>
    </xdr:to>
    <xdr:pic>
      <xdr:nvPicPr>
        <xdr:cNvPr id="194" name="Picture 193"/>
        <xdr:cNvPicPr>
          <a:picLocks noChangeAspect="1"/>
        </xdr:cNvPicPr>
      </xdr:nvPicPr>
      <xdr:blipFill>
        <a:blip r:embed="rId51"/>
        <a:stretch>
          <a:fillRect/>
        </a:stretch>
      </xdr:blipFill>
      <xdr:spPr>
        <a:xfrm>
          <a:off x="5041900" y="96833690"/>
          <a:ext cx="781050" cy="304800"/>
        </a:xfrm>
        <a:prstGeom prst="rect">
          <a:avLst/>
        </a:prstGeom>
        <a:noFill/>
        <a:ln w="9525">
          <a:noFill/>
        </a:ln>
      </xdr:spPr>
    </xdr:pic>
    <xdr:clientData/>
  </xdr:twoCellAnchor>
  <xdr:twoCellAnchor editAs="oneCell">
    <xdr:from>
      <xdr:col>5</xdr:col>
      <xdr:colOff>117475</xdr:colOff>
      <xdr:row>219</xdr:row>
      <xdr:rowOff>114300</xdr:rowOff>
    </xdr:from>
    <xdr:to>
      <xdr:col>5</xdr:col>
      <xdr:colOff>1479550</xdr:colOff>
      <xdr:row>219</xdr:row>
      <xdr:rowOff>381000</xdr:rowOff>
    </xdr:to>
    <xdr:pic>
      <xdr:nvPicPr>
        <xdr:cNvPr id="195" name="Picture 194"/>
        <xdr:cNvPicPr>
          <a:picLocks noChangeAspect="1"/>
        </xdr:cNvPicPr>
      </xdr:nvPicPr>
      <xdr:blipFill>
        <a:blip r:embed="rId58"/>
        <a:stretch>
          <a:fillRect/>
        </a:stretch>
      </xdr:blipFill>
      <xdr:spPr>
        <a:xfrm>
          <a:off x="4775200" y="97786190"/>
          <a:ext cx="1362075" cy="266700"/>
        </a:xfrm>
        <a:prstGeom prst="rect">
          <a:avLst/>
        </a:prstGeom>
        <a:noFill/>
        <a:ln w="9525">
          <a:noFill/>
        </a:ln>
      </xdr:spPr>
    </xdr:pic>
    <xdr:clientData/>
  </xdr:twoCellAnchor>
  <xdr:twoCellAnchor editAs="oneCell">
    <xdr:from>
      <xdr:col>5</xdr:col>
      <xdr:colOff>215900</xdr:colOff>
      <xdr:row>220</xdr:row>
      <xdr:rowOff>63500</xdr:rowOff>
    </xdr:from>
    <xdr:to>
      <xdr:col>5</xdr:col>
      <xdr:colOff>1416050</xdr:colOff>
      <xdr:row>220</xdr:row>
      <xdr:rowOff>339725</xdr:rowOff>
    </xdr:to>
    <xdr:pic>
      <xdr:nvPicPr>
        <xdr:cNvPr id="196" name="Picture 195"/>
        <xdr:cNvPicPr>
          <a:picLocks noChangeAspect="1"/>
        </xdr:cNvPicPr>
      </xdr:nvPicPr>
      <xdr:blipFill>
        <a:blip r:embed="rId59"/>
        <a:stretch>
          <a:fillRect/>
        </a:stretch>
      </xdr:blipFill>
      <xdr:spPr>
        <a:xfrm>
          <a:off x="4873625" y="98192590"/>
          <a:ext cx="1200150" cy="276225"/>
        </a:xfrm>
        <a:prstGeom prst="rect">
          <a:avLst/>
        </a:prstGeom>
        <a:noFill/>
        <a:ln w="9525">
          <a:noFill/>
        </a:ln>
      </xdr:spPr>
    </xdr:pic>
    <xdr:clientData/>
  </xdr:twoCellAnchor>
  <xdr:twoCellAnchor editAs="oneCell">
    <xdr:from>
      <xdr:col>5</xdr:col>
      <xdr:colOff>104775</xdr:colOff>
      <xdr:row>230</xdr:row>
      <xdr:rowOff>76200</xdr:rowOff>
    </xdr:from>
    <xdr:to>
      <xdr:col>5</xdr:col>
      <xdr:colOff>1504950</xdr:colOff>
      <xdr:row>230</xdr:row>
      <xdr:rowOff>361950</xdr:rowOff>
    </xdr:to>
    <xdr:pic>
      <xdr:nvPicPr>
        <xdr:cNvPr id="201" name="Picture 200"/>
        <xdr:cNvPicPr>
          <a:picLocks noChangeAspect="1"/>
        </xdr:cNvPicPr>
      </xdr:nvPicPr>
      <xdr:blipFill>
        <a:blip r:embed="rId60"/>
        <a:stretch>
          <a:fillRect/>
        </a:stretch>
      </xdr:blipFill>
      <xdr:spPr>
        <a:xfrm>
          <a:off x="4762500" y="102777290"/>
          <a:ext cx="1400175" cy="285750"/>
        </a:xfrm>
        <a:prstGeom prst="rect">
          <a:avLst/>
        </a:prstGeom>
        <a:noFill/>
        <a:ln w="9525">
          <a:noFill/>
        </a:ln>
      </xdr:spPr>
    </xdr:pic>
    <xdr:clientData/>
  </xdr:twoCellAnchor>
  <xdr:twoCellAnchor editAs="oneCell">
    <xdr:from>
      <xdr:col>5</xdr:col>
      <xdr:colOff>266700</xdr:colOff>
      <xdr:row>231</xdr:row>
      <xdr:rowOff>76200</xdr:rowOff>
    </xdr:from>
    <xdr:to>
      <xdr:col>5</xdr:col>
      <xdr:colOff>1390650</xdr:colOff>
      <xdr:row>231</xdr:row>
      <xdr:rowOff>361950</xdr:rowOff>
    </xdr:to>
    <xdr:pic>
      <xdr:nvPicPr>
        <xdr:cNvPr id="202" name="Picture 201"/>
        <xdr:cNvPicPr>
          <a:picLocks noChangeAspect="1"/>
        </xdr:cNvPicPr>
      </xdr:nvPicPr>
      <xdr:blipFill>
        <a:blip r:embed="rId61"/>
        <a:stretch>
          <a:fillRect/>
        </a:stretch>
      </xdr:blipFill>
      <xdr:spPr>
        <a:xfrm>
          <a:off x="4924425" y="103234490"/>
          <a:ext cx="1123950" cy="285750"/>
        </a:xfrm>
        <a:prstGeom prst="rect">
          <a:avLst/>
        </a:prstGeom>
        <a:noFill/>
        <a:ln w="9525">
          <a:noFill/>
        </a:ln>
      </xdr:spPr>
    </xdr:pic>
    <xdr:clientData/>
  </xdr:twoCellAnchor>
  <xdr:twoCellAnchor editAs="oneCell">
    <xdr:from>
      <xdr:col>5</xdr:col>
      <xdr:colOff>193675</xdr:colOff>
      <xdr:row>264</xdr:row>
      <xdr:rowOff>88900</xdr:rowOff>
    </xdr:from>
    <xdr:to>
      <xdr:col>5</xdr:col>
      <xdr:colOff>1441450</xdr:colOff>
      <xdr:row>264</xdr:row>
      <xdr:rowOff>336550</xdr:rowOff>
    </xdr:to>
    <xdr:pic>
      <xdr:nvPicPr>
        <xdr:cNvPr id="203" name="Picture 202"/>
        <xdr:cNvPicPr>
          <a:picLocks noChangeAspect="1"/>
        </xdr:cNvPicPr>
      </xdr:nvPicPr>
      <xdr:blipFill>
        <a:blip r:embed="rId62"/>
        <a:stretch>
          <a:fillRect/>
        </a:stretch>
      </xdr:blipFill>
      <xdr:spPr>
        <a:xfrm>
          <a:off x="4851400" y="118382415"/>
          <a:ext cx="1247775" cy="247650"/>
        </a:xfrm>
        <a:prstGeom prst="rect">
          <a:avLst/>
        </a:prstGeom>
        <a:noFill/>
        <a:ln w="9525">
          <a:noFill/>
        </a:ln>
      </xdr:spPr>
    </xdr:pic>
    <xdr:clientData/>
  </xdr:twoCellAnchor>
  <xdr:twoCellAnchor editAs="oneCell">
    <xdr:from>
      <xdr:col>5</xdr:col>
      <xdr:colOff>100330</xdr:colOff>
      <xdr:row>70</xdr:row>
      <xdr:rowOff>134620</xdr:rowOff>
    </xdr:from>
    <xdr:to>
      <xdr:col>5</xdr:col>
      <xdr:colOff>1543685</xdr:colOff>
      <xdr:row>70</xdr:row>
      <xdr:rowOff>322580</xdr:rowOff>
    </xdr:to>
    <xdr:pic>
      <xdr:nvPicPr>
        <xdr:cNvPr id="204" name="Picture 203"/>
        <xdr:cNvPicPr>
          <a:picLocks noChangeAspect="1"/>
        </xdr:cNvPicPr>
      </xdr:nvPicPr>
      <xdr:blipFill>
        <a:blip r:embed="rId63"/>
        <a:stretch>
          <a:fillRect/>
        </a:stretch>
      </xdr:blipFill>
      <xdr:spPr>
        <a:xfrm>
          <a:off x="4758055" y="29683710"/>
          <a:ext cx="1443355" cy="187960"/>
        </a:xfrm>
        <a:prstGeom prst="rect">
          <a:avLst/>
        </a:prstGeom>
        <a:noFill/>
        <a:ln w="9525">
          <a:noFill/>
        </a:ln>
      </xdr:spPr>
    </xdr:pic>
    <xdr:clientData/>
  </xdr:twoCellAnchor>
  <xdr:twoCellAnchor editAs="oneCell">
    <xdr:from>
      <xdr:col>5</xdr:col>
      <xdr:colOff>100330</xdr:colOff>
      <xdr:row>71</xdr:row>
      <xdr:rowOff>134620</xdr:rowOff>
    </xdr:from>
    <xdr:to>
      <xdr:col>5</xdr:col>
      <xdr:colOff>1543685</xdr:colOff>
      <xdr:row>71</xdr:row>
      <xdr:rowOff>322580</xdr:rowOff>
    </xdr:to>
    <xdr:pic>
      <xdr:nvPicPr>
        <xdr:cNvPr id="205" name="Picture 204"/>
        <xdr:cNvPicPr>
          <a:picLocks noChangeAspect="1"/>
        </xdr:cNvPicPr>
      </xdr:nvPicPr>
      <xdr:blipFill>
        <a:blip r:embed="rId63"/>
        <a:stretch>
          <a:fillRect/>
        </a:stretch>
      </xdr:blipFill>
      <xdr:spPr>
        <a:xfrm>
          <a:off x="4758055" y="30140910"/>
          <a:ext cx="1443355" cy="187960"/>
        </a:xfrm>
        <a:prstGeom prst="rect">
          <a:avLst/>
        </a:prstGeom>
        <a:noFill/>
        <a:ln w="9525">
          <a:noFill/>
        </a:ln>
      </xdr:spPr>
    </xdr:pic>
    <xdr:clientData/>
  </xdr:twoCellAnchor>
  <xdr:twoCellAnchor editAs="oneCell">
    <xdr:from>
      <xdr:col>5</xdr:col>
      <xdr:colOff>75565</xdr:colOff>
      <xdr:row>72</xdr:row>
      <xdr:rowOff>126365</xdr:rowOff>
    </xdr:from>
    <xdr:to>
      <xdr:col>5</xdr:col>
      <xdr:colOff>1543685</xdr:colOff>
      <xdr:row>72</xdr:row>
      <xdr:rowOff>303530</xdr:rowOff>
    </xdr:to>
    <xdr:pic>
      <xdr:nvPicPr>
        <xdr:cNvPr id="206" name="Picture 205"/>
        <xdr:cNvPicPr>
          <a:picLocks noChangeAspect="1"/>
        </xdr:cNvPicPr>
      </xdr:nvPicPr>
      <xdr:blipFill>
        <a:blip r:embed="rId64"/>
        <a:stretch>
          <a:fillRect/>
        </a:stretch>
      </xdr:blipFill>
      <xdr:spPr>
        <a:xfrm>
          <a:off x="4733290" y="30589855"/>
          <a:ext cx="1468120" cy="177165"/>
        </a:xfrm>
        <a:prstGeom prst="rect">
          <a:avLst/>
        </a:prstGeom>
        <a:noFill/>
        <a:ln w="9525">
          <a:noFill/>
        </a:ln>
      </xdr:spPr>
    </xdr:pic>
    <xdr:clientData/>
  </xdr:twoCellAnchor>
  <xdr:twoCellAnchor editAs="oneCell">
    <xdr:from>
      <xdr:col>5</xdr:col>
      <xdr:colOff>75565</xdr:colOff>
      <xdr:row>73</xdr:row>
      <xdr:rowOff>126365</xdr:rowOff>
    </xdr:from>
    <xdr:to>
      <xdr:col>5</xdr:col>
      <xdr:colOff>1543685</xdr:colOff>
      <xdr:row>73</xdr:row>
      <xdr:rowOff>303530</xdr:rowOff>
    </xdr:to>
    <xdr:pic>
      <xdr:nvPicPr>
        <xdr:cNvPr id="207" name="Picture 206"/>
        <xdr:cNvPicPr>
          <a:picLocks noChangeAspect="1"/>
        </xdr:cNvPicPr>
      </xdr:nvPicPr>
      <xdr:blipFill>
        <a:blip r:embed="rId64"/>
        <a:stretch>
          <a:fillRect/>
        </a:stretch>
      </xdr:blipFill>
      <xdr:spPr>
        <a:xfrm>
          <a:off x="4733290" y="31047055"/>
          <a:ext cx="1468120" cy="177165"/>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1381125" y="76200"/>
          <a:ext cx="1419225" cy="533400"/>
          <a:chOff x="200026" y="68794"/>
          <a:chExt cx="1028699" cy="531285"/>
        </a:xfrm>
      </xdr:grpSpPr>
      <mc:AlternateContent xmlns:mc="http://schemas.openxmlformats.org/markup-compatibility/2006">
        <mc:Choice xmlns:a14="http://schemas.microsoft.com/office/drawing/2010/main" Requires="a14">
          <xdr:sp>
            <xdr:nvSpPr>
              <xdr:cNvPr id="13313" name="Check Box 1" hidden="1">
                <a:extLst>
                  <a:ext uri="{63B3BB69-23CF-44E3-9099-C40C66FF867C}">
                    <a14:compatExt spid="_x0000_s13313"/>
                  </a:ext>
                </a:extLst>
              </xdr:cNvPr>
              <xdr:cNvSpPr/>
            </xdr:nvSpPr>
            <xdr:spPr>
              <a:xfrm>
                <a:off x="200026" y="68794"/>
                <a:ext cx="1028699" cy="531285"/>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619375" y="95250"/>
          <a:ext cx="3855085" cy="533400"/>
          <a:chOff x="200026" y="68791"/>
          <a:chExt cx="1116581" cy="531283"/>
        </a:xfrm>
      </xdr:grpSpPr>
      <mc:AlternateContent xmlns:mc="http://schemas.openxmlformats.org/markup-compatibility/2006">
        <mc:Choice xmlns:a14="http://schemas.microsoft.com/office/drawing/2010/main" Requires="a14">
          <xdr:sp>
            <xdr:nvSpPr>
              <xdr:cNvPr id="13314" name="Check Box 2" hidden="1">
                <a:extLst>
                  <a:ext uri="{63B3BB69-23CF-44E3-9099-C40C66FF867C}">
                    <a14:compatExt spid="_x0000_s13314"/>
                  </a:ext>
                </a:extLst>
              </xdr:cNvPr>
              <xdr:cNvSpPr/>
            </xdr:nvSpPr>
            <xdr:spPr>
              <a:xfrm>
                <a:off x="200026" y="68791"/>
                <a:ext cx="1028699" cy="531283"/>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1381125" y="504825"/>
          <a:ext cx="1419225" cy="552450"/>
          <a:chOff x="200026" y="68790"/>
          <a:chExt cx="1028699" cy="531282"/>
        </a:xfrm>
      </xdr:grpSpPr>
      <mc:AlternateContent xmlns:mc="http://schemas.openxmlformats.org/markup-compatibility/2006">
        <mc:Choice xmlns:a14="http://schemas.microsoft.com/office/drawing/2010/main" Requires="a14">
          <xdr:sp>
            <xdr:nvSpPr>
              <xdr:cNvPr id="13315" name="Check Box 3" hidden="1">
                <a:extLst>
                  <a:ext uri="{63B3BB69-23CF-44E3-9099-C40C66FF867C}">
                    <a14:compatExt spid="_x0000_s13315"/>
                  </a:ext>
                </a:extLst>
              </xdr:cNvPr>
              <xdr:cNvSpPr/>
            </xdr:nvSpPr>
            <xdr:spPr>
              <a:xfrm>
                <a:off x="200026" y="68790"/>
                <a:ext cx="1028699" cy="531282"/>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1381125" y="952500"/>
          <a:ext cx="1419225" cy="352425"/>
          <a:chOff x="200026" y="68791"/>
          <a:chExt cx="1028699" cy="531283"/>
        </a:xfrm>
      </xdr:grpSpPr>
      <mc:AlternateContent xmlns:mc="http://schemas.openxmlformats.org/markup-compatibility/2006">
        <mc:Choice xmlns:a14="http://schemas.microsoft.com/office/drawing/2010/main" Requires="a14">
          <xdr:sp>
            <xdr:nvSpPr>
              <xdr:cNvPr id="13316" name="Check Box 4" hidden="1">
                <a:extLst>
                  <a:ext uri="{63B3BB69-23CF-44E3-9099-C40C66FF867C}">
                    <a14:compatExt spid="_x0000_s13316"/>
                  </a:ext>
                </a:extLst>
              </xdr:cNvPr>
              <xdr:cNvSpPr/>
            </xdr:nvSpPr>
            <xdr:spPr>
              <a:xfrm>
                <a:off x="200026" y="68791"/>
                <a:ext cx="1028699" cy="531283"/>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xdr:from>
      <xdr:col>19</xdr:col>
      <xdr:colOff>311150</xdr:colOff>
      <xdr:row>18</xdr:row>
      <xdr:rowOff>271780</xdr:rowOff>
    </xdr:from>
    <xdr:to>
      <xdr:col>19</xdr:col>
      <xdr:colOff>561340</xdr:colOff>
      <xdr:row>19</xdr:row>
      <xdr:rowOff>180340</xdr:rowOff>
    </xdr:to>
    <xdr:sp>
      <xdr:nvSpPr>
        <xdr:cNvPr id="14" name="Oval 13"/>
        <xdr:cNvSpPr/>
      </xdr:nvSpPr>
      <xdr:spPr>
        <a:xfrm>
          <a:off x="14951075" y="6637020"/>
          <a:ext cx="250190" cy="25146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0" tIns="0" rIns="0" bIns="0" rtlCol="0" anchor="ctr" anchorCtr="0"/>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GB" altLang="en-US" sz="1100">
              <a:solidFill>
                <a:srgbClr val="FF0000"/>
              </a:solidFill>
            </a:rPr>
            <a:t>A</a:t>
          </a:r>
          <a:endParaRPr lang="en-GB" altLang="en-US" sz="1100">
            <a:solidFill>
              <a:srgbClr val="FF0000"/>
            </a:solidFill>
          </a:endParaRPr>
        </a:p>
      </xdr:txBody>
    </xdr:sp>
    <xdr:clientData/>
  </xdr:twoCellAnchor>
  <xdr:twoCellAnchor editAs="oneCell">
    <xdr:from>
      <xdr:col>5</xdr:col>
      <xdr:colOff>358775</xdr:colOff>
      <xdr:row>10</xdr:row>
      <xdr:rowOff>88900</xdr:rowOff>
    </xdr:from>
    <xdr:to>
      <xdr:col>7</xdr:col>
      <xdr:colOff>356235</xdr:colOff>
      <xdr:row>19</xdr:row>
      <xdr:rowOff>274955</xdr:rowOff>
    </xdr:to>
    <xdr:pic>
      <xdr:nvPicPr>
        <xdr:cNvPr id="76" name="Picture 75"/>
        <xdr:cNvPicPr>
          <a:picLocks noChangeAspect="1"/>
        </xdr:cNvPicPr>
      </xdr:nvPicPr>
      <xdr:blipFill>
        <a:blip r:embed="rId1"/>
        <a:stretch>
          <a:fillRect/>
        </a:stretch>
      </xdr:blipFill>
      <xdr:spPr>
        <a:xfrm>
          <a:off x="5016500" y="3710940"/>
          <a:ext cx="2216785" cy="3272155"/>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2</xdr:col>
      <xdr:colOff>168910</xdr:colOff>
      <xdr:row>11</xdr:row>
      <xdr:rowOff>74295</xdr:rowOff>
    </xdr:from>
    <xdr:to>
      <xdr:col>2</xdr:col>
      <xdr:colOff>1302385</xdr:colOff>
      <xdr:row>11</xdr:row>
      <xdr:rowOff>293370</xdr:rowOff>
    </xdr:to>
    <xdr:pic>
      <xdr:nvPicPr>
        <xdr:cNvPr id="2" name="Picture 1"/>
        <xdr:cNvPicPr>
          <a:picLocks noChangeAspect="1"/>
        </xdr:cNvPicPr>
      </xdr:nvPicPr>
      <xdr:blipFill>
        <a:blip r:embed="rId1"/>
        <a:stretch>
          <a:fillRect/>
        </a:stretch>
      </xdr:blipFill>
      <xdr:spPr>
        <a:xfrm>
          <a:off x="2426335" y="3369945"/>
          <a:ext cx="1133475" cy="219075"/>
        </a:xfrm>
        <a:prstGeom prst="rect">
          <a:avLst/>
        </a:prstGeom>
        <a:noFill/>
        <a:ln w="9525">
          <a:noFill/>
        </a:ln>
      </xdr:spPr>
    </xdr:pic>
    <xdr:clientData/>
  </xdr:twoCellAnchor>
  <xdr:twoCellAnchor>
    <xdr:from>
      <xdr:col>2</xdr:col>
      <xdr:colOff>417195</xdr:colOff>
      <xdr:row>12</xdr:row>
      <xdr:rowOff>130810</xdr:rowOff>
    </xdr:from>
    <xdr:to>
      <xdr:col>2</xdr:col>
      <xdr:colOff>1007745</xdr:colOff>
      <xdr:row>12</xdr:row>
      <xdr:rowOff>314325</xdr:rowOff>
    </xdr:to>
    <xdr:pic>
      <xdr:nvPicPr>
        <xdr:cNvPr id="3" name="Picture 2"/>
        <xdr:cNvPicPr>
          <a:picLocks noChangeAspect="1"/>
        </xdr:cNvPicPr>
      </xdr:nvPicPr>
      <xdr:blipFill>
        <a:blip r:embed="rId2"/>
        <a:stretch>
          <a:fillRect/>
        </a:stretch>
      </xdr:blipFill>
      <xdr:spPr>
        <a:xfrm>
          <a:off x="2674620" y="3740785"/>
          <a:ext cx="590550" cy="183515"/>
        </a:xfrm>
        <a:prstGeom prst="rect">
          <a:avLst/>
        </a:prstGeom>
        <a:noFill/>
        <a:ln w="9525">
          <a:noFill/>
        </a:ln>
      </xdr:spPr>
    </xdr:pic>
    <xdr:clientData/>
  </xdr:twoCellAnchor>
  <xdr:twoCellAnchor>
    <xdr:from>
      <xdr:col>2</xdr:col>
      <xdr:colOff>153670</xdr:colOff>
      <xdr:row>14</xdr:row>
      <xdr:rowOff>135255</xdr:rowOff>
    </xdr:from>
    <xdr:to>
      <xdr:col>2</xdr:col>
      <xdr:colOff>1287145</xdr:colOff>
      <xdr:row>14</xdr:row>
      <xdr:rowOff>314325</xdr:rowOff>
    </xdr:to>
    <xdr:pic>
      <xdr:nvPicPr>
        <xdr:cNvPr id="4" name="Picture 3"/>
        <xdr:cNvPicPr>
          <a:picLocks noChangeAspect="1"/>
        </xdr:cNvPicPr>
      </xdr:nvPicPr>
      <xdr:blipFill>
        <a:blip r:embed="rId1"/>
        <a:stretch>
          <a:fillRect/>
        </a:stretch>
      </xdr:blipFill>
      <xdr:spPr>
        <a:xfrm>
          <a:off x="2411095" y="4373880"/>
          <a:ext cx="1133475" cy="179070"/>
        </a:xfrm>
        <a:prstGeom prst="rect">
          <a:avLst/>
        </a:prstGeom>
        <a:noFill/>
        <a:ln w="9525">
          <a:noFill/>
        </a:ln>
      </xdr:spPr>
    </xdr:pic>
    <xdr:clientData/>
  </xdr:twoCellAnchor>
  <xdr:twoCellAnchor>
    <xdr:from>
      <xdr:col>2</xdr:col>
      <xdr:colOff>417195</xdr:colOff>
      <xdr:row>15</xdr:row>
      <xdr:rowOff>130810</xdr:rowOff>
    </xdr:from>
    <xdr:to>
      <xdr:col>2</xdr:col>
      <xdr:colOff>1007745</xdr:colOff>
      <xdr:row>15</xdr:row>
      <xdr:rowOff>314325</xdr:rowOff>
    </xdr:to>
    <xdr:pic>
      <xdr:nvPicPr>
        <xdr:cNvPr id="5" name="Picture 4"/>
        <xdr:cNvPicPr>
          <a:picLocks noChangeAspect="1"/>
        </xdr:cNvPicPr>
      </xdr:nvPicPr>
      <xdr:blipFill>
        <a:blip r:embed="rId2"/>
        <a:stretch>
          <a:fillRect/>
        </a:stretch>
      </xdr:blipFill>
      <xdr:spPr>
        <a:xfrm>
          <a:off x="2674620" y="4683760"/>
          <a:ext cx="590550" cy="183515"/>
        </a:xfrm>
        <a:prstGeom prst="rect">
          <a:avLst/>
        </a:prstGeom>
        <a:noFill/>
        <a:ln w="9525">
          <a:noFill/>
        </a:ln>
      </xdr:spPr>
    </xdr:pic>
    <xdr:clientData/>
  </xdr:twoCellAnchor>
  <xdr:twoCellAnchor>
    <xdr:from>
      <xdr:col>2</xdr:col>
      <xdr:colOff>125095</xdr:colOff>
      <xdr:row>22</xdr:row>
      <xdr:rowOff>81915</xdr:rowOff>
    </xdr:from>
    <xdr:to>
      <xdr:col>2</xdr:col>
      <xdr:colOff>1468120</xdr:colOff>
      <xdr:row>22</xdr:row>
      <xdr:rowOff>291465</xdr:rowOff>
    </xdr:to>
    <xdr:pic>
      <xdr:nvPicPr>
        <xdr:cNvPr id="6" name="Picture 5"/>
        <xdr:cNvPicPr>
          <a:picLocks noChangeAspect="1"/>
        </xdr:cNvPicPr>
      </xdr:nvPicPr>
      <xdr:blipFill>
        <a:blip r:embed="rId3"/>
        <a:stretch>
          <a:fillRect/>
        </a:stretch>
      </xdr:blipFill>
      <xdr:spPr>
        <a:xfrm>
          <a:off x="2382520" y="7158990"/>
          <a:ext cx="1343025" cy="209550"/>
        </a:xfrm>
        <a:prstGeom prst="rect">
          <a:avLst/>
        </a:prstGeom>
        <a:noFill/>
        <a:ln w="9525">
          <a:noFill/>
        </a:ln>
      </xdr:spPr>
    </xdr:pic>
    <xdr:clientData/>
  </xdr:twoCellAnchor>
  <xdr:twoCellAnchor>
    <xdr:from>
      <xdr:col>2</xdr:col>
      <xdr:colOff>264795</xdr:colOff>
      <xdr:row>23</xdr:row>
      <xdr:rowOff>97155</xdr:rowOff>
    </xdr:from>
    <xdr:to>
      <xdr:col>2</xdr:col>
      <xdr:colOff>1274445</xdr:colOff>
      <xdr:row>23</xdr:row>
      <xdr:rowOff>306705</xdr:rowOff>
    </xdr:to>
    <xdr:pic>
      <xdr:nvPicPr>
        <xdr:cNvPr id="7" name="Picture 6"/>
        <xdr:cNvPicPr>
          <a:picLocks noChangeAspect="1"/>
        </xdr:cNvPicPr>
      </xdr:nvPicPr>
      <xdr:blipFill>
        <a:blip r:embed="rId4"/>
        <a:stretch>
          <a:fillRect/>
        </a:stretch>
      </xdr:blipFill>
      <xdr:spPr>
        <a:xfrm>
          <a:off x="2522220" y="7488555"/>
          <a:ext cx="1009650" cy="209550"/>
        </a:xfrm>
        <a:prstGeom prst="rect">
          <a:avLst/>
        </a:prstGeom>
        <a:noFill/>
        <a:ln w="9525">
          <a:noFill/>
        </a:ln>
      </xdr:spPr>
    </xdr:pic>
    <xdr:clientData/>
  </xdr:twoCellAnchor>
  <xdr:twoCellAnchor>
    <xdr:from>
      <xdr:col>2</xdr:col>
      <xdr:colOff>156845</xdr:colOff>
      <xdr:row>28</xdr:row>
      <xdr:rowOff>93345</xdr:rowOff>
    </xdr:from>
    <xdr:to>
      <xdr:col>2</xdr:col>
      <xdr:colOff>1404620</xdr:colOff>
      <xdr:row>28</xdr:row>
      <xdr:rowOff>312420</xdr:rowOff>
    </xdr:to>
    <xdr:pic>
      <xdr:nvPicPr>
        <xdr:cNvPr id="8" name="Picture 7"/>
        <xdr:cNvPicPr>
          <a:picLocks noChangeAspect="1"/>
        </xdr:cNvPicPr>
      </xdr:nvPicPr>
      <xdr:blipFill>
        <a:blip r:embed="rId5"/>
        <a:stretch>
          <a:fillRect/>
        </a:stretch>
      </xdr:blipFill>
      <xdr:spPr>
        <a:xfrm>
          <a:off x="2414270" y="9056370"/>
          <a:ext cx="1247775" cy="219075"/>
        </a:xfrm>
        <a:prstGeom prst="rect">
          <a:avLst/>
        </a:prstGeom>
        <a:noFill/>
        <a:ln w="9525">
          <a:noFill/>
        </a:ln>
      </xdr:spPr>
    </xdr:pic>
    <xdr:clientData/>
  </xdr:twoCellAnchor>
  <xdr:twoCellAnchor>
    <xdr:from>
      <xdr:col>2</xdr:col>
      <xdr:colOff>99695</xdr:colOff>
      <xdr:row>26</xdr:row>
      <xdr:rowOff>134620</xdr:rowOff>
    </xdr:from>
    <xdr:to>
      <xdr:col>2</xdr:col>
      <xdr:colOff>1433195</xdr:colOff>
      <xdr:row>26</xdr:row>
      <xdr:rowOff>314325</xdr:rowOff>
    </xdr:to>
    <xdr:pic>
      <xdr:nvPicPr>
        <xdr:cNvPr id="9" name="Picture 8"/>
        <xdr:cNvPicPr>
          <a:picLocks noChangeAspect="1"/>
        </xdr:cNvPicPr>
      </xdr:nvPicPr>
      <xdr:blipFill>
        <a:blip r:embed="rId6"/>
        <a:stretch>
          <a:fillRect/>
        </a:stretch>
      </xdr:blipFill>
      <xdr:spPr>
        <a:xfrm>
          <a:off x="2357120" y="8468995"/>
          <a:ext cx="1333500" cy="179705"/>
        </a:xfrm>
        <a:prstGeom prst="rect">
          <a:avLst/>
        </a:prstGeom>
        <a:noFill/>
        <a:ln w="9525">
          <a:noFill/>
        </a:ln>
      </xdr:spPr>
    </xdr:pic>
    <xdr:clientData/>
  </xdr:twoCellAnchor>
  <xdr:twoCellAnchor>
    <xdr:from>
      <xdr:col>2</xdr:col>
      <xdr:colOff>252095</xdr:colOff>
      <xdr:row>31</xdr:row>
      <xdr:rowOff>107315</xdr:rowOff>
    </xdr:from>
    <xdr:to>
      <xdr:col>2</xdr:col>
      <xdr:colOff>1166495</xdr:colOff>
      <xdr:row>31</xdr:row>
      <xdr:rowOff>314325</xdr:rowOff>
    </xdr:to>
    <xdr:pic>
      <xdr:nvPicPr>
        <xdr:cNvPr id="10" name="Picture 9"/>
        <xdr:cNvPicPr>
          <a:picLocks noChangeAspect="1"/>
        </xdr:cNvPicPr>
      </xdr:nvPicPr>
      <xdr:blipFill>
        <a:blip r:embed="rId7"/>
        <a:stretch>
          <a:fillRect/>
        </a:stretch>
      </xdr:blipFill>
      <xdr:spPr>
        <a:xfrm>
          <a:off x="2509520" y="10013315"/>
          <a:ext cx="914400" cy="207010"/>
        </a:xfrm>
        <a:prstGeom prst="rect">
          <a:avLst/>
        </a:prstGeom>
        <a:noFill/>
        <a:ln w="9525">
          <a:noFill/>
        </a:ln>
      </xdr:spPr>
    </xdr:pic>
    <xdr:clientData/>
  </xdr:twoCellAnchor>
  <xdr:twoCellAnchor>
    <xdr:from>
      <xdr:col>2</xdr:col>
      <xdr:colOff>252095</xdr:colOff>
      <xdr:row>33</xdr:row>
      <xdr:rowOff>107315</xdr:rowOff>
    </xdr:from>
    <xdr:to>
      <xdr:col>2</xdr:col>
      <xdr:colOff>1166495</xdr:colOff>
      <xdr:row>33</xdr:row>
      <xdr:rowOff>314325</xdr:rowOff>
    </xdr:to>
    <xdr:pic>
      <xdr:nvPicPr>
        <xdr:cNvPr id="11" name="Picture 10"/>
        <xdr:cNvPicPr>
          <a:picLocks noChangeAspect="1"/>
        </xdr:cNvPicPr>
      </xdr:nvPicPr>
      <xdr:blipFill>
        <a:blip r:embed="rId7"/>
        <a:stretch>
          <a:fillRect/>
        </a:stretch>
      </xdr:blipFill>
      <xdr:spPr>
        <a:xfrm>
          <a:off x="2509520" y="10641965"/>
          <a:ext cx="914400" cy="207010"/>
        </a:xfrm>
        <a:prstGeom prst="rect">
          <a:avLst/>
        </a:prstGeom>
        <a:noFill/>
        <a:ln w="9525">
          <a:noFill/>
        </a:ln>
      </xdr:spPr>
    </xdr:pic>
    <xdr:clientData/>
  </xdr:twoCellAnchor>
  <xdr:twoCellAnchor>
    <xdr:from>
      <xdr:col>2</xdr:col>
      <xdr:colOff>116840</xdr:colOff>
      <xdr:row>37</xdr:row>
      <xdr:rowOff>247015</xdr:rowOff>
    </xdr:from>
    <xdr:to>
      <xdr:col>2</xdr:col>
      <xdr:colOff>1478915</xdr:colOff>
      <xdr:row>38</xdr:row>
      <xdr:rowOff>180340</xdr:rowOff>
    </xdr:to>
    <xdr:pic>
      <xdr:nvPicPr>
        <xdr:cNvPr id="12" name="Picture 11"/>
        <xdr:cNvPicPr>
          <a:picLocks noChangeAspect="1"/>
        </xdr:cNvPicPr>
      </xdr:nvPicPr>
      <xdr:blipFill>
        <a:blip r:embed="rId8"/>
        <a:stretch>
          <a:fillRect/>
        </a:stretch>
      </xdr:blipFill>
      <xdr:spPr>
        <a:xfrm>
          <a:off x="2374265" y="12191365"/>
          <a:ext cx="1362075" cy="247650"/>
        </a:xfrm>
        <a:prstGeom prst="rect">
          <a:avLst/>
        </a:prstGeom>
        <a:noFill/>
        <a:ln w="9525">
          <a:noFill/>
        </a:ln>
      </xdr:spPr>
    </xdr:pic>
    <xdr:clientData/>
  </xdr:twoCellAnchor>
  <xdr:twoCellAnchor>
    <xdr:from>
      <xdr:col>2</xdr:col>
      <xdr:colOff>426720</xdr:colOff>
      <xdr:row>45</xdr:row>
      <xdr:rowOff>91440</xdr:rowOff>
    </xdr:from>
    <xdr:to>
      <xdr:col>2</xdr:col>
      <xdr:colOff>1185545</xdr:colOff>
      <xdr:row>45</xdr:row>
      <xdr:rowOff>314325</xdr:rowOff>
    </xdr:to>
    <xdr:pic>
      <xdr:nvPicPr>
        <xdr:cNvPr id="13" name="Picture 12"/>
        <xdr:cNvPicPr>
          <a:picLocks noChangeAspect="1"/>
        </xdr:cNvPicPr>
      </xdr:nvPicPr>
      <xdr:blipFill>
        <a:blip r:embed="rId9"/>
        <a:stretch>
          <a:fillRect/>
        </a:stretch>
      </xdr:blipFill>
      <xdr:spPr>
        <a:xfrm>
          <a:off x="2684145" y="14855190"/>
          <a:ext cx="758825" cy="222885"/>
        </a:xfrm>
        <a:prstGeom prst="rect">
          <a:avLst/>
        </a:prstGeom>
        <a:noFill/>
        <a:ln w="9525">
          <a:noFill/>
        </a:ln>
      </xdr:spPr>
    </xdr:pic>
    <xdr:clientData/>
  </xdr:twoCellAnchor>
  <xdr:twoCellAnchor>
    <xdr:from>
      <xdr:col>2</xdr:col>
      <xdr:colOff>182245</xdr:colOff>
      <xdr:row>48</xdr:row>
      <xdr:rowOff>122555</xdr:rowOff>
    </xdr:from>
    <xdr:to>
      <xdr:col>2</xdr:col>
      <xdr:colOff>1430020</xdr:colOff>
      <xdr:row>48</xdr:row>
      <xdr:rowOff>314325</xdr:rowOff>
    </xdr:to>
    <xdr:pic>
      <xdr:nvPicPr>
        <xdr:cNvPr id="14" name="Picture 13"/>
        <xdr:cNvPicPr>
          <a:picLocks noChangeAspect="1"/>
        </xdr:cNvPicPr>
      </xdr:nvPicPr>
      <xdr:blipFill>
        <a:blip r:embed="rId10"/>
        <a:stretch>
          <a:fillRect/>
        </a:stretch>
      </xdr:blipFill>
      <xdr:spPr>
        <a:xfrm>
          <a:off x="2439670" y="15829280"/>
          <a:ext cx="1247775" cy="191770"/>
        </a:xfrm>
        <a:prstGeom prst="rect">
          <a:avLst/>
        </a:prstGeom>
        <a:noFill/>
        <a:ln w="9525">
          <a:noFill/>
        </a:ln>
      </xdr:spPr>
    </xdr:pic>
    <xdr:clientData/>
  </xdr:twoCellAnchor>
  <xdr:twoCellAnchor>
    <xdr:from>
      <xdr:col>2</xdr:col>
      <xdr:colOff>285115</xdr:colOff>
      <xdr:row>49</xdr:row>
      <xdr:rowOff>123190</xdr:rowOff>
    </xdr:from>
    <xdr:to>
      <xdr:col>2</xdr:col>
      <xdr:colOff>1248410</xdr:colOff>
      <xdr:row>49</xdr:row>
      <xdr:rowOff>280035</xdr:rowOff>
    </xdr:to>
    <xdr:pic>
      <xdr:nvPicPr>
        <xdr:cNvPr id="15" name="Picture 14"/>
        <xdr:cNvPicPr>
          <a:picLocks noChangeAspect="1"/>
        </xdr:cNvPicPr>
      </xdr:nvPicPr>
      <xdr:blipFill>
        <a:blip r:embed="rId11"/>
        <a:stretch>
          <a:fillRect/>
        </a:stretch>
      </xdr:blipFill>
      <xdr:spPr>
        <a:xfrm>
          <a:off x="2542540" y="16144240"/>
          <a:ext cx="963295" cy="156845"/>
        </a:xfrm>
        <a:prstGeom prst="rect">
          <a:avLst/>
        </a:prstGeom>
        <a:noFill/>
        <a:ln w="9525">
          <a:noFill/>
        </a:ln>
      </xdr:spPr>
    </xdr:pic>
    <xdr:clientData/>
  </xdr:twoCellAnchor>
  <xdr:twoCellAnchor>
    <xdr:from>
      <xdr:col>2</xdr:col>
      <xdr:colOff>115570</xdr:colOff>
      <xdr:row>50</xdr:row>
      <xdr:rowOff>121285</xdr:rowOff>
    </xdr:from>
    <xdr:to>
      <xdr:col>2</xdr:col>
      <xdr:colOff>1487170</xdr:colOff>
      <xdr:row>50</xdr:row>
      <xdr:rowOff>314325</xdr:rowOff>
    </xdr:to>
    <xdr:pic>
      <xdr:nvPicPr>
        <xdr:cNvPr id="16" name="Picture 15"/>
        <xdr:cNvPicPr>
          <a:picLocks noChangeAspect="1"/>
        </xdr:cNvPicPr>
      </xdr:nvPicPr>
      <xdr:blipFill>
        <a:blip r:embed="rId12"/>
        <a:stretch>
          <a:fillRect/>
        </a:stretch>
      </xdr:blipFill>
      <xdr:spPr>
        <a:xfrm>
          <a:off x="2372995" y="16456660"/>
          <a:ext cx="1371600" cy="193040"/>
        </a:xfrm>
        <a:prstGeom prst="rect">
          <a:avLst/>
        </a:prstGeom>
        <a:noFill/>
        <a:ln w="9525">
          <a:noFill/>
        </a:ln>
      </xdr:spPr>
    </xdr:pic>
    <xdr:clientData/>
  </xdr:twoCellAnchor>
  <xdr:twoCellAnchor>
    <xdr:from>
      <xdr:col>2</xdr:col>
      <xdr:colOff>237490</xdr:colOff>
      <xdr:row>51</xdr:row>
      <xdr:rowOff>111760</xdr:rowOff>
    </xdr:from>
    <xdr:to>
      <xdr:col>2</xdr:col>
      <xdr:colOff>1323340</xdr:colOff>
      <xdr:row>51</xdr:row>
      <xdr:rowOff>314325</xdr:rowOff>
    </xdr:to>
    <xdr:pic>
      <xdr:nvPicPr>
        <xdr:cNvPr id="17" name="Picture 16"/>
        <xdr:cNvPicPr>
          <a:picLocks noChangeAspect="1"/>
        </xdr:cNvPicPr>
      </xdr:nvPicPr>
      <xdr:blipFill>
        <a:blip r:embed="rId13"/>
        <a:stretch>
          <a:fillRect/>
        </a:stretch>
      </xdr:blipFill>
      <xdr:spPr>
        <a:xfrm>
          <a:off x="2494915" y="16761460"/>
          <a:ext cx="1085850" cy="202565"/>
        </a:xfrm>
        <a:prstGeom prst="rect">
          <a:avLst/>
        </a:prstGeom>
        <a:noFill/>
        <a:ln w="9525">
          <a:noFill/>
        </a:ln>
      </xdr:spPr>
    </xdr:pic>
    <xdr:clientData/>
  </xdr:twoCellAnchor>
  <xdr:twoCellAnchor>
    <xdr:from>
      <xdr:col>2</xdr:col>
      <xdr:colOff>106680</xdr:colOff>
      <xdr:row>55</xdr:row>
      <xdr:rowOff>87630</xdr:rowOff>
    </xdr:from>
    <xdr:to>
      <xdr:col>2</xdr:col>
      <xdr:colOff>1430655</xdr:colOff>
      <xdr:row>55</xdr:row>
      <xdr:rowOff>297180</xdr:rowOff>
    </xdr:to>
    <xdr:pic>
      <xdr:nvPicPr>
        <xdr:cNvPr id="20" name="Picture 19"/>
        <xdr:cNvPicPr>
          <a:picLocks noChangeAspect="1"/>
        </xdr:cNvPicPr>
      </xdr:nvPicPr>
      <xdr:blipFill>
        <a:blip r:embed="rId14"/>
        <a:stretch>
          <a:fillRect/>
        </a:stretch>
      </xdr:blipFill>
      <xdr:spPr>
        <a:xfrm>
          <a:off x="2364105" y="18299430"/>
          <a:ext cx="1323975" cy="209550"/>
        </a:xfrm>
        <a:prstGeom prst="rect">
          <a:avLst/>
        </a:prstGeom>
        <a:noFill/>
        <a:ln w="9525">
          <a:noFill/>
        </a:ln>
      </xdr:spPr>
    </xdr:pic>
    <xdr:clientData/>
  </xdr:twoCellAnchor>
  <xdr:twoCellAnchor>
    <xdr:from>
      <xdr:col>2</xdr:col>
      <xdr:colOff>106680</xdr:colOff>
      <xdr:row>54</xdr:row>
      <xdr:rowOff>87630</xdr:rowOff>
    </xdr:from>
    <xdr:to>
      <xdr:col>2</xdr:col>
      <xdr:colOff>1430655</xdr:colOff>
      <xdr:row>54</xdr:row>
      <xdr:rowOff>297180</xdr:rowOff>
    </xdr:to>
    <xdr:pic>
      <xdr:nvPicPr>
        <xdr:cNvPr id="21" name="Picture 20"/>
        <xdr:cNvPicPr>
          <a:picLocks noChangeAspect="1"/>
        </xdr:cNvPicPr>
      </xdr:nvPicPr>
      <xdr:blipFill>
        <a:blip r:embed="rId14"/>
        <a:stretch>
          <a:fillRect/>
        </a:stretch>
      </xdr:blipFill>
      <xdr:spPr>
        <a:xfrm>
          <a:off x="2364105" y="17985105"/>
          <a:ext cx="1323975" cy="209550"/>
        </a:xfrm>
        <a:prstGeom prst="rect">
          <a:avLst/>
        </a:prstGeom>
        <a:noFill/>
        <a:ln w="9525">
          <a:noFill/>
        </a:ln>
      </xdr:spPr>
    </xdr:pic>
    <xdr:clientData/>
  </xdr:twoCellAnchor>
  <xdr:twoCellAnchor>
    <xdr:from>
      <xdr:col>2</xdr:col>
      <xdr:colOff>120650</xdr:colOff>
      <xdr:row>57</xdr:row>
      <xdr:rowOff>74930</xdr:rowOff>
    </xdr:from>
    <xdr:to>
      <xdr:col>2</xdr:col>
      <xdr:colOff>1444625</xdr:colOff>
      <xdr:row>57</xdr:row>
      <xdr:rowOff>314325</xdr:rowOff>
    </xdr:to>
    <xdr:pic>
      <xdr:nvPicPr>
        <xdr:cNvPr id="22" name="Picture 21"/>
        <xdr:cNvPicPr>
          <a:picLocks noChangeAspect="1"/>
        </xdr:cNvPicPr>
      </xdr:nvPicPr>
      <xdr:blipFill>
        <a:blip r:embed="rId15"/>
        <a:stretch>
          <a:fillRect/>
        </a:stretch>
      </xdr:blipFill>
      <xdr:spPr>
        <a:xfrm>
          <a:off x="2378075" y="18915380"/>
          <a:ext cx="1323975" cy="239395"/>
        </a:xfrm>
        <a:prstGeom prst="rect">
          <a:avLst/>
        </a:prstGeom>
        <a:noFill/>
        <a:ln w="9525">
          <a:noFill/>
        </a:ln>
      </xdr:spPr>
    </xdr:pic>
    <xdr:clientData/>
  </xdr:twoCellAnchor>
  <xdr:twoCellAnchor>
    <xdr:from>
      <xdr:col>2</xdr:col>
      <xdr:colOff>120650</xdr:colOff>
      <xdr:row>56</xdr:row>
      <xdr:rowOff>74930</xdr:rowOff>
    </xdr:from>
    <xdr:to>
      <xdr:col>2</xdr:col>
      <xdr:colOff>1444625</xdr:colOff>
      <xdr:row>56</xdr:row>
      <xdr:rowOff>314325</xdr:rowOff>
    </xdr:to>
    <xdr:pic>
      <xdr:nvPicPr>
        <xdr:cNvPr id="23" name="Picture 22"/>
        <xdr:cNvPicPr>
          <a:picLocks noChangeAspect="1"/>
        </xdr:cNvPicPr>
      </xdr:nvPicPr>
      <xdr:blipFill>
        <a:blip r:embed="rId15"/>
        <a:stretch>
          <a:fillRect/>
        </a:stretch>
      </xdr:blipFill>
      <xdr:spPr>
        <a:xfrm>
          <a:off x="2378075" y="18601055"/>
          <a:ext cx="1323975" cy="239395"/>
        </a:xfrm>
        <a:prstGeom prst="rect">
          <a:avLst/>
        </a:prstGeom>
        <a:noFill/>
        <a:ln w="9525">
          <a:noFill/>
        </a:ln>
      </xdr:spPr>
    </xdr:pic>
    <xdr:clientData/>
  </xdr:twoCellAnchor>
  <xdr:twoCellAnchor>
    <xdr:from>
      <xdr:col>2</xdr:col>
      <xdr:colOff>106045</xdr:colOff>
      <xdr:row>59</xdr:row>
      <xdr:rowOff>144780</xdr:rowOff>
    </xdr:from>
    <xdr:to>
      <xdr:col>2</xdr:col>
      <xdr:colOff>1415415</xdr:colOff>
      <xdr:row>59</xdr:row>
      <xdr:rowOff>314325</xdr:rowOff>
    </xdr:to>
    <xdr:pic>
      <xdr:nvPicPr>
        <xdr:cNvPr id="24" name="Picture 23"/>
        <xdr:cNvPicPr>
          <a:picLocks noChangeAspect="1"/>
        </xdr:cNvPicPr>
      </xdr:nvPicPr>
      <xdr:blipFill>
        <a:blip r:embed="rId16"/>
        <a:stretch>
          <a:fillRect/>
        </a:stretch>
      </xdr:blipFill>
      <xdr:spPr>
        <a:xfrm>
          <a:off x="2363470" y="19613880"/>
          <a:ext cx="1309370" cy="169545"/>
        </a:xfrm>
        <a:prstGeom prst="rect">
          <a:avLst/>
        </a:prstGeom>
        <a:noFill/>
        <a:ln w="9525">
          <a:noFill/>
        </a:ln>
      </xdr:spPr>
    </xdr:pic>
    <xdr:clientData/>
  </xdr:twoCellAnchor>
  <xdr:twoCellAnchor>
    <xdr:from>
      <xdr:col>2</xdr:col>
      <xdr:colOff>106045</xdr:colOff>
      <xdr:row>58</xdr:row>
      <xdr:rowOff>144780</xdr:rowOff>
    </xdr:from>
    <xdr:to>
      <xdr:col>2</xdr:col>
      <xdr:colOff>1415415</xdr:colOff>
      <xdr:row>58</xdr:row>
      <xdr:rowOff>314325</xdr:rowOff>
    </xdr:to>
    <xdr:pic>
      <xdr:nvPicPr>
        <xdr:cNvPr id="25" name="Picture 24"/>
        <xdr:cNvPicPr>
          <a:picLocks noChangeAspect="1"/>
        </xdr:cNvPicPr>
      </xdr:nvPicPr>
      <xdr:blipFill>
        <a:blip r:embed="rId16"/>
        <a:stretch>
          <a:fillRect/>
        </a:stretch>
      </xdr:blipFill>
      <xdr:spPr>
        <a:xfrm>
          <a:off x="2363470" y="19299555"/>
          <a:ext cx="1309370" cy="169545"/>
        </a:xfrm>
        <a:prstGeom prst="rect">
          <a:avLst/>
        </a:prstGeom>
        <a:noFill/>
        <a:ln w="9525">
          <a:noFill/>
        </a:ln>
      </xdr:spPr>
    </xdr:pic>
    <xdr:clientData/>
  </xdr:twoCellAnchor>
  <xdr:twoCellAnchor>
    <xdr:from>
      <xdr:col>2</xdr:col>
      <xdr:colOff>147320</xdr:colOff>
      <xdr:row>61</xdr:row>
      <xdr:rowOff>80645</xdr:rowOff>
    </xdr:from>
    <xdr:to>
      <xdr:col>2</xdr:col>
      <xdr:colOff>1397000</xdr:colOff>
      <xdr:row>61</xdr:row>
      <xdr:rowOff>283210</xdr:rowOff>
    </xdr:to>
    <xdr:pic>
      <xdr:nvPicPr>
        <xdr:cNvPr id="26" name="Picture 25"/>
        <xdr:cNvPicPr>
          <a:picLocks noChangeAspect="1"/>
        </xdr:cNvPicPr>
      </xdr:nvPicPr>
      <xdr:blipFill>
        <a:blip r:embed="rId17"/>
        <a:stretch>
          <a:fillRect/>
        </a:stretch>
      </xdr:blipFill>
      <xdr:spPr>
        <a:xfrm>
          <a:off x="2404745" y="20178395"/>
          <a:ext cx="1249680" cy="202565"/>
        </a:xfrm>
        <a:prstGeom prst="rect">
          <a:avLst/>
        </a:prstGeom>
        <a:noFill/>
        <a:ln w="9525">
          <a:noFill/>
        </a:ln>
      </xdr:spPr>
    </xdr:pic>
    <xdr:clientData/>
  </xdr:twoCellAnchor>
  <xdr:twoCellAnchor>
    <xdr:from>
      <xdr:col>2</xdr:col>
      <xdr:colOff>147320</xdr:colOff>
      <xdr:row>60</xdr:row>
      <xdr:rowOff>80645</xdr:rowOff>
    </xdr:from>
    <xdr:to>
      <xdr:col>2</xdr:col>
      <xdr:colOff>1397000</xdr:colOff>
      <xdr:row>60</xdr:row>
      <xdr:rowOff>283210</xdr:rowOff>
    </xdr:to>
    <xdr:pic>
      <xdr:nvPicPr>
        <xdr:cNvPr id="27" name="Picture 26"/>
        <xdr:cNvPicPr>
          <a:picLocks noChangeAspect="1"/>
        </xdr:cNvPicPr>
      </xdr:nvPicPr>
      <xdr:blipFill>
        <a:blip r:embed="rId17"/>
        <a:stretch>
          <a:fillRect/>
        </a:stretch>
      </xdr:blipFill>
      <xdr:spPr>
        <a:xfrm>
          <a:off x="2404745" y="19864070"/>
          <a:ext cx="1249680" cy="202565"/>
        </a:xfrm>
        <a:prstGeom prst="rect">
          <a:avLst/>
        </a:prstGeom>
        <a:noFill/>
        <a:ln w="9525">
          <a:noFill/>
        </a:ln>
      </xdr:spPr>
    </xdr:pic>
    <xdr:clientData/>
  </xdr:twoCellAnchor>
  <xdr:twoCellAnchor>
    <xdr:from>
      <xdr:col>2</xdr:col>
      <xdr:colOff>99695</xdr:colOff>
      <xdr:row>85</xdr:row>
      <xdr:rowOff>99695</xdr:rowOff>
    </xdr:from>
    <xdr:to>
      <xdr:col>2</xdr:col>
      <xdr:colOff>1461770</xdr:colOff>
      <xdr:row>85</xdr:row>
      <xdr:rowOff>314325</xdr:rowOff>
    </xdr:to>
    <xdr:pic>
      <xdr:nvPicPr>
        <xdr:cNvPr id="28" name="Picture 27"/>
        <xdr:cNvPicPr>
          <a:picLocks noChangeAspect="1"/>
        </xdr:cNvPicPr>
      </xdr:nvPicPr>
      <xdr:blipFill>
        <a:blip r:embed="rId18"/>
        <a:stretch>
          <a:fillRect/>
        </a:stretch>
      </xdr:blipFill>
      <xdr:spPr>
        <a:xfrm>
          <a:off x="2357120" y="29303345"/>
          <a:ext cx="1362075" cy="214630"/>
        </a:xfrm>
        <a:prstGeom prst="rect">
          <a:avLst/>
        </a:prstGeom>
        <a:noFill/>
        <a:ln w="9525">
          <a:noFill/>
        </a:ln>
      </xdr:spPr>
    </xdr:pic>
    <xdr:clientData/>
  </xdr:twoCellAnchor>
  <xdr:twoCellAnchor>
    <xdr:from>
      <xdr:col>2</xdr:col>
      <xdr:colOff>99695</xdr:colOff>
      <xdr:row>84</xdr:row>
      <xdr:rowOff>99695</xdr:rowOff>
    </xdr:from>
    <xdr:to>
      <xdr:col>2</xdr:col>
      <xdr:colOff>1461770</xdr:colOff>
      <xdr:row>84</xdr:row>
      <xdr:rowOff>314325</xdr:rowOff>
    </xdr:to>
    <xdr:pic>
      <xdr:nvPicPr>
        <xdr:cNvPr id="29" name="Picture 28"/>
        <xdr:cNvPicPr>
          <a:picLocks noChangeAspect="1"/>
        </xdr:cNvPicPr>
      </xdr:nvPicPr>
      <xdr:blipFill>
        <a:blip r:embed="rId18"/>
        <a:stretch>
          <a:fillRect/>
        </a:stretch>
      </xdr:blipFill>
      <xdr:spPr>
        <a:xfrm>
          <a:off x="2357120" y="28989020"/>
          <a:ext cx="1362075" cy="214630"/>
        </a:xfrm>
        <a:prstGeom prst="rect">
          <a:avLst/>
        </a:prstGeom>
        <a:noFill/>
        <a:ln w="9525">
          <a:noFill/>
        </a:ln>
      </xdr:spPr>
    </xdr:pic>
    <xdr:clientData/>
  </xdr:twoCellAnchor>
  <xdr:twoCellAnchor>
    <xdr:from>
      <xdr:col>2</xdr:col>
      <xdr:colOff>99695</xdr:colOff>
      <xdr:row>83</xdr:row>
      <xdr:rowOff>99695</xdr:rowOff>
    </xdr:from>
    <xdr:to>
      <xdr:col>2</xdr:col>
      <xdr:colOff>1461770</xdr:colOff>
      <xdr:row>83</xdr:row>
      <xdr:rowOff>314325</xdr:rowOff>
    </xdr:to>
    <xdr:pic>
      <xdr:nvPicPr>
        <xdr:cNvPr id="30" name="Picture 29"/>
        <xdr:cNvPicPr>
          <a:picLocks noChangeAspect="1"/>
        </xdr:cNvPicPr>
      </xdr:nvPicPr>
      <xdr:blipFill>
        <a:blip r:embed="rId18"/>
        <a:stretch>
          <a:fillRect/>
        </a:stretch>
      </xdr:blipFill>
      <xdr:spPr>
        <a:xfrm>
          <a:off x="2357120" y="28674695"/>
          <a:ext cx="1362075" cy="214630"/>
        </a:xfrm>
        <a:prstGeom prst="rect">
          <a:avLst/>
        </a:prstGeom>
        <a:noFill/>
        <a:ln w="9525">
          <a:noFill/>
        </a:ln>
      </xdr:spPr>
    </xdr:pic>
    <xdr:clientData/>
  </xdr:twoCellAnchor>
  <xdr:twoCellAnchor>
    <xdr:from>
      <xdr:col>2</xdr:col>
      <xdr:colOff>99695</xdr:colOff>
      <xdr:row>82</xdr:row>
      <xdr:rowOff>99695</xdr:rowOff>
    </xdr:from>
    <xdr:to>
      <xdr:col>2</xdr:col>
      <xdr:colOff>1461770</xdr:colOff>
      <xdr:row>82</xdr:row>
      <xdr:rowOff>314325</xdr:rowOff>
    </xdr:to>
    <xdr:pic>
      <xdr:nvPicPr>
        <xdr:cNvPr id="31" name="Picture 30"/>
        <xdr:cNvPicPr>
          <a:picLocks noChangeAspect="1"/>
        </xdr:cNvPicPr>
      </xdr:nvPicPr>
      <xdr:blipFill>
        <a:blip r:embed="rId18"/>
        <a:stretch>
          <a:fillRect/>
        </a:stretch>
      </xdr:blipFill>
      <xdr:spPr>
        <a:xfrm>
          <a:off x="2357120" y="28360370"/>
          <a:ext cx="1362075" cy="214630"/>
        </a:xfrm>
        <a:prstGeom prst="rect">
          <a:avLst/>
        </a:prstGeom>
        <a:noFill/>
        <a:ln w="9525">
          <a:noFill/>
        </a:ln>
      </xdr:spPr>
    </xdr:pic>
    <xdr:clientData/>
  </xdr:twoCellAnchor>
  <xdr:twoCellAnchor>
    <xdr:from>
      <xdr:col>2</xdr:col>
      <xdr:colOff>99695</xdr:colOff>
      <xdr:row>81</xdr:row>
      <xdr:rowOff>99695</xdr:rowOff>
    </xdr:from>
    <xdr:to>
      <xdr:col>2</xdr:col>
      <xdr:colOff>1461770</xdr:colOff>
      <xdr:row>81</xdr:row>
      <xdr:rowOff>314325</xdr:rowOff>
    </xdr:to>
    <xdr:pic>
      <xdr:nvPicPr>
        <xdr:cNvPr id="32" name="Picture 31"/>
        <xdr:cNvPicPr>
          <a:picLocks noChangeAspect="1"/>
        </xdr:cNvPicPr>
      </xdr:nvPicPr>
      <xdr:blipFill>
        <a:blip r:embed="rId18"/>
        <a:stretch>
          <a:fillRect/>
        </a:stretch>
      </xdr:blipFill>
      <xdr:spPr>
        <a:xfrm>
          <a:off x="2357120" y="28046045"/>
          <a:ext cx="1362075" cy="214630"/>
        </a:xfrm>
        <a:prstGeom prst="rect">
          <a:avLst/>
        </a:prstGeom>
        <a:noFill/>
        <a:ln w="9525">
          <a:noFill/>
        </a:ln>
      </xdr:spPr>
    </xdr:pic>
    <xdr:clientData/>
  </xdr:twoCellAnchor>
  <xdr:twoCellAnchor>
    <xdr:from>
      <xdr:col>2</xdr:col>
      <xdr:colOff>99695</xdr:colOff>
      <xdr:row>80</xdr:row>
      <xdr:rowOff>99695</xdr:rowOff>
    </xdr:from>
    <xdr:to>
      <xdr:col>2</xdr:col>
      <xdr:colOff>1461770</xdr:colOff>
      <xdr:row>80</xdr:row>
      <xdr:rowOff>314325</xdr:rowOff>
    </xdr:to>
    <xdr:pic>
      <xdr:nvPicPr>
        <xdr:cNvPr id="33" name="Picture 32"/>
        <xdr:cNvPicPr>
          <a:picLocks noChangeAspect="1"/>
        </xdr:cNvPicPr>
      </xdr:nvPicPr>
      <xdr:blipFill>
        <a:blip r:embed="rId18"/>
        <a:stretch>
          <a:fillRect/>
        </a:stretch>
      </xdr:blipFill>
      <xdr:spPr>
        <a:xfrm>
          <a:off x="2357120" y="27731720"/>
          <a:ext cx="1362075" cy="214630"/>
        </a:xfrm>
        <a:prstGeom prst="rect">
          <a:avLst/>
        </a:prstGeom>
        <a:noFill/>
        <a:ln w="9525">
          <a:noFill/>
        </a:ln>
      </xdr:spPr>
    </xdr:pic>
    <xdr:clientData/>
  </xdr:twoCellAnchor>
  <xdr:twoCellAnchor>
    <xdr:from>
      <xdr:col>2</xdr:col>
      <xdr:colOff>226695</xdr:colOff>
      <xdr:row>91</xdr:row>
      <xdr:rowOff>116205</xdr:rowOff>
    </xdr:from>
    <xdr:to>
      <xdr:col>2</xdr:col>
      <xdr:colOff>1296670</xdr:colOff>
      <xdr:row>91</xdr:row>
      <xdr:rowOff>314325</xdr:rowOff>
    </xdr:to>
    <xdr:pic>
      <xdr:nvPicPr>
        <xdr:cNvPr id="34" name="Picture 33"/>
        <xdr:cNvPicPr>
          <a:picLocks noChangeAspect="1"/>
        </xdr:cNvPicPr>
      </xdr:nvPicPr>
      <xdr:blipFill>
        <a:blip r:embed="rId19"/>
        <a:stretch>
          <a:fillRect/>
        </a:stretch>
      </xdr:blipFill>
      <xdr:spPr>
        <a:xfrm>
          <a:off x="2484120" y="31205805"/>
          <a:ext cx="1069975" cy="198120"/>
        </a:xfrm>
        <a:prstGeom prst="rect">
          <a:avLst/>
        </a:prstGeom>
        <a:noFill/>
        <a:ln w="9525">
          <a:noFill/>
        </a:ln>
      </xdr:spPr>
    </xdr:pic>
    <xdr:clientData/>
  </xdr:twoCellAnchor>
  <xdr:twoCellAnchor>
    <xdr:from>
      <xdr:col>2</xdr:col>
      <xdr:colOff>226695</xdr:colOff>
      <xdr:row>90</xdr:row>
      <xdr:rowOff>116205</xdr:rowOff>
    </xdr:from>
    <xdr:to>
      <xdr:col>2</xdr:col>
      <xdr:colOff>1296670</xdr:colOff>
      <xdr:row>90</xdr:row>
      <xdr:rowOff>314325</xdr:rowOff>
    </xdr:to>
    <xdr:pic>
      <xdr:nvPicPr>
        <xdr:cNvPr id="35" name="Picture 34"/>
        <xdr:cNvPicPr>
          <a:picLocks noChangeAspect="1"/>
        </xdr:cNvPicPr>
      </xdr:nvPicPr>
      <xdr:blipFill>
        <a:blip r:embed="rId19"/>
        <a:stretch>
          <a:fillRect/>
        </a:stretch>
      </xdr:blipFill>
      <xdr:spPr>
        <a:xfrm>
          <a:off x="2484120" y="30891480"/>
          <a:ext cx="1069975" cy="198120"/>
        </a:xfrm>
        <a:prstGeom prst="rect">
          <a:avLst/>
        </a:prstGeom>
        <a:noFill/>
        <a:ln w="9525">
          <a:noFill/>
        </a:ln>
      </xdr:spPr>
    </xdr:pic>
    <xdr:clientData/>
  </xdr:twoCellAnchor>
  <xdr:twoCellAnchor>
    <xdr:from>
      <xdr:col>2</xdr:col>
      <xdr:colOff>226695</xdr:colOff>
      <xdr:row>89</xdr:row>
      <xdr:rowOff>116205</xdr:rowOff>
    </xdr:from>
    <xdr:to>
      <xdr:col>2</xdr:col>
      <xdr:colOff>1296670</xdr:colOff>
      <xdr:row>89</xdr:row>
      <xdr:rowOff>314325</xdr:rowOff>
    </xdr:to>
    <xdr:pic>
      <xdr:nvPicPr>
        <xdr:cNvPr id="36" name="Picture 35"/>
        <xdr:cNvPicPr>
          <a:picLocks noChangeAspect="1"/>
        </xdr:cNvPicPr>
      </xdr:nvPicPr>
      <xdr:blipFill>
        <a:blip r:embed="rId19"/>
        <a:stretch>
          <a:fillRect/>
        </a:stretch>
      </xdr:blipFill>
      <xdr:spPr>
        <a:xfrm>
          <a:off x="2484120" y="30577155"/>
          <a:ext cx="1069975" cy="198120"/>
        </a:xfrm>
        <a:prstGeom prst="rect">
          <a:avLst/>
        </a:prstGeom>
        <a:noFill/>
        <a:ln w="9525">
          <a:noFill/>
        </a:ln>
      </xdr:spPr>
    </xdr:pic>
    <xdr:clientData/>
  </xdr:twoCellAnchor>
  <xdr:twoCellAnchor>
    <xdr:from>
      <xdr:col>2</xdr:col>
      <xdr:colOff>226695</xdr:colOff>
      <xdr:row>88</xdr:row>
      <xdr:rowOff>116205</xdr:rowOff>
    </xdr:from>
    <xdr:to>
      <xdr:col>2</xdr:col>
      <xdr:colOff>1296670</xdr:colOff>
      <xdr:row>88</xdr:row>
      <xdr:rowOff>314325</xdr:rowOff>
    </xdr:to>
    <xdr:pic>
      <xdr:nvPicPr>
        <xdr:cNvPr id="37" name="Picture 36"/>
        <xdr:cNvPicPr>
          <a:picLocks noChangeAspect="1"/>
        </xdr:cNvPicPr>
      </xdr:nvPicPr>
      <xdr:blipFill>
        <a:blip r:embed="rId19"/>
        <a:stretch>
          <a:fillRect/>
        </a:stretch>
      </xdr:blipFill>
      <xdr:spPr>
        <a:xfrm>
          <a:off x="2484120" y="30262830"/>
          <a:ext cx="1069975" cy="198120"/>
        </a:xfrm>
        <a:prstGeom prst="rect">
          <a:avLst/>
        </a:prstGeom>
        <a:noFill/>
        <a:ln w="9525">
          <a:noFill/>
        </a:ln>
      </xdr:spPr>
    </xdr:pic>
    <xdr:clientData/>
  </xdr:twoCellAnchor>
  <xdr:twoCellAnchor>
    <xdr:from>
      <xdr:col>2</xdr:col>
      <xdr:colOff>226695</xdr:colOff>
      <xdr:row>87</xdr:row>
      <xdr:rowOff>116205</xdr:rowOff>
    </xdr:from>
    <xdr:to>
      <xdr:col>2</xdr:col>
      <xdr:colOff>1296670</xdr:colOff>
      <xdr:row>87</xdr:row>
      <xdr:rowOff>314325</xdr:rowOff>
    </xdr:to>
    <xdr:pic>
      <xdr:nvPicPr>
        <xdr:cNvPr id="38" name="Picture 37"/>
        <xdr:cNvPicPr>
          <a:picLocks noChangeAspect="1"/>
        </xdr:cNvPicPr>
      </xdr:nvPicPr>
      <xdr:blipFill>
        <a:blip r:embed="rId19"/>
        <a:stretch>
          <a:fillRect/>
        </a:stretch>
      </xdr:blipFill>
      <xdr:spPr>
        <a:xfrm>
          <a:off x="2484120" y="29948505"/>
          <a:ext cx="1069975" cy="198120"/>
        </a:xfrm>
        <a:prstGeom prst="rect">
          <a:avLst/>
        </a:prstGeom>
        <a:noFill/>
        <a:ln w="9525">
          <a:noFill/>
        </a:ln>
      </xdr:spPr>
    </xdr:pic>
    <xdr:clientData/>
  </xdr:twoCellAnchor>
  <xdr:twoCellAnchor>
    <xdr:from>
      <xdr:col>2</xdr:col>
      <xdr:colOff>226695</xdr:colOff>
      <xdr:row>86</xdr:row>
      <xdr:rowOff>116205</xdr:rowOff>
    </xdr:from>
    <xdr:to>
      <xdr:col>2</xdr:col>
      <xdr:colOff>1296670</xdr:colOff>
      <xdr:row>86</xdr:row>
      <xdr:rowOff>314325</xdr:rowOff>
    </xdr:to>
    <xdr:pic>
      <xdr:nvPicPr>
        <xdr:cNvPr id="39" name="Picture 38"/>
        <xdr:cNvPicPr>
          <a:picLocks noChangeAspect="1"/>
        </xdr:cNvPicPr>
      </xdr:nvPicPr>
      <xdr:blipFill>
        <a:blip r:embed="rId19"/>
        <a:stretch>
          <a:fillRect/>
        </a:stretch>
      </xdr:blipFill>
      <xdr:spPr>
        <a:xfrm>
          <a:off x="2484120" y="29634180"/>
          <a:ext cx="1069975" cy="198120"/>
        </a:xfrm>
        <a:prstGeom prst="rect">
          <a:avLst/>
        </a:prstGeom>
        <a:noFill/>
        <a:ln w="9525">
          <a:noFill/>
        </a:ln>
      </xdr:spPr>
    </xdr:pic>
    <xdr:clientData/>
  </xdr:twoCellAnchor>
  <xdr:twoCellAnchor>
    <xdr:from>
      <xdr:col>2</xdr:col>
      <xdr:colOff>261620</xdr:colOff>
      <xdr:row>97</xdr:row>
      <xdr:rowOff>147320</xdr:rowOff>
    </xdr:from>
    <xdr:to>
      <xdr:col>2</xdr:col>
      <xdr:colOff>1252220</xdr:colOff>
      <xdr:row>97</xdr:row>
      <xdr:rowOff>314325</xdr:rowOff>
    </xdr:to>
    <xdr:pic>
      <xdr:nvPicPr>
        <xdr:cNvPr id="40" name="Picture 39"/>
        <xdr:cNvPicPr>
          <a:picLocks noChangeAspect="1"/>
        </xdr:cNvPicPr>
      </xdr:nvPicPr>
      <xdr:blipFill>
        <a:blip r:embed="rId20"/>
        <a:stretch>
          <a:fillRect/>
        </a:stretch>
      </xdr:blipFill>
      <xdr:spPr>
        <a:xfrm>
          <a:off x="2519045" y="33284795"/>
          <a:ext cx="990600" cy="167005"/>
        </a:xfrm>
        <a:prstGeom prst="rect">
          <a:avLst/>
        </a:prstGeom>
        <a:noFill/>
        <a:ln w="9525">
          <a:noFill/>
        </a:ln>
      </xdr:spPr>
    </xdr:pic>
    <xdr:clientData/>
  </xdr:twoCellAnchor>
  <xdr:twoCellAnchor>
    <xdr:from>
      <xdr:col>2</xdr:col>
      <xdr:colOff>165100</xdr:colOff>
      <xdr:row>107</xdr:row>
      <xdr:rowOff>227330</xdr:rowOff>
    </xdr:from>
    <xdr:to>
      <xdr:col>2</xdr:col>
      <xdr:colOff>1440180</xdr:colOff>
      <xdr:row>108</xdr:row>
      <xdr:rowOff>227330</xdr:rowOff>
    </xdr:to>
    <xdr:pic>
      <xdr:nvPicPr>
        <xdr:cNvPr id="41" name="Picture 40"/>
        <xdr:cNvPicPr>
          <a:picLocks noChangeAspect="1"/>
        </xdr:cNvPicPr>
      </xdr:nvPicPr>
      <xdr:blipFill>
        <a:blip r:embed="rId21"/>
        <a:stretch>
          <a:fillRect/>
        </a:stretch>
      </xdr:blipFill>
      <xdr:spPr>
        <a:xfrm>
          <a:off x="2422525" y="36508055"/>
          <a:ext cx="1275080" cy="314325"/>
        </a:xfrm>
        <a:prstGeom prst="rect">
          <a:avLst/>
        </a:prstGeom>
        <a:noFill/>
        <a:ln w="9525">
          <a:noFill/>
        </a:ln>
      </xdr:spPr>
    </xdr:pic>
    <xdr:clientData/>
  </xdr:twoCellAnchor>
  <xdr:twoCellAnchor>
    <xdr:from>
      <xdr:col>2</xdr:col>
      <xdr:colOff>165100</xdr:colOff>
      <xdr:row>110</xdr:row>
      <xdr:rowOff>227330</xdr:rowOff>
    </xdr:from>
    <xdr:to>
      <xdr:col>2</xdr:col>
      <xdr:colOff>1440180</xdr:colOff>
      <xdr:row>111</xdr:row>
      <xdr:rowOff>227330</xdr:rowOff>
    </xdr:to>
    <xdr:pic>
      <xdr:nvPicPr>
        <xdr:cNvPr id="42" name="Picture 41"/>
        <xdr:cNvPicPr>
          <a:picLocks noChangeAspect="1"/>
        </xdr:cNvPicPr>
      </xdr:nvPicPr>
      <xdr:blipFill>
        <a:blip r:embed="rId21"/>
        <a:stretch>
          <a:fillRect/>
        </a:stretch>
      </xdr:blipFill>
      <xdr:spPr>
        <a:xfrm>
          <a:off x="2422525" y="37451030"/>
          <a:ext cx="1275080" cy="314325"/>
        </a:xfrm>
        <a:prstGeom prst="rect">
          <a:avLst/>
        </a:prstGeom>
        <a:noFill/>
        <a:ln w="9525">
          <a:noFill/>
        </a:ln>
      </xdr:spPr>
    </xdr:pic>
    <xdr:clientData/>
  </xdr:twoCellAnchor>
  <xdr:twoCellAnchor>
    <xdr:from>
      <xdr:col>2</xdr:col>
      <xdr:colOff>241935</xdr:colOff>
      <xdr:row>112</xdr:row>
      <xdr:rowOff>76835</xdr:rowOff>
    </xdr:from>
    <xdr:to>
      <xdr:col>2</xdr:col>
      <xdr:colOff>1367155</xdr:colOff>
      <xdr:row>112</xdr:row>
      <xdr:rowOff>314325</xdr:rowOff>
    </xdr:to>
    <xdr:pic>
      <xdr:nvPicPr>
        <xdr:cNvPr id="43" name="Picture 42"/>
        <xdr:cNvPicPr>
          <a:picLocks noChangeAspect="1"/>
        </xdr:cNvPicPr>
      </xdr:nvPicPr>
      <xdr:blipFill>
        <a:blip r:embed="rId22"/>
        <a:stretch>
          <a:fillRect/>
        </a:stretch>
      </xdr:blipFill>
      <xdr:spPr>
        <a:xfrm>
          <a:off x="2499360" y="37929185"/>
          <a:ext cx="1125220" cy="237490"/>
        </a:xfrm>
        <a:prstGeom prst="rect">
          <a:avLst/>
        </a:prstGeom>
        <a:noFill/>
        <a:ln w="9525">
          <a:noFill/>
        </a:ln>
      </xdr:spPr>
    </xdr:pic>
    <xdr:clientData/>
  </xdr:twoCellAnchor>
  <xdr:twoCellAnchor>
    <xdr:from>
      <xdr:col>2</xdr:col>
      <xdr:colOff>189865</xdr:colOff>
      <xdr:row>114</xdr:row>
      <xdr:rowOff>123825</xdr:rowOff>
    </xdr:from>
    <xdr:to>
      <xdr:col>2</xdr:col>
      <xdr:colOff>1380490</xdr:colOff>
      <xdr:row>114</xdr:row>
      <xdr:rowOff>314325</xdr:rowOff>
    </xdr:to>
    <xdr:pic>
      <xdr:nvPicPr>
        <xdr:cNvPr id="44" name="Picture 43"/>
        <xdr:cNvPicPr>
          <a:picLocks noChangeAspect="1"/>
        </xdr:cNvPicPr>
      </xdr:nvPicPr>
      <xdr:blipFill>
        <a:blip r:embed="rId23"/>
        <a:stretch>
          <a:fillRect/>
        </a:stretch>
      </xdr:blipFill>
      <xdr:spPr>
        <a:xfrm>
          <a:off x="2447290" y="38604825"/>
          <a:ext cx="1190625" cy="190500"/>
        </a:xfrm>
        <a:prstGeom prst="rect">
          <a:avLst/>
        </a:prstGeom>
        <a:noFill/>
        <a:ln w="9525">
          <a:noFill/>
        </a:ln>
      </xdr:spPr>
    </xdr:pic>
    <xdr:clientData/>
  </xdr:twoCellAnchor>
  <xdr:twoCellAnchor>
    <xdr:from>
      <xdr:col>2</xdr:col>
      <xdr:colOff>163195</xdr:colOff>
      <xdr:row>118</xdr:row>
      <xdr:rowOff>105410</xdr:rowOff>
    </xdr:from>
    <xdr:to>
      <xdr:col>2</xdr:col>
      <xdr:colOff>1296670</xdr:colOff>
      <xdr:row>118</xdr:row>
      <xdr:rowOff>314325</xdr:rowOff>
    </xdr:to>
    <xdr:pic>
      <xdr:nvPicPr>
        <xdr:cNvPr id="45" name="Picture 44"/>
        <xdr:cNvPicPr>
          <a:picLocks noChangeAspect="1"/>
        </xdr:cNvPicPr>
      </xdr:nvPicPr>
      <xdr:blipFill>
        <a:blip r:embed="rId24"/>
        <a:stretch>
          <a:fillRect/>
        </a:stretch>
      </xdr:blipFill>
      <xdr:spPr>
        <a:xfrm>
          <a:off x="2420620" y="39843710"/>
          <a:ext cx="1133475" cy="208915"/>
        </a:xfrm>
        <a:prstGeom prst="rect">
          <a:avLst/>
        </a:prstGeom>
        <a:noFill/>
        <a:ln w="9525">
          <a:noFill/>
        </a:ln>
      </xdr:spPr>
    </xdr:pic>
    <xdr:clientData/>
  </xdr:twoCellAnchor>
  <xdr:twoCellAnchor>
    <xdr:from>
      <xdr:col>2</xdr:col>
      <xdr:colOff>320675</xdr:colOff>
      <xdr:row>119</xdr:row>
      <xdr:rowOff>111760</xdr:rowOff>
    </xdr:from>
    <xdr:to>
      <xdr:col>2</xdr:col>
      <xdr:colOff>1025525</xdr:colOff>
      <xdr:row>119</xdr:row>
      <xdr:rowOff>314325</xdr:rowOff>
    </xdr:to>
    <xdr:pic>
      <xdr:nvPicPr>
        <xdr:cNvPr id="46" name="Picture 45"/>
        <xdr:cNvPicPr>
          <a:picLocks noChangeAspect="1"/>
        </xdr:cNvPicPr>
      </xdr:nvPicPr>
      <xdr:blipFill>
        <a:blip r:embed="rId25"/>
        <a:stretch>
          <a:fillRect/>
        </a:stretch>
      </xdr:blipFill>
      <xdr:spPr>
        <a:xfrm>
          <a:off x="2578100" y="40164385"/>
          <a:ext cx="704850" cy="202565"/>
        </a:xfrm>
        <a:prstGeom prst="rect">
          <a:avLst/>
        </a:prstGeom>
        <a:noFill/>
        <a:ln w="9525">
          <a:noFill/>
        </a:ln>
      </xdr:spPr>
    </xdr:pic>
    <xdr:clientData/>
  </xdr:twoCellAnchor>
  <xdr:twoCellAnchor>
    <xdr:from>
      <xdr:col>2</xdr:col>
      <xdr:colOff>356870</xdr:colOff>
      <xdr:row>125</xdr:row>
      <xdr:rowOff>88265</xdr:rowOff>
    </xdr:from>
    <xdr:to>
      <xdr:col>2</xdr:col>
      <xdr:colOff>1147445</xdr:colOff>
      <xdr:row>125</xdr:row>
      <xdr:rowOff>314325</xdr:rowOff>
    </xdr:to>
    <xdr:pic>
      <xdr:nvPicPr>
        <xdr:cNvPr id="47" name="Picture 46"/>
        <xdr:cNvPicPr>
          <a:picLocks noChangeAspect="1"/>
        </xdr:cNvPicPr>
      </xdr:nvPicPr>
      <xdr:blipFill>
        <a:blip r:embed="rId26"/>
        <a:stretch>
          <a:fillRect/>
        </a:stretch>
      </xdr:blipFill>
      <xdr:spPr>
        <a:xfrm>
          <a:off x="2614295" y="42026840"/>
          <a:ext cx="790575" cy="226060"/>
        </a:xfrm>
        <a:prstGeom prst="rect">
          <a:avLst/>
        </a:prstGeom>
        <a:noFill/>
        <a:ln w="9525">
          <a:noFill/>
        </a:ln>
      </xdr:spPr>
    </xdr:pic>
    <xdr:clientData/>
  </xdr:twoCellAnchor>
  <xdr:twoCellAnchor>
    <xdr:from>
      <xdr:col>2</xdr:col>
      <xdr:colOff>356870</xdr:colOff>
      <xdr:row>124</xdr:row>
      <xdr:rowOff>88265</xdr:rowOff>
    </xdr:from>
    <xdr:to>
      <xdr:col>2</xdr:col>
      <xdr:colOff>1147445</xdr:colOff>
      <xdr:row>124</xdr:row>
      <xdr:rowOff>314325</xdr:rowOff>
    </xdr:to>
    <xdr:pic>
      <xdr:nvPicPr>
        <xdr:cNvPr id="48" name="Picture 47"/>
        <xdr:cNvPicPr>
          <a:picLocks noChangeAspect="1"/>
        </xdr:cNvPicPr>
      </xdr:nvPicPr>
      <xdr:blipFill>
        <a:blip r:embed="rId26"/>
        <a:stretch>
          <a:fillRect/>
        </a:stretch>
      </xdr:blipFill>
      <xdr:spPr>
        <a:xfrm>
          <a:off x="2614295" y="41712515"/>
          <a:ext cx="790575" cy="226060"/>
        </a:xfrm>
        <a:prstGeom prst="rect">
          <a:avLst/>
        </a:prstGeom>
        <a:noFill/>
        <a:ln w="9525">
          <a:noFill/>
        </a:ln>
      </xdr:spPr>
    </xdr:pic>
    <xdr:clientData/>
  </xdr:twoCellAnchor>
  <xdr:twoCellAnchor>
    <xdr:from>
      <xdr:col>2</xdr:col>
      <xdr:colOff>239395</xdr:colOff>
      <xdr:row>130</xdr:row>
      <xdr:rowOff>108585</xdr:rowOff>
    </xdr:from>
    <xdr:to>
      <xdr:col>2</xdr:col>
      <xdr:colOff>1201420</xdr:colOff>
      <xdr:row>130</xdr:row>
      <xdr:rowOff>314325</xdr:rowOff>
    </xdr:to>
    <xdr:pic>
      <xdr:nvPicPr>
        <xdr:cNvPr id="49" name="Picture 48"/>
        <xdr:cNvPicPr>
          <a:picLocks noChangeAspect="1"/>
        </xdr:cNvPicPr>
      </xdr:nvPicPr>
      <xdr:blipFill>
        <a:blip r:embed="rId27"/>
        <a:stretch>
          <a:fillRect/>
        </a:stretch>
      </xdr:blipFill>
      <xdr:spPr>
        <a:xfrm>
          <a:off x="2496820" y="43618785"/>
          <a:ext cx="962025" cy="205740"/>
        </a:xfrm>
        <a:prstGeom prst="rect">
          <a:avLst/>
        </a:prstGeom>
        <a:noFill/>
        <a:ln w="9525">
          <a:noFill/>
        </a:ln>
      </xdr:spPr>
    </xdr:pic>
    <xdr:clientData/>
  </xdr:twoCellAnchor>
  <xdr:twoCellAnchor>
    <xdr:from>
      <xdr:col>2</xdr:col>
      <xdr:colOff>264160</xdr:colOff>
      <xdr:row>132</xdr:row>
      <xdr:rowOff>101600</xdr:rowOff>
    </xdr:from>
    <xdr:to>
      <xdr:col>2</xdr:col>
      <xdr:colOff>1235710</xdr:colOff>
      <xdr:row>132</xdr:row>
      <xdr:rowOff>314325</xdr:rowOff>
    </xdr:to>
    <xdr:pic>
      <xdr:nvPicPr>
        <xdr:cNvPr id="50" name="Picture 49"/>
        <xdr:cNvPicPr>
          <a:picLocks noChangeAspect="1"/>
        </xdr:cNvPicPr>
      </xdr:nvPicPr>
      <xdr:blipFill>
        <a:blip r:embed="rId28"/>
        <a:stretch>
          <a:fillRect/>
        </a:stretch>
      </xdr:blipFill>
      <xdr:spPr>
        <a:xfrm>
          <a:off x="2521585" y="44240450"/>
          <a:ext cx="971550" cy="212725"/>
        </a:xfrm>
        <a:prstGeom prst="rect">
          <a:avLst/>
        </a:prstGeom>
        <a:noFill/>
        <a:ln w="9525">
          <a:noFill/>
        </a:ln>
      </xdr:spPr>
    </xdr:pic>
    <xdr:clientData/>
  </xdr:twoCellAnchor>
  <xdr:twoCellAnchor>
    <xdr:from>
      <xdr:col>2</xdr:col>
      <xdr:colOff>414020</xdr:colOff>
      <xdr:row>134</xdr:row>
      <xdr:rowOff>48895</xdr:rowOff>
    </xdr:from>
    <xdr:to>
      <xdr:col>2</xdr:col>
      <xdr:colOff>1117600</xdr:colOff>
      <xdr:row>134</xdr:row>
      <xdr:rowOff>381000</xdr:rowOff>
    </xdr:to>
    <xdr:pic>
      <xdr:nvPicPr>
        <xdr:cNvPr id="51" name="Picture 50"/>
        <xdr:cNvPicPr>
          <a:picLocks noChangeAspect="1"/>
        </xdr:cNvPicPr>
      </xdr:nvPicPr>
      <xdr:blipFill>
        <a:blip r:embed="rId29"/>
        <a:stretch>
          <a:fillRect/>
        </a:stretch>
      </xdr:blipFill>
      <xdr:spPr>
        <a:xfrm>
          <a:off x="2671445" y="44816395"/>
          <a:ext cx="703580" cy="332105"/>
        </a:xfrm>
        <a:prstGeom prst="rect">
          <a:avLst/>
        </a:prstGeom>
        <a:noFill/>
        <a:ln w="9525">
          <a:noFill/>
        </a:ln>
      </xdr:spPr>
    </xdr:pic>
    <xdr:clientData/>
  </xdr:twoCellAnchor>
  <xdr:twoCellAnchor>
    <xdr:from>
      <xdr:col>2</xdr:col>
      <xdr:colOff>169545</xdr:colOff>
      <xdr:row>133</xdr:row>
      <xdr:rowOff>93980</xdr:rowOff>
    </xdr:from>
    <xdr:to>
      <xdr:col>2</xdr:col>
      <xdr:colOff>1417320</xdr:colOff>
      <xdr:row>133</xdr:row>
      <xdr:rowOff>313055</xdr:rowOff>
    </xdr:to>
    <xdr:pic>
      <xdr:nvPicPr>
        <xdr:cNvPr id="52" name="Picture 51"/>
        <xdr:cNvPicPr>
          <a:picLocks noChangeAspect="1"/>
        </xdr:cNvPicPr>
      </xdr:nvPicPr>
      <xdr:blipFill>
        <a:blip r:embed="rId30"/>
        <a:stretch>
          <a:fillRect/>
        </a:stretch>
      </xdr:blipFill>
      <xdr:spPr>
        <a:xfrm>
          <a:off x="2426970" y="44547155"/>
          <a:ext cx="1247775" cy="219075"/>
        </a:xfrm>
        <a:prstGeom prst="rect">
          <a:avLst/>
        </a:prstGeom>
        <a:noFill/>
        <a:ln w="9525">
          <a:noFill/>
        </a:ln>
      </xdr:spPr>
    </xdr:pic>
    <xdr:clientData/>
  </xdr:twoCellAnchor>
  <xdr:twoCellAnchor>
    <xdr:from>
      <xdr:col>2</xdr:col>
      <xdr:colOff>414020</xdr:colOff>
      <xdr:row>135</xdr:row>
      <xdr:rowOff>48895</xdr:rowOff>
    </xdr:from>
    <xdr:to>
      <xdr:col>2</xdr:col>
      <xdr:colOff>1117600</xdr:colOff>
      <xdr:row>135</xdr:row>
      <xdr:rowOff>381000</xdr:rowOff>
    </xdr:to>
    <xdr:pic>
      <xdr:nvPicPr>
        <xdr:cNvPr id="53" name="Picture 52"/>
        <xdr:cNvPicPr>
          <a:picLocks noChangeAspect="1"/>
        </xdr:cNvPicPr>
      </xdr:nvPicPr>
      <xdr:blipFill>
        <a:blip r:embed="rId29"/>
        <a:stretch>
          <a:fillRect/>
        </a:stretch>
      </xdr:blipFill>
      <xdr:spPr>
        <a:xfrm>
          <a:off x="2671445" y="45283120"/>
          <a:ext cx="703580" cy="332105"/>
        </a:xfrm>
        <a:prstGeom prst="rect">
          <a:avLst/>
        </a:prstGeom>
        <a:noFill/>
        <a:ln w="9525">
          <a:noFill/>
        </a:ln>
      </xdr:spPr>
    </xdr:pic>
    <xdr:clientData/>
  </xdr:twoCellAnchor>
  <xdr:twoCellAnchor>
    <xdr:from>
      <xdr:col>2</xdr:col>
      <xdr:colOff>423545</xdr:colOff>
      <xdr:row>136</xdr:row>
      <xdr:rowOff>113030</xdr:rowOff>
    </xdr:from>
    <xdr:to>
      <xdr:col>2</xdr:col>
      <xdr:colOff>1233170</xdr:colOff>
      <xdr:row>136</xdr:row>
      <xdr:rowOff>314325</xdr:rowOff>
    </xdr:to>
    <xdr:pic>
      <xdr:nvPicPr>
        <xdr:cNvPr id="54" name="Picture 53"/>
        <xdr:cNvPicPr>
          <a:picLocks noChangeAspect="1"/>
        </xdr:cNvPicPr>
      </xdr:nvPicPr>
      <xdr:blipFill>
        <a:blip r:embed="rId31"/>
        <a:stretch>
          <a:fillRect/>
        </a:stretch>
      </xdr:blipFill>
      <xdr:spPr>
        <a:xfrm>
          <a:off x="2680970" y="45813980"/>
          <a:ext cx="809625" cy="201295"/>
        </a:xfrm>
        <a:prstGeom prst="rect">
          <a:avLst/>
        </a:prstGeom>
        <a:noFill/>
        <a:ln w="9525">
          <a:noFill/>
        </a:ln>
      </xdr:spPr>
    </xdr:pic>
    <xdr:clientData/>
  </xdr:twoCellAnchor>
  <xdr:twoCellAnchor>
    <xdr:from>
      <xdr:col>2</xdr:col>
      <xdr:colOff>355600</xdr:colOff>
      <xdr:row>138</xdr:row>
      <xdr:rowOff>98425</xdr:rowOff>
    </xdr:from>
    <xdr:to>
      <xdr:col>2</xdr:col>
      <xdr:colOff>1233170</xdr:colOff>
      <xdr:row>138</xdr:row>
      <xdr:rowOff>314325</xdr:rowOff>
    </xdr:to>
    <xdr:pic>
      <xdr:nvPicPr>
        <xdr:cNvPr id="55" name="Picture 54"/>
        <xdr:cNvPicPr>
          <a:picLocks noChangeAspect="1"/>
        </xdr:cNvPicPr>
      </xdr:nvPicPr>
      <xdr:blipFill>
        <a:blip r:embed="rId32"/>
        <a:stretch>
          <a:fillRect/>
        </a:stretch>
      </xdr:blipFill>
      <xdr:spPr>
        <a:xfrm>
          <a:off x="2613025" y="46428025"/>
          <a:ext cx="877570" cy="215900"/>
        </a:xfrm>
        <a:prstGeom prst="rect">
          <a:avLst/>
        </a:prstGeom>
        <a:noFill/>
        <a:ln w="9525">
          <a:noFill/>
        </a:ln>
      </xdr:spPr>
    </xdr:pic>
    <xdr:clientData/>
  </xdr:twoCellAnchor>
  <xdr:twoCellAnchor>
    <xdr:from>
      <xdr:col>2</xdr:col>
      <xdr:colOff>474345</xdr:colOff>
      <xdr:row>140</xdr:row>
      <xdr:rowOff>84455</xdr:rowOff>
    </xdr:from>
    <xdr:to>
      <xdr:col>2</xdr:col>
      <xdr:colOff>1219200</xdr:colOff>
      <xdr:row>140</xdr:row>
      <xdr:rowOff>314325</xdr:rowOff>
    </xdr:to>
    <xdr:pic>
      <xdr:nvPicPr>
        <xdr:cNvPr id="56" name="Picture 55"/>
        <xdr:cNvPicPr>
          <a:picLocks noChangeAspect="1"/>
        </xdr:cNvPicPr>
      </xdr:nvPicPr>
      <xdr:blipFill>
        <a:blip r:embed="rId33"/>
        <a:stretch>
          <a:fillRect/>
        </a:stretch>
      </xdr:blipFill>
      <xdr:spPr>
        <a:xfrm>
          <a:off x="2731770" y="47042705"/>
          <a:ext cx="744855" cy="229870"/>
        </a:xfrm>
        <a:prstGeom prst="rect">
          <a:avLst/>
        </a:prstGeom>
        <a:noFill/>
        <a:ln w="9525">
          <a:noFill/>
        </a:ln>
      </xdr:spPr>
    </xdr:pic>
    <xdr:clientData/>
  </xdr:twoCellAnchor>
  <xdr:twoCellAnchor>
    <xdr:from>
      <xdr:col>2</xdr:col>
      <xdr:colOff>202565</xdr:colOff>
      <xdr:row>146</xdr:row>
      <xdr:rowOff>135890</xdr:rowOff>
    </xdr:from>
    <xdr:to>
      <xdr:col>2</xdr:col>
      <xdr:colOff>1336040</xdr:colOff>
      <xdr:row>146</xdr:row>
      <xdr:rowOff>314325</xdr:rowOff>
    </xdr:to>
    <xdr:pic>
      <xdr:nvPicPr>
        <xdr:cNvPr id="58" name="Picture 57"/>
        <xdr:cNvPicPr>
          <a:picLocks noChangeAspect="1"/>
        </xdr:cNvPicPr>
      </xdr:nvPicPr>
      <xdr:blipFill>
        <a:blip r:embed="rId34"/>
        <a:stretch>
          <a:fillRect/>
        </a:stretch>
      </xdr:blipFill>
      <xdr:spPr>
        <a:xfrm>
          <a:off x="2459990" y="49608740"/>
          <a:ext cx="1133475" cy="178435"/>
        </a:xfrm>
        <a:prstGeom prst="rect">
          <a:avLst/>
        </a:prstGeom>
        <a:noFill/>
        <a:ln w="9525">
          <a:noFill/>
        </a:ln>
      </xdr:spPr>
    </xdr:pic>
    <xdr:clientData/>
  </xdr:twoCellAnchor>
  <xdr:twoCellAnchor>
    <xdr:from>
      <xdr:col>2</xdr:col>
      <xdr:colOff>393700</xdr:colOff>
      <xdr:row>147</xdr:row>
      <xdr:rowOff>90170</xdr:rowOff>
    </xdr:from>
    <xdr:to>
      <xdr:col>2</xdr:col>
      <xdr:colOff>1186815</xdr:colOff>
      <xdr:row>147</xdr:row>
      <xdr:rowOff>314325</xdr:rowOff>
    </xdr:to>
    <xdr:pic>
      <xdr:nvPicPr>
        <xdr:cNvPr id="59" name="Picture 58"/>
        <xdr:cNvPicPr>
          <a:picLocks noChangeAspect="1"/>
        </xdr:cNvPicPr>
      </xdr:nvPicPr>
      <xdr:blipFill>
        <a:blip r:embed="rId35"/>
        <a:stretch>
          <a:fillRect/>
        </a:stretch>
      </xdr:blipFill>
      <xdr:spPr>
        <a:xfrm>
          <a:off x="2651125" y="49877345"/>
          <a:ext cx="793115" cy="224155"/>
        </a:xfrm>
        <a:prstGeom prst="rect">
          <a:avLst/>
        </a:prstGeom>
        <a:noFill/>
        <a:ln w="9525">
          <a:noFill/>
        </a:ln>
      </xdr:spPr>
    </xdr:pic>
    <xdr:clientData/>
  </xdr:twoCellAnchor>
  <xdr:twoCellAnchor>
    <xdr:from>
      <xdr:col>2</xdr:col>
      <xdr:colOff>179070</xdr:colOff>
      <xdr:row>151</xdr:row>
      <xdr:rowOff>119380</xdr:rowOff>
    </xdr:from>
    <xdr:to>
      <xdr:col>2</xdr:col>
      <xdr:colOff>1341120</xdr:colOff>
      <xdr:row>151</xdr:row>
      <xdr:rowOff>314325</xdr:rowOff>
    </xdr:to>
    <xdr:pic>
      <xdr:nvPicPr>
        <xdr:cNvPr id="60" name="Picture 59"/>
        <xdr:cNvPicPr>
          <a:picLocks noChangeAspect="1"/>
        </xdr:cNvPicPr>
      </xdr:nvPicPr>
      <xdr:blipFill>
        <a:blip r:embed="rId36"/>
        <a:stretch>
          <a:fillRect/>
        </a:stretch>
      </xdr:blipFill>
      <xdr:spPr>
        <a:xfrm>
          <a:off x="2436495" y="51163855"/>
          <a:ext cx="1162050" cy="194945"/>
        </a:xfrm>
        <a:prstGeom prst="rect">
          <a:avLst/>
        </a:prstGeom>
        <a:noFill/>
        <a:ln w="9525">
          <a:noFill/>
        </a:ln>
      </xdr:spPr>
    </xdr:pic>
    <xdr:clientData/>
  </xdr:twoCellAnchor>
  <xdr:twoCellAnchor>
    <xdr:from>
      <xdr:col>2</xdr:col>
      <xdr:colOff>201295</xdr:colOff>
      <xdr:row>153</xdr:row>
      <xdr:rowOff>123825</xdr:rowOff>
    </xdr:from>
    <xdr:to>
      <xdr:col>2</xdr:col>
      <xdr:colOff>1334770</xdr:colOff>
      <xdr:row>153</xdr:row>
      <xdr:rowOff>314325</xdr:rowOff>
    </xdr:to>
    <xdr:pic>
      <xdr:nvPicPr>
        <xdr:cNvPr id="61" name="Picture 60"/>
        <xdr:cNvPicPr>
          <a:picLocks noChangeAspect="1"/>
        </xdr:cNvPicPr>
      </xdr:nvPicPr>
      <xdr:blipFill>
        <a:blip r:embed="rId37"/>
        <a:stretch>
          <a:fillRect/>
        </a:stretch>
      </xdr:blipFill>
      <xdr:spPr>
        <a:xfrm>
          <a:off x="2458720" y="51796950"/>
          <a:ext cx="1133475" cy="190500"/>
        </a:xfrm>
        <a:prstGeom prst="rect">
          <a:avLst/>
        </a:prstGeom>
        <a:noFill/>
        <a:ln w="9525">
          <a:noFill/>
        </a:ln>
      </xdr:spPr>
    </xdr:pic>
    <xdr:clientData/>
  </xdr:twoCellAnchor>
  <xdr:twoCellAnchor>
    <xdr:from>
      <xdr:col>2</xdr:col>
      <xdr:colOff>252095</xdr:colOff>
      <xdr:row>158</xdr:row>
      <xdr:rowOff>113030</xdr:rowOff>
    </xdr:from>
    <xdr:to>
      <xdr:col>2</xdr:col>
      <xdr:colOff>1404620</xdr:colOff>
      <xdr:row>158</xdr:row>
      <xdr:rowOff>314325</xdr:rowOff>
    </xdr:to>
    <xdr:pic>
      <xdr:nvPicPr>
        <xdr:cNvPr id="62" name="Picture 61"/>
        <xdr:cNvPicPr>
          <a:picLocks noChangeAspect="1"/>
        </xdr:cNvPicPr>
      </xdr:nvPicPr>
      <xdr:blipFill>
        <a:blip r:embed="rId38"/>
        <a:stretch>
          <a:fillRect/>
        </a:stretch>
      </xdr:blipFill>
      <xdr:spPr>
        <a:xfrm>
          <a:off x="2509520" y="53357780"/>
          <a:ext cx="1152525" cy="201295"/>
        </a:xfrm>
        <a:prstGeom prst="rect">
          <a:avLst/>
        </a:prstGeom>
        <a:noFill/>
        <a:ln w="9525">
          <a:noFill/>
        </a:ln>
      </xdr:spPr>
    </xdr:pic>
    <xdr:clientData/>
  </xdr:twoCellAnchor>
  <xdr:twoCellAnchor>
    <xdr:from>
      <xdr:col>2</xdr:col>
      <xdr:colOff>442595</xdr:colOff>
      <xdr:row>159</xdr:row>
      <xdr:rowOff>69850</xdr:rowOff>
    </xdr:from>
    <xdr:to>
      <xdr:col>2</xdr:col>
      <xdr:colOff>1266825</xdr:colOff>
      <xdr:row>159</xdr:row>
      <xdr:rowOff>314325</xdr:rowOff>
    </xdr:to>
    <xdr:pic>
      <xdr:nvPicPr>
        <xdr:cNvPr id="63" name="Picture 62"/>
        <xdr:cNvPicPr>
          <a:picLocks noChangeAspect="1"/>
        </xdr:cNvPicPr>
      </xdr:nvPicPr>
      <xdr:blipFill>
        <a:blip r:embed="rId39"/>
        <a:stretch>
          <a:fillRect/>
        </a:stretch>
      </xdr:blipFill>
      <xdr:spPr>
        <a:xfrm>
          <a:off x="2700020" y="53628925"/>
          <a:ext cx="824230" cy="244475"/>
        </a:xfrm>
        <a:prstGeom prst="rect">
          <a:avLst/>
        </a:prstGeom>
        <a:noFill/>
        <a:ln w="9525">
          <a:noFill/>
        </a:ln>
      </xdr:spPr>
    </xdr:pic>
    <xdr:clientData/>
  </xdr:twoCellAnchor>
  <xdr:twoCellAnchor>
    <xdr:from>
      <xdr:col>2</xdr:col>
      <xdr:colOff>169545</xdr:colOff>
      <xdr:row>161</xdr:row>
      <xdr:rowOff>243205</xdr:rowOff>
    </xdr:from>
    <xdr:to>
      <xdr:col>2</xdr:col>
      <xdr:colOff>1339215</xdr:colOff>
      <xdr:row>162</xdr:row>
      <xdr:rowOff>198120</xdr:rowOff>
    </xdr:to>
    <xdr:pic>
      <xdr:nvPicPr>
        <xdr:cNvPr id="64" name="Picture 63"/>
        <xdr:cNvPicPr>
          <a:picLocks noChangeAspect="1"/>
        </xdr:cNvPicPr>
      </xdr:nvPicPr>
      <xdr:blipFill>
        <a:blip r:embed="rId40"/>
        <a:stretch>
          <a:fillRect/>
        </a:stretch>
      </xdr:blipFill>
      <xdr:spPr>
        <a:xfrm>
          <a:off x="2426970" y="54430930"/>
          <a:ext cx="1169670" cy="269240"/>
        </a:xfrm>
        <a:prstGeom prst="rect">
          <a:avLst/>
        </a:prstGeom>
        <a:noFill/>
        <a:ln w="9525">
          <a:noFill/>
        </a:ln>
      </xdr:spPr>
    </xdr:pic>
    <xdr:clientData/>
  </xdr:twoCellAnchor>
  <xdr:twoCellAnchor>
    <xdr:from>
      <xdr:col>2</xdr:col>
      <xdr:colOff>26670</xdr:colOff>
      <xdr:row>166</xdr:row>
      <xdr:rowOff>184150</xdr:rowOff>
    </xdr:from>
    <xdr:to>
      <xdr:col>2</xdr:col>
      <xdr:colOff>1577975</xdr:colOff>
      <xdr:row>167</xdr:row>
      <xdr:rowOff>215900</xdr:rowOff>
    </xdr:to>
    <xdr:pic>
      <xdr:nvPicPr>
        <xdr:cNvPr id="65" name="Picture 64"/>
        <xdr:cNvPicPr>
          <a:picLocks noChangeAspect="1"/>
        </xdr:cNvPicPr>
      </xdr:nvPicPr>
      <xdr:blipFill>
        <a:blip r:embed="rId41"/>
        <a:stretch>
          <a:fillRect/>
        </a:stretch>
      </xdr:blipFill>
      <xdr:spPr>
        <a:xfrm>
          <a:off x="2284095" y="56095900"/>
          <a:ext cx="1551305" cy="346075"/>
        </a:xfrm>
        <a:prstGeom prst="rect">
          <a:avLst/>
        </a:prstGeom>
        <a:noFill/>
        <a:ln w="9525">
          <a:noFill/>
        </a:ln>
      </xdr:spPr>
    </xdr:pic>
    <xdr:clientData/>
  </xdr:twoCellAnchor>
  <xdr:twoCellAnchor>
    <xdr:from>
      <xdr:col>2</xdr:col>
      <xdr:colOff>99695</xdr:colOff>
      <xdr:row>170</xdr:row>
      <xdr:rowOff>231775</xdr:rowOff>
    </xdr:from>
    <xdr:to>
      <xdr:col>2</xdr:col>
      <xdr:colOff>1511935</xdr:colOff>
      <xdr:row>171</xdr:row>
      <xdr:rowOff>198755</xdr:rowOff>
    </xdr:to>
    <xdr:pic>
      <xdr:nvPicPr>
        <xdr:cNvPr id="66" name="Picture 65"/>
        <xdr:cNvPicPr>
          <a:picLocks noChangeAspect="1"/>
        </xdr:cNvPicPr>
      </xdr:nvPicPr>
      <xdr:blipFill>
        <a:blip r:embed="rId42"/>
        <a:stretch>
          <a:fillRect/>
        </a:stretch>
      </xdr:blipFill>
      <xdr:spPr>
        <a:xfrm>
          <a:off x="2357120" y="57553225"/>
          <a:ext cx="1412240" cy="281305"/>
        </a:xfrm>
        <a:prstGeom prst="rect">
          <a:avLst/>
        </a:prstGeom>
        <a:noFill/>
        <a:ln w="9525">
          <a:noFill/>
        </a:ln>
      </xdr:spPr>
    </xdr:pic>
    <xdr:clientData/>
  </xdr:twoCellAnchor>
  <xdr:twoCellAnchor>
    <xdr:from>
      <xdr:col>2</xdr:col>
      <xdr:colOff>188595</xdr:colOff>
      <xdr:row>172</xdr:row>
      <xdr:rowOff>96520</xdr:rowOff>
    </xdr:from>
    <xdr:to>
      <xdr:col>2</xdr:col>
      <xdr:colOff>1303020</xdr:colOff>
      <xdr:row>172</xdr:row>
      <xdr:rowOff>314325</xdr:rowOff>
    </xdr:to>
    <xdr:pic>
      <xdr:nvPicPr>
        <xdr:cNvPr id="67" name="Picture 66"/>
        <xdr:cNvPicPr>
          <a:picLocks noChangeAspect="1"/>
        </xdr:cNvPicPr>
      </xdr:nvPicPr>
      <xdr:blipFill>
        <a:blip r:embed="rId43"/>
        <a:stretch>
          <a:fillRect/>
        </a:stretch>
      </xdr:blipFill>
      <xdr:spPr>
        <a:xfrm>
          <a:off x="2446020" y="58046620"/>
          <a:ext cx="1114425" cy="217805"/>
        </a:xfrm>
        <a:prstGeom prst="rect">
          <a:avLst/>
        </a:prstGeom>
        <a:noFill/>
        <a:ln w="9525">
          <a:noFill/>
        </a:ln>
      </xdr:spPr>
    </xdr:pic>
    <xdr:clientData/>
  </xdr:twoCellAnchor>
  <xdr:twoCellAnchor>
    <xdr:from>
      <xdr:col>2</xdr:col>
      <xdr:colOff>353695</xdr:colOff>
      <xdr:row>174</xdr:row>
      <xdr:rowOff>71120</xdr:rowOff>
    </xdr:from>
    <xdr:to>
      <xdr:col>2</xdr:col>
      <xdr:colOff>1045210</xdr:colOff>
      <xdr:row>174</xdr:row>
      <xdr:rowOff>267970</xdr:rowOff>
    </xdr:to>
    <xdr:pic>
      <xdr:nvPicPr>
        <xdr:cNvPr id="68" name="Picture 67"/>
        <xdr:cNvPicPr>
          <a:picLocks noChangeAspect="1"/>
        </xdr:cNvPicPr>
      </xdr:nvPicPr>
      <xdr:blipFill>
        <a:blip r:embed="rId44"/>
        <a:stretch>
          <a:fillRect/>
        </a:stretch>
      </xdr:blipFill>
      <xdr:spPr>
        <a:xfrm>
          <a:off x="2611120" y="58649870"/>
          <a:ext cx="691515" cy="196850"/>
        </a:xfrm>
        <a:prstGeom prst="rect">
          <a:avLst/>
        </a:prstGeom>
        <a:noFill/>
        <a:ln w="9525">
          <a:noFill/>
        </a:ln>
      </xdr:spPr>
    </xdr:pic>
    <xdr:clientData/>
  </xdr:twoCellAnchor>
  <xdr:twoCellAnchor>
    <xdr:from>
      <xdr:col>2</xdr:col>
      <xdr:colOff>239395</xdr:colOff>
      <xdr:row>175</xdr:row>
      <xdr:rowOff>102235</xdr:rowOff>
    </xdr:from>
    <xdr:to>
      <xdr:col>2</xdr:col>
      <xdr:colOff>1346200</xdr:colOff>
      <xdr:row>175</xdr:row>
      <xdr:rowOff>314325</xdr:rowOff>
    </xdr:to>
    <xdr:pic>
      <xdr:nvPicPr>
        <xdr:cNvPr id="69" name="Picture 68"/>
        <xdr:cNvPicPr>
          <a:picLocks noChangeAspect="1"/>
        </xdr:cNvPicPr>
      </xdr:nvPicPr>
      <xdr:blipFill>
        <a:blip r:embed="rId45"/>
        <a:stretch>
          <a:fillRect/>
        </a:stretch>
      </xdr:blipFill>
      <xdr:spPr>
        <a:xfrm>
          <a:off x="2496820" y="58995310"/>
          <a:ext cx="1106805" cy="212090"/>
        </a:xfrm>
        <a:prstGeom prst="rect">
          <a:avLst/>
        </a:prstGeom>
        <a:noFill/>
        <a:ln w="9525">
          <a:noFill/>
        </a:ln>
      </xdr:spPr>
    </xdr:pic>
    <xdr:clientData/>
  </xdr:twoCellAnchor>
  <xdr:twoCellAnchor>
    <xdr:from>
      <xdr:col>2</xdr:col>
      <xdr:colOff>391795</xdr:colOff>
      <xdr:row>181</xdr:row>
      <xdr:rowOff>40005</xdr:rowOff>
    </xdr:from>
    <xdr:to>
      <xdr:col>2</xdr:col>
      <xdr:colOff>1172210</xdr:colOff>
      <xdr:row>181</xdr:row>
      <xdr:rowOff>381000</xdr:rowOff>
    </xdr:to>
    <xdr:pic>
      <xdr:nvPicPr>
        <xdr:cNvPr id="72" name="Picture 71"/>
        <xdr:cNvPicPr>
          <a:picLocks noChangeAspect="1"/>
        </xdr:cNvPicPr>
      </xdr:nvPicPr>
      <xdr:blipFill>
        <a:blip r:embed="rId46"/>
        <a:stretch>
          <a:fillRect/>
        </a:stretch>
      </xdr:blipFill>
      <xdr:spPr>
        <a:xfrm>
          <a:off x="2649220" y="61123830"/>
          <a:ext cx="780415" cy="340995"/>
        </a:xfrm>
        <a:prstGeom prst="rect">
          <a:avLst/>
        </a:prstGeom>
        <a:noFill/>
        <a:ln w="9525">
          <a:noFill/>
        </a:ln>
      </xdr:spPr>
    </xdr:pic>
    <xdr:clientData/>
  </xdr:twoCellAnchor>
  <xdr:twoCellAnchor>
    <xdr:from>
      <xdr:col>2</xdr:col>
      <xdr:colOff>46990</xdr:colOff>
      <xdr:row>188</xdr:row>
      <xdr:rowOff>38735</xdr:rowOff>
    </xdr:from>
    <xdr:to>
      <xdr:col>2</xdr:col>
      <xdr:colOff>1523365</xdr:colOff>
      <xdr:row>188</xdr:row>
      <xdr:rowOff>305435</xdr:rowOff>
    </xdr:to>
    <xdr:pic>
      <xdr:nvPicPr>
        <xdr:cNvPr id="73" name="Picture 72"/>
        <xdr:cNvPicPr>
          <a:picLocks noChangeAspect="1"/>
        </xdr:cNvPicPr>
      </xdr:nvPicPr>
      <xdr:blipFill>
        <a:blip r:embed="rId47"/>
        <a:stretch>
          <a:fillRect/>
        </a:stretch>
      </xdr:blipFill>
      <xdr:spPr>
        <a:xfrm>
          <a:off x="2304415" y="64837310"/>
          <a:ext cx="1476375" cy="266700"/>
        </a:xfrm>
        <a:prstGeom prst="rect">
          <a:avLst/>
        </a:prstGeom>
        <a:noFill/>
        <a:ln w="9525">
          <a:noFill/>
        </a:ln>
      </xdr:spPr>
    </xdr:pic>
    <xdr:clientData/>
  </xdr:twoCellAnchor>
  <xdr:twoCellAnchor>
    <xdr:from>
      <xdr:col>2</xdr:col>
      <xdr:colOff>353695</xdr:colOff>
      <xdr:row>155</xdr:row>
      <xdr:rowOff>99695</xdr:rowOff>
    </xdr:from>
    <xdr:to>
      <xdr:col>2</xdr:col>
      <xdr:colOff>1219835</xdr:colOff>
      <xdr:row>155</xdr:row>
      <xdr:rowOff>314325</xdr:rowOff>
    </xdr:to>
    <xdr:pic>
      <xdr:nvPicPr>
        <xdr:cNvPr id="74" name="Picture 73"/>
        <xdr:cNvPicPr>
          <a:picLocks noChangeAspect="1"/>
        </xdr:cNvPicPr>
      </xdr:nvPicPr>
      <xdr:blipFill>
        <a:blip r:embed="rId48"/>
        <a:stretch>
          <a:fillRect/>
        </a:stretch>
      </xdr:blipFill>
      <xdr:spPr>
        <a:xfrm>
          <a:off x="2611120" y="52401470"/>
          <a:ext cx="866140" cy="21463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02.%20BIEU%20MAU%20KIEM%20TRA&#27298;&#26597;&#34920;\01.BIEU%20MAU%20KIEM%20TRA\01.%20C&#243;%20gi&#225;%20tr&#7883;\1.GIA%20CONG\KH%20BW\C&#7852;P%20NH&#7852;T%20D&#7920;%20&#193;N%202021\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02.%20BIEU%20MAU%20KIEM%20TRA&#27298;&#26597;&#34920;\01.BIEU%20MAU%20KIEM%20TRA\01.%20C&#243;%20gi&#225;%20tr&#7883;\1.GIA%20CONG\KH%20BW\C&#7852;P%20NH&#7852;T%20D&#7920;%20&#193;N%202021\4"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036\Desktop\Desktop\A2012004_M_Drw.ver.D_Circle.12%20nhap%20Reni%2023112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02.%20BIEU%20MAU%20KIEM%20TRA&#27298;&#26597;&#34920;\01.BIEU%20MAU%20KIEM%20TRA\01.%20C&#243;%20gi&#225;%20tr&#7883;\1.GIA%20CONG\KH%20BW\C&#7852;P%20NH&#7852;T%20D&#7920;%20&#193;N%202021\2"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2023\A2012004_Machining_Drw.ver.G(230403)_Circle.num.ver.14.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036\Desktop\A2012003_Machining_Drw.ver.A_Circle.21_Accretech%2012102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036\Documents\Zalo%20Received%20Files\A2303121_Machining%20BW_Ver.(230619)_Circle.num.ver.01_07102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036\Desktop\Desktop\A2012004_M_Drw.ver.D_Circle.12%20nhap%20Reni%202311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SPC"/>
      <sheetName val="Form report"/>
      <sheetName val="RENI"/>
      <sheetName val="Production with Jig-Pin"/>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SPC"/>
      <sheetName val="Form report"/>
      <sheetName val="Ver.G -- Cập nhật 04.2023 CMM"/>
      <sheetName val="Production with Jig-Pin"/>
    </sheetNames>
    <sheetDataSet>
      <sheetData sheetId="0"/>
      <sheetData sheetId="1"/>
      <sheetData sheetId="2"/>
      <sheetData sheetId="3"/>
      <sheetData sheetId="4"/>
      <sheetData sheetId="5"/>
      <sheetData sheetId="6"/>
      <sheetData sheetId="7"/>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report"/>
      <sheetName val="Form report (Edit Mike)"/>
      <sheetName val="Production with Jig-Pin"/>
    </sheetNames>
    <sheetDataSet>
      <sheetData sheetId="0"/>
      <sheetData sheetId="1"/>
      <sheetData sheetId="2"/>
      <sheetData sheetId="3"/>
      <sheetData sheetId="4"/>
      <sheetData sheetId="5"/>
      <sheetData sheetId="6"/>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SPC"/>
      <sheetName val="Form report"/>
      <sheetName val="RENI"/>
      <sheetName val="Production with Jig-P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7" Type="http://schemas.openxmlformats.org/officeDocument/2006/relationships/ctrlProp" Target="../ctrlProps/ctrlProp4.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7" Type="http://schemas.openxmlformats.org/officeDocument/2006/relationships/ctrlProp" Target="../ctrlProps/ctrlProp8.xml"/><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99"/>
  <sheetViews>
    <sheetView workbookViewId="0">
      <selection activeCell="B5" sqref="B5"/>
    </sheetView>
  </sheetViews>
  <sheetFormatPr defaultColWidth="9" defaultRowHeight="15" outlineLevelCol="4"/>
  <cols>
    <col min="1" max="1" width="28.8571428571429" style="214" customWidth="1"/>
    <col min="2" max="2" width="38.4285714285714" customWidth="1"/>
    <col min="4" max="4" width="31.5714285714286" style="214" customWidth="1"/>
    <col min="5" max="5" width="36.8571428571429" customWidth="1"/>
  </cols>
  <sheetData>
    <row r="1" ht="45" spans="1:5">
      <c r="A1" s="215"/>
      <c r="B1" s="213" t="s">
        <v>0</v>
      </c>
      <c r="D1" s="216" t="s">
        <v>1</v>
      </c>
      <c r="E1" s="213" t="s">
        <v>2</v>
      </c>
    </row>
    <row r="2" ht="30" spans="1:5">
      <c r="A2" s="217" t="s">
        <v>3</v>
      </c>
      <c r="B2" s="213" t="s">
        <v>4</v>
      </c>
      <c r="D2" s="218" t="s">
        <v>5</v>
      </c>
      <c r="E2" s="213" t="s">
        <v>6</v>
      </c>
    </row>
    <row r="3" ht="30" spans="1:5">
      <c r="A3" s="219"/>
      <c r="B3" s="213" t="s">
        <v>7</v>
      </c>
      <c r="D3" s="218"/>
      <c r="E3" s="213" t="s">
        <v>8</v>
      </c>
    </row>
    <row r="4" ht="30" spans="1:5">
      <c r="A4" s="220"/>
      <c r="B4" s="213" t="s">
        <v>9</v>
      </c>
      <c r="D4" s="218"/>
      <c r="E4" s="213" t="s">
        <v>10</v>
      </c>
    </row>
    <row r="5" ht="30" spans="1:5">
      <c r="A5" s="221" t="s">
        <v>11</v>
      </c>
      <c r="B5" s="213" t="s">
        <v>12</v>
      </c>
      <c r="D5" s="222"/>
      <c r="E5" s="213" t="s">
        <v>13</v>
      </c>
    </row>
    <row r="6" ht="30" spans="1:5">
      <c r="A6" s="217" t="s">
        <v>14</v>
      </c>
      <c r="B6" s="213" t="s">
        <v>15</v>
      </c>
      <c r="D6" t="s">
        <v>16</v>
      </c>
      <c r="E6" s="213" t="s">
        <v>17</v>
      </c>
    </row>
    <row r="7" ht="30" spans="1:5">
      <c r="A7" s="215"/>
      <c r="B7" s="213" t="s">
        <v>18</v>
      </c>
      <c r="D7" s="216" t="s">
        <v>19</v>
      </c>
      <c r="E7" s="213" t="s">
        <v>20</v>
      </c>
    </row>
    <row r="8" ht="30" spans="1:5">
      <c r="A8" s="223" t="s">
        <v>21</v>
      </c>
      <c r="B8" s="213" t="s">
        <v>22</v>
      </c>
      <c r="D8" s="224"/>
      <c r="E8" s="213" t="s">
        <v>23</v>
      </c>
    </row>
    <row r="9" ht="30" spans="1:5">
      <c r="A9" s="220"/>
      <c r="B9" s="213" t="s">
        <v>24</v>
      </c>
      <c r="D9" s="225" t="s">
        <v>25</v>
      </c>
      <c r="E9" s="213" t="s">
        <v>26</v>
      </c>
    </row>
    <row r="10" ht="30" spans="1:5">
      <c r="A10" s="219"/>
      <c r="B10" s="213" t="s">
        <v>27</v>
      </c>
      <c r="D10" s="216" t="s">
        <v>28</v>
      </c>
      <c r="E10" s="213" t="s">
        <v>29</v>
      </c>
    </row>
    <row r="11" ht="30" spans="1:5">
      <c r="A11" s="226" t="s">
        <v>30</v>
      </c>
      <c r="B11" s="213" t="s">
        <v>31</v>
      </c>
      <c r="D11" t="s">
        <v>32</v>
      </c>
      <c r="E11" s="213" t="s">
        <v>33</v>
      </c>
    </row>
    <row r="12" ht="42" spans="1:5">
      <c r="A12" s="220"/>
      <c r="B12" s="213" t="s">
        <v>34</v>
      </c>
      <c r="D12" s="227" t="s">
        <v>35</v>
      </c>
      <c r="E12" s="213" t="s">
        <v>36</v>
      </c>
    </row>
    <row r="13" ht="30" spans="1:2">
      <c r="A13" s="228" t="s">
        <v>37</v>
      </c>
      <c r="B13" s="213" t="s">
        <v>38</v>
      </c>
    </row>
    <row r="14" ht="30" spans="1:4">
      <c r="A14" s="215"/>
      <c r="B14" s="213" t="s">
        <v>39</v>
      </c>
      <c r="D14"/>
    </row>
    <row r="15" ht="30" spans="1:4">
      <c r="A15" s="221" t="s">
        <v>40</v>
      </c>
      <c r="B15" s="213" t="s">
        <v>41</v>
      </c>
      <c r="D15"/>
    </row>
    <row r="16" ht="30" spans="1:2">
      <c r="A16" s="229"/>
      <c r="B16" s="213" t="s">
        <v>42</v>
      </c>
    </row>
    <row r="17" ht="30" spans="2:4">
      <c r="B17" s="213" t="s">
        <v>43</v>
      </c>
      <c r="D17"/>
    </row>
    <row r="18" ht="30" spans="1:4">
      <c r="A18" s="228" t="s">
        <v>44</v>
      </c>
      <c r="B18" s="213" t="s">
        <v>45</v>
      </c>
      <c r="D18"/>
    </row>
    <row r="19" ht="30" spans="1:4">
      <c r="A19" s="230" t="s">
        <v>46</v>
      </c>
      <c r="B19" s="213" t="s">
        <v>47</v>
      </c>
      <c r="D19"/>
    </row>
    <row r="20" ht="30" spans="1:4">
      <c r="A20" s="221" t="s">
        <v>48</v>
      </c>
      <c r="B20" s="213" t="s">
        <v>49</v>
      </c>
      <c r="D20"/>
    </row>
    <row r="21" ht="30" spans="1:4">
      <c r="A21" s="223" t="s">
        <v>50</v>
      </c>
      <c r="B21" s="213" t="s">
        <v>51</v>
      </c>
      <c r="D21"/>
    </row>
    <row r="22" ht="30" spans="2:4">
      <c r="B22" s="213" t="s">
        <v>52</v>
      </c>
      <c r="D22"/>
    </row>
    <row r="23" ht="30" spans="1:4">
      <c r="A23" s="221" t="s">
        <v>53</v>
      </c>
      <c r="B23" s="213" t="s">
        <v>54</v>
      </c>
      <c r="D23"/>
    </row>
    <row r="24" ht="30" spans="2:4">
      <c r="B24" s="213" t="s">
        <v>55</v>
      </c>
      <c r="D24"/>
    </row>
    <row r="25" ht="30" spans="1:4">
      <c r="A25" s="231" t="s">
        <v>56</v>
      </c>
      <c r="B25" s="213" t="s">
        <v>57</v>
      </c>
      <c r="D25"/>
    </row>
    <row r="26" ht="30" spans="2:4">
      <c r="B26" s="213" t="s">
        <v>58</v>
      </c>
      <c r="D26"/>
    </row>
    <row r="27" ht="30" spans="1:4">
      <c r="A27" s="232" t="s">
        <v>59</v>
      </c>
      <c r="B27" s="213" t="s">
        <v>60</v>
      </c>
      <c r="D27"/>
    </row>
    <row r="28" ht="30" spans="1:4">
      <c r="A28" s="217" t="s">
        <v>61</v>
      </c>
      <c r="B28" s="213" t="s">
        <v>62</v>
      </c>
      <c r="D28"/>
    </row>
    <row r="29" ht="30" spans="2:4">
      <c r="B29" s="213" t="s">
        <v>63</v>
      </c>
      <c r="D29"/>
    </row>
    <row r="30" ht="30" spans="2:4">
      <c r="B30" s="213" t="s">
        <v>64</v>
      </c>
      <c r="D30"/>
    </row>
    <row r="31" spans="4:4">
      <c r="D31"/>
    </row>
    <row r="32" spans="4:4">
      <c r="D32"/>
    </row>
    <row r="33" spans="4:4">
      <c r="D33"/>
    </row>
    <row r="34" spans="4:4">
      <c r="D34"/>
    </row>
    <row r="35" spans="4:4">
      <c r="D35"/>
    </row>
    <row r="36" spans="4:4">
      <c r="D36"/>
    </row>
    <row r="37" spans="4:4">
      <c r="D37"/>
    </row>
    <row r="38" spans="4:4">
      <c r="D38"/>
    </row>
    <row r="39" spans="4:4">
      <c r="D39"/>
    </row>
    <row r="40" spans="4:4">
      <c r="D40"/>
    </row>
    <row r="41" spans="4:4">
      <c r="D41"/>
    </row>
    <row r="42" spans="4:4">
      <c r="D42"/>
    </row>
    <row r="43" spans="4:4">
      <c r="D43"/>
    </row>
    <row r="44" spans="4:4">
      <c r="D44"/>
    </row>
    <row r="45" spans="4:4">
      <c r="D45"/>
    </row>
    <row r="46" spans="4:4">
      <c r="D46"/>
    </row>
    <row r="47" spans="4:4">
      <c r="D47"/>
    </row>
    <row r="48" spans="4:4">
      <c r="D48"/>
    </row>
    <row r="49" spans="4:4">
      <c r="D49"/>
    </row>
    <row r="50" spans="4:4">
      <c r="D50"/>
    </row>
    <row r="51" spans="4:4">
      <c r="D51"/>
    </row>
    <row r="52" spans="4:4">
      <c r="D52"/>
    </row>
    <row r="53" spans="4:4">
      <c r="D53"/>
    </row>
    <row r="54" spans="4:4">
      <c r="D54"/>
    </row>
    <row r="55" spans="4:4">
      <c r="D55"/>
    </row>
    <row r="56" spans="4:4">
      <c r="D56"/>
    </row>
    <row r="57" spans="4:4">
      <c r="D57"/>
    </row>
    <row r="58" spans="4:4">
      <c r="D58"/>
    </row>
    <row r="59" spans="4:4">
      <c r="D59"/>
    </row>
    <row r="60" spans="4:4">
      <c r="D60"/>
    </row>
    <row r="61" spans="4:4">
      <c r="D61"/>
    </row>
    <row r="62" spans="4:4">
      <c r="D62"/>
    </row>
    <row r="63" spans="4:4">
      <c r="D63"/>
    </row>
    <row r="64" spans="4:4">
      <c r="D64"/>
    </row>
    <row r="65" spans="4:4">
      <c r="D65"/>
    </row>
    <row r="66" spans="4:4">
      <c r="D66"/>
    </row>
    <row r="67" spans="4:4">
      <c r="D67"/>
    </row>
    <row r="68" spans="4:4">
      <c r="D68"/>
    </row>
    <row r="69" spans="4:4">
      <c r="D69"/>
    </row>
    <row r="70" spans="4:4">
      <c r="D70"/>
    </row>
    <row r="71" spans="4:4">
      <c r="D71"/>
    </row>
    <row r="72" spans="4:4">
      <c r="D72"/>
    </row>
    <row r="73" spans="4:4">
      <c r="D73"/>
    </row>
    <row r="74" spans="4:4">
      <c r="D74"/>
    </row>
    <row r="75" spans="4:4">
      <c r="D75"/>
    </row>
    <row r="76" spans="4:4">
      <c r="D76"/>
    </row>
    <row r="77" spans="4:4">
      <c r="D77"/>
    </row>
    <row r="78" spans="4:4">
      <c r="D78"/>
    </row>
    <row r="79" spans="4:4">
      <c r="D79"/>
    </row>
    <row r="80" spans="4:4">
      <c r="D80"/>
    </row>
    <row r="81" spans="4:4">
      <c r="D81"/>
    </row>
    <row r="82" spans="4:4">
      <c r="D82"/>
    </row>
    <row r="83" spans="4:4">
      <c r="D83"/>
    </row>
    <row r="84" spans="4:4">
      <c r="D84"/>
    </row>
    <row r="85" spans="4:4">
      <c r="D85"/>
    </row>
    <row r="86" spans="4:4">
      <c r="D86"/>
    </row>
    <row r="87" spans="4:4">
      <c r="D87"/>
    </row>
    <row r="88" spans="4:4">
      <c r="D88"/>
    </row>
    <row r="89" spans="4:4">
      <c r="D89"/>
    </row>
    <row r="90" spans="4:4">
      <c r="D90"/>
    </row>
    <row r="91" spans="4:4">
      <c r="D91"/>
    </row>
    <row r="92" spans="4:4">
      <c r="D92"/>
    </row>
    <row r="93" spans="4:4">
      <c r="D93"/>
    </row>
    <row r="94" spans="4:4">
      <c r="D94"/>
    </row>
    <row r="95" spans="4:4">
      <c r="D95"/>
    </row>
    <row r="96" spans="4:4">
      <c r="D96"/>
    </row>
    <row r="97" spans="4:4">
      <c r="D97"/>
    </row>
    <row r="98" spans="4:4">
      <c r="D98"/>
    </row>
    <row r="99" spans="4:4">
      <c r="D99"/>
    </row>
    <row r="100" spans="4:4">
      <c r="D100"/>
    </row>
    <row r="101" spans="4:4">
      <c r="D101"/>
    </row>
    <row r="102" spans="4:4">
      <c r="D102"/>
    </row>
    <row r="103" spans="4:4">
      <c r="D103"/>
    </row>
    <row r="104" spans="4:4">
      <c r="D104"/>
    </row>
    <row r="105" spans="4:4">
      <c r="D105"/>
    </row>
    <row r="106" spans="4:4">
      <c r="D106"/>
    </row>
    <row r="107" spans="4:4">
      <c r="D107"/>
    </row>
    <row r="108" spans="4:4">
      <c r="D108"/>
    </row>
    <row r="109" spans="4:4">
      <c r="D109"/>
    </row>
    <row r="110" spans="4:4">
      <c r="D110"/>
    </row>
    <row r="111" spans="4:4">
      <c r="D111"/>
    </row>
    <row r="112" spans="4:4">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row r="248" spans="4:4">
      <c r="D248"/>
    </row>
    <row r="249" spans="4:4">
      <c r="D249"/>
    </row>
    <row r="250" spans="4:4">
      <c r="D250"/>
    </row>
    <row r="251" spans="4:4">
      <c r="D251"/>
    </row>
    <row r="252" spans="4:4">
      <c r="D252"/>
    </row>
    <row r="253" spans="4:4">
      <c r="D253"/>
    </row>
    <row r="254" spans="4:4">
      <c r="D254"/>
    </row>
    <row r="255" spans="4:4">
      <c r="D255"/>
    </row>
    <row r="256" spans="4:4">
      <c r="D256"/>
    </row>
    <row r="257" spans="4:4">
      <c r="D257"/>
    </row>
    <row r="258" spans="4:4">
      <c r="D258"/>
    </row>
    <row r="259" spans="4:4">
      <c r="D259"/>
    </row>
    <row r="260" spans="4:4">
      <c r="D260"/>
    </row>
    <row r="261" spans="4:4">
      <c r="D261"/>
    </row>
    <row r="262" spans="4:4">
      <c r="D262"/>
    </row>
    <row r="263" spans="4:4">
      <c r="D263"/>
    </row>
    <row r="264" spans="4:4">
      <c r="D264"/>
    </row>
    <row r="265" spans="4:4">
      <c r="D265"/>
    </row>
    <row r="266" spans="4:4">
      <c r="D266"/>
    </row>
    <row r="267" spans="4:4">
      <c r="D267"/>
    </row>
    <row r="268" spans="4:4">
      <c r="D268"/>
    </row>
    <row r="269" spans="4:4">
      <c r="D269"/>
    </row>
    <row r="270" spans="4:4">
      <c r="D270"/>
    </row>
    <row r="271" spans="4:4">
      <c r="D271"/>
    </row>
    <row r="272" spans="4:4">
      <c r="D272"/>
    </row>
    <row r="273" spans="4:4">
      <c r="D273"/>
    </row>
    <row r="274" spans="4:4">
      <c r="D274"/>
    </row>
    <row r="275" spans="4:4">
      <c r="D275"/>
    </row>
    <row r="276" spans="4:4">
      <c r="D276"/>
    </row>
    <row r="277" spans="4:4">
      <c r="D277"/>
    </row>
    <row r="278" spans="4:4">
      <c r="D278"/>
    </row>
    <row r="279" spans="4:4">
      <c r="D279"/>
    </row>
    <row r="280" spans="4:4">
      <c r="D280"/>
    </row>
    <row r="281" spans="4:4">
      <c r="D281"/>
    </row>
    <row r="282" spans="4:4">
      <c r="D282"/>
    </row>
    <row r="283" spans="4:4">
      <c r="D283"/>
    </row>
    <row r="284" spans="4:4">
      <c r="D284"/>
    </row>
    <row r="285" spans="4:4">
      <c r="D285"/>
    </row>
    <row r="286" spans="4:4">
      <c r="D286"/>
    </row>
    <row r="287" spans="4:4">
      <c r="D287"/>
    </row>
    <row r="288" spans="4:4">
      <c r="D288"/>
    </row>
    <row r="289" spans="4:4">
      <c r="D289"/>
    </row>
    <row r="290" spans="4:4">
      <c r="D290"/>
    </row>
    <row r="291" spans="4:4">
      <c r="D291"/>
    </row>
    <row r="292" spans="4:4">
      <c r="D292"/>
    </row>
    <row r="293" spans="4:4">
      <c r="D293"/>
    </row>
    <row r="294" spans="4:4">
      <c r="D294"/>
    </row>
    <row r="295" spans="4:4">
      <c r="D295"/>
    </row>
    <row r="296" spans="4:4">
      <c r="D296"/>
    </row>
    <row r="297" spans="4:4">
      <c r="D297"/>
    </row>
    <row r="298" spans="4:4">
      <c r="D298"/>
    </row>
    <row r="299" spans="4:4">
      <c r="D299"/>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1"/>
  <sheetViews>
    <sheetView topLeftCell="D7" workbookViewId="0">
      <selection activeCell="B11" sqref="B11"/>
    </sheetView>
  </sheetViews>
  <sheetFormatPr defaultColWidth="9" defaultRowHeight="15"/>
  <cols>
    <col min="1" max="1" width="24" customWidth="1"/>
    <col min="2" max="2" width="26.8571428571429" customWidth="1"/>
    <col min="3" max="3" width="17.1428571428571" customWidth="1"/>
    <col min="4" max="4" width="20.1428571428571" customWidth="1"/>
    <col min="5" max="5" width="20.4285714285714" customWidth="1"/>
    <col min="6" max="6" width="17.4285714285714" customWidth="1"/>
    <col min="7" max="7" width="10.5714285714286" customWidth="1"/>
    <col min="9" max="9" width="22.7142857142857" customWidth="1"/>
    <col min="10" max="10" width="30.5714285714286" customWidth="1"/>
  </cols>
  <sheetData>
    <row r="1" spans="3:3">
      <c r="C1" t="s">
        <v>65</v>
      </c>
    </row>
    <row r="2" spans="1:10">
      <c r="A2" s="211" t="s">
        <v>66</v>
      </c>
      <c r="B2" s="211" t="s">
        <v>67</v>
      </c>
      <c r="C2" s="212">
        <v>1</v>
      </c>
      <c r="D2" s="212">
        <v>0.1</v>
      </c>
      <c r="E2" s="212">
        <v>0.01</v>
      </c>
      <c r="F2" s="212">
        <v>0.001</v>
      </c>
      <c r="I2" t="s">
        <v>68</v>
      </c>
      <c r="J2" t="s">
        <v>69</v>
      </c>
    </row>
    <row r="3" ht="30" spans="1:10">
      <c r="A3" t="s">
        <v>70</v>
      </c>
      <c r="B3" s="213" t="s">
        <v>0</v>
      </c>
      <c r="C3" t="s">
        <v>71</v>
      </c>
      <c r="D3" s="213" t="s">
        <v>2</v>
      </c>
      <c r="E3" s="213" t="s">
        <v>2</v>
      </c>
      <c r="F3" s="213" t="s">
        <v>2</v>
      </c>
      <c r="I3" s="213" t="s">
        <v>72</v>
      </c>
      <c r="J3" s="213" t="s">
        <v>2</v>
      </c>
    </row>
    <row r="4" ht="30" spans="1:10">
      <c r="A4" t="s">
        <v>70</v>
      </c>
      <c r="B4" s="213" t="s">
        <v>4</v>
      </c>
      <c r="C4" t="s">
        <v>71</v>
      </c>
      <c r="D4" s="213" t="s">
        <v>6</v>
      </c>
      <c r="E4" s="213" t="s">
        <v>6</v>
      </c>
      <c r="F4" t="s">
        <v>71</v>
      </c>
      <c r="G4">
        <v>0.1</v>
      </c>
      <c r="I4" s="213" t="s">
        <v>73</v>
      </c>
      <c r="J4" s="213" t="s">
        <v>6</v>
      </c>
    </row>
    <row r="5" ht="30" spans="1:10">
      <c r="A5" t="s">
        <v>70</v>
      </c>
      <c r="B5" s="213" t="s">
        <v>7</v>
      </c>
      <c r="C5" t="s">
        <v>71</v>
      </c>
      <c r="D5" s="213" t="s">
        <v>8</v>
      </c>
      <c r="E5" s="213" t="s">
        <v>8</v>
      </c>
      <c r="F5" t="s">
        <v>71</v>
      </c>
      <c r="G5" t="s">
        <v>74</v>
      </c>
      <c r="I5" s="213" t="s">
        <v>75</v>
      </c>
      <c r="J5" s="213" t="s">
        <v>8</v>
      </c>
    </row>
    <row r="6" ht="30" spans="1:10">
      <c r="A6" t="s">
        <v>70</v>
      </c>
      <c r="B6" s="213" t="s">
        <v>9</v>
      </c>
      <c r="C6" t="s">
        <v>71</v>
      </c>
      <c r="D6" s="213" t="s">
        <v>10</v>
      </c>
      <c r="E6" s="213" t="s">
        <v>10</v>
      </c>
      <c r="F6" t="s">
        <v>71</v>
      </c>
      <c r="G6" t="e">
        <f>INDEX(B2:F26,MATCH(G4,B2:F2,0),MATCH(G5,B3:B26,0))</f>
        <v>#N/A</v>
      </c>
      <c r="I6" s="213" t="s">
        <v>76</v>
      </c>
      <c r="J6" s="213" t="s">
        <v>10</v>
      </c>
    </row>
    <row r="7" ht="30" spans="1:10">
      <c r="A7" t="s">
        <v>77</v>
      </c>
      <c r="B7" s="213" t="s">
        <v>78</v>
      </c>
      <c r="C7" t="s">
        <v>71</v>
      </c>
      <c r="D7" s="213" t="s">
        <v>6</v>
      </c>
      <c r="E7" s="213" t="s">
        <v>6</v>
      </c>
      <c r="F7" t="s">
        <v>71</v>
      </c>
      <c r="I7" s="213" t="s">
        <v>79</v>
      </c>
      <c r="J7" s="213" t="s">
        <v>13</v>
      </c>
    </row>
    <row r="8" ht="30" spans="1:10">
      <c r="A8" t="s">
        <v>77</v>
      </c>
      <c r="B8" s="213" t="s">
        <v>15</v>
      </c>
      <c r="C8" t="s">
        <v>71</v>
      </c>
      <c r="D8" s="213" t="s">
        <v>6</v>
      </c>
      <c r="E8" s="213" t="s">
        <v>6</v>
      </c>
      <c r="F8" t="s">
        <v>71</v>
      </c>
      <c r="I8" s="213" t="s">
        <v>80</v>
      </c>
      <c r="J8" s="213" t="s">
        <v>17</v>
      </c>
    </row>
    <row r="9" ht="30" spans="1:10">
      <c r="A9" t="s">
        <v>77</v>
      </c>
      <c r="B9" s="213" t="s">
        <v>18</v>
      </c>
      <c r="C9" t="s">
        <v>71</v>
      </c>
      <c r="D9" s="213" t="s">
        <v>6</v>
      </c>
      <c r="E9" s="213" t="s">
        <v>6</v>
      </c>
      <c r="F9" t="s">
        <v>71</v>
      </c>
      <c r="I9" s="213" t="s">
        <v>81</v>
      </c>
      <c r="J9" s="213" t="s">
        <v>20</v>
      </c>
    </row>
    <row r="10" ht="30" spans="1:10">
      <c r="A10" t="s">
        <v>82</v>
      </c>
      <c r="B10" s="213" t="s">
        <v>83</v>
      </c>
      <c r="C10" t="s">
        <v>71</v>
      </c>
      <c r="D10" s="213" t="s">
        <v>6</v>
      </c>
      <c r="E10" s="213" t="s">
        <v>6</v>
      </c>
      <c r="F10" t="s">
        <v>71</v>
      </c>
      <c r="I10" s="213" t="s">
        <v>84</v>
      </c>
      <c r="J10" s="213" t="s">
        <v>57</v>
      </c>
    </row>
    <row r="11" ht="30" spans="1:10">
      <c r="A11" t="s">
        <v>82</v>
      </c>
      <c r="B11" s="213" t="s">
        <v>24</v>
      </c>
      <c r="C11" t="s">
        <v>71</v>
      </c>
      <c r="D11" s="213" t="s">
        <v>13</v>
      </c>
      <c r="E11" s="213" t="s">
        <v>13</v>
      </c>
      <c r="F11" s="213" t="s">
        <v>13</v>
      </c>
      <c r="J11" s="213" t="s">
        <v>85</v>
      </c>
    </row>
    <row r="12" ht="30" spans="1:10">
      <c r="A12" t="s">
        <v>82</v>
      </c>
      <c r="B12" s="213" t="s">
        <v>27</v>
      </c>
      <c r="C12" t="s">
        <v>71</v>
      </c>
      <c r="D12" s="213" t="s">
        <v>6</v>
      </c>
      <c r="E12" s="213" t="s">
        <v>6</v>
      </c>
      <c r="F12" t="s">
        <v>71</v>
      </c>
      <c r="J12" s="213" t="s">
        <v>86</v>
      </c>
    </row>
    <row r="13" ht="30" spans="1:10">
      <c r="A13" t="s">
        <v>87</v>
      </c>
      <c r="B13" s="213" t="s">
        <v>31</v>
      </c>
      <c r="C13" t="s">
        <v>71</v>
      </c>
      <c r="D13" s="213" t="s">
        <v>88</v>
      </c>
      <c r="E13" s="213" t="s">
        <v>88</v>
      </c>
      <c r="F13" s="213" t="s">
        <v>88</v>
      </c>
      <c r="J13" s="213" t="s">
        <v>89</v>
      </c>
    </row>
    <row r="14" ht="30" spans="1:10">
      <c r="A14" t="s">
        <v>87</v>
      </c>
      <c r="B14" s="213" t="s">
        <v>34</v>
      </c>
      <c r="C14" t="s">
        <v>71</v>
      </c>
      <c r="D14" s="213" t="s">
        <v>88</v>
      </c>
      <c r="E14" s="213" t="s">
        <v>88</v>
      </c>
      <c r="F14" s="213" t="s">
        <v>88</v>
      </c>
      <c r="J14" s="213" t="s">
        <v>90</v>
      </c>
    </row>
    <row r="15" ht="30" spans="1:10">
      <c r="A15" t="s">
        <v>91</v>
      </c>
      <c r="B15" s="213" t="s">
        <v>38</v>
      </c>
      <c r="C15" s="213" t="s">
        <v>20</v>
      </c>
      <c r="D15" s="213" t="s">
        <v>20</v>
      </c>
      <c r="E15" s="213" t="s">
        <v>92</v>
      </c>
      <c r="F15" s="213" t="s">
        <v>92</v>
      </c>
      <c r="J15" s="213" t="s">
        <v>93</v>
      </c>
    </row>
    <row r="16" ht="30" spans="1:10">
      <c r="A16" t="s">
        <v>91</v>
      </c>
      <c r="B16" s="213" t="s">
        <v>39</v>
      </c>
      <c r="C16" s="213" t="s">
        <v>20</v>
      </c>
      <c r="D16" s="213" t="s">
        <v>20</v>
      </c>
      <c r="E16" s="213" t="s">
        <v>92</v>
      </c>
      <c r="F16" s="213" t="s">
        <v>92</v>
      </c>
      <c r="J16" s="213" t="s">
        <v>94</v>
      </c>
    </row>
    <row r="17" ht="30" spans="1:10">
      <c r="A17" t="s">
        <v>91</v>
      </c>
      <c r="B17" s="213" t="s">
        <v>41</v>
      </c>
      <c r="C17" s="213" t="s">
        <v>20</v>
      </c>
      <c r="D17" s="213" t="s">
        <v>20</v>
      </c>
      <c r="E17" s="213" t="s">
        <v>92</v>
      </c>
      <c r="F17" s="213" t="s">
        <v>92</v>
      </c>
      <c r="J17" s="213" t="s">
        <v>95</v>
      </c>
    </row>
    <row r="18" ht="30" spans="1:10">
      <c r="A18" t="s">
        <v>91</v>
      </c>
      <c r="B18" s="213" t="s">
        <v>42</v>
      </c>
      <c r="C18" s="213" t="s">
        <v>20</v>
      </c>
      <c r="D18" s="213" t="s">
        <v>20</v>
      </c>
      <c r="E18" s="213" t="s">
        <v>92</v>
      </c>
      <c r="F18" s="213" t="s">
        <v>92</v>
      </c>
      <c r="J18" s="213" t="s">
        <v>96</v>
      </c>
    </row>
    <row r="19" ht="30" spans="1:10">
      <c r="A19" t="s">
        <v>91</v>
      </c>
      <c r="B19" s="213" t="s">
        <v>43</v>
      </c>
      <c r="C19" s="213" t="s">
        <v>20</v>
      </c>
      <c r="D19" s="213" t="s">
        <v>20</v>
      </c>
      <c r="E19" s="213" t="s">
        <v>92</v>
      </c>
      <c r="F19" s="213" t="s">
        <v>92</v>
      </c>
      <c r="J19" s="213" t="s">
        <v>23</v>
      </c>
    </row>
    <row r="20" ht="30" spans="1:6">
      <c r="A20" t="s">
        <v>91</v>
      </c>
      <c r="B20" s="213" t="s">
        <v>49</v>
      </c>
      <c r="C20" s="213" t="s">
        <v>20</v>
      </c>
      <c r="D20" s="213" t="s">
        <v>20</v>
      </c>
      <c r="E20" t="s">
        <v>97</v>
      </c>
      <c r="F20" t="s">
        <v>97</v>
      </c>
    </row>
    <row r="21" ht="30" spans="1:6">
      <c r="A21" t="s">
        <v>91</v>
      </c>
      <c r="B21" s="213" t="s">
        <v>98</v>
      </c>
      <c r="C21" t="s">
        <v>71</v>
      </c>
      <c r="D21" s="213" t="s">
        <v>6</v>
      </c>
      <c r="E21" s="213" t="s">
        <v>6</v>
      </c>
      <c r="F21" t="s">
        <v>71</v>
      </c>
    </row>
    <row r="22" ht="30" spans="1:6">
      <c r="A22" t="s">
        <v>91</v>
      </c>
      <c r="B22" s="213" t="s">
        <v>99</v>
      </c>
      <c r="C22" t="s">
        <v>71</v>
      </c>
      <c r="D22" s="213" t="s">
        <v>6</v>
      </c>
      <c r="E22" s="213" t="s">
        <v>6</v>
      </c>
      <c r="F22" t="s">
        <v>71</v>
      </c>
    </row>
    <row r="23" ht="30" spans="1:6">
      <c r="A23" t="s">
        <v>91</v>
      </c>
      <c r="B23" s="213" t="s">
        <v>100</v>
      </c>
      <c r="C23" t="s">
        <v>71</v>
      </c>
      <c r="D23" s="213" t="s">
        <v>6</v>
      </c>
      <c r="E23" s="213" t="s">
        <v>6</v>
      </c>
      <c r="F23" t="s">
        <v>71</v>
      </c>
    </row>
    <row r="24" ht="30" spans="1:6">
      <c r="A24" t="s">
        <v>101</v>
      </c>
      <c r="B24" s="213" t="s">
        <v>57</v>
      </c>
      <c r="C24" t="s">
        <v>102</v>
      </c>
      <c r="D24" s="213" t="s">
        <v>23</v>
      </c>
      <c r="E24" s="213" t="s">
        <v>23</v>
      </c>
      <c r="F24" s="213" t="s">
        <v>23</v>
      </c>
    </row>
    <row r="25" ht="30" spans="1:6">
      <c r="A25" t="s">
        <v>103</v>
      </c>
      <c r="B25" s="213" t="s">
        <v>58</v>
      </c>
      <c r="C25" t="s">
        <v>71</v>
      </c>
      <c r="D25" s="213" t="s">
        <v>2</v>
      </c>
      <c r="E25" s="213" t="s">
        <v>2</v>
      </c>
      <c r="F25" s="213" t="s">
        <v>2</v>
      </c>
    </row>
    <row r="26" ht="30" spans="1:6">
      <c r="A26" t="s">
        <v>103</v>
      </c>
      <c r="B26" s="213" t="s">
        <v>60</v>
      </c>
      <c r="C26" t="s">
        <v>71</v>
      </c>
      <c r="D26" s="213" t="s">
        <v>2</v>
      </c>
      <c r="E26" s="213" t="s">
        <v>2</v>
      </c>
      <c r="F26" s="213" t="s">
        <v>2</v>
      </c>
    </row>
    <row r="27" ht="30" spans="1:6">
      <c r="A27" t="s">
        <v>103</v>
      </c>
      <c r="B27" s="213" t="s">
        <v>104</v>
      </c>
      <c r="C27" t="s">
        <v>71</v>
      </c>
      <c r="D27" s="213" t="s">
        <v>17</v>
      </c>
      <c r="E27" s="213" t="s">
        <v>17</v>
      </c>
      <c r="F27" s="213" t="s">
        <v>17</v>
      </c>
    </row>
    <row r="28" ht="30" spans="1:6">
      <c r="A28" t="s">
        <v>103</v>
      </c>
      <c r="B28" s="213" t="s">
        <v>105</v>
      </c>
      <c r="C28" t="s">
        <v>71</v>
      </c>
      <c r="D28" s="213" t="s">
        <v>17</v>
      </c>
      <c r="E28" s="213" t="s">
        <v>17</v>
      </c>
      <c r="F28" s="213" t="s">
        <v>17</v>
      </c>
    </row>
    <row r="29" ht="30" spans="1:6">
      <c r="A29" t="s">
        <v>103</v>
      </c>
      <c r="B29" s="213" t="s">
        <v>106</v>
      </c>
      <c r="C29" t="s">
        <v>71</v>
      </c>
      <c r="D29" s="213" t="s">
        <v>17</v>
      </c>
      <c r="E29" s="213" t="s">
        <v>17</v>
      </c>
      <c r="F29" s="213" t="s">
        <v>17</v>
      </c>
    </row>
    <row r="30" ht="30" spans="1:6">
      <c r="A30" t="s">
        <v>103</v>
      </c>
      <c r="B30" s="213" t="s">
        <v>63</v>
      </c>
      <c r="C30" t="s">
        <v>71</v>
      </c>
      <c r="D30" s="213" t="s">
        <v>13</v>
      </c>
      <c r="E30" s="213" t="s">
        <v>13</v>
      </c>
      <c r="F30" s="213" t="s">
        <v>13</v>
      </c>
    </row>
    <row r="31" ht="30" spans="1:6">
      <c r="A31" t="s">
        <v>103</v>
      </c>
      <c r="B31" s="213" t="s">
        <v>64</v>
      </c>
      <c r="C31" t="s">
        <v>71</v>
      </c>
      <c r="D31" s="213" t="s">
        <v>13</v>
      </c>
      <c r="E31" s="213" t="s">
        <v>13</v>
      </c>
      <c r="F31" s="213" t="s">
        <v>13</v>
      </c>
    </row>
  </sheetData>
  <pageMargins left="0.699305555555556" right="0.699305555555556"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I5"/>
  <sheetViews>
    <sheetView zoomScale="120" zoomScaleNormal="120" workbookViewId="0">
      <selection activeCell="D17" sqref="D17"/>
    </sheetView>
  </sheetViews>
  <sheetFormatPr defaultColWidth="9" defaultRowHeight="15" outlineLevelRow="4"/>
  <sheetData>
    <row r="5" spans="9:9">
      <c r="I5" t="s">
        <v>107</v>
      </c>
    </row>
  </sheetData>
  <pageMargins left="0.699305555555556" right="0.699305555555556"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outlinePr summaryBelow="0"/>
  </sheetPr>
  <dimension ref="A1:MQ238"/>
  <sheetViews>
    <sheetView showGridLines="0" zoomScale="80" zoomScaleNormal="80" workbookViewId="0">
      <pane xSplit="3" ySplit="3" topLeftCell="D4" activePane="bottomRight" state="frozen"/>
      <selection/>
      <selection pane="topRight"/>
      <selection pane="bottomLeft"/>
      <selection pane="bottomRight" activeCell="B14" sqref="B14"/>
    </sheetView>
  </sheetViews>
  <sheetFormatPr defaultColWidth="8.85714285714286" defaultRowHeight="14.25"/>
  <cols>
    <col min="1" max="1" width="8.42857142857143" style="189" customWidth="1"/>
    <col min="2" max="2" width="20" style="190" customWidth="1"/>
    <col min="3" max="3" width="9.28571428571429" style="191" customWidth="1"/>
    <col min="4" max="4" width="9.85714285714286" style="191" customWidth="1"/>
    <col min="5" max="7" width="9.28571428571429" style="191" customWidth="1"/>
    <col min="8" max="8" width="9.28571428571429" style="189" customWidth="1"/>
    <col min="9" max="18" width="8.85714285714286" style="189"/>
    <col min="19" max="347" width="8.85714285714286" style="189" customWidth="1"/>
    <col min="348" max="16384" width="8.85714285714286" style="189"/>
  </cols>
  <sheetData>
    <row r="1" ht="31.5" customHeight="1" spans="1:8">
      <c r="A1" s="192" t="s">
        <v>108</v>
      </c>
      <c r="B1" s="193"/>
      <c r="C1" s="194"/>
      <c r="D1" s="194"/>
      <c r="E1" s="194"/>
      <c r="F1" s="194"/>
      <c r="G1" s="194"/>
      <c r="H1" s="195"/>
    </row>
    <row r="2" s="187" customFormat="1" ht="6" customHeight="1"/>
    <row r="3" ht="25.5" spans="1:348">
      <c r="A3" s="196" t="s">
        <v>109</v>
      </c>
      <c r="B3" s="196" t="s">
        <v>110</v>
      </c>
      <c r="C3" s="197" t="s">
        <v>111</v>
      </c>
      <c r="D3" s="198" t="str">
        <f>IF('Form report'!P22="","",'Form report'!P22)</f>
        <v>No.1</v>
      </c>
      <c r="E3" s="198" t="e">
        <f>IF('Form report'!#REF!="","",'Form report'!#REF!)</f>
        <v>#REF!</v>
      </c>
      <c r="F3" s="198" t="str">
        <f>IF('Form report'!R22="","",'Form report'!R22)</f>
        <v>No.8</v>
      </c>
      <c r="G3" s="198" t="str">
        <f>IF('Form report'!S22="","",'Form report'!S22)</f>
        <v>No.9</v>
      </c>
      <c r="H3" s="198" t="str">
        <f>IF('Form report'!T22="","",'Form report'!T22)</f>
        <v>No.10</v>
      </c>
      <c r="I3" s="198" t="str">
        <f>IF('Form report'!U22="","",'Form report'!U22)</f>
        <v/>
      </c>
      <c r="J3" s="198" t="str">
        <f>IF('Form report'!V22="","",'Form report'!V22)</f>
        <v/>
      </c>
      <c r="K3" s="198" t="str">
        <f>IF('Form report'!W22="","",'Form report'!W22)</f>
        <v/>
      </c>
      <c r="L3" s="198" t="str">
        <f>IF('Form report'!X22="","",'Form report'!X22)</f>
        <v/>
      </c>
      <c r="M3" s="198" t="str">
        <f>IF('Form report'!Y22="","",'Form report'!Y22)</f>
        <v/>
      </c>
      <c r="N3" s="198" t="str">
        <f>IF('Form report'!Z22="","",'Form report'!Z22)</f>
        <v/>
      </c>
      <c r="O3" s="198" t="str">
        <f>IF('Form report'!AA22="","",'Form report'!AA22)</f>
        <v/>
      </c>
      <c r="P3" s="198" t="str">
        <f>IF('Form report'!AB22="","",'Form report'!AB22)</f>
        <v/>
      </c>
      <c r="Q3" s="198" t="str">
        <f>IF('Form report'!AC22="","",'Form report'!AC22)</f>
        <v/>
      </c>
      <c r="R3" s="198" t="str">
        <f>IF('Form report'!AD22="","",'Form report'!AD22)</f>
        <v/>
      </c>
      <c r="S3" s="198" t="str">
        <f>IF('Form report'!AE22="","",'Form report'!AE22)</f>
        <v/>
      </c>
      <c r="T3" s="198" t="str">
        <f>IF('Form report'!AF22="","",'Form report'!AF22)</f>
        <v/>
      </c>
      <c r="U3" s="198" t="str">
        <f>IF('Form report'!AG22="","",'Form report'!AG22)</f>
        <v/>
      </c>
      <c r="V3" s="198" t="str">
        <f>IF('Form report'!AH22="","",'Form report'!AH22)</f>
        <v/>
      </c>
      <c r="W3" s="198" t="str">
        <f>IF('Form report'!AI22="","",'Form report'!AI22)</f>
        <v/>
      </c>
      <c r="X3" s="198" t="str">
        <f>IF('Form report'!AJ22="","",'Form report'!AJ22)</f>
        <v/>
      </c>
      <c r="Y3" s="198" t="str">
        <f>IF('Form report'!AK22="","",'Form report'!AK22)</f>
        <v/>
      </c>
      <c r="Z3" s="198" t="str">
        <f>IF('Form report'!AL22="","",'Form report'!AL22)</f>
        <v/>
      </c>
      <c r="AA3" s="198" t="str">
        <f>IF('Form report'!AM22="","",'Form report'!AM22)</f>
        <v/>
      </c>
      <c r="AB3" s="198" t="str">
        <f>IF('Form report'!AN22="","",'Form report'!AN22)</f>
        <v/>
      </c>
      <c r="AC3" s="198" t="str">
        <f>IF('Form report'!AO22="","",'Form report'!AO22)</f>
        <v/>
      </c>
      <c r="AD3" s="198" t="str">
        <f>IF('Form report'!AP22="","",'Form report'!AP22)</f>
        <v/>
      </c>
      <c r="AE3" s="198" t="str">
        <f>IF('Form report'!AQ22="","",'Form report'!AQ22)</f>
        <v/>
      </c>
      <c r="AF3" s="198" t="str">
        <f>IF('Form report'!AR22="","",'Form report'!AR22)</f>
        <v/>
      </c>
      <c r="AG3" s="198" t="str">
        <f>IF('Form report'!AS22="","",'Form report'!AS22)</f>
        <v/>
      </c>
      <c r="AH3" s="198" t="str">
        <f>IF('Form report'!AT22="","",'Form report'!AT22)</f>
        <v/>
      </c>
      <c r="AI3" s="198" t="str">
        <f>IF('Form report'!AU22="","",'Form report'!AU22)</f>
        <v/>
      </c>
      <c r="AJ3" s="198" t="str">
        <f>IF('Form report'!AV22="","",'Form report'!AV22)</f>
        <v/>
      </c>
      <c r="AK3" s="198" t="str">
        <f>IF('Form report'!AW22="","",'Form report'!AW22)</f>
        <v/>
      </c>
      <c r="AL3" s="198" t="str">
        <f>IF('Form report'!AX22="","",'Form report'!AX22)</f>
        <v/>
      </c>
      <c r="AM3" s="198" t="str">
        <f>IF('Form report'!AY22="","",'Form report'!AY22)</f>
        <v/>
      </c>
      <c r="AN3" s="198" t="str">
        <f>IF('Form report'!AZ22="","",'Form report'!AZ22)</f>
        <v/>
      </c>
      <c r="AO3" s="198" t="str">
        <f>IF('Form report'!BA22="","",'Form report'!BA22)</f>
        <v/>
      </c>
      <c r="AP3" s="198" t="str">
        <f>IF('Form report'!BB22="","",'Form report'!BB22)</f>
        <v/>
      </c>
      <c r="AQ3" s="198" t="str">
        <f>IF('Form report'!BC22="","",'Form report'!BC22)</f>
        <v/>
      </c>
      <c r="AR3" s="198" t="str">
        <f>IF('Form report'!BD22="","",'Form report'!BD22)</f>
        <v/>
      </c>
      <c r="AS3" s="198" t="str">
        <f>IF('Form report'!BE22="","",'Form report'!BE22)</f>
        <v/>
      </c>
      <c r="AT3" s="198" t="str">
        <f>IF('Form report'!BF22="","",'Form report'!BF22)</f>
        <v/>
      </c>
      <c r="AU3" s="198" t="str">
        <f>IF('Form report'!BG22="","",'Form report'!BG22)</f>
        <v/>
      </c>
      <c r="AV3" s="198" t="str">
        <f>IF('Form report'!BH22="","",'Form report'!BH22)</f>
        <v/>
      </c>
      <c r="AW3" s="198" t="str">
        <f>IF('Form report'!BI22="","",'Form report'!BI22)</f>
        <v/>
      </c>
      <c r="AX3" s="198" t="str">
        <f>IF('Form report'!BJ22="","",'Form report'!BJ22)</f>
        <v/>
      </c>
      <c r="AY3" s="198" t="str">
        <f>IF('Form report'!BK22="","",'Form report'!BK22)</f>
        <v/>
      </c>
      <c r="AZ3" s="198" t="str">
        <f>IF('Form report'!BL22="","",'Form report'!BL22)</f>
        <v/>
      </c>
      <c r="BA3" s="198" t="str">
        <f>IF('Form report'!BM22="","",'Form report'!BM22)</f>
        <v/>
      </c>
      <c r="BB3" s="198" t="str">
        <f>IF('Form report'!BN22="","",'Form report'!BN22)</f>
        <v/>
      </c>
      <c r="BC3" s="198" t="str">
        <f>IF('Form report'!BO22="","",'Form report'!BO22)</f>
        <v/>
      </c>
      <c r="BD3" s="198" t="str">
        <f>IF('Form report'!BP22="","",'Form report'!BP22)</f>
        <v/>
      </c>
      <c r="BE3" s="198" t="str">
        <f>IF('Form report'!BQ22="","",'Form report'!BQ22)</f>
        <v/>
      </c>
      <c r="BF3" s="198" t="str">
        <f>IF('Form report'!BR22="","",'Form report'!BR22)</f>
        <v/>
      </c>
      <c r="BG3" s="198" t="str">
        <f>IF('Form report'!BS22="","",'Form report'!BS22)</f>
        <v/>
      </c>
      <c r="BH3" s="198" t="str">
        <f>IF('Form report'!BT22="","",'Form report'!BT22)</f>
        <v/>
      </c>
      <c r="BI3" s="198" t="str">
        <f>IF('Form report'!BU22="","",'Form report'!BU22)</f>
        <v/>
      </c>
      <c r="BJ3" s="198" t="str">
        <f>IF('Form report'!BV22="","",'Form report'!BV22)</f>
        <v/>
      </c>
      <c r="BK3" s="198" t="str">
        <f>IF('Form report'!BW22="","",'Form report'!BW22)</f>
        <v/>
      </c>
      <c r="BL3" s="198" t="str">
        <f>IF('Form report'!BX22="","",'Form report'!BX22)</f>
        <v/>
      </c>
      <c r="BM3" s="198" t="str">
        <f>IF('Form report'!BY22="","",'Form report'!BY22)</f>
        <v/>
      </c>
      <c r="BN3" s="198" t="str">
        <f>IF('Form report'!BZ22="","",'Form report'!BZ22)</f>
        <v/>
      </c>
      <c r="BO3" s="198" t="str">
        <f>IF('Form report'!CA22="","",'Form report'!CA22)</f>
        <v/>
      </c>
      <c r="BP3" s="198" t="str">
        <f>IF('Form report'!CB22="","",'Form report'!CB22)</f>
        <v/>
      </c>
      <c r="BQ3" s="198" t="str">
        <f>IF('Form report'!CC22="","",'Form report'!CC22)</f>
        <v/>
      </c>
      <c r="BR3" s="198" t="str">
        <f>IF('Form report'!CD22="","",'Form report'!CD22)</f>
        <v/>
      </c>
      <c r="BS3" s="198" t="str">
        <f>IF('Form report'!CE22="","",'Form report'!CE22)</f>
        <v/>
      </c>
      <c r="BT3" s="198" t="str">
        <f>IF('Form report'!CF22="","",'Form report'!CF22)</f>
        <v/>
      </c>
      <c r="BU3" s="198" t="str">
        <f>IF('Form report'!CG22="","",'Form report'!CG22)</f>
        <v/>
      </c>
      <c r="BV3" s="198" t="str">
        <f>IF('Form report'!CH22="","",'Form report'!CH22)</f>
        <v/>
      </c>
      <c r="BW3" s="198" t="str">
        <f>IF('Form report'!CI22="","",'Form report'!CI22)</f>
        <v/>
      </c>
      <c r="BX3" s="198" t="str">
        <f>IF('Form report'!CJ22="","",'Form report'!CJ22)</f>
        <v/>
      </c>
      <c r="BY3" s="198" t="str">
        <f>IF('Form report'!CK22="","",'Form report'!CK22)</f>
        <v/>
      </c>
      <c r="BZ3" s="198" t="str">
        <f>IF('Form report'!CL22="","",'Form report'!CL22)</f>
        <v/>
      </c>
      <c r="CA3" s="198" t="str">
        <f>IF('Form report'!CM22="","",'Form report'!CM22)</f>
        <v/>
      </c>
      <c r="CB3" s="198" t="str">
        <f>IF('Form report'!CN22="","",'Form report'!CN22)</f>
        <v/>
      </c>
      <c r="CC3" s="198" t="str">
        <f>IF('Form report'!CO22="","",'Form report'!CO22)</f>
        <v/>
      </c>
      <c r="CD3" s="198" t="str">
        <f>IF('Form report'!CP22="","",'Form report'!CP22)</f>
        <v/>
      </c>
      <c r="CE3" s="198" t="str">
        <f>IF('Form report'!CQ22="","",'Form report'!CQ22)</f>
        <v/>
      </c>
      <c r="CF3" s="198" t="str">
        <f>IF('Form report'!CR22="","",'Form report'!CR22)</f>
        <v/>
      </c>
      <c r="CG3" s="198" t="str">
        <f>IF('Form report'!CS22="","",'Form report'!CS22)</f>
        <v/>
      </c>
      <c r="CH3" s="198" t="str">
        <f>IF('Form report'!CT22="","",'Form report'!CT22)</f>
        <v/>
      </c>
      <c r="CI3" s="198" t="str">
        <f>IF('Form report'!CU22="","",'Form report'!CU22)</f>
        <v/>
      </c>
      <c r="CJ3" s="198" t="str">
        <f>IF('Form report'!CV22="","",'Form report'!CV22)</f>
        <v/>
      </c>
      <c r="CK3" s="198" t="str">
        <f>IF('Form report'!CW22="","",'Form report'!CW22)</f>
        <v/>
      </c>
      <c r="CL3" s="198" t="str">
        <f>IF('Form report'!CX22="","",'Form report'!CX22)</f>
        <v/>
      </c>
      <c r="CM3" s="198" t="str">
        <f>IF('Form report'!CY22="","",'Form report'!CY22)</f>
        <v/>
      </c>
      <c r="CN3" s="198" t="str">
        <f>IF('Form report'!CZ22="","",'Form report'!CZ22)</f>
        <v/>
      </c>
      <c r="CO3" s="198" t="str">
        <f>IF('Form report'!DA22="","",'Form report'!DA22)</f>
        <v/>
      </c>
      <c r="CP3" s="198" t="str">
        <f>IF('Form report'!DB22="","",'Form report'!DB22)</f>
        <v/>
      </c>
      <c r="CQ3" s="198" t="str">
        <f>IF('Form report'!DC22="","",'Form report'!DC22)</f>
        <v/>
      </c>
      <c r="CR3" s="198" t="str">
        <f>IF('Form report'!DD22="","",'Form report'!DD22)</f>
        <v/>
      </c>
      <c r="CS3" s="198" t="str">
        <f>IF('Form report'!DE22="","",'Form report'!DE22)</f>
        <v/>
      </c>
      <c r="CT3" s="198" t="str">
        <f>IF('Form report'!DF22="","",'Form report'!DF22)</f>
        <v/>
      </c>
      <c r="CU3" s="198" t="str">
        <f>IF('Form report'!DG22="","",'Form report'!DG22)</f>
        <v/>
      </c>
      <c r="CV3" s="198" t="str">
        <f>IF('Form report'!DH22="","",'Form report'!DH22)</f>
        <v/>
      </c>
      <c r="CW3" s="198" t="str">
        <f>IF('Form report'!DI22="","",'Form report'!DI22)</f>
        <v/>
      </c>
      <c r="CX3" s="198" t="str">
        <f>IF('Form report'!DJ22="","",'Form report'!DJ22)</f>
        <v/>
      </c>
      <c r="CY3" s="198" t="str">
        <f>IF('Form report'!DK22="","",'Form report'!DK22)</f>
        <v/>
      </c>
      <c r="CZ3" s="198" t="str">
        <f>IF('Form report'!DL22="","",'Form report'!DL22)</f>
        <v/>
      </c>
      <c r="DA3" s="198" t="str">
        <f>IF('Form report'!DM22="","",'Form report'!DM22)</f>
        <v/>
      </c>
      <c r="DB3" s="198" t="str">
        <f>IF('Form report'!DN22="","",'Form report'!DN22)</f>
        <v/>
      </c>
      <c r="DC3" s="198" t="str">
        <f>IF('Form report'!DO22="","",'Form report'!DO22)</f>
        <v/>
      </c>
      <c r="DD3" s="198" t="str">
        <f>IF('Form report'!DP22="","",'Form report'!DP22)</f>
        <v/>
      </c>
      <c r="DE3" s="198" t="str">
        <f>IF('Form report'!DQ22="","",'Form report'!DQ22)</f>
        <v/>
      </c>
      <c r="DF3" s="198" t="str">
        <f>IF('Form report'!DR22="","",'Form report'!DR22)</f>
        <v/>
      </c>
      <c r="DG3" s="198" t="str">
        <f>IF('Form report'!DS22="","",'Form report'!DS22)</f>
        <v/>
      </c>
      <c r="DH3" s="198" t="str">
        <f>IF('Form report'!DT22="","",'Form report'!DT22)</f>
        <v/>
      </c>
      <c r="DI3" s="198" t="str">
        <f>IF('Form report'!DU22="","",'Form report'!DU22)</f>
        <v/>
      </c>
      <c r="DJ3" s="198" t="str">
        <f>IF('Form report'!DV22="","",'Form report'!DV22)</f>
        <v/>
      </c>
      <c r="DK3" s="198" t="str">
        <f>IF('Form report'!DW22="","",'Form report'!DW22)</f>
        <v/>
      </c>
      <c r="DL3" s="198" t="str">
        <f>IF('Form report'!DX22="","",'Form report'!DX22)</f>
        <v/>
      </c>
      <c r="DM3" s="198" t="str">
        <f>IF('Form report'!DY22="","",'Form report'!DY22)</f>
        <v/>
      </c>
      <c r="DN3" s="198" t="str">
        <f>IF('Form report'!DZ22="","",'Form report'!DZ22)</f>
        <v/>
      </c>
      <c r="DO3" s="198" t="str">
        <f>IF('Form report'!EA22="","",'Form report'!EA22)</f>
        <v/>
      </c>
      <c r="DP3" s="198" t="str">
        <f>IF('Form report'!EB22="","",'Form report'!EB22)</f>
        <v/>
      </c>
      <c r="DQ3" s="198" t="str">
        <f>IF('Form report'!EC22="","",'Form report'!EC22)</f>
        <v/>
      </c>
      <c r="DR3" s="198" t="str">
        <f>IF('Form report'!ED22="","",'Form report'!ED22)</f>
        <v/>
      </c>
      <c r="DS3" s="198" t="str">
        <f>IF('Form report'!EE22="","",'Form report'!EE22)</f>
        <v/>
      </c>
      <c r="DT3" s="198" t="str">
        <f>IF('Form report'!EF22="","",'Form report'!EF22)</f>
        <v/>
      </c>
      <c r="DU3" s="198" t="str">
        <f>IF('Form report'!EG22="","",'Form report'!EG22)</f>
        <v/>
      </c>
      <c r="DV3" s="198" t="str">
        <f>IF('Form report'!EH22="","",'Form report'!EH22)</f>
        <v/>
      </c>
      <c r="DW3" s="198" t="str">
        <f>IF('Form report'!EI22="","",'Form report'!EI22)</f>
        <v/>
      </c>
      <c r="DX3" s="198" t="str">
        <f>IF('Form report'!EJ22="","",'Form report'!EJ22)</f>
        <v/>
      </c>
      <c r="DY3" s="198" t="str">
        <f>IF('Form report'!EK22="","",'Form report'!EK22)</f>
        <v/>
      </c>
      <c r="DZ3" s="198" t="str">
        <f>IF('Form report'!EL22="","",'Form report'!EL22)</f>
        <v/>
      </c>
      <c r="EA3" s="198" t="str">
        <f>IF('Form report'!EM22="","",'Form report'!EM22)</f>
        <v/>
      </c>
      <c r="EB3" s="198" t="str">
        <f>IF('Form report'!EN22="","",'Form report'!EN22)</f>
        <v/>
      </c>
      <c r="EC3" s="198" t="str">
        <f>IF('Form report'!EO22="","",'Form report'!EO22)</f>
        <v/>
      </c>
      <c r="ED3" s="198" t="str">
        <f>IF('Form report'!EP22="","",'Form report'!EP22)</f>
        <v/>
      </c>
      <c r="EE3" s="198" t="str">
        <f>IF('Form report'!EQ22="","",'Form report'!EQ22)</f>
        <v/>
      </c>
      <c r="EF3" s="198" t="str">
        <f>IF('Form report'!ER22="","",'Form report'!ER22)</f>
        <v/>
      </c>
      <c r="EG3" s="198" t="str">
        <f>IF('Form report'!ES22="","",'Form report'!ES22)</f>
        <v/>
      </c>
      <c r="EH3" s="198" t="str">
        <f>IF('Form report'!ET22="","",'Form report'!ET22)</f>
        <v/>
      </c>
      <c r="EI3" s="198" t="str">
        <f>IF('Form report'!EU22="","",'Form report'!EU22)</f>
        <v/>
      </c>
      <c r="EJ3" s="198" t="str">
        <f>IF('Form report'!EV22="","",'Form report'!EV22)</f>
        <v/>
      </c>
      <c r="EK3" s="198" t="str">
        <f>IF('Form report'!EW22="","",'Form report'!EW22)</f>
        <v/>
      </c>
      <c r="EL3" s="198" t="str">
        <f>IF('Form report'!EX22="","",'Form report'!EX22)</f>
        <v/>
      </c>
      <c r="EM3" s="198" t="str">
        <f>IF('Form report'!EY22="","",'Form report'!EY22)</f>
        <v/>
      </c>
      <c r="EN3" s="198" t="str">
        <f>IF('Form report'!EZ22="","",'Form report'!EZ22)</f>
        <v/>
      </c>
      <c r="EO3" s="198" t="str">
        <f>IF('Form report'!FA22="","",'Form report'!FA22)</f>
        <v/>
      </c>
      <c r="EP3" s="198" t="str">
        <f>IF('Form report'!FB22="","",'Form report'!FB22)</f>
        <v/>
      </c>
      <c r="EQ3" s="198" t="str">
        <f>IF('Form report'!FC22="","",'Form report'!FC22)</f>
        <v/>
      </c>
      <c r="ER3" s="198" t="str">
        <f>IF('Form report'!FD22="","",'Form report'!FD22)</f>
        <v/>
      </c>
      <c r="ES3" s="198" t="str">
        <f>IF('Form report'!FE22="","",'Form report'!FE22)</f>
        <v/>
      </c>
      <c r="ET3" s="198" t="str">
        <f>IF('Form report'!FF22="","",'Form report'!FF22)</f>
        <v/>
      </c>
      <c r="EU3" s="198" t="str">
        <f>IF('Form report'!FG22="","",'Form report'!FG22)</f>
        <v/>
      </c>
      <c r="EV3" s="198" t="str">
        <f>IF('Form report'!FH22="","",'Form report'!FH22)</f>
        <v/>
      </c>
      <c r="EW3" s="198" t="str">
        <f>IF('Form report'!FI22="","",'Form report'!FI22)</f>
        <v/>
      </c>
      <c r="EX3" s="198" t="str">
        <f>IF('Form report'!FJ22="","",'Form report'!FJ22)</f>
        <v/>
      </c>
      <c r="EY3" s="198" t="str">
        <f>IF('Form report'!FK22="","",'Form report'!FK22)</f>
        <v/>
      </c>
      <c r="EZ3" s="198" t="str">
        <f>IF('Form report'!FL22="","",'Form report'!FL22)</f>
        <v/>
      </c>
      <c r="FA3" s="198" t="str">
        <f>IF('Form report'!FM22="","",'Form report'!FM22)</f>
        <v/>
      </c>
      <c r="FB3" s="198" t="str">
        <f>IF('Form report'!FN22="","",'Form report'!FN22)</f>
        <v/>
      </c>
      <c r="FC3" s="198" t="str">
        <f>IF('Form report'!FO22="","",'Form report'!FO22)</f>
        <v/>
      </c>
      <c r="FD3" s="198" t="str">
        <f>IF('Form report'!FP22="","",'Form report'!FP22)</f>
        <v/>
      </c>
      <c r="FE3" s="198" t="str">
        <f>IF('Form report'!FQ22="","",'Form report'!FQ22)</f>
        <v/>
      </c>
      <c r="FF3" s="198" t="str">
        <f>IF('Form report'!FR22="","",'Form report'!FR22)</f>
        <v/>
      </c>
      <c r="FG3" s="198" t="str">
        <f>IF('Form report'!FS22="","",'Form report'!FS22)</f>
        <v/>
      </c>
      <c r="FH3" s="198" t="str">
        <f>IF('Form report'!FT22="","",'Form report'!FT22)</f>
        <v/>
      </c>
      <c r="FI3" s="198" t="str">
        <f>IF('Form report'!FU22="","",'Form report'!FU22)</f>
        <v/>
      </c>
      <c r="FJ3" s="198" t="str">
        <f>IF('Form report'!FV22="","",'Form report'!FV22)</f>
        <v/>
      </c>
      <c r="FK3" s="198" t="str">
        <f>IF('Form report'!FW22="","",'Form report'!FW22)</f>
        <v/>
      </c>
      <c r="FL3" s="198" t="str">
        <f>IF('Form report'!FX22="","",'Form report'!FX22)</f>
        <v/>
      </c>
      <c r="FM3" s="198" t="str">
        <f>IF('Form report'!FY22="","",'Form report'!FY22)</f>
        <v/>
      </c>
      <c r="FN3" s="198" t="str">
        <f>IF('Form report'!FZ22="","",'Form report'!FZ22)</f>
        <v/>
      </c>
      <c r="FO3" s="198" t="str">
        <f>IF('Form report'!GA22="","",'Form report'!GA22)</f>
        <v/>
      </c>
      <c r="FP3" s="198" t="str">
        <f>IF('Form report'!GB22="","",'Form report'!GB22)</f>
        <v/>
      </c>
      <c r="FQ3" s="198" t="str">
        <f>IF('Form report'!GC22="","",'Form report'!GC22)</f>
        <v/>
      </c>
      <c r="FR3" s="198" t="str">
        <f>IF('Form report'!GD22="","",'Form report'!GD22)</f>
        <v/>
      </c>
      <c r="FS3" s="198" t="str">
        <f>IF('Form report'!GE22="","",'Form report'!GE22)</f>
        <v/>
      </c>
      <c r="FT3" s="198" t="str">
        <f>IF('Form report'!GF22="","",'Form report'!GF22)</f>
        <v/>
      </c>
      <c r="FU3" s="198" t="str">
        <f>IF('Form report'!GG22="","",'Form report'!GG22)</f>
        <v/>
      </c>
      <c r="FV3" s="198" t="str">
        <f>IF('Form report'!GH22="","",'Form report'!GH22)</f>
        <v/>
      </c>
      <c r="FW3" s="198" t="str">
        <f>IF('Form report'!GI22="","",'Form report'!GI22)</f>
        <v/>
      </c>
      <c r="FX3" s="198" t="str">
        <f>IF('Form report'!GJ22="","",'Form report'!GJ22)</f>
        <v/>
      </c>
      <c r="FY3" s="198" t="str">
        <f>IF('Form report'!GK22="","",'Form report'!GK22)</f>
        <v/>
      </c>
      <c r="FZ3" s="198" t="str">
        <f>IF('Form report'!GL22="","",'Form report'!GL22)</f>
        <v/>
      </c>
      <c r="GA3" s="198" t="str">
        <f>IF('Form report'!GM22="","",'Form report'!GM22)</f>
        <v/>
      </c>
      <c r="GB3" s="198" t="str">
        <f>IF('Form report'!GN22="","",'Form report'!GN22)</f>
        <v/>
      </c>
      <c r="GC3" s="198" t="str">
        <f>IF('Form report'!GO22="","",'Form report'!GO22)</f>
        <v/>
      </c>
      <c r="GD3" s="198" t="str">
        <f>IF('Form report'!GP22="","",'Form report'!GP22)</f>
        <v/>
      </c>
      <c r="GE3" s="198" t="str">
        <f>IF('Form report'!GQ22="","",'Form report'!GQ22)</f>
        <v/>
      </c>
      <c r="GF3" s="198" t="str">
        <f>IF('Form report'!GR22="","",'Form report'!GR22)</f>
        <v/>
      </c>
      <c r="GG3" s="198" t="str">
        <f>IF('Form report'!GS22="","",'Form report'!GS22)</f>
        <v/>
      </c>
      <c r="GH3" s="198" t="str">
        <f>IF('Form report'!GT22="","",'Form report'!GT22)</f>
        <v/>
      </c>
      <c r="GI3" s="198" t="str">
        <f>IF('Form report'!GU22="","",'Form report'!GU22)</f>
        <v/>
      </c>
      <c r="GJ3" s="198" t="str">
        <f>IF('Form report'!GV22="","",'Form report'!GV22)</f>
        <v/>
      </c>
      <c r="GK3" s="198" t="str">
        <f>IF('Form report'!GW22="","",'Form report'!GW22)</f>
        <v/>
      </c>
      <c r="GL3" s="198" t="str">
        <f>IF('Form report'!GX22="","",'Form report'!GX22)</f>
        <v/>
      </c>
      <c r="GM3" s="198" t="str">
        <f>IF('Form report'!GY22="","",'Form report'!GY22)</f>
        <v/>
      </c>
      <c r="GN3" s="198" t="str">
        <f>IF('Form report'!GZ22="","",'Form report'!GZ22)</f>
        <v/>
      </c>
      <c r="GO3" s="198" t="str">
        <f>IF('Form report'!HA22="","",'Form report'!HA22)</f>
        <v/>
      </c>
      <c r="GP3" s="198" t="str">
        <f>IF('Form report'!HB22="","",'Form report'!HB22)</f>
        <v/>
      </c>
      <c r="GQ3" s="198" t="str">
        <f>IF('Form report'!HC22="","",'Form report'!HC22)</f>
        <v/>
      </c>
      <c r="GR3" s="198" t="str">
        <f>IF('Form report'!HD22="","",'Form report'!HD22)</f>
        <v/>
      </c>
      <c r="GS3" s="198" t="str">
        <f>IF('Form report'!HE22="","",'Form report'!HE22)</f>
        <v/>
      </c>
      <c r="GT3" s="198" t="str">
        <f>IF('Form report'!HF22="","",'Form report'!HF22)</f>
        <v/>
      </c>
      <c r="GU3" s="198" t="str">
        <f>IF('Form report'!HG22="","",'Form report'!HG22)</f>
        <v/>
      </c>
      <c r="GV3" s="198" t="str">
        <f>IF('Form report'!HH22="","",'Form report'!HH22)</f>
        <v/>
      </c>
      <c r="GW3" s="198" t="str">
        <f>IF('Form report'!HI22="","",'Form report'!HI22)</f>
        <v/>
      </c>
      <c r="GX3" s="198" t="str">
        <f>IF('Form report'!HJ22="","",'Form report'!HJ22)</f>
        <v/>
      </c>
      <c r="GY3" s="198" t="str">
        <f>IF('Form report'!HK22="","",'Form report'!HK22)</f>
        <v/>
      </c>
      <c r="GZ3" s="198" t="str">
        <f>IF('Form report'!HL22="","",'Form report'!HL22)</f>
        <v/>
      </c>
      <c r="HA3" s="198" t="str">
        <f>IF('Form report'!HM22="","",'Form report'!HM22)</f>
        <v/>
      </c>
      <c r="HB3" s="198" t="str">
        <f>IF('Form report'!HN22="","",'Form report'!HN22)</f>
        <v/>
      </c>
      <c r="HC3" s="198" t="str">
        <f>IF('Form report'!HO22="","",'Form report'!HO22)</f>
        <v/>
      </c>
      <c r="HD3" s="198" t="str">
        <f>IF('Form report'!HP22="","",'Form report'!HP22)</f>
        <v/>
      </c>
      <c r="HE3" s="198" t="str">
        <f>IF('Form report'!HQ22="","",'Form report'!HQ22)</f>
        <v/>
      </c>
      <c r="HF3" s="198" t="str">
        <f>IF('Form report'!HR22="","",'Form report'!HR22)</f>
        <v/>
      </c>
      <c r="HG3" s="198" t="str">
        <f>IF('Form report'!HS22="","",'Form report'!HS22)</f>
        <v/>
      </c>
      <c r="HH3" s="198" t="str">
        <f>IF('Form report'!HT22="","",'Form report'!HT22)</f>
        <v/>
      </c>
      <c r="HI3" s="198" t="str">
        <f>IF('Form report'!HU22="","",'Form report'!HU22)</f>
        <v/>
      </c>
      <c r="HJ3" s="198" t="str">
        <f>IF('Form report'!HV22="","",'Form report'!HV22)</f>
        <v/>
      </c>
      <c r="HK3" s="198" t="str">
        <f>IF('Form report'!HW22="","",'Form report'!HW22)</f>
        <v/>
      </c>
      <c r="HL3" s="198" t="str">
        <f>IF('Form report'!HX22="","",'Form report'!HX22)</f>
        <v/>
      </c>
      <c r="HM3" s="198" t="str">
        <f>IF('Form report'!HY22="","",'Form report'!HY22)</f>
        <v/>
      </c>
      <c r="HN3" s="198" t="str">
        <f>IF('Form report'!HZ22="","",'Form report'!HZ22)</f>
        <v/>
      </c>
      <c r="HO3" s="198" t="str">
        <f>IF('Form report'!IA22="","",'Form report'!IA22)</f>
        <v/>
      </c>
      <c r="HP3" s="198" t="str">
        <f>IF('Form report'!IB22="","",'Form report'!IB22)</f>
        <v/>
      </c>
      <c r="HQ3" s="198" t="str">
        <f>IF('Form report'!IC22="","",'Form report'!IC22)</f>
        <v/>
      </c>
      <c r="HR3" s="198" t="str">
        <f>IF('Form report'!ID22="","",'Form report'!ID22)</f>
        <v/>
      </c>
      <c r="HS3" s="198" t="str">
        <f>IF('Form report'!IE22="","",'Form report'!IE22)</f>
        <v/>
      </c>
      <c r="HT3" s="198" t="str">
        <f>IF('Form report'!IF22="","",'Form report'!IF22)</f>
        <v/>
      </c>
      <c r="HU3" s="198" t="str">
        <f>IF('Form report'!IG22="","",'Form report'!IG22)</f>
        <v/>
      </c>
      <c r="HV3" s="198" t="str">
        <f>IF('Form report'!IH22="","",'Form report'!IH22)</f>
        <v/>
      </c>
      <c r="HW3" s="198" t="str">
        <f>IF('Form report'!II22="","",'Form report'!II22)</f>
        <v/>
      </c>
      <c r="HX3" s="198" t="str">
        <f>IF('Form report'!IJ22="","",'Form report'!IJ22)</f>
        <v/>
      </c>
      <c r="HY3" s="198" t="str">
        <f>IF('Form report'!IK22="","",'Form report'!IK22)</f>
        <v/>
      </c>
      <c r="HZ3" s="198" t="str">
        <f>IF('Form report'!IL22="","",'Form report'!IL22)</f>
        <v/>
      </c>
      <c r="IA3" s="198" t="str">
        <f>IF('Form report'!IM22="","",'Form report'!IM22)</f>
        <v/>
      </c>
      <c r="IB3" s="198" t="str">
        <f>IF('Form report'!IN22="","",'Form report'!IN22)</f>
        <v/>
      </c>
      <c r="IC3" s="198" t="str">
        <f>IF('Form report'!IO22="","",'Form report'!IO22)</f>
        <v/>
      </c>
      <c r="ID3" s="198" t="str">
        <f>IF('Form report'!IP22="","",'Form report'!IP22)</f>
        <v/>
      </c>
      <c r="IE3" s="198" t="str">
        <f>IF('Form report'!IQ22="","",'Form report'!IQ22)</f>
        <v/>
      </c>
      <c r="IF3" s="198" t="str">
        <f>IF('Form report'!IR22="","",'Form report'!IR22)</f>
        <v/>
      </c>
      <c r="IG3" s="198" t="str">
        <f>IF('Form report'!IS22="","",'Form report'!IS22)</f>
        <v/>
      </c>
      <c r="IH3" s="198" t="str">
        <f>IF('Form report'!IT22="","",'Form report'!IT22)</f>
        <v/>
      </c>
      <c r="II3" s="198" t="str">
        <f>IF('Form report'!IU22="","",'Form report'!IU22)</f>
        <v/>
      </c>
      <c r="IJ3" s="198" t="str">
        <f>IF('Form report'!IV22="","",'Form report'!IV22)</f>
        <v/>
      </c>
      <c r="IK3" s="198" t="str">
        <f>IF('Form report'!IW22="","",'Form report'!IW22)</f>
        <v/>
      </c>
      <c r="IL3" s="198" t="str">
        <f>IF('Form report'!IX22="","",'Form report'!IX22)</f>
        <v/>
      </c>
      <c r="IM3" s="198" t="str">
        <f>IF('Form report'!IY22="","",'Form report'!IY22)</f>
        <v/>
      </c>
      <c r="IN3" s="198" t="str">
        <f>IF('Form report'!IZ22="","",'Form report'!IZ22)</f>
        <v/>
      </c>
      <c r="IO3" s="198" t="str">
        <f>IF('Form report'!JA22="","",'Form report'!JA22)</f>
        <v/>
      </c>
      <c r="IP3" s="198" t="str">
        <f>IF('Form report'!JB22="","",'Form report'!JB22)</f>
        <v/>
      </c>
      <c r="IQ3" s="198" t="str">
        <f>IF('Form report'!JC22="","",'Form report'!JC22)</f>
        <v/>
      </c>
      <c r="IR3" s="198" t="str">
        <f>IF('Form report'!JD22="","",'Form report'!JD22)</f>
        <v/>
      </c>
      <c r="IS3" s="198" t="str">
        <f>IF('Form report'!JE22="","",'Form report'!JE22)</f>
        <v/>
      </c>
      <c r="IT3" s="198" t="str">
        <f>IF('Form report'!JF22="","",'Form report'!JF22)</f>
        <v/>
      </c>
      <c r="IU3" s="198" t="str">
        <f>IF('Form report'!JG22="","",'Form report'!JG22)</f>
        <v/>
      </c>
      <c r="IV3" s="198" t="str">
        <f>IF('Form report'!JH22="","",'Form report'!JH22)</f>
        <v/>
      </c>
      <c r="IW3" s="198" t="str">
        <f>IF('Form report'!JI22="","",'Form report'!JI22)</f>
        <v/>
      </c>
      <c r="IX3" s="198" t="str">
        <f>IF('Form report'!JJ22="","",'Form report'!JJ22)</f>
        <v/>
      </c>
      <c r="IY3" s="198" t="str">
        <f>IF('Form report'!JK22="","",'Form report'!JK22)</f>
        <v/>
      </c>
      <c r="IZ3" s="198" t="str">
        <f>IF('Form report'!JL22="","",'Form report'!JL22)</f>
        <v/>
      </c>
      <c r="JA3" s="198" t="str">
        <f>IF('Form report'!JM22="","",'Form report'!JM22)</f>
        <v/>
      </c>
      <c r="JB3" s="198" t="str">
        <f>IF('Form report'!JN22="","",'Form report'!JN22)</f>
        <v/>
      </c>
      <c r="JC3" s="198" t="str">
        <f>IF('Form report'!JO22="","",'Form report'!JO22)</f>
        <v/>
      </c>
      <c r="JD3" s="198" t="str">
        <f>IF('Form report'!JP22="","",'Form report'!JP22)</f>
        <v/>
      </c>
      <c r="JE3" s="198" t="str">
        <f>IF('Form report'!JQ22="","",'Form report'!JQ22)</f>
        <v/>
      </c>
      <c r="JF3" s="198" t="str">
        <f>IF('Form report'!JR22="","",'Form report'!JR22)</f>
        <v/>
      </c>
      <c r="JG3" s="198" t="str">
        <f>IF('Form report'!JS22="","",'Form report'!JS22)</f>
        <v/>
      </c>
      <c r="JH3" s="198" t="str">
        <f>IF('Form report'!JT22="","",'Form report'!JT22)</f>
        <v/>
      </c>
      <c r="JI3" s="198" t="str">
        <f>IF('Form report'!JU22="","",'Form report'!JU22)</f>
        <v/>
      </c>
      <c r="JJ3" s="198" t="str">
        <f>IF('Form report'!JV22="","",'Form report'!JV22)</f>
        <v/>
      </c>
      <c r="JK3" s="198" t="str">
        <f>IF('Form report'!JW22="","",'Form report'!JW22)</f>
        <v/>
      </c>
      <c r="JL3" s="198" t="str">
        <f>IF('Form report'!JX22="","",'Form report'!JX22)</f>
        <v/>
      </c>
      <c r="JM3" s="198" t="str">
        <f>IF('Form report'!JY22="","",'Form report'!JY22)</f>
        <v/>
      </c>
      <c r="JN3" s="198" t="str">
        <f>IF('Form report'!JZ22="","",'Form report'!JZ22)</f>
        <v/>
      </c>
      <c r="JO3" s="198" t="str">
        <f>IF('Form report'!KA22="","",'Form report'!KA22)</f>
        <v/>
      </c>
      <c r="JP3" s="198" t="str">
        <f>IF('Form report'!KB22="","",'Form report'!KB22)</f>
        <v/>
      </c>
      <c r="JQ3" s="198" t="str">
        <f>IF('Form report'!KC22="","",'Form report'!KC22)</f>
        <v/>
      </c>
      <c r="JR3" s="198" t="str">
        <f>IF('Form report'!KD22="","",'Form report'!KD22)</f>
        <v/>
      </c>
      <c r="JS3" s="198" t="str">
        <f>IF('Form report'!KE22="","",'Form report'!KE22)</f>
        <v/>
      </c>
      <c r="JT3" s="198" t="str">
        <f>IF('Form report'!KF22="","",'Form report'!KF22)</f>
        <v/>
      </c>
      <c r="JU3" s="198" t="str">
        <f>IF('Form report'!KG22="","",'Form report'!KG22)</f>
        <v/>
      </c>
      <c r="JV3" s="198" t="str">
        <f>IF('Form report'!KH22="","",'Form report'!KH22)</f>
        <v/>
      </c>
      <c r="JW3" s="198" t="str">
        <f>IF('Form report'!KI22="","",'Form report'!KI22)</f>
        <v/>
      </c>
      <c r="JX3" s="198" t="str">
        <f>IF('Form report'!KJ22="","",'Form report'!KJ22)</f>
        <v/>
      </c>
      <c r="JY3" s="198" t="str">
        <f>IF('Form report'!KK22="","",'Form report'!KK22)</f>
        <v/>
      </c>
      <c r="JZ3" s="198" t="str">
        <f>IF('Form report'!KL22="","",'Form report'!KL22)</f>
        <v/>
      </c>
      <c r="KA3" s="198" t="str">
        <f>IF('Form report'!KM22="","",'Form report'!KM22)</f>
        <v/>
      </c>
      <c r="KB3" s="198" t="str">
        <f>IF('Form report'!KN22="","",'Form report'!KN22)</f>
        <v/>
      </c>
      <c r="KC3" s="198" t="str">
        <f>IF('Form report'!KO22="","",'Form report'!KO22)</f>
        <v/>
      </c>
      <c r="KD3" s="198" t="str">
        <f>IF('Form report'!KP22="","",'Form report'!KP22)</f>
        <v/>
      </c>
      <c r="KE3" s="198" t="str">
        <f>IF('Form report'!KQ22="","",'Form report'!KQ22)</f>
        <v/>
      </c>
      <c r="KF3" s="198" t="str">
        <f>IF('Form report'!KR22="","",'Form report'!KR22)</f>
        <v/>
      </c>
      <c r="KG3" s="198" t="str">
        <f>IF('Form report'!KS22="","",'Form report'!KS22)</f>
        <v/>
      </c>
      <c r="KH3" s="198" t="str">
        <f>IF('Form report'!KT22="","",'Form report'!KT22)</f>
        <v/>
      </c>
      <c r="KI3" s="198" t="str">
        <f>IF('Form report'!KU22="","",'Form report'!KU22)</f>
        <v/>
      </c>
      <c r="KJ3" s="198" t="str">
        <f>IF('Form report'!KV22="","",'Form report'!KV22)</f>
        <v/>
      </c>
      <c r="KK3" s="198" t="str">
        <f>IF('Form report'!KW22="","",'Form report'!KW22)</f>
        <v/>
      </c>
      <c r="KL3" s="198" t="str">
        <f>IF('Form report'!KX22="","",'Form report'!KX22)</f>
        <v/>
      </c>
      <c r="KM3" s="198" t="str">
        <f>IF('Form report'!KY22="","",'Form report'!KY22)</f>
        <v/>
      </c>
      <c r="KN3" s="198" t="str">
        <f>IF('Form report'!KZ22="","",'Form report'!KZ22)</f>
        <v/>
      </c>
      <c r="KO3" s="198" t="str">
        <f>IF('Form report'!LA22="","",'Form report'!LA22)</f>
        <v/>
      </c>
      <c r="KP3" s="198" t="str">
        <f>IF('Form report'!LB22="","",'Form report'!LB22)</f>
        <v/>
      </c>
      <c r="KQ3" s="198" t="str">
        <f>IF('Form report'!LC22="","",'Form report'!LC22)</f>
        <v/>
      </c>
      <c r="KR3" s="198" t="str">
        <f>IF('Form report'!LD22="","",'Form report'!LD22)</f>
        <v/>
      </c>
      <c r="KS3" s="198" t="str">
        <f>IF('Form report'!LE22="","",'Form report'!LE22)</f>
        <v/>
      </c>
      <c r="KT3" s="198" t="str">
        <f>IF('Form report'!LF22="","",'Form report'!LF22)</f>
        <v/>
      </c>
      <c r="KU3" s="198" t="str">
        <f>IF('Form report'!LG22="","",'Form report'!LG22)</f>
        <v/>
      </c>
      <c r="KV3" s="198" t="str">
        <f>IF('Form report'!LH22="","",'Form report'!LH22)</f>
        <v/>
      </c>
      <c r="KW3" s="198" t="str">
        <f>IF('Form report'!LI22="","",'Form report'!LI22)</f>
        <v/>
      </c>
      <c r="KX3" s="198" t="str">
        <f>IF('Form report'!LJ22="","",'Form report'!LJ22)</f>
        <v/>
      </c>
      <c r="KY3" s="198" t="str">
        <f>IF('Form report'!LK22="","",'Form report'!LK22)</f>
        <v/>
      </c>
      <c r="KZ3" s="198" t="str">
        <f>IF('Form report'!LL22="","",'Form report'!LL22)</f>
        <v/>
      </c>
      <c r="LA3" s="198" t="str">
        <f>IF('Form report'!LM22="","",'Form report'!LM22)</f>
        <v/>
      </c>
      <c r="LB3" s="198" t="str">
        <f>IF('Form report'!LN22="","",'Form report'!LN22)</f>
        <v/>
      </c>
      <c r="LC3" s="198" t="str">
        <f>IF('Form report'!LO22="","",'Form report'!LO22)</f>
        <v/>
      </c>
      <c r="LD3" s="198" t="str">
        <f>IF('Form report'!LP22="","",'Form report'!LP22)</f>
        <v/>
      </c>
      <c r="LE3" s="198" t="str">
        <f>IF('Form report'!LQ22="","",'Form report'!LQ22)</f>
        <v/>
      </c>
      <c r="LF3" s="198" t="str">
        <f>IF('Form report'!LR22="","",'Form report'!LR22)</f>
        <v/>
      </c>
      <c r="LG3" s="198" t="str">
        <f>IF('Form report'!LS22="","",'Form report'!LS22)</f>
        <v/>
      </c>
      <c r="LH3" s="198" t="str">
        <f>IF('Form report'!LT22="","",'Form report'!LT22)</f>
        <v/>
      </c>
      <c r="LI3" s="198" t="str">
        <f>IF('Form report'!LU22="","",'Form report'!LU22)</f>
        <v/>
      </c>
      <c r="LJ3" s="198" t="str">
        <f>IF('Form report'!LV22="","",'Form report'!LV22)</f>
        <v/>
      </c>
      <c r="LK3" s="198" t="str">
        <f>IF('Form report'!LW22="","",'Form report'!LW22)</f>
        <v/>
      </c>
      <c r="LL3" s="198" t="str">
        <f>IF('Form report'!LX22="","",'Form report'!LX22)</f>
        <v/>
      </c>
      <c r="LM3" s="198" t="str">
        <f>IF('Form report'!LY22="","",'Form report'!LY22)</f>
        <v/>
      </c>
      <c r="LN3" s="198" t="str">
        <f>IF('Form report'!LZ22="","",'Form report'!LZ22)</f>
        <v/>
      </c>
      <c r="LO3" s="198" t="str">
        <f>IF('Form report'!MA22="","",'Form report'!MA22)</f>
        <v/>
      </c>
      <c r="LP3" s="198" t="str">
        <f>IF('Form report'!MB22="","",'Form report'!MB22)</f>
        <v/>
      </c>
      <c r="LQ3" s="198" t="str">
        <f>IF('Form report'!MC22="","",'Form report'!MC22)</f>
        <v/>
      </c>
      <c r="LR3" s="198" t="str">
        <f>IF('Form report'!MD22="","",'Form report'!MD22)</f>
        <v/>
      </c>
      <c r="LS3" s="198" t="str">
        <f>IF('Form report'!ME22="","",'Form report'!ME22)</f>
        <v/>
      </c>
      <c r="LT3" s="198" t="str">
        <f>IF('Form report'!MF22="","",'Form report'!MF22)</f>
        <v/>
      </c>
      <c r="LU3" s="198" t="str">
        <f>IF('Form report'!MG22="","",'Form report'!MG22)</f>
        <v/>
      </c>
      <c r="LV3" s="198" t="str">
        <f>IF('Form report'!MH22="","",'Form report'!MH22)</f>
        <v/>
      </c>
      <c r="LW3" s="198" t="str">
        <f>IF('Form report'!MI22="","",'Form report'!MI22)</f>
        <v/>
      </c>
      <c r="LX3" s="198" t="str">
        <f>IF('Form report'!MJ22="","",'Form report'!MJ22)</f>
        <v/>
      </c>
      <c r="LY3" s="198" t="str">
        <f>IF('Form report'!MK22="","",'Form report'!MK22)</f>
        <v/>
      </c>
      <c r="LZ3" s="198" t="str">
        <f>IF('Form report'!ML22="","",'Form report'!ML22)</f>
        <v/>
      </c>
      <c r="MA3" s="198" t="str">
        <f>IF('Form report'!MM22="","",'Form report'!MM22)</f>
        <v/>
      </c>
      <c r="MB3" s="198" t="str">
        <f>IF('Form report'!MN22="","",'Form report'!MN22)</f>
        <v/>
      </c>
      <c r="MC3" s="198" t="str">
        <f>IF('Form report'!MO22="","",'Form report'!MO22)</f>
        <v/>
      </c>
      <c r="MD3" s="198" t="str">
        <f>IF('Form report'!MP22="","",'Form report'!MP22)</f>
        <v/>
      </c>
      <c r="ME3" s="198" t="str">
        <f>IF('Form report'!MQ22="","",'Form report'!MQ22)</f>
        <v/>
      </c>
      <c r="MF3" s="198" t="str">
        <f>IF('Form report'!MR22="","",'Form report'!MR22)</f>
        <v/>
      </c>
      <c r="MG3" s="198" t="str">
        <f>IF('Form report'!MS22="","",'Form report'!MS22)</f>
        <v/>
      </c>
      <c r="MH3" s="198" t="str">
        <f>IF('Form report'!MT22="","",'Form report'!MT22)</f>
        <v/>
      </c>
      <c r="MI3" s="198" t="str">
        <f>IF('Form report'!MU22="","",'Form report'!MU22)</f>
        <v/>
      </c>
      <c r="MJ3" s="198" t="str">
        <f>IF('Form report'!MV22="","",'Form report'!MV22)</f>
        <v/>
      </c>
    </row>
    <row r="4" s="188" customFormat="1" ht="33" customHeight="1" spans="1:348">
      <c r="A4" s="199"/>
      <c r="B4" s="200"/>
      <c r="C4" s="201"/>
      <c r="D4" s="202" t="str">
        <f>IFERROR(IF(INDEX('Form report'!$P$23:$CO$1090,MATCH($A$4,'Form report'!D23:D1090,0),MATCH(D$3,'Form report'!$P$22:$CO$22,0))="","",INDEX('Form report'!$P$23:$CO$1090,MATCH($A$4,'Form report'!D23:D1090,0),MATCH(D$3,'Form report'!$P$22:$CO$22,0))-INDEX('Form report'!$G$23:$G$1090,MATCH($A$4,'Form report'!$D$23:$D$1090,0))-INDEX('Form report'!$H$23:$H$1090,MATCH($A$4,'Form report'!$D$23:$D$1090,0))),"")</f>
        <v/>
      </c>
      <c r="E4" s="202" t="str">
        <f>IFERROR(IF(INDEX('Form report'!$P$23:$CO$1090,MATCH($A$4,'Form report'!E23:E1090,0),MATCH(E$3,'Form report'!$P$22:$CO$22,0))="","",INDEX('Form report'!$P$23:$CO$1090,MATCH($A$4,'Form report'!E23:E1090,0),MATCH(E$3,'Form report'!$P$22:$CO$22,0))-INDEX('Form report'!$G$23:$G$1090,MATCH($A$4,'Form report'!$D$23:$D$1090,0))-INDEX('Form report'!$H$23:$H$1090,MATCH($A$4,'Form report'!$D$23:$D$1090,0))),"")</f>
        <v/>
      </c>
      <c r="F4" s="202" t="str">
        <f>IFERROR(IF(INDEX('Form report'!$P$23:$CO$1090,MATCH($A$4,'Form report'!F23:F1090,0),MATCH(F$3,'Form report'!$P$22:$CO$22,0))="","",INDEX('Form report'!$P$23:$CO$1090,MATCH($A$4,'Form report'!F23:F1090,0),MATCH(F$3,'Form report'!$P$22:$CO$22,0))-INDEX('Form report'!$G$23:$G$1090,MATCH($A$4,'Form report'!$D$23:$D$1090,0))-INDEX('Form report'!$H$23:$H$1090,MATCH($A$4,'Form report'!$D$23:$D$1090,0))),"")</f>
        <v/>
      </c>
      <c r="G4" s="202" t="str">
        <f>IFERROR(IF(INDEX('Form report'!$P$23:$CO$1090,MATCH($A$4,'Form report'!G23:G1090,0),MATCH(G$3,'Form report'!$P$22:$CO$22,0))="","",INDEX('Form report'!$P$23:$CO$1090,MATCH($A$4,'Form report'!G23:G1090,0),MATCH(G$3,'Form report'!$P$22:$CO$22,0))-INDEX('Form report'!$G$23:$G$1090,MATCH($A$4,'Form report'!$D$23:$D$1090,0))-INDEX('Form report'!$H$23:$H$1090,MATCH($A$4,'Form report'!$D$23:$D$1090,0))),"")</f>
        <v/>
      </c>
      <c r="H4" s="202" t="str">
        <f>IFERROR(IF(INDEX('Form report'!$P$23:$CO$1090,MATCH($A$4,'Form report'!H23:H1090,0),MATCH(H$3,'Form report'!$P$22:$CO$22,0))="","",INDEX('Form report'!$P$23:$CO$1090,MATCH($A$4,'Form report'!H23:H1090,0),MATCH(H$3,'Form report'!$P$22:$CO$22,0))-INDEX('Form report'!$G$23:$G$1090,MATCH($A$4,'Form report'!$D$23:$D$1090,0))-INDEX('Form report'!$H$23:$H$1090,MATCH($A$4,'Form report'!$D$23:$D$1090,0))),"")</f>
        <v/>
      </c>
      <c r="I4" s="202" t="str">
        <f>IFERROR(IF(INDEX('Form report'!$P$23:$CO$1090,MATCH($A$4,'Form report'!I23:I1090,0),MATCH(I$3,'Form report'!$P$22:$CO$22,0))="","",INDEX('Form report'!$P$23:$CO$1090,MATCH($A$4,'Form report'!I23:I1090,0),MATCH(I$3,'Form report'!$P$22:$CO$22,0))-INDEX('Form report'!$G$23:$G$1090,MATCH($A$4,'Form report'!$D$23:$D$1090,0))-INDEX('Form report'!$H$23:$H$1090,MATCH($A$4,'Form report'!$D$23:$D$1090,0))),"")</f>
        <v/>
      </c>
      <c r="J4" s="202" t="str">
        <f>IFERROR(IF(INDEX('Form report'!$P$23:$CO$1090,MATCH($A$4,'Form report'!J23:J1090,0),MATCH(J$3,'Form report'!$P$22:$CO$22,0))="","",INDEX('Form report'!$P$23:$CO$1090,MATCH($A$4,'Form report'!J23:J1090,0),MATCH(J$3,'Form report'!$P$22:$CO$22,0))-INDEX('Form report'!$G$23:$G$1090,MATCH($A$4,'Form report'!$D$23:$D$1090,0))-INDEX('Form report'!$H$23:$H$1090,MATCH($A$4,'Form report'!$D$23:$D$1090,0))),"")</f>
        <v/>
      </c>
      <c r="K4" s="202" t="str">
        <f>IFERROR(IF(INDEX('Form report'!$P$23:$CO$1090,MATCH($A$4,'Form report'!K23:K1090,0),MATCH(K$3,'Form report'!$P$22:$CO$22,0))="","",INDEX('Form report'!$P$23:$CO$1090,MATCH($A$4,'Form report'!K23:K1090,0),MATCH(K$3,'Form report'!$P$22:$CO$22,0))-INDEX('Form report'!$G$23:$G$1090,MATCH($A$4,'Form report'!$D$23:$D$1090,0))-INDEX('Form report'!$H$23:$H$1090,MATCH($A$4,'Form report'!$D$23:$D$1090,0))),"")</f>
        <v/>
      </c>
      <c r="L4" s="202" t="str">
        <f>IFERROR(IF(INDEX('Form report'!$P$23:$CO$1090,MATCH($A$4,'Form report'!L23:L1090,0),MATCH(L$3,'Form report'!$P$22:$CO$22,0))="","",INDEX('Form report'!$P$23:$CO$1090,MATCH($A$4,'Form report'!L23:L1090,0),MATCH(L$3,'Form report'!$P$22:$CO$22,0))-INDEX('Form report'!$G$23:$G$1090,MATCH($A$4,'Form report'!$D$23:$D$1090,0))-INDEX('Form report'!$H$23:$H$1090,MATCH($A$4,'Form report'!$D$23:$D$1090,0))),"")</f>
        <v/>
      </c>
      <c r="M4" s="202" t="str">
        <f>IFERROR(IF(INDEX('Form report'!$P$23:$CO$1090,MATCH($A$4,'Form report'!M23:M1090,0),MATCH(M$3,'Form report'!$P$22:$CO$22,0))="","",INDEX('Form report'!$P$23:$CO$1090,MATCH($A$4,'Form report'!M23:M1090,0),MATCH(M$3,'Form report'!$P$22:$CO$22,0))-INDEX('Form report'!$G$23:$G$1090,MATCH($A$4,'Form report'!$D$23:$D$1090,0))-INDEX('Form report'!$H$23:$H$1090,MATCH($A$4,'Form report'!$D$23:$D$1090,0))),"")</f>
        <v/>
      </c>
      <c r="N4" s="202" t="str">
        <f>IFERROR(IF(INDEX('Form report'!$P$23:$CO$1090,MATCH($A$4,'Form report'!N23:N1090,0),MATCH(N$3,'Form report'!$P$22:$CO$22,0))="","",INDEX('Form report'!$P$23:$CO$1090,MATCH($A$4,'Form report'!N23:N1090,0),MATCH(N$3,'Form report'!$P$22:$CO$22,0))-INDEX('Form report'!$G$23:$G$1090,MATCH($A$4,'Form report'!$D$23:$D$1090,0))-INDEX('Form report'!$H$23:$H$1090,MATCH($A$4,'Form report'!$D$23:$D$1090,0))),"")</f>
        <v/>
      </c>
      <c r="O4" s="202" t="str">
        <f>IFERROR(IF(INDEX('Form report'!$P$23:$CO$1090,MATCH($A$4,'Form report'!O23:O1090,0),MATCH(O$3,'Form report'!$P$22:$CO$22,0))="","",INDEX('Form report'!$P$23:$CO$1090,MATCH($A$4,'Form report'!O23:O1090,0),MATCH(O$3,'Form report'!$P$22:$CO$22,0))-INDEX('Form report'!$G$23:$G$1090,MATCH($A$4,'Form report'!$D$23:$D$1090,0))-INDEX('Form report'!$H$23:$H$1090,MATCH($A$4,'Form report'!$D$23:$D$1090,0))),"")</f>
        <v/>
      </c>
      <c r="P4" s="202" t="str">
        <f>IFERROR(IF(INDEX('Form report'!$P$23:$CO$1090,MATCH($A$4,'Form report'!P23:P1090,0),MATCH(P$3,'Form report'!$P$22:$CO$22,0))="","",INDEX('Form report'!$P$23:$CO$1090,MATCH($A$4,'Form report'!P23:P1090,0),MATCH(P$3,'Form report'!$P$22:$CO$22,0))-INDEX('Form report'!$G$23:$G$1090,MATCH($A$4,'Form report'!$D$23:$D$1090,0))-INDEX('Form report'!$H$23:$H$1090,MATCH($A$4,'Form report'!$D$23:$D$1090,0))),"")</f>
        <v/>
      </c>
      <c r="Q4" s="202" t="str">
        <f>IFERROR(IF(INDEX('Form report'!$P$23:$CO$1090,MATCH($A$4,'Form report'!#REF!,0),MATCH(Q$3,'Form report'!$P$22:$CO$22,0))="","",INDEX('Form report'!$P$23:$CO$1090,MATCH($A$4,'Form report'!#REF!,0),MATCH(Q$3,'Form report'!$P$22:$CO$22,0))-INDEX('Form report'!$G$23:$G$1090,MATCH($A$4,'Form report'!$D$23:$D$1090,0))-INDEX('Form report'!$H$23:$H$1090,MATCH($A$4,'Form report'!$D$23:$D$1090,0))),"")</f>
        <v/>
      </c>
      <c r="R4" s="202" t="str">
        <f>IFERROR(IF(INDEX('Form report'!$P$23:$CO$1090,MATCH($A$4,'Form report'!R23:R1090,0),MATCH(R$3,'Form report'!$P$22:$CO$22,0))="","",INDEX('Form report'!$P$23:$CO$1090,MATCH($A$4,'Form report'!R23:R1090,0),MATCH(R$3,'Form report'!$P$22:$CO$22,0))-INDEX('Form report'!$G$23:$G$1090,MATCH($A$4,'Form report'!$D$23:$D$1090,0))-INDEX('Form report'!$H$23:$H$1090,MATCH($A$4,'Form report'!$D$23:$D$1090,0))),"")</f>
        <v/>
      </c>
      <c r="S4" s="202" t="str">
        <f>IFERROR(IF(INDEX('Form report'!$P$23:$CO$1090,MATCH($A$4,'Form report'!S23:S1090,0),MATCH(S$3,'Form report'!$P$22:$CO$22,0))="","",INDEX('Form report'!$P$23:$CO$1090,MATCH($A$4,'Form report'!S23:S1090,0),MATCH(S$3,'Form report'!$P$22:$CO$22,0))-INDEX('Form report'!$G$23:$G$1090,MATCH($A$4,'Form report'!$D$23:$D$1090,0))-INDEX('Form report'!$H$23:$H$1090,MATCH($A$4,'Form report'!$D$23:$D$1090,0))),"")</f>
        <v/>
      </c>
      <c r="T4" s="202" t="str">
        <f>IFERROR(IF(INDEX('Form report'!$P$23:$CO$1090,MATCH($A$4,'Form report'!T23:T1090,0),MATCH(T$3,'Form report'!$P$22:$CO$22,0))="","",INDEX('Form report'!$P$23:$CO$1090,MATCH($A$4,'Form report'!T23:T1090,0),MATCH(T$3,'Form report'!$P$22:$CO$22,0))-INDEX('Form report'!$G$23:$G$1090,MATCH($A$4,'Form report'!$D$23:$D$1090,0))-INDEX('Form report'!$H$23:$H$1090,MATCH($A$4,'Form report'!$D$23:$D$1090,0))),"")</f>
        <v/>
      </c>
      <c r="U4" s="202" t="str">
        <f>IFERROR(IF(INDEX('Form report'!$P$23:$CO$1090,MATCH($A$4,'Form report'!U23:U1090,0),MATCH(U$3,'Form report'!$P$22:$CO$22,0))="","",INDEX('Form report'!$P$23:$CO$1090,MATCH($A$4,'Form report'!U23:U1090,0),MATCH(U$3,'Form report'!$P$22:$CO$22,0))-INDEX('Form report'!$G$23:$G$1090,MATCH($A$4,'Form report'!$D$23:$D$1090,0))-INDEX('Form report'!$H$23:$H$1090,MATCH($A$4,'Form report'!$D$23:$D$1090,0))),"")</f>
        <v/>
      </c>
      <c r="V4" s="202" t="str">
        <f>IFERROR(IF(INDEX('Form report'!$P$23:$CO$1090,MATCH($A$4,'Form report'!V23:V1090,0),MATCH(V$3,'Form report'!$P$22:$CO$22,0))="","",INDEX('Form report'!$P$23:$CO$1090,MATCH($A$4,'Form report'!V23:V1090,0),MATCH(V$3,'Form report'!$P$22:$CO$22,0))-INDEX('Form report'!$G$23:$G$1090,MATCH($A$4,'Form report'!$D$23:$D$1090,0))-INDEX('Form report'!$H$23:$H$1090,MATCH($A$4,'Form report'!$D$23:$D$1090,0))),"")</f>
        <v/>
      </c>
      <c r="W4" s="202" t="str">
        <f>IFERROR(IF(INDEX('Form report'!$P$23:$CO$1090,MATCH($A$4,'Form report'!W23:W1090,0),MATCH(W$3,'Form report'!$P$22:$CO$22,0))="","",INDEX('Form report'!$P$23:$CO$1090,MATCH($A$4,'Form report'!W23:W1090,0),MATCH(W$3,'Form report'!$P$22:$CO$22,0))-INDEX('Form report'!$G$23:$G$1090,MATCH($A$4,'Form report'!$D$23:$D$1090,0))-INDEX('Form report'!$H$23:$H$1090,MATCH($A$4,'Form report'!$D$23:$D$1090,0))),"")</f>
        <v/>
      </c>
      <c r="X4" s="202" t="str">
        <f>IFERROR(IF(INDEX('Form report'!$P$23:$CO$1090,MATCH($A$4,'Form report'!X23:X1090,0),MATCH(X$3,'Form report'!$P$22:$CO$22,0))="","",INDEX('Form report'!$P$23:$CO$1090,MATCH($A$4,'Form report'!X23:X1090,0),MATCH(X$3,'Form report'!$P$22:$CO$22,0))-INDEX('Form report'!$G$23:$G$1090,MATCH($A$4,'Form report'!$D$23:$D$1090,0))-INDEX('Form report'!$H$23:$H$1090,MATCH($A$4,'Form report'!$D$23:$D$1090,0))),"")</f>
        <v/>
      </c>
      <c r="Y4" s="202" t="str">
        <f>IFERROR(IF(INDEX('Form report'!$P$23:$CO$1090,MATCH($A$4,'Form report'!Y23:Y1090,0),MATCH(Y$3,'Form report'!$P$22:$CO$22,0))="","",INDEX('Form report'!$P$23:$CO$1090,MATCH($A$4,'Form report'!Y23:Y1090,0),MATCH(Y$3,'Form report'!$P$22:$CO$22,0))-INDEX('Form report'!$G$23:$G$1090,MATCH($A$4,'Form report'!$D$23:$D$1090,0))-INDEX('Form report'!$H$23:$H$1090,MATCH($A$4,'Form report'!$D$23:$D$1090,0))),"")</f>
        <v/>
      </c>
      <c r="Z4" s="202" t="str">
        <f>IFERROR(IF(INDEX('Form report'!$P$23:$CO$1090,MATCH($A$4,'Form report'!Z23:Z1090,0),MATCH(Z$3,'Form report'!$P$22:$CO$22,0))="","",INDEX('Form report'!$P$23:$CO$1090,MATCH($A$4,'Form report'!Z23:Z1090,0),MATCH(Z$3,'Form report'!$P$22:$CO$22,0))-INDEX('Form report'!$G$23:$G$1090,MATCH($A$4,'Form report'!$D$23:$D$1090,0))-INDEX('Form report'!$H$23:$H$1090,MATCH($A$4,'Form report'!$D$23:$D$1090,0))),"")</f>
        <v/>
      </c>
      <c r="AA4" s="202" t="str">
        <f>IFERROR(IF(INDEX('Form report'!$P$23:$CO$1090,MATCH($A$4,'Form report'!AA23:AA1090,0),MATCH(AA$3,'Form report'!$P$22:$CO$22,0))="","",INDEX('Form report'!$P$23:$CO$1090,MATCH($A$4,'Form report'!AA23:AA1090,0),MATCH(AA$3,'Form report'!$P$22:$CO$22,0))-INDEX('Form report'!$G$23:$G$1090,MATCH($A$4,'Form report'!$D$23:$D$1090,0))-INDEX('Form report'!$H$23:$H$1090,MATCH($A$4,'Form report'!$D$23:$D$1090,0))),"")</f>
        <v/>
      </c>
      <c r="AB4" s="202" t="str">
        <f>IFERROR(IF(INDEX('Form report'!$P$23:$CO$1090,MATCH($A$4,'Form report'!AB23:AB1090,0),MATCH(AB$3,'Form report'!$P$22:$CO$22,0))="","",INDEX('Form report'!$P$23:$CO$1090,MATCH($A$4,'Form report'!AB23:AB1090,0),MATCH(AB$3,'Form report'!$P$22:$CO$22,0))-INDEX('Form report'!$G$23:$G$1090,MATCH($A$4,'Form report'!$D$23:$D$1090,0))-INDEX('Form report'!$H$23:$H$1090,MATCH($A$4,'Form report'!$D$23:$D$1090,0))),"")</f>
        <v/>
      </c>
      <c r="AC4" s="202" t="str">
        <f>IFERROR(IF(INDEX('Form report'!$P$23:$CO$1090,MATCH($A$4,'Form report'!AC23:AC1090,0),MATCH(AC$3,'Form report'!$P$22:$CO$22,0))="","",INDEX('Form report'!$P$23:$CO$1090,MATCH($A$4,'Form report'!AC23:AC1090,0),MATCH(AC$3,'Form report'!$P$22:$CO$22,0))-INDEX('Form report'!$G$23:$G$1090,MATCH($A$4,'Form report'!$D$23:$D$1090,0))-INDEX('Form report'!$H$23:$H$1090,MATCH($A$4,'Form report'!$D$23:$D$1090,0))),"")</f>
        <v/>
      </c>
      <c r="AD4" s="202" t="str">
        <f>IFERROR(IF(INDEX('Form report'!$P$23:$CO$1090,MATCH($A$4,'Form report'!AD23:AD1090,0),MATCH(AD$3,'Form report'!$P$22:$CO$22,0))="","",INDEX('Form report'!$P$23:$CO$1090,MATCH($A$4,'Form report'!AD23:AD1090,0),MATCH(AD$3,'Form report'!$P$22:$CO$22,0))-INDEX('Form report'!$G$23:$G$1090,MATCH($A$4,'Form report'!$D$23:$D$1090,0))-INDEX('Form report'!$H$23:$H$1090,MATCH($A$4,'Form report'!$D$23:$D$1090,0))),"")</f>
        <v/>
      </c>
      <c r="AE4" s="202" t="str">
        <f>IFERROR(IF(INDEX('Form report'!$P$23:$CO$1090,MATCH($A$4,'Form report'!AE23:AE1090,0),MATCH(AE$3,'Form report'!$P$22:$CO$22,0))="","",INDEX('Form report'!$P$23:$CO$1090,MATCH($A$4,'Form report'!AE23:AE1090,0),MATCH(AE$3,'Form report'!$P$22:$CO$22,0))-INDEX('Form report'!$G$23:$G$1090,MATCH($A$4,'Form report'!$D$23:$D$1090,0))-INDEX('Form report'!$H$23:$H$1090,MATCH($A$4,'Form report'!$D$23:$D$1090,0))),"")</f>
        <v/>
      </c>
      <c r="AF4" s="202" t="str">
        <f>IFERROR(IF(INDEX('Form report'!$P$23:$CO$1090,MATCH($A$4,'Form report'!AF23:AF1090,0),MATCH(AF$3,'Form report'!$P$22:$CO$22,0))="","",INDEX('Form report'!$P$23:$CO$1090,MATCH($A$4,'Form report'!AF23:AF1090,0),MATCH(AF$3,'Form report'!$P$22:$CO$22,0))-INDEX('Form report'!$G$23:$G$1090,MATCH($A$4,'Form report'!$D$23:$D$1090,0))-INDEX('Form report'!$H$23:$H$1090,MATCH($A$4,'Form report'!$D$23:$D$1090,0))),"")</f>
        <v/>
      </c>
      <c r="AG4" s="202" t="str">
        <f>IFERROR(IF(INDEX('Form report'!$P$23:$CO$1090,MATCH($A$4,'Form report'!AG23:AG1090,0),MATCH(AG$3,'Form report'!$P$22:$CO$22,0))="","",INDEX('Form report'!$P$23:$CO$1090,MATCH($A$4,'Form report'!AG23:AG1090,0),MATCH(AG$3,'Form report'!$P$22:$CO$22,0))-INDEX('Form report'!$G$23:$G$1090,MATCH($A$4,'Form report'!$D$23:$D$1090,0))-INDEX('Form report'!$H$23:$H$1090,MATCH($A$4,'Form report'!$D$23:$D$1090,0))),"")</f>
        <v/>
      </c>
      <c r="AH4" s="202" t="str">
        <f>IFERROR(IF(INDEX('Form report'!$P$23:$CO$1090,MATCH($A$4,'Form report'!AH23:AH1090,0),MATCH(AH$3,'Form report'!$P$22:$CO$22,0))="","",INDEX('Form report'!$P$23:$CO$1090,MATCH($A$4,'Form report'!AH23:AH1090,0),MATCH(AH$3,'Form report'!$P$22:$CO$22,0))-INDEX('Form report'!$G$23:$G$1090,MATCH($A$4,'Form report'!$D$23:$D$1090,0))-INDEX('Form report'!$H$23:$H$1090,MATCH($A$4,'Form report'!$D$23:$D$1090,0))),"")</f>
        <v/>
      </c>
      <c r="AI4" s="202" t="str">
        <f>IFERROR(IF(INDEX('Form report'!$P$23:$CO$1090,MATCH($A$4,'Form report'!AI23:AI1090,0),MATCH(AI$3,'Form report'!$P$22:$CO$22,0))="","",INDEX('Form report'!$P$23:$CO$1090,MATCH($A$4,'Form report'!AI23:AI1090,0),MATCH(AI$3,'Form report'!$P$22:$CO$22,0))-INDEX('Form report'!$G$23:$G$1090,MATCH($A$4,'Form report'!$D$23:$D$1090,0))-INDEX('Form report'!$H$23:$H$1090,MATCH($A$4,'Form report'!$D$23:$D$1090,0))),"")</f>
        <v/>
      </c>
      <c r="AJ4" s="202" t="str">
        <f>IFERROR(IF(INDEX('Form report'!$P$23:$CO$1090,MATCH($A$4,'Form report'!AJ23:AJ1090,0),MATCH(AJ$3,'Form report'!$P$22:$CO$22,0))="","",INDEX('Form report'!$P$23:$CO$1090,MATCH($A$4,'Form report'!AJ23:AJ1090,0),MATCH(AJ$3,'Form report'!$P$22:$CO$22,0))-INDEX('Form report'!$G$23:$G$1090,MATCH($A$4,'Form report'!$D$23:$D$1090,0))-INDEX('Form report'!$H$23:$H$1090,MATCH($A$4,'Form report'!$D$23:$D$1090,0))),"")</f>
        <v/>
      </c>
      <c r="AK4" s="202" t="str">
        <f>IFERROR(IF(INDEX('Form report'!$P$23:$CO$1090,MATCH($A$4,'Form report'!AK23:AK1090,0),MATCH(AK$3,'Form report'!$P$22:$CO$22,0))="","",INDEX('Form report'!$P$23:$CO$1090,MATCH($A$4,'Form report'!AK23:AK1090,0),MATCH(AK$3,'Form report'!$P$22:$CO$22,0))-INDEX('Form report'!$G$23:$G$1090,MATCH($A$4,'Form report'!$D$23:$D$1090,0))-INDEX('Form report'!$H$23:$H$1090,MATCH($A$4,'Form report'!$D$23:$D$1090,0))),"")</f>
        <v/>
      </c>
      <c r="AL4" s="202" t="str">
        <f>IFERROR(IF(INDEX('Form report'!$P$23:$CO$1090,MATCH($A$4,'Form report'!AL23:AL1090,0),MATCH(AL$3,'Form report'!$P$22:$CO$22,0))="","",INDEX('Form report'!$P$23:$CO$1090,MATCH($A$4,'Form report'!AL23:AL1090,0),MATCH(AL$3,'Form report'!$P$22:$CO$22,0))-INDEX('Form report'!$G$23:$G$1090,MATCH($A$4,'Form report'!$D$23:$D$1090,0))-INDEX('Form report'!$H$23:$H$1090,MATCH($A$4,'Form report'!$D$23:$D$1090,0))),"")</f>
        <v/>
      </c>
      <c r="AM4" s="202" t="str">
        <f>IFERROR(IF(INDEX('Form report'!$P$23:$CO$1090,MATCH($A$4,'Form report'!AM23:AM1090,0),MATCH(AM$3,'Form report'!$P$22:$CO$22,0))="","",INDEX('Form report'!$P$23:$CO$1090,MATCH($A$4,'Form report'!AM23:AM1090,0),MATCH(AM$3,'Form report'!$P$22:$CO$22,0))-INDEX('Form report'!$G$23:$G$1090,MATCH($A$4,'Form report'!$D$23:$D$1090,0))-INDEX('Form report'!$H$23:$H$1090,MATCH($A$4,'Form report'!$D$23:$D$1090,0))),"")</f>
        <v/>
      </c>
      <c r="AN4" s="202" t="str">
        <f>IFERROR(IF(INDEX('Form report'!$P$23:$CO$1090,MATCH($A$4,'Form report'!AN23:AN1090,0),MATCH(AN$3,'Form report'!$P$22:$CO$22,0))="","",INDEX('Form report'!$P$23:$CO$1090,MATCH($A$4,'Form report'!AN23:AN1090,0),MATCH(AN$3,'Form report'!$P$22:$CO$22,0))-INDEX('Form report'!$G$23:$G$1090,MATCH($A$4,'Form report'!$D$23:$D$1090,0))-INDEX('Form report'!$H$23:$H$1090,MATCH($A$4,'Form report'!$D$23:$D$1090,0))),"")</f>
        <v/>
      </c>
      <c r="AO4" s="202" t="str">
        <f>IFERROR(IF(INDEX('Form report'!$P$23:$CO$1090,MATCH($A$4,'Form report'!AO23:AO1090,0),MATCH(AO$3,'Form report'!$P$22:$CO$22,0))="","",INDEX('Form report'!$P$23:$CO$1090,MATCH($A$4,'Form report'!AO23:AO1090,0),MATCH(AO$3,'Form report'!$P$22:$CO$22,0))-INDEX('Form report'!$G$23:$G$1090,MATCH($A$4,'Form report'!$D$23:$D$1090,0))-INDEX('Form report'!$H$23:$H$1090,MATCH($A$4,'Form report'!$D$23:$D$1090,0))),"")</f>
        <v/>
      </c>
      <c r="AP4" s="202" t="str">
        <f>IFERROR(IF(INDEX('Form report'!$P$23:$CO$1090,MATCH($A$4,'Form report'!AP23:AP1090,0),MATCH(AP$3,'Form report'!$P$22:$CO$22,0))="","",INDEX('Form report'!$P$23:$CO$1090,MATCH($A$4,'Form report'!AP23:AP1090,0),MATCH(AP$3,'Form report'!$P$22:$CO$22,0))-INDEX('Form report'!$G$23:$G$1090,MATCH($A$4,'Form report'!$D$23:$D$1090,0))-INDEX('Form report'!$H$23:$H$1090,MATCH($A$4,'Form report'!$D$23:$D$1090,0))),"")</f>
        <v/>
      </c>
      <c r="AQ4" s="202" t="str">
        <f>IFERROR(IF(INDEX('Form report'!$P$23:$CO$1090,MATCH($A$4,'Form report'!AQ23:AQ1090,0),MATCH(AQ$3,'Form report'!$P$22:$CO$22,0))="","",INDEX('Form report'!$P$23:$CO$1090,MATCH($A$4,'Form report'!AQ23:AQ1090,0),MATCH(AQ$3,'Form report'!$P$22:$CO$22,0))-INDEX('Form report'!$G$23:$G$1090,MATCH($A$4,'Form report'!$D$23:$D$1090,0))-INDEX('Form report'!$H$23:$H$1090,MATCH($A$4,'Form report'!$D$23:$D$1090,0))),"")</f>
        <v/>
      </c>
      <c r="AR4" s="202" t="str">
        <f>IFERROR(IF(INDEX('Form report'!$P$23:$CO$1090,MATCH($A$4,'Form report'!AR23:AR1090,0),MATCH(AR$3,'Form report'!$P$22:$CO$22,0))="","",INDEX('Form report'!$P$23:$CO$1090,MATCH($A$4,'Form report'!AR23:AR1090,0),MATCH(AR$3,'Form report'!$P$22:$CO$22,0))-INDEX('Form report'!$G$23:$G$1090,MATCH($A$4,'Form report'!$D$23:$D$1090,0))-INDEX('Form report'!$H$23:$H$1090,MATCH($A$4,'Form report'!$D$23:$D$1090,0))),"")</f>
        <v/>
      </c>
      <c r="AS4" s="202" t="str">
        <f>IFERROR(IF(INDEX('Form report'!$P$23:$CO$1090,MATCH($A$4,'Form report'!AS23:AS1090,0),MATCH(AS$3,'Form report'!$P$22:$CO$22,0))="","",INDEX('Form report'!$P$23:$CO$1090,MATCH($A$4,'Form report'!AS23:AS1090,0),MATCH(AS$3,'Form report'!$P$22:$CO$22,0))-INDEX('Form report'!$G$23:$G$1090,MATCH($A$4,'Form report'!$D$23:$D$1090,0))-INDEX('Form report'!$H$23:$H$1090,MATCH($A$4,'Form report'!$D$23:$D$1090,0))),"")</f>
        <v/>
      </c>
      <c r="AT4" s="202" t="str">
        <f>IFERROR(IF(INDEX('Form report'!$P$23:$CO$1090,MATCH($A$4,'Form report'!AT23:AT1090,0),MATCH(AT$3,'Form report'!$P$22:$CO$22,0))="","",INDEX('Form report'!$P$23:$CO$1090,MATCH($A$4,'Form report'!AT23:AT1090,0),MATCH(AT$3,'Form report'!$P$22:$CO$22,0))-INDEX('Form report'!$G$23:$G$1090,MATCH($A$4,'Form report'!$D$23:$D$1090,0))-INDEX('Form report'!$H$23:$H$1090,MATCH($A$4,'Form report'!$D$23:$D$1090,0))),"")</f>
        <v/>
      </c>
      <c r="AU4" s="202" t="str">
        <f>IFERROR(IF(INDEX('Form report'!$P$23:$CO$1090,MATCH($A$4,'Form report'!AU23:AU1090,0),MATCH(AU$3,'Form report'!$P$22:$CO$22,0))="","",INDEX('Form report'!$P$23:$CO$1090,MATCH($A$4,'Form report'!AU23:AU1090,0),MATCH(AU$3,'Form report'!$P$22:$CO$22,0))-INDEX('Form report'!$G$23:$G$1090,MATCH($A$4,'Form report'!$D$23:$D$1090,0))-INDEX('Form report'!$H$23:$H$1090,MATCH($A$4,'Form report'!$D$23:$D$1090,0))),"")</f>
        <v/>
      </c>
      <c r="AV4" s="202" t="str">
        <f>IFERROR(IF(INDEX('Form report'!$P$23:$CO$1090,MATCH($A$4,'Form report'!AV23:AV1090,0),MATCH(AV$3,'Form report'!$P$22:$CO$22,0))="","",INDEX('Form report'!$P$23:$CO$1090,MATCH($A$4,'Form report'!AV23:AV1090,0),MATCH(AV$3,'Form report'!$P$22:$CO$22,0))-INDEX('Form report'!$G$23:$G$1090,MATCH($A$4,'Form report'!$D$23:$D$1090,0))-INDEX('Form report'!$H$23:$H$1090,MATCH($A$4,'Form report'!$D$23:$D$1090,0))),"")</f>
        <v/>
      </c>
      <c r="AW4" s="202" t="str">
        <f>IFERROR(IF(INDEX('Form report'!$P$23:$CO$1090,MATCH($A$4,'Form report'!AW23:AW1090,0),MATCH(AW$3,'Form report'!$P$22:$CO$22,0))="","",INDEX('Form report'!$P$23:$CO$1090,MATCH($A$4,'Form report'!AW23:AW1090,0),MATCH(AW$3,'Form report'!$P$22:$CO$22,0))-INDEX('Form report'!$G$23:$G$1090,MATCH($A$4,'Form report'!$D$23:$D$1090,0))-INDEX('Form report'!$H$23:$H$1090,MATCH($A$4,'Form report'!$D$23:$D$1090,0))),"")</f>
        <v/>
      </c>
      <c r="AX4" s="202" t="str">
        <f>IFERROR(IF(INDEX('Form report'!$P$23:$CO$1090,MATCH($A$4,'Form report'!AX23:AX1090,0),MATCH(AX$3,'Form report'!$P$22:$CO$22,0))="","",INDEX('Form report'!$P$23:$CO$1090,MATCH($A$4,'Form report'!AX23:AX1090,0),MATCH(AX$3,'Form report'!$P$22:$CO$22,0))-INDEX('Form report'!$G$23:$G$1090,MATCH($A$4,'Form report'!$D$23:$D$1090,0))-INDEX('Form report'!$H$23:$H$1090,MATCH($A$4,'Form report'!$D$23:$D$1090,0))),"")</f>
        <v/>
      </c>
      <c r="AY4" s="202" t="str">
        <f>IFERROR(IF(INDEX('Form report'!$P$23:$CO$1090,MATCH($A$4,'Form report'!AY23:AY1090,0),MATCH(AY$3,'Form report'!$P$22:$CO$22,0))="","",INDEX('Form report'!$P$23:$CO$1090,MATCH($A$4,'Form report'!AY23:AY1090,0),MATCH(AY$3,'Form report'!$P$22:$CO$22,0))-INDEX('Form report'!$G$23:$G$1090,MATCH($A$4,'Form report'!$D$23:$D$1090,0))-INDEX('Form report'!$H$23:$H$1090,MATCH($A$4,'Form report'!$D$23:$D$1090,0))),"")</f>
        <v/>
      </c>
      <c r="AZ4" s="202" t="str">
        <f>IFERROR(IF(INDEX('Form report'!$P$23:$CO$1090,MATCH($A$4,'Form report'!AZ23:AZ1090,0),MATCH(AZ$3,'Form report'!$P$22:$CO$22,0))="","",INDEX('Form report'!$P$23:$CO$1090,MATCH($A$4,'Form report'!AZ23:AZ1090,0),MATCH(AZ$3,'Form report'!$P$22:$CO$22,0))-INDEX('Form report'!$G$23:$G$1090,MATCH($A$4,'Form report'!$D$23:$D$1090,0))-INDEX('Form report'!$H$23:$H$1090,MATCH($A$4,'Form report'!$D$23:$D$1090,0))),"")</f>
        <v/>
      </c>
      <c r="BA4" s="202" t="str">
        <f>IFERROR(IF(INDEX('Form report'!$P$23:$CO$1090,MATCH($A$4,'Form report'!BA23:BA1090,0),MATCH(BA$3,'Form report'!$P$22:$CO$22,0))="","",INDEX('Form report'!$P$23:$CO$1090,MATCH($A$4,'Form report'!BA23:BA1090,0),MATCH(BA$3,'Form report'!$P$22:$CO$22,0))-INDEX('Form report'!$G$23:$G$1090,MATCH($A$4,'Form report'!$D$23:$D$1090,0))-INDEX('Form report'!$H$23:$H$1090,MATCH($A$4,'Form report'!$D$23:$D$1090,0))),"")</f>
        <v/>
      </c>
      <c r="BB4" s="202" t="str">
        <f>IFERROR(IF(INDEX('Form report'!$P$23:$CO$1090,MATCH($A$4,'Form report'!BB23:BB1090,0),MATCH(BB$3,'Form report'!$P$22:$CO$22,0))="","",INDEX('Form report'!$P$23:$CO$1090,MATCH($A$4,'Form report'!BB23:BB1090,0),MATCH(BB$3,'Form report'!$P$22:$CO$22,0))-INDEX('Form report'!$G$23:$G$1090,MATCH($A$4,'Form report'!$D$23:$D$1090,0))-INDEX('Form report'!$H$23:$H$1090,MATCH($A$4,'Form report'!$D$23:$D$1090,0))),"")</f>
        <v/>
      </c>
      <c r="BC4" s="202" t="str">
        <f>IFERROR(IF(INDEX('Form report'!$P$23:$CO$1090,MATCH($A$4,'Form report'!BC23:BC1090,0),MATCH(BC$3,'Form report'!$P$22:$CO$22,0))="","",INDEX('Form report'!$P$23:$CO$1090,MATCH($A$4,'Form report'!BC23:BC1090,0),MATCH(BC$3,'Form report'!$P$22:$CO$22,0))-INDEX('Form report'!$G$23:$G$1090,MATCH($A$4,'Form report'!$D$23:$D$1090,0))-INDEX('Form report'!$H$23:$H$1090,MATCH($A$4,'Form report'!$D$23:$D$1090,0))),"")</f>
        <v/>
      </c>
      <c r="BD4" s="202" t="str">
        <f>IFERROR(IF(INDEX('Form report'!$P$23:$CO$1090,MATCH($A$4,'Form report'!BD23:BD1090,0),MATCH(BD$3,'Form report'!$P$22:$CO$22,0))="","",INDEX('Form report'!$P$23:$CO$1090,MATCH($A$4,'Form report'!BD23:BD1090,0),MATCH(BD$3,'Form report'!$P$22:$CO$22,0))-INDEX('Form report'!$G$23:$G$1090,MATCH($A$4,'Form report'!$D$23:$D$1090,0))-INDEX('Form report'!$H$23:$H$1090,MATCH($A$4,'Form report'!$D$23:$D$1090,0))),"")</f>
        <v/>
      </c>
      <c r="BE4" s="202" t="str">
        <f>IFERROR(IF(INDEX('Form report'!$P$23:$CO$1090,MATCH($A$4,'Form report'!BE23:BE1090,0),MATCH(BE$3,'Form report'!$P$22:$CO$22,0))="","",INDEX('Form report'!$P$23:$CO$1090,MATCH($A$4,'Form report'!BE23:BE1090,0),MATCH(BE$3,'Form report'!$P$22:$CO$22,0))-INDEX('Form report'!$G$23:$G$1090,MATCH($A$4,'Form report'!$D$23:$D$1090,0))-INDEX('Form report'!$H$23:$H$1090,MATCH($A$4,'Form report'!$D$23:$D$1090,0))),"")</f>
        <v/>
      </c>
      <c r="BF4" s="202" t="str">
        <f>IFERROR(IF(INDEX('Form report'!$P$23:$CO$1090,MATCH($A$4,'Form report'!BF23:BF1090,0),MATCH(BF$3,'Form report'!$P$22:$CO$22,0))="","",INDEX('Form report'!$P$23:$CO$1090,MATCH($A$4,'Form report'!BF23:BF1090,0),MATCH(BF$3,'Form report'!$P$22:$CO$22,0))-INDEX('Form report'!$G$23:$G$1090,MATCH($A$4,'Form report'!$D$23:$D$1090,0))-INDEX('Form report'!$H$23:$H$1090,MATCH($A$4,'Form report'!$D$23:$D$1090,0))),"")</f>
        <v/>
      </c>
      <c r="BG4" s="202" t="str">
        <f>IFERROR(IF(INDEX('Form report'!$P$23:$CO$1090,MATCH($A$4,'Form report'!BG23:BG1090,0),MATCH(BG$3,'Form report'!$P$22:$CO$22,0))="","",INDEX('Form report'!$P$23:$CO$1090,MATCH($A$4,'Form report'!BG23:BG1090,0),MATCH(BG$3,'Form report'!$P$22:$CO$22,0))-INDEX('Form report'!$G$23:$G$1090,MATCH($A$4,'Form report'!$D$23:$D$1090,0))-INDEX('Form report'!$H$23:$H$1090,MATCH($A$4,'Form report'!$D$23:$D$1090,0))),"")</f>
        <v/>
      </c>
      <c r="BH4" s="202" t="str">
        <f>IFERROR(IF(INDEX('Form report'!$P$23:$CO$1090,MATCH($A$4,'Form report'!BH23:BH1090,0),MATCH(BH$3,'Form report'!$P$22:$CO$22,0))="","",INDEX('Form report'!$P$23:$CO$1090,MATCH($A$4,'Form report'!BH23:BH1090,0),MATCH(BH$3,'Form report'!$P$22:$CO$22,0))-INDEX('Form report'!$G$23:$G$1090,MATCH($A$4,'Form report'!$D$23:$D$1090,0))-INDEX('Form report'!$H$23:$H$1090,MATCH($A$4,'Form report'!$D$23:$D$1090,0))),"")</f>
        <v/>
      </c>
      <c r="BI4" s="202" t="str">
        <f>IFERROR(IF(INDEX('Form report'!$P$23:$CO$1090,MATCH($A$4,'Form report'!BI23:BI1090,0),MATCH(BI$3,'Form report'!$P$22:$CO$22,0))="","",INDEX('Form report'!$P$23:$CO$1090,MATCH($A$4,'Form report'!BI23:BI1090,0),MATCH(BI$3,'Form report'!$P$22:$CO$22,0))-INDEX('Form report'!$G$23:$G$1090,MATCH($A$4,'Form report'!$D$23:$D$1090,0))-INDEX('Form report'!$H$23:$H$1090,MATCH($A$4,'Form report'!$D$23:$D$1090,0))),"")</f>
        <v/>
      </c>
      <c r="BJ4" s="202" t="str">
        <f>IFERROR(IF(INDEX('Form report'!$P$23:$CO$1090,MATCH($A$4,'Form report'!BJ23:BJ1090,0),MATCH(BJ$3,'Form report'!$P$22:$CO$22,0))="","",INDEX('Form report'!$P$23:$CO$1090,MATCH($A$4,'Form report'!BJ23:BJ1090,0),MATCH(BJ$3,'Form report'!$P$22:$CO$22,0))-INDEX('Form report'!$G$23:$G$1090,MATCH($A$4,'Form report'!$D$23:$D$1090,0))-INDEX('Form report'!$H$23:$H$1090,MATCH($A$4,'Form report'!$D$23:$D$1090,0))),"")</f>
        <v/>
      </c>
      <c r="BK4" s="202" t="str">
        <f>IFERROR(IF(INDEX('Form report'!$P$23:$CO$1090,MATCH($A$4,'Form report'!BK23:BK1090,0),MATCH(BK$3,'Form report'!$P$22:$CO$22,0))="","",INDEX('Form report'!$P$23:$CO$1090,MATCH($A$4,'Form report'!BK23:BK1090,0),MATCH(BK$3,'Form report'!$P$22:$CO$22,0))-INDEX('Form report'!$G$23:$G$1090,MATCH($A$4,'Form report'!$D$23:$D$1090,0))-INDEX('Form report'!$H$23:$H$1090,MATCH($A$4,'Form report'!$D$23:$D$1090,0))),"")</f>
        <v/>
      </c>
      <c r="BL4" s="202" t="str">
        <f>IFERROR(IF(INDEX('Form report'!$P$23:$CO$1090,MATCH($A$4,'Form report'!BL23:BL1090,0),MATCH(BL$3,'Form report'!$P$22:$CO$22,0))="","",INDEX('Form report'!$P$23:$CO$1090,MATCH($A$4,'Form report'!BL23:BL1090,0),MATCH(BL$3,'Form report'!$P$22:$CO$22,0))-INDEX('Form report'!$G$23:$G$1090,MATCH($A$4,'Form report'!$D$23:$D$1090,0))-INDEX('Form report'!$H$23:$H$1090,MATCH($A$4,'Form report'!$D$23:$D$1090,0))),"")</f>
        <v/>
      </c>
      <c r="BM4" s="202" t="str">
        <f>IFERROR(IF(INDEX('Form report'!$P$23:$CO$1090,MATCH($A$4,'Form report'!BM23:BM1090,0),MATCH(BM$3,'Form report'!$P$22:$CO$22,0))="","",INDEX('Form report'!$P$23:$CO$1090,MATCH($A$4,'Form report'!BM23:BM1090,0),MATCH(BM$3,'Form report'!$P$22:$CO$22,0))-INDEX('Form report'!$G$23:$G$1090,MATCH($A$4,'Form report'!$D$23:$D$1090,0))-INDEX('Form report'!$H$23:$H$1090,MATCH($A$4,'Form report'!$D$23:$D$1090,0))),"")</f>
        <v/>
      </c>
      <c r="BN4" s="202" t="str">
        <f>IFERROR(IF(INDEX('Form report'!$P$23:$CO$1090,MATCH($A$4,'Form report'!BN23:BN1090,0),MATCH(BN$3,'Form report'!$P$22:$CO$22,0))="","",INDEX('Form report'!$P$23:$CO$1090,MATCH($A$4,'Form report'!BN23:BN1090,0),MATCH(BN$3,'Form report'!$P$22:$CO$22,0))-INDEX('Form report'!$G$23:$G$1090,MATCH($A$4,'Form report'!$D$23:$D$1090,0))-INDEX('Form report'!$H$23:$H$1090,MATCH($A$4,'Form report'!$D$23:$D$1090,0))),"")</f>
        <v/>
      </c>
      <c r="BO4" s="202" t="str">
        <f>IFERROR(IF(INDEX('Form report'!$P$23:$CO$1090,MATCH($A$4,'Form report'!BO23:BO1090,0),MATCH(BO$3,'Form report'!$P$22:$CO$22,0))="","",INDEX('Form report'!$P$23:$CO$1090,MATCH($A$4,'Form report'!BO23:BO1090,0),MATCH(BO$3,'Form report'!$P$22:$CO$22,0))-INDEX('Form report'!$G$23:$G$1090,MATCH($A$4,'Form report'!$D$23:$D$1090,0))-INDEX('Form report'!$H$23:$H$1090,MATCH($A$4,'Form report'!$D$23:$D$1090,0))),"")</f>
        <v/>
      </c>
      <c r="BP4" s="202" t="str">
        <f>IFERROR(IF(INDEX('Form report'!$P$23:$CO$1090,MATCH($A$4,'Form report'!BP23:BP1090,0),MATCH(BP$3,'Form report'!$P$22:$CO$22,0))="","",INDEX('Form report'!$P$23:$CO$1090,MATCH($A$4,'Form report'!BP23:BP1090,0),MATCH(BP$3,'Form report'!$P$22:$CO$22,0))-INDEX('Form report'!$G$23:$G$1090,MATCH($A$4,'Form report'!$D$23:$D$1090,0))-INDEX('Form report'!$H$23:$H$1090,MATCH($A$4,'Form report'!$D$23:$D$1090,0))),"")</f>
        <v/>
      </c>
      <c r="BQ4" s="202" t="str">
        <f>IFERROR(IF(INDEX('Form report'!$P$23:$CO$1090,MATCH($A$4,'Form report'!BQ23:BQ1090,0),MATCH(BQ$3,'Form report'!$P$22:$CO$22,0))="","",INDEX('Form report'!$P$23:$CO$1090,MATCH($A$4,'Form report'!BQ23:BQ1090,0),MATCH(BQ$3,'Form report'!$P$22:$CO$22,0))-INDEX('Form report'!$G$23:$G$1090,MATCH($A$4,'Form report'!$D$23:$D$1090,0))-INDEX('Form report'!$H$23:$H$1090,MATCH($A$4,'Form report'!$D$23:$D$1090,0))),"")</f>
        <v/>
      </c>
      <c r="BR4" s="202" t="str">
        <f>IFERROR(IF(INDEX('Form report'!$P$23:$CO$1090,MATCH($A$4,'Form report'!BR23:BR1090,0),MATCH(BR$3,'Form report'!$P$22:$CO$22,0))="","",INDEX('Form report'!$P$23:$CO$1090,MATCH($A$4,'Form report'!BR23:BR1090,0),MATCH(BR$3,'Form report'!$P$22:$CO$22,0))-INDEX('Form report'!$G$23:$G$1090,MATCH($A$4,'Form report'!$D$23:$D$1090,0))-INDEX('Form report'!$H$23:$H$1090,MATCH($A$4,'Form report'!$D$23:$D$1090,0))),"")</f>
        <v/>
      </c>
      <c r="BS4" s="202" t="str">
        <f>IFERROR(IF(INDEX('Form report'!$P$23:$CO$1090,MATCH($A$4,'Form report'!BS23:BS1090,0),MATCH(BS$3,'Form report'!$P$22:$CO$22,0))="","",INDEX('Form report'!$P$23:$CO$1090,MATCH($A$4,'Form report'!BS23:BS1090,0),MATCH(BS$3,'Form report'!$P$22:$CO$22,0))-INDEX('Form report'!$G$23:$G$1090,MATCH($A$4,'Form report'!$D$23:$D$1090,0))-INDEX('Form report'!$H$23:$H$1090,MATCH($A$4,'Form report'!$D$23:$D$1090,0))),"")</f>
        <v/>
      </c>
      <c r="BT4" s="202" t="str">
        <f>IFERROR(IF(INDEX('Form report'!$P$23:$CO$1090,MATCH($A$4,'Form report'!BT23:BT1090,0),MATCH(BT$3,'Form report'!$P$22:$CO$22,0))="","",INDEX('Form report'!$P$23:$CO$1090,MATCH($A$4,'Form report'!BT23:BT1090,0),MATCH(BT$3,'Form report'!$P$22:$CO$22,0))-INDEX('Form report'!$G$23:$G$1090,MATCH($A$4,'Form report'!$D$23:$D$1090,0))-INDEX('Form report'!$H$23:$H$1090,MATCH($A$4,'Form report'!$D$23:$D$1090,0))),"")</f>
        <v/>
      </c>
      <c r="BU4" s="202" t="str">
        <f>IFERROR(IF(INDEX('Form report'!$P$23:$CO$1090,MATCH($A$4,'Form report'!BU23:BU1090,0),MATCH(BU$3,'Form report'!$P$22:$CO$22,0))="","",INDEX('Form report'!$P$23:$CO$1090,MATCH($A$4,'Form report'!BU23:BU1090,0),MATCH(BU$3,'Form report'!$P$22:$CO$22,0))-INDEX('Form report'!$G$23:$G$1090,MATCH($A$4,'Form report'!$D$23:$D$1090,0))-INDEX('Form report'!$H$23:$H$1090,MATCH($A$4,'Form report'!$D$23:$D$1090,0))),"")</f>
        <v/>
      </c>
      <c r="BV4" s="202" t="str">
        <f>IFERROR(IF(INDEX('Form report'!$P$23:$CO$1090,MATCH($A$4,'Form report'!BV23:BV1090,0),MATCH(BV$3,'Form report'!$P$22:$CO$22,0))="","",INDEX('Form report'!$P$23:$CO$1090,MATCH($A$4,'Form report'!BV23:BV1090,0),MATCH(BV$3,'Form report'!$P$22:$CO$22,0))-INDEX('Form report'!$G$23:$G$1090,MATCH($A$4,'Form report'!$D$23:$D$1090,0))-INDEX('Form report'!$H$23:$H$1090,MATCH($A$4,'Form report'!$D$23:$D$1090,0))),"")</f>
        <v/>
      </c>
      <c r="BW4" s="202" t="str">
        <f>IFERROR(IF(INDEX('Form report'!$P$23:$CO$1090,MATCH($A$4,'Form report'!BW23:BW1090,0),MATCH(BW$3,'Form report'!$P$22:$CO$22,0))="","",INDEX('Form report'!$P$23:$CO$1090,MATCH($A$4,'Form report'!BW23:BW1090,0),MATCH(BW$3,'Form report'!$P$22:$CO$22,0))-INDEX('Form report'!$G$23:$G$1090,MATCH($A$4,'Form report'!$D$23:$D$1090,0))-INDEX('Form report'!$H$23:$H$1090,MATCH($A$4,'Form report'!$D$23:$D$1090,0))),"")</f>
        <v/>
      </c>
      <c r="BX4" s="202" t="str">
        <f>IFERROR(IF(INDEX('Form report'!$P$23:$CO$1090,MATCH($A$4,'Form report'!BX23:BX1090,0),MATCH(BX$3,'Form report'!$P$22:$CO$22,0))="","",INDEX('Form report'!$P$23:$CO$1090,MATCH($A$4,'Form report'!BX23:BX1090,0),MATCH(BX$3,'Form report'!$P$22:$CO$22,0))-INDEX('Form report'!$G$23:$G$1090,MATCH($A$4,'Form report'!$D$23:$D$1090,0))-INDEX('Form report'!$H$23:$H$1090,MATCH($A$4,'Form report'!$D$23:$D$1090,0))),"")</f>
        <v/>
      </c>
      <c r="BY4" s="202" t="str">
        <f>IFERROR(IF(INDEX('Form report'!$P$23:$CO$1090,MATCH($A$4,'Form report'!BY23:BY1090,0),MATCH(BY$3,'Form report'!$P$22:$CO$22,0))="","",INDEX('Form report'!$P$23:$CO$1090,MATCH($A$4,'Form report'!BY23:BY1090,0),MATCH(BY$3,'Form report'!$P$22:$CO$22,0))-INDEX('Form report'!$G$23:$G$1090,MATCH($A$4,'Form report'!$D$23:$D$1090,0))-INDEX('Form report'!$H$23:$H$1090,MATCH($A$4,'Form report'!$D$23:$D$1090,0))),"")</f>
        <v/>
      </c>
      <c r="BZ4" s="202" t="str">
        <f>IFERROR(IF(INDEX('Form report'!$P$23:$CO$1090,MATCH($A$4,'Form report'!BZ23:BZ1090,0),MATCH(BZ$3,'Form report'!$P$22:$CO$22,0))="","",INDEX('Form report'!$P$23:$CO$1090,MATCH($A$4,'Form report'!BZ23:BZ1090,0),MATCH(BZ$3,'Form report'!$P$22:$CO$22,0))-INDEX('Form report'!$G$23:$G$1090,MATCH($A$4,'Form report'!$D$23:$D$1090,0))-INDEX('Form report'!$H$23:$H$1090,MATCH($A$4,'Form report'!$D$23:$D$1090,0))),"")</f>
        <v/>
      </c>
      <c r="CA4" s="202" t="str">
        <f>IFERROR(IF(INDEX('Form report'!$P$23:$CO$1090,MATCH($A$4,'Form report'!CA23:CA1090,0),MATCH(CA$3,'Form report'!$P$22:$CO$22,0))="","",INDEX('Form report'!$P$23:$CO$1090,MATCH($A$4,'Form report'!CA23:CA1090,0),MATCH(CA$3,'Form report'!$P$22:$CO$22,0))-INDEX('Form report'!$G$23:$G$1090,MATCH($A$4,'Form report'!$D$23:$D$1090,0))-INDEX('Form report'!$H$23:$H$1090,MATCH($A$4,'Form report'!$D$23:$D$1090,0))),"")</f>
        <v/>
      </c>
      <c r="CB4" s="202" t="str">
        <f>IFERROR(IF(INDEX('Form report'!$P$23:$CO$1090,MATCH($A$4,'Form report'!CB23:CB1090,0),MATCH(CB$3,'Form report'!$P$22:$CO$22,0))="","",INDEX('Form report'!$P$23:$CO$1090,MATCH($A$4,'Form report'!CB23:CB1090,0),MATCH(CB$3,'Form report'!$P$22:$CO$22,0))-INDEX('Form report'!$G$23:$G$1090,MATCH($A$4,'Form report'!$D$23:$D$1090,0))-INDEX('Form report'!$H$23:$H$1090,MATCH($A$4,'Form report'!$D$23:$D$1090,0))),"")</f>
        <v/>
      </c>
      <c r="CC4" s="202" t="str">
        <f>IFERROR(IF(INDEX('Form report'!$P$23:$CO$1090,MATCH($A$4,'Form report'!CC23:CC1090,0),MATCH(CC$3,'Form report'!$P$22:$CO$22,0))="","",INDEX('Form report'!$P$23:$CO$1090,MATCH($A$4,'Form report'!CC23:CC1090,0),MATCH(CC$3,'Form report'!$P$22:$CO$22,0))-INDEX('Form report'!$G$23:$G$1090,MATCH($A$4,'Form report'!$D$23:$D$1090,0))-INDEX('Form report'!$H$23:$H$1090,MATCH($A$4,'Form report'!$D$23:$D$1090,0))),"")</f>
        <v/>
      </c>
      <c r="CD4" s="202" t="str">
        <f>IFERROR(IF(INDEX('Form report'!$P$23:$CO$1090,MATCH($A$4,'Form report'!CD23:CD1090,0),MATCH(CD$3,'Form report'!$P$22:$CO$22,0))="","",INDEX('Form report'!$P$23:$CO$1090,MATCH($A$4,'Form report'!CD23:CD1090,0),MATCH(CD$3,'Form report'!$P$22:$CO$22,0))-INDEX('Form report'!$G$23:$G$1090,MATCH($A$4,'Form report'!$D$23:$D$1090,0))-INDEX('Form report'!$H$23:$H$1090,MATCH($A$4,'Form report'!$D$23:$D$1090,0))),"")</f>
        <v/>
      </c>
      <c r="CE4" s="202" t="str">
        <f>IFERROR(IF(INDEX('Form report'!$P$23:$CO$1090,MATCH($A$4,'Form report'!CE23:CE1090,0),MATCH(CE$3,'Form report'!$P$22:$CO$22,0))="","",INDEX('Form report'!$P$23:$CO$1090,MATCH($A$4,'Form report'!CE23:CE1090,0),MATCH(CE$3,'Form report'!$P$22:$CO$22,0))-INDEX('Form report'!$G$23:$G$1090,MATCH($A$4,'Form report'!$D$23:$D$1090,0))-INDEX('Form report'!$H$23:$H$1090,MATCH($A$4,'Form report'!$D$23:$D$1090,0))),"")</f>
        <v/>
      </c>
      <c r="CF4" s="202" t="str">
        <f>IFERROR(IF(INDEX('Form report'!$P$23:$CO$1090,MATCH($A$4,'Form report'!CF23:CF1090,0),MATCH(CF$3,'Form report'!$P$22:$CO$22,0))="","",INDEX('Form report'!$P$23:$CO$1090,MATCH($A$4,'Form report'!CF23:CF1090,0),MATCH(CF$3,'Form report'!$P$22:$CO$22,0))-INDEX('Form report'!$G$23:$G$1090,MATCH($A$4,'Form report'!$D$23:$D$1090,0))-INDEX('Form report'!$H$23:$H$1090,MATCH($A$4,'Form report'!$D$23:$D$1090,0))),"")</f>
        <v/>
      </c>
      <c r="CG4" s="202" t="str">
        <f>IFERROR(IF(INDEX('Form report'!$P$23:$CO$1090,MATCH($A$4,'Form report'!CG23:CG1090,0),MATCH(CG$3,'Form report'!$P$22:$CO$22,0))="","",INDEX('Form report'!$P$23:$CO$1090,MATCH($A$4,'Form report'!CG23:CG1090,0),MATCH(CG$3,'Form report'!$P$22:$CO$22,0))-INDEX('Form report'!$G$23:$G$1090,MATCH($A$4,'Form report'!$D$23:$D$1090,0))-INDEX('Form report'!$H$23:$H$1090,MATCH($A$4,'Form report'!$D$23:$D$1090,0))),"")</f>
        <v/>
      </c>
      <c r="CH4" s="202" t="str">
        <f>IFERROR(IF(INDEX('Form report'!$P$23:$CO$1090,MATCH($A$4,'Form report'!CH23:CH1090,0),MATCH(CH$3,'Form report'!$P$22:$CO$22,0))="","",INDEX('Form report'!$P$23:$CO$1090,MATCH($A$4,'Form report'!CH23:CH1090,0),MATCH(CH$3,'Form report'!$P$22:$CO$22,0))-INDEX('Form report'!$G$23:$G$1090,MATCH($A$4,'Form report'!$D$23:$D$1090,0))-INDEX('Form report'!$H$23:$H$1090,MATCH($A$4,'Form report'!$D$23:$D$1090,0))),"")</f>
        <v/>
      </c>
      <c r="CI4" s="202" t="str">
        <f>IFERROR(IF(INDEX('Form report'!$P$23:$CO$1090,MATCH($A$4,'Form report'!CI23:CI1090,0),MATCH(CI$3,'Form report'!$P$22:$CO$22,0))="","",INDEX('Form report'!$P$23:$CO$1090,MATCH($A$4,'Form report'!CI23:CI1090,0),MATCH(CI$3,'Form report'!$P$22:$CO$22,0))-INDEX('Form report'!$G$23:$G$1090,MATCH($A$4,'Form report'!$D$23:$D$1090,0))-INDEX('Form report'!$H$23:$H$1090,MATCH($A$4,'Form report'!$D$23:$D$1090,0))),"")</f>
        <v/>
      </c>
      <c r="CJ4" s="202" t="str">
        <f>IFERROR(IF(INDEX('Form report'!$P$23:$CO$1090,MATCH($A$4,'Form report'!CJ23:CJ1090,0),MATCH(CJ$3,'Form report'!$P$22:$CO$22,0))="","",INDEX('Form report'!$P$23:$CO$1090,MATCH($A$4,'Form report'!CJ23:CJ1090,0),MATCH(CJ$3,'Form report'!$P$22:$CO$22,0))-INDEX('Form report'!$G$23:$G$1090,MATCH($A$4,'Form report'!$D$23:$D$1090,0))-INDEX('Form report'!$H$23:$H$1090,MATCH($A$4,'Form report'!$D$23:$D$1090,0))),"")</f>
        <v/>
      </c>
      <c r="CK4" s="202" t="str">
        <f>IFERROR(IF(INDEX('Form report'!$P$23:$CO$1090,MATCH($A$4,'Form report'!CK23:CK1090,0),MATCH(CK$3,'Form report'!$P$22:$CO$22,0))="","",INDEX('Form report'!$P$23:$CO$1090,MATCH($A$4,'Form report'!CK23:CK1090,0),MATCH(CK$3,'Form report'!$P$22:$CO$22,0))-INDEX('Form report'!$G$23:$G$1090,MATCH($A$4,'Form report'!$D$23:$D$1090,0))-INDEX('Form report'!$H$23:$H$1090,MATCH($A$4,'Form report'!$D$23:$D$1090,0))),"")</f>
        <v/>
      </c>
      <c r="CL4" s="202" t="str">
        <f>IFERROR(IF(INDEX('Form report'!$P$23:$CO$1090,MATCH($A$4,'Form report'!CL23:CL1090,0),MATCH(CL$3,'Form report'!$P$22:$CO$22,0))="","",INDEX('Form report'!$P$23:$CO$1090,MATCH($A$4,'Form report'!CL23:CL1090,0),MATCH(CL$3,'Form report'!$P$22:$CO$22,0))-INDEX('Form report'!$G$23:$G$1090,MATCH($A$4,'Form report'!$D$23:$D$1090,0))-INDEX('Form report'!$H$23:$H$1090,MATCH($A$4,'Form report'!$D$23:$D$1090,0))),"")</f>
        <v/>
      </c>
      <c r="CM4" s="202" t="str">
        <f>IFERROR(IF(INDEX('Form report'!$P$23:$CO$1090,MATCH($A$4,'Form report'!CM23:CM1090,0),MATCH(CM$3,'Form report'!$P$22:$CO$22,0))="","",INDEX('Form report'!$P$23:$CO$1090,MATCH($A$4,'Form report'!CM23:CM1090,0),MATCH(CM$3,'Form report'!$P$22:$CO$22,0))-INDEX('Form report'!$G$23:$G$1090,MATCH($A$4,'Form report'!$D$23:$D$1090,0))-INDEX('Form report'!$H$23:$H$1090,MATCH($A$4,'Form report'!$D$23:$D$1090,0))),"")</f>
        <v/>
      </c>
      <c r="CN4" s="202" t="str">
        <f>IFERROR(IF(INDEX('Form report'!$P$23:$CO$1090,MATCH($A$4,'Form report'!CN23:CN1090,0),MATCH(CN$3,'Form report'!$P$22:$CO$22,0))="","",INDEX('Form report'!$P$23:$CO$1090,MATCH($A$4,'Form report'!CN23:CN1090,0),MATCH(CN$3,'Form report'!$P$22:$CO$22,0))-INDEX('Form report'!$G$23:$G$1090,MATCH($A$4,'Form report'!$D$23:$D$1090,0))-INDEX('Form report'!$H$23:$H$1090,MATCH($A$4,'Form report'!$D$23:$D$1090,0))),"")</f>
        <v/>
      </c>
      <c r="CO4" s="202" t="str">
        <f>IFERROR(IF(INDEX('Form report'!$P$23:$CO$1090,MATCH($A$4,'Form report'!CO23:CO1090,0),MATCH(CO$3,'Form report'!$P$22:$CO$22,0))="","",INDEX('Form report'!$P$23:$CO$1090,MATCH($A$4,'Form report'!CO23:CO1090,0),MATCH(CO$3,'Form report'!$P$22:$CO$22,0))-INDEX('Form report'!$G$23:$G$1090,MATCH($A$4,'Form report'!$D$23:$D$1090,0))-INDEX('Form report'!$H$23:$H$1090,MATCH($A$4,'Form report'!$D$23:$D$1090,0))),"")</f>
        <v/>
      </c>
      <c r="CP4" s="202" t="str">
        <f>IFERROR(IF(INDEX('Form report'!$P$23:$CO$1090,MATCH($A$4,'Form report'!CP23:CP1090,0),MATCH(CP$3,'Form report'!$P$22:$CO$22,0))="","",INDEX('Form report'!$P$23:$CO$1090,MATCH($A$4,'Form report'!CP23:CP1090,0),MATCH(CP$3,'Form report'!$P$22:$CO$22,0))-INDEX('Form report'!$G$23:$G$1090,MATCH($A$4,'Form report'!$D$23:$D$1090,0))-INDEX('Form report'!$H$23:$H$1090,MATCH($A$4,'Form report'!$D$23:$D$1090,0))),"")</f>
        <v/>
      </c>
      <c r="CQ4" s="202" t="str">
        <f>IFERROR(IF(INDEX('Form report'!$P$23:$CO$1090,MATCH($A$4,'Form report'!CQ23:CQ1090,0),MATCH(CQ$3,'Form report'!$P$22:$CO$22,0))="","",INDEX('Form report'!$P$23:$CO$1090,MATCH($A$4,'Form report'!CQ23:CQ1090,0),MATCH(CQ$3,'Form report'!$P$22:$CO$22,0))-INDEX('Form report'!$G$23:$G$1090,MATCH($A$4,'Form report'!$D$23:$D$1090,0))-INDEX('Form report'!$H$23:$H$1090,MATCH($A$4,'Form report'!$D$23:$D$1090,0))),"")</f>
        <v/>
      </c>
      <c r="CR4" s="202" t="str">
        <f>IFERROR(IF(INDEX('Form report'!$P$23:$CO$1090,MATCH($A$4,'Form report'!CR23:CR1090,0),MATCH(CR$3,'Form report'!$P$22:$CO$22,0))="","",INDEX('Form report'!$P$23:$CO$1090,MATCH($A$4,'Form report'!CR23:CR1090,0),MATCH(CR$3,'Form report'!$P$22:$CO$22,0))-INDEX('Form report'!$G$23:$G$1090,MATCH($A$4,'Form report'!$D$23:$D$1090,0))-INDEX('Form report'!$H$23:$H$1090,MATCH($A$4,'Form report'!$D$23:$D$1090,0))),"")</f>
        <v/>
      </c>
      <c r="CS4" s="202" t="str">
        <f>IFERROR(IF(INDEX('Form report'!$P$23:$CO$1090,MATCH($A$4,'Form report'!CS23:CS1090,0),MATCH(CS$3,'Form report'!$P$22:$CO$22,0))="","",INDEX('Form report'!$P$23:$CO$1090,MATCH($A$4,'Form report'!CS23:CS1090,0),MATCH(CS$3,'Form report'!$P$22:$CO$22,0))-INDEX('Form report'!$G$23:$G$1090,MATCH($A$4,'Form report'!$D$23:$D$1090,0))-INDEX('Form report'!$H$23:$H$1090,MATCH($A$4,'Form report'!$D$23:$D$1090,0))),"")</f>
        <v/>
      </c>
      <c r="CT4" s="202" t="str">
        <f>IFERROR(IF(INDEX('Form report'!$P$23:$CO$1090,MATCH($A$4,'Form report'!CT23:CT1090,0),MATCH(CT$3,'Form report'!$P$22:$CO$22,0))="","",INDEX('Form report'!$P$23:$CO$1090,MATCH($A$4,'Form report'!CT23:CT1090,0),MATCH(CT$3,'Form report'!$P$22:$CO$22,0))-INDEX('Form report'!$G$23:$G$1090,MATCH($A$4,'Form report'!$D$23:$D$1090,0))-INDEX('Form report'!$H$23:$H$1090,MATCH($A$4,'Form report'!$D$23:$D$1090,0))),"")</f>
        <v/>
      </c>
      <c r="CU4" s="202" t="str">
        <f>IFERROR(IF(INDEX('Form report'!$P$23:$CO$1090,MATCH($A$4,'Form report'!CU23:CU1090,0),MATCH(CU$3,'Form report'!$P$22:$CO$22,0))="","",INDEX('Form report'!$P$23:$CO$1090,MATCH($A$4,'Form report'!CU23:CU1090,0),MATCH(CU$3,'Form report'!$P$22:$CO$22,0))-INDEX('Form report'!$G$23:$G$1090,MATCH($A$4,'Form report'!$D$23:$D$1090,0))-INDEX('Form report'!$H$23:$H$1090,MATCH($A$4,'Form report'!$D$23:$D$1090,0))),"")</f>
        <v/>
      </c>
      <c r="CV4" s="202" t="str">
        <f>IFERROR(IF(INDEX('Form report'!$P$23:$CO$1090,MATCH($A$4,'Form report'!CV23:CV1090,0),MATCH(CV$3,'Form report'!$P$22:$CO$22,0))="","",INDEX('Form report'!$P$23:$CO$1090,MATCH($A$4,'Form report'!CV23:CV1090,0),MATCH(CV$3,'Form report'!$P$22:$CO$22,0))-INDEX('Form report'!$G$23:$G$1090,MATCH($A$4,'Form report'!$D$23:$D$1090,0))-INDEX('Form report'!$H$23:$H$1090,MATCH($A$4,'Form report'!$D$23:$D$1090,0))),"")</f>
        <v/>
      </c>
      <c r="CW4" s="202" t="str">
        <f>IFERROR(IF(INDEX('Form report'!$P$23:$CO$1090,MATCH($A$4,'Form report'!CW23:CW1090,0),MATCH(CW$3,'Form report'!$P$22:$CO$22,0))="","",INDEX('Form report'!$P$23:$CO$1090,MATCH($A$4,'Form report'!CW23:CW1090,0),MATCH(CW$3,'Form report'!$P$22:$CO$22,0))-INDEX('Form report'!$G$23:$G$1090,MATCH($A$4,'Form report'!$D$23:$D$1090,0))-INDEX('Form report'!$H$23:$H$1090,MATCH($A$4,'Form report'!$D$23:$D$1090,0))),"")</f>
        <v/>
      </c>
      <c r="CX4" s="202" t="str">
        <f>IFERROR(IF(INDEX('Form report'!$P$23:$CO$1090,MATCH($A$4,'Form report'!CX23:CX1090,0),MATCH(CX$3,'Form report'!$P$22:$CO$22,0))="","",INDEX('Form report'!$P$23:$CO$1090,MATCH($A$4,'Form report'!CX23:CX1090,0),MATCH(CX$3,'Form report'!$P$22:$CO$22,0))-INDEX('Form report'!$G$23:$G$1090,MATCH($A$4,'Form report'!$D$23:$D$1090,0))-INDEX('Form report'!$H$23:$H$1090,MATCH($A$4,'Form report'!$D$23:$D$1090,0))),"")</f>
        <v/>
      </c>
      <c r="CY4" s="202" t="str">
        <f>IFERROR(IF(INDEX('Form report'!$P$23:$CO$1090,MATCH($A$4,'Form report'!CY23:CY1090,0),MATCH(CY$3,'Form report'!$P$22:$CO$22,0))="","",INDEX('Form report'!$P$23:$CO$1090,MATCH($A$4,'Form report'!CY23:CY1090,0),MATCH(CY$3,'Form report'!$P$22:$CO$22,0))-INDEX('Form report'!$G$23:$G$1090,MATCH($A$4,'Form report'!$D$23:$D$1090,0))-INDEX('Form report'!$H$23:$H$1090,MATCH($A$4,'Form report'!$D$23:$D$1090,0))),"")</f>
        <v/>
      </c>
      <c r="CZ4" s="202" t="str">
        <f>IFERROR(IF(INDEX('Form report'!$P$23:$CO$1090,MATCH($A$4,'Form report'!CZ23:CZ1090,0),MATCH(CZ$3,'Form report'!$P$22:$CO$22,0))="","",INDEX('Form report'!$P$23:$CO$1090,MATCH($A$4,'Form report'!CZ23:CZ1090,0),MATCH(CZ$3,'Form report'!$P$22:$CO$22,0))-INDEX('Form report'!$G$23:$G$1090,MATCH($A$4,'Form report'!$D$23:$D$1090,0))-INDEX('Form report'!$H$23:$H$1090,MATCH($A$4,'Form report'!$D$23:$D$1090,0))),"")</f>
        <v/>
      </c>
      <c r="DA4" s="202" t="str">
        <f>IFERROR(IF(INDEX('Form report'!$P$23:$CO$1090,MATCH($A$4,'Form report'!DA23:DA1090,0),MATCH(DA$3,'Form report'!$P$22:$CO$22,0))="","",INDEX('Form report'!$P$23:$CO$1090,MATCH($A$4,'Form report'!DA23:DA1090,0),MATCH(DA$3,'Form report'!$P$22:$CO$22,0))-INDEX('Form report'!$G$23:$G$1090,MATCH($A$4,'Form report'!$D$23:$D$1090,0))-INDEX('Form report'!$H$23:$H$1090,MATCH($A$4,'Form report'!$D$23:$D$1090,0))),"")</f>
        <v/>
      </c>
      <c r="DB4" s="202" t="str">
        <f>IFERROR(IF(INDEX('Form report'!$P$23:$CO$1090,MATCH($A$4,'Form report'!DB23:DB1090,0),MATCH(DB$3,'Form report'!$P$22:$CO$22,0))="","",INDEX('Form report'!$P$23:$CO$1090,MATCH($A$4,'Form report'!DB23:DB1090,0),MATCH(DB$3,'Form report'!$P$22:$CO$22,0))-INDEX('Form report'!$G$23:$G$1090,MATCH($A$4,'Form report'!$D$23:$D$1090,0))-INDEX('Form report'!$H$23:$H$1090,MATCH($A$4,'Form report'!$D$23:$D$1090,0))),"")</f>
        <v/>
      </c>
      <c r="DC4" s="202" t="str">
        <f>IFERROR(IF(INDEX('Form report'!$P$23:$CO$1090,MATCH($A$4,'Form report'!DC23:DC1090,0),MATCH(DC$3,'Form report'!$P$22:$CO$22,0))="","",INDEX('Form report'!$P$23:$CO$1090,MATCH($A$4,'Form report'!DC23:DC1090,0),MATCH(DC$3,'Form report'!$P$22:$CO$22,0))-INDEX('Form report'!$G$23:$G$1090,MATCH($A$4,'Form report'!$D$23:$D$1090,0))-INDEX('Form report'!$H$23:$H$1090,MATCH($A$4,'Form report'!$D$23:$D$1090,0))),"")</f>
        <v/>
      </c>
      <c r="DD4" s="202" t="str">
        <f>IFERROR(IF(INDEX('Form report'!$P$23:$CO$1090,MATCH($A$4,'Form report'!DD23:DD1090,0),MATCH(DD$3,'Form report'!$P$22:$CO$22,0))="","",INDEX('Form report'!$P$23:$CO$1090,MATCH($A$4,'Form report'!DD23:DD1090,0),MATCH(DD$3,'Form report'!$P$22:$CO$22,0))-INDEX('Form report'!$G$23:$G$1090,MATCH($A$4,'Form report'!$D$23:$D$1090,0))-INDEX('Form report'!$H$23:$H$1090,MATCH($A$4,'Form report'!$D$23:$D$1090,0))),"")</f>
        <v/>
      </c>
      <c r="DE4" s="202" t="str">
        <f>IFERROR(IF(INDEX('Form report'!$P$23:$CO$1090,MATCH($A$4,'Form report'!DE23:DE1090,0),MATCH(DE$3,'Form report'!$P$22:$CO$22,0))="","",INDEX('Form report'!$P$23:$CO$1090,MATCH($A$4,'Form report'!DE23:DE1090,0),MATCH(DE$3,'Form report'!$P$22:$CO$22,0))-INDEX('Form report'!$G$23:$G$1090,MATCH($A$4,'Form report'!$D$23:$D$1090,0))-INDEX('Form report'!$H$23:$H$1090,MATCH($A$4,'Form report'!$D$23:$D$1090,0))),"")</f>
        <v/>
      </c>
      <c r="DF4" s="202" t="str">
        <f>IFERROR(IF(INDEX('Form report'!$P$23:$CO$1090,MATCH($A$4,'Form report'!DF23:DF1090,0),MATCH(DF$3,'Form report'!$P$22:$CO$22,0))="","",INDEX('Form report'!$P$23:$CO$1090,MATCH($A$4,'Form report'!DF23:DF1090,0),MATCH(DF$3,'Form report'!$P$22:$CO$22,0))-INDEX('Form report'!$G$23:$G$1090,MATCH($A$4,'Form report'!$D$23:$D$1090,0))-INDEX('Form report'!$H$23:$H$1090,MATCH($A$4,'Form report'!$D$23:$D$1090,0))),"")</f>
        <v/>
      </c>
      <c r="DG4" s="202" t="str">
        <f>IFERROR(IF(INDEX('Form report'!$P$23:$CO$1090,MATCH($A$4,'Form report'!DG23:DG1090,0),MATCH(DG$3,'Form report'!$P$22:$CO$22,0))="","",INDEX('Form report'!$P$23:$CO$1090,MATCH($A$4,'Form report'!DG23:DG1090,0),MATCH(DG$3,'Form report'!$P$22:$CO$22,0))-INDEX('Form report'!$G$23:$G$1090,MATCH($A$4,'Form report'!$D$23:$D$1090,0))-INDEX('Form report'!$H$23:$H$1090,MATCH($A$4,'Form report'!$D$23:$D$1090,0))),"")</f>
        <v/>
      </c>
      <c r="DH4" s="202" t="str">
        <f>IFERROR(IF(INDEX('Form report'!$P$23:$CO$1090,MATCH($A$4,'Form report'!DH23:DH1090,0),MATCH(DH$3,'Form report'!$P$22:$CO$22,0))="","",INDEX('Form report'!$P$23:$CO$1090,MATCH($A$4,'Form report'!DH23:DH1090,0),MATCH(DH$3,'Form report'!$P$22:$CO$22,0))-INDEX('Form report'!$G$23:$G$1090,MATCH($A$4,'Form report'!$D$23:$D$1090,0))-INDEX('Form report'!$H$23:$H$1090,MATCH($A$4,'Form report'!$D$23:$D$1090,0))),"")</f>
        <v/>
      </c>
      <c r="DI4" s="202" t="str">
        <f>IFERROR(IF(INDEX('Form report'!$P$23:$CO$1090,MATCH($A$4,'Form report'!DI23:DI1090,0),MATCH(DI$3,'Form report'!$P$22:$CO$22,0))="","",INDEX('Form report'!$P$23:$CO$1090,MATCH($A$4,'Form report'!DI23:DI1090,0),MATCH(DI$3,'Form report'!$P$22:$CO$22,0))-INDEX('Form report'!$G$23:$G$1090,MATCH($A$4,'Form report'!$D$23:$D$1090,0))-INDEX('Form report'!$H$23:$H$1090,MATCH($A$4,'Form report'!$D$23:$D$1090,0))),"")</f>
        <v/>
      </c>
      <c r="DJ4" s="202" t="str">
        <f>IFERROR(IF(INDEX('Form report'!$P$23:$CO$1090,MATCH($A$4,'Form report'!DJ23:DJ1090,0),MATCH(DJ$3,'Form report'!$P$22:$CO$22,0))="","",INDEX('Form report'!$P$23:$CO$1090,MATCH($A$4,'Form report'!DJ23:DJ1090,0),MATCH(DJ$3,'Form report'!$P$22:$CO$22,0))-INDEX('Form report'!$G$23:$G$1090,MATCH($A$4,'Form report'!$D$23:$D$1090,0))-INDEX('Form report'!$H$23:$H$1090,MATCH($A$4,'Form report'!$D$23:$D$1090,0))),"")</f>
        <v/>
      </c>
      <c r="DK4" s="202" t="str">
        <f>IFERROR(IF(INDEX('Form report'!$P$23:$CO$1090,MATCH($A$4,'Form report'!DK23:DK1090,0),MATCH(DK$3,'Form report'!$P$22:$CO$22,0))="","",INDEX('Form report'!$P$23:$CO$1090,MATCH($A$4,'Form report'!DK23:DK1090,0),MATCH(DK$3,'Form report'!$P$22:$CO$22,0))-INDEX('Form report'!$G$23:$G$1090,MATCH($A$4,'Form report'!$D$23:$D$1090,0))-INDEX('Form report'!$H$23:$H$1090,MATCH($A$4,'Form report'!$D$23:$D$1090,0))),"")</f>
        <v/>
      </c>
      <c r="DL4" s="202" t="str">
        <f>IFERROR(IF(INDEX('Form report'!$P$23:$CO$1090,MATCH($A$4,'Form report'!DL23:DL1090,0),MATCH(DL$3,'Form report'!$P$22:$CO$22,0))="","",INDEX('Form report'!$P$23:$CO$1090,MATCH($A$4,'Form report'!DL23:DL1090,0),MATCH(DL$3,'Form report'!$P$22:$CO$22,0))-INDEX('Form report'!$G$23:$G$1090,MATCH($A$4,'Form report'!$D$23:$D$1090,0))-INDEX('Form report'!$H$23:$H$1090,MATCH($A$4,'Form report'!$D$23:$D$1090,0))),"")</f>
        <v/>
      </c>
      <c r="DM4" s="202" t="str">
        <f>IFERROR(IF(INDEX('Form report'!$P$23:$CO$1090,MATCH($A$4,'Form report'!DM23:DM1090,0),MATCH(DM$3,'Form report'!$P$22:$CO$22,0))="","",INDEX('Form report'!$P$23:$CO$1090,MATCH($A$4,'Form report'!DM23:DM1090,0),MATCH(DM$3,'Form report'!$P$22:$CO$22,0))-INDEX('Form report'!$G$23:$G$1090,MATCH($A$4,'Form report'!$D$23:$D$1090,0))-INDEX('Form report'!$H$23:$H$1090,MATCH($A$4,'Form report'!$D$23:$D$1090,0))),"")</f>
        <v/>
      </c>
      <c r="DN4" s="202" t="str">
        <f>IFERROR(IF(INDEX('Form report'!$P$23:$CO$1090,MATCH($A$4,'Form report'!DN23:DN1090,0),MATCH(DN$3,'Form report'!$P$22:$CO$22,0))="","",INDEX('Form report'!$P$23:$CO$1090,MATCH($A$4,'Form report'!DN23:DN1090,0),MATCH(DN$3,'Form report'!$P$22:$CO$22,0))-INDEX('Form report'!$G$23:$G$1090,MATCH($A$4,'Form report'!$D$23:$D$1090,0))-INDEX('Form report'!$H$23:$H$1090,MATCH($A$4,'Form report'!$D$23:$D$1090,0))),"")</f>
        <v/>
      </c>
      <c r="DO4" s="202" t="str">
        <f>IFERROR(IF(INDEX('Form report'!$P$23:$CO$1090,MATCH($A$4,'Form report'!DO23:DO1090,0),MATCH(DO$3,'Form report'!$P$22:$CO$22,0))="","",INDEX('Form report'!$P$23:$CO$1090,MATCH($A$4,'Form report'!DO23:DO1090,0),MATCH(DO$3,'Form report'!$P$22:$CO$22,0))-INDEX('Form report'!$G$23:$G$1090,MATCH($A$4,'Form report'!$D$23:$D$1090,0))-INDEX('Form report'!$H$23:$H$1090,MATCH($A$4,'Form report'!$D$23:$D$1090,0))),"")</f>
        <v/>
      </c>
      <c r="DP4" s="202" t="str">
        <f>IFERROR(IF(INDEX('Form report'!$P$23:$CO$1090,MATCH($A$4,'Form report'!DP23:DP1090,0),MATCH(DP$3,'Form report'!$P$22:$CO$22,0))="","",INDEX('Form report'!$P$23:$CO$1090,MATCH($A$4,'Form report'!DP23:DP1090,0),MATCH(DP$3,'Form report'!$P$22:$CO$22,0))-INDEX('Form report'!$G$23:$G$1090,MATCH($A$4,'Form report'!$D$23:$D$1090,0))-INDEX('Form report'!$H$23:$H$1090,MATCH($A$4,'Form report'!$D$23:$D$1090,0))),"")</f>
        <v/>
      </c>
      <c r="DQ4" s="202" t="str">
        <f>IFERROR(IF(INDEX('Form report'!$P$23:$CO$1090,MATCH($A$4,'Form report'!DQ23:DQ1090,0),MATCH(DQ$3,'Form report'!$P$22:$CO$22,0))="","",INDEX('Form report'!$P$23:$CO$1090,MATCH($A$4,'Form report'!DQ23:DQ1090,0),MATCH(DQ$3,'Form report'!$P$22:$CO$22,0))-INDEX('Form report'!$G$23:$G$1090,MATCH($A$4,'Form report'!$D$23:$D$1090,0))-INDEX('Form report'!$H$23:$H$1090,MATCH($A$4,'Form report'!$D$23:$D$1090,0))),"")</f>
        <v/>
      </c>
      <c r="DR4" s="202" t="str">
        <f>IFERROR(IF(INDEX('Form report'!$P$23:$CO$1090,MATCH($A$4,'Form report'!DR23:DR1090,0),MATCH(DR$3,'Form report'!$P$22:$CO$22,0))="","",INDEX('Form report'!$P$23:$CO$1090,MATCH($A$4,'Form report'!DR23:DR1090,0),MATCH(DR$3,'Form report'!$P$22:$CO$22,0))-INDEX('Form report'!$G$23:$G$1090,MATCH($A$4,'Form report'!$D$23:$D$1090,0))-INDEX('Form report'!$H$23:$H$1090,MATCH($A$4,'Form report'!$D$23:$D$1090,0))),"")</f>
        <v/>
      </c>
      <c r="DS4" s="202" t="str">
        <f>IFERROR(IF(INDEX('Form report'!$P$23:$CO$1090,MATCH($A$4,'Form report'!DS23:DS1090,0),MATCH(DS$3,'Form report'!$P$22:$CO$22,0))="","",INDEX('Form report'!$P$23:$CO$1090,MATCH($A$4,'Form report'!DS23:DS1090,0),MATCH(DS$3,'Form report'!$P$22:$CO$22,0))-INDEX('Form report'!$G$23:$G$1090,MATCH($A$4,'Form report'!$D$23:$D$1090,0))-INDEX('Form report'!$H$23:$H$1090,MATCH($A$4,'Form report'!$D$23:$D$1090,0))),"")</f>
        <v/>
      </c>
      <c r="DT4" s="202" t="str">
        <f>IFERROR(IF(INDEX('Form report'!$P$23:$CO$1090,MATCH($A$4,'Form report'!DT23:DT1090,0),MATCH(DT$3,'Form report'!$P$22:$CO$22,0))="","",INDEX('Form report'!$P$23:$CO$1090,MATCH($A$4,'Form report'!DT23:DT1090,0),MATCH(DT$3,'Form report'!$P$22:$CO$22,0))-INDEX('Form report'!$G$23:$G$1090,MATCH($A$4,'Form report'!$D$23:$D$1090,0))-INDEX('Form report'!$H$23:$H$1090,MATCH($A$4,'Form report'!$D$23:$D$1090,0))),"")</f>
        <v/>
      </c>
      <c r="DU4" s="202" t="str">
        <f>IFERROR(IF(INDEX('Form report'!$P$23:$CO$1090,MATCH($A$4,'Form report'!DU23:DU1090,0),MATCH(DU$3,'Form report'!$P$22:$CO$22,0))="","",INDEX('Form report'!$P$23:$CO$1090,MATCH($A$4,'Form report'!DU23:DU1090,0),MATCH(DU$3,'Form report'!$P$22:$CO$22,0))-INDEX('Form report'!$G$23:$G$1090,MATCH($A$4,'Form report'!$D$23:$D$1090,0))-INDEX('Form report'!$H$23:$H$1090,MATCH($A$4,'Form report'!$D$23:$D$1090,0))),"")</f>
        <v/>
      </c>
      <c r="DV4" s="202" t="str">
        <f>IFERROR(IF(INDEX('Form report'!$P$23:$CO$1090,MATCH($A$4,'Form report'!DV23:DV1090,0),MATCH(DV$3,'Form report'!$P$22:$CO$22,0))="","",INDEX('Form report'!$P$23:$CO$1090,MATCH($A$4,'Form report'!DV23:DV1090,0),MATCH(DV$3,'Form report'!$P$22:$CO$22,0))-INDEX('Form report'!$G$23:$G$1090,MATCH($A$4,'Form report'!$D$23:$D$1090,0))-INDEX('Form report'!$H$23:$H$1090,MATCH($A$4,'Form report'!$D$23:$D$1090,0))),"")</f>
        <v/>
      </c>
      <c r="DW4" s="202" t="str">
        <f>IFERROR(IF(INDEX('Form report'!$P$23:$CO$1090,MATCH($A$4,'Form report'!DW23:DW1090,0),MATCH(DW$3,'Form report'!$P$22:$CO$22,0))="","",INDEX('Form report'!$P$23:$CO$1090,MATCH($A$4,'Form report'!DW23:DW1090,0),MATCH(DW$3,'Form report'!$P$22:$CO$22,0))-INDEX('Form report'!$G$23:$G$1090,MATCH($A$4,'Form report'!$D$23:$D$1090,0))-INDEX('Form report'!$H$23:$H$1090,MATCH($A$4,'Form report'!$D$23:$D$1090,0))),"")</f>
        <v/>
      </c>
      <c r="DX4" s="202" t="str">
        <f>IFERROR(IF(INDEX('Form report'!$P$23:$CO$1090,MATCH($A$4,'Form report'!DX23:DX1090,0),MATCH(DX$3,'Form report'!$P$22:$CO$22,0))="","",INDEX('Form report'!$P$23:$CO$1090,MATCH($A$4,'Form report'!DX23:DX1090,0),MATCH(DX$3,'Form report'!$P$22:$CO$22,0))-INDEX('Form report'!$G$23:$G$1090,MATCH($A$4,'Form report'!$D$23:$D$1090,0))-INDEX('Form report'!$H$23:$H$1090,MATCH($A$4,'Form report'!$D$23:$D$1090,0))),"")</f>
        <v/>
      </c>
      <c r="DY4" s="202" t="str">
        <f>IFERROR(IF(INDEX('Form report'!$P$23:$CO$1090,MATCH($A$4,'Form report'!DY23:DY1090,0),MATCH(DY$3,'Form report'!$P$22:$CO$22,0))="","",INDEX('Form report'!$P$23:$CO$1090,MATCH($A$4,'Form report'!DY23:DY1090,0),MATCH(DY$3,'Form report'!$P$22:$CO$22,0))-INDEX('Form report'!$G$23:$G$1090,MATCH($A$4,'Form report'!$D$23:$D$1090,0))-INDEX('Form report'!$H$23:$H$1090,MATCH($A$4,'Form report'!$D$23:$D$1090,0))),"")</f>
        <v/>
      </c>
      <c r="DZ4" s="202" t="str">
        <f>IFERROR(IF(INDEX('Form report'!$P$23:$CO$1090,MATCH($A$4,'Form report'!DZ23:DZ1090,0),MATCH(DZ$3,'Form report'!$P$22:$CO$22,0))="","",INDEX('Form report'!$P$23:$CO$1090,MATCH($A$4,'Form report'!DZ23:DZ1090,0),MATCH(DZ$3,'Form report'!$P$22:$CO$22,0))-INDEX('Form report'!$G$23:$G$1090,MATCH($A$4,'Form report'!$D$23:$D$1090,0))-INDEX('Form report'!$H$23:$H$1090,MATCH($A$4,'Form report'!$D$23:$D$1090,0))),"")</f>
        <v/>
      </c>
      <c r="EA4" s="202" t="str">
        <f>IFERROR(IF(INDEX('Form report'!$P$23:$CO$1090,MATCH($A$4,'Form report'!EA23:EA1090,0),MATCH(EA$3,'Form report'!$P$22:$CO$22,0))="","",INDEX('Form report'!$P$23:$CO$1090,MATCH($A$4,'Form report'!EA23:EA1090,0),MATCH(EA$3,'Form report'!$P$22:$CO$22,0))-INDEX('Form report'!$G$23:$G$1090,MATCH($A$4,'Form report'!$D$23:$D$1090,0))-INDEX('Form report'!$H$23:$H$1090,MATCH($A$4,'Form report'!$D$23:$D$1090,0))),"")</f>
        <v/>
      </c>
      <c r="EB4" s="202" t="str">
        <f>IFERROR(IF(INDEX('Form report'!$P$23:$CO$1090,MATCH($A$4,'Form report'!EB23:EB1090,0),MATCH(EB$3,'Form report'!$P$22:$CO$22,0))="","",INDEX('Form report'!$P$23:$CO$1090,MATCH($A$4,'Form report'!EB23:EB1090,0),MATCH(EB$3,'Form report'!$P$22:$CO$22,0))-INDEX('Form report'!$G$23:$G$1090,MATCH($A$4,'Form report'!$D$23:$D$1090,0))-INDEX('Form report'!$H$23:$H$1090,MATCH($A$4,'Form report'!$D$23:$D$1090,0))),"")</f>
        <v/>
      </c>
      <c r="EC4" s="202" t="str">
        <f>IFERROR(IF(INDEX('Form report'!$P$23:$CO$1090,MATCH($A$4,'Form report'!EC23:EC1090,0),MATCH(EC$3,'Form report'!$P$22:$CO$22,0))="","",INDEX('Form report'!$P$23:$CO$1090,MATCH($A$4,'Form report'!EC23:EC1090,0),MATCH(EC$3,'Form report'!$P$22:$CO$22,0))-INDEX('Form report'!$G$23:$G$1090,MATCH($A$4,'Form report'!$D$23:$D$1090,0))-INDEX('Form report'!$H$23:$H$1090,MATCH($A$4,'Form report'!$D$23:$D$1090,0))),"")</f>
        <v/>
      </c>
      <c r="ED4" s="202" t="str">
        <f>IFERROR(IF(INDEX('Form report'!$P$23:$CO$1090,MATCH($A$4,'Form report'!ED23:ED1090,0),MATCH(ED$3,'Form report'!$P$22:$CO$22,0))="","",INDEX('Form report'!$P$23:$CO$1090,MATCH($A$4,'Form report'!ED23:ED1090,0),MATCH(ED$3,'Form report'!$P$22:$CO$22,0))-INDEX('Form report'!$G$23:$G$1090,MATCH($A$4,'Form report'!$D$23:$D$1090,0))-INDEX('Form report'!$H$23:$H$1090,MATCH($A$4,'Form report'!$D$23:$D$1090,0))),"")</f>
        <v/>
      </c>
      <c r="EE4" s="202" t="str">
        <f>IFERROR(IF(INDEX('Form report'!$P$23:$CO$1090,MATCH($A$4,'Form report'!EE23:EE1090,0),MATCH(EE$3,'Form report'!$P$22:$CO$22,0))="","",INDEX('Form report'!$P$23:$CO$1090,MATCH($A$4,'Form report'!EE23:EE1090,0),MATCH(EE$3,'Form report'!$P$22:$CO$22,0))-INDEX('Form report'!$G$23:$G$1090,MATCH($A$4,'Form report'!$D$23:$D$1090,0))-INDEX('Form report'!$H$23:$H$1090,MATCH($A$4,'Form report'!$D$23:$D$1090,0))),"")</f>
        <v/>
      </c>
      <c r="EF4" s="202" t="str">
        <f>IFERROR(IF(INDEX('Form report'!$P$23:$CO$1090,MATCH($A$4,'Form report'!EF23:EF1090,0),MATCH(EF$3,'Form report'!$P$22:$CO$22,0))="","",INDEX('Form report'!$P$23:$CO$1090,MATCH($A$4,'Form report'!EF23:EF1090,0),MATCH(EF$3,'Form report'!$P$22:$CO$22,0))-INDEX('Form report'!$G$23:$G$1090,MATCH($A$4,'Form report'!$D$23:$D$1090,0))-INDEX('Form report'!$H$23:$H$1090,MATCH($A$4,'Form report'!$D$23:$D$1090,0))),"")</f>
        <v/>
      </c>
      <c r="EG4" s="202" t="str">
        <f>IFERROR(IF(INDEX('Form report'!$P$23:$CO$1090,MATCH($A$4,'Form report'!EG23:EG1090,0),MATCH(EG$3,'Form report'!$P$22:$CO$22,0))="","",INDEX('Form report'!$P$23:$CO$1090,MATCH($A$4,'Form report'!EG23:EG1090,0),MATCH(EG$3,'Form report'!$P$22:$CO$22,0))-INDEX('Form report'!$G$23:$G$1090,MATCH($A$4,'Form report'!$D$23:$D$1090,0))-INDEX('Form report'!$H$23:$H$1090,MATCH($A$4,'Form report'!$D$23:$D$1090,0))),"")</f>
        <v/>
      </c>
      <c r="EH4" s="202" t="str">
        <f>IFERROR(IF(INDEX('Form report'!$P$23:$CO$1090,MATCH($A$4,'Form report'!EH23:EH1090,0),MATCH(EH$3,'Form report'!$P$22:$CO$22,0))="","",INDEX('Form report'!$P$23:$CO$1090,MATCH($A$4,'Form report'!EH23:EH1090,0),MATCH(EH$3,'Form report'!$P$22:$CO$22,0))-INDEX('Form report'!$G$23:$G$1090,MATCH($A$4,'Form report'!$D$23:$D$1090,0))-INDEX('Form report'!$H$23:$H$1090,MATCH($A$4,'Form report'!$D$23:$D$1090,0))),"")</f>
        <v/>
      </c>
      <c r="EI4" s="202" t="str">
        <f>IFERROR(IF(INDEX('Form report'!$P$23:$CO$1090,MATCH($A$4,'Form report'!EI23:EI1090,0),MATCH(EI$3,'Form report'!$P$22:$CO$22,0))="","",INDEX('Form report'!$P$23:$CO$1090,MATCH($A$4,'Form report'!EI23:EI1090,0),MATCH(EI$3,'Form report'!$P$22:$CO$22,0))-INDEX('Form report'!$G$23:$G$1090,MATCH($A$4,'Form report'!$D$23:$D$1090,0))-INDEX('Form report'!$H$23:$H$1090,MATCH($A$4,'Form report'!$D$23:$D$1090,0))),"")</f>
        <v/>
      </c>
      <c r="EJ4" s="202" t="str">
        <f>IFERROR(IF(INDEX('Form report'!$P$23:$CO$1090,MATCH($A$4,'Form report'!EJ23:EJ1090,0),MATCH(EJ$3,'Form report'!$P$22:$CO$22,0))="","",INDEX('Form report'!$P$23:$CO$1090,MATCH($A$4,'Form report'!EJ23:EJ1090,0),MATCH(EJ$3,'Form report'!$P$22:$CO$22,0))-INDEX('Form report'!$G$23:$G$1090,MATCH($A$4,'Form report'!$D$23:$D$1090,0))-INDEX('Form report'!$H$23:$H$1090,MATCH($A$4,'Form report'!$D$23:$D$1090,0))),"")</f>
        <v/>
      </c>
      <c r="EK4" s="202" t="str">
        <f>IFERROR(IF(INDEX('Form report'!$P$23:$CO$1090,MATCH($A$4,'Form report'!EK23:EK1090,0),MATCH(EK$3,'Form report'!$P$22:$CO$22,0))="","",INDEX('Form report'!$P$23:$CO$1090,MATCH($A$4,'Form report'!EK23:EK1090,0),MATCH(EK$3,'Form report'!$P$22:$CO$22,0))-INDEX('Form report'!$G$23:$G$1090,MATCH($A$4,'Form report'!$D$23:$D$1090,0))-INDEX('Form report'!$H$23:$H$1090,MATCH($A$4,'Form report'!$D$23:$D$1090,0))),"")</f>
        <v/>
      </c>
      <c r="EL4" s="202" t="str">
        <f>IFERROR(IF(INDEX('Form report'!$P$23:$CO$1090,MATCH($A$4,'Form report'!EL23:EL1090,0),MATCH(EL$3,'Form report'!$P$22:$CO$22,0))="","",INDEX('Form report'!$P$23:$CO$1090,MATCH($A$4,'Form report'!EL23:EL1090,0),MATCH(EL$3,'Form report'!$P$22:$CO$22,0))-INDEX('Form report'!$G$23:$G$1090,MATCH($A$4,'Form report'!$D$23:$D$1090,0))-INDEX('Form report'!$H$23:$H$1090,MATCH($A$4,'Form report'!$D$23:$D$1090,0))),"")</f>
        <v/>
      </c>
      <c r="EM4" s="202" t="str">
        <f>IFERROR(IF(INDEX('Form report'!$P$23:$CO$1090,MATCH($A$4,'Form report'!EM23:EM1090,0),MATCH(EM$3,'Form report'!$P$22:$CO$22,0))="","",INDEX('Form report'!$P$23:$CO$1090,MATCH($A$4,'Form report'!EM23:EM1090,0),MATCH(EM$3,'Form report'!$P$22:$CO$22,0))-INDEX('Form report'!$G$23:$G$1090,MATCH($A$4,'Form report'!$D$23:$D$1090,0))-INDEX('Form report'!$H$23:$H$1090,MATCH($A$4,'Form report'!$D$23:$D$1090,0))),"")</f>
        <v/>
      </c>
      <c r="EN4" s="202" t="str">
        <f>IFERROR(IF(INDEX('Form report'!$P$23:$CO$1090,MATCH($A$4,'Form report'!EN23:EN1090,0),MATCH(EN$3,'Form report'!$P$22:$CO$22,0))="","",INDEX('Form report'!$P$23:$CO$1090,MATCH($A$4,'Form report'!EN23:EN1090,0),MATCH(EN$3,'Form report'!$P$22:$CO$22,0))-INDEX('Form report'!$G$23:$G$1090,MATCH($A$4,'Form report'!$D$23:$D$1090,0))-INDEX('Form report'!$H$23:$H$1090,MATCH($A$4,'Form report'!$D$23:$D$1090,0))),"")</f>
        <v/>
      </c>
      <c r="EO4" s="202" t="str">
        <f>IFERROR(IF(INDEX('Form report'!$P$23:$CO$1090,MATCH($A$4,'Form report'!EO23:EO1090,0),MATCH(EO$3,'Form report'!$P$22:$CO$22,0))="","",INDEX('Form report'!$P$23:$CO$1090,MATCH($A$4,'Form report'!EO23:EO1090,0),MATCH(EO$3,'Form report'!$P$22:$CO$22,0))-INDEX('Form report'!$G$23:$G$1090,MATCH($A$4,'Form report'!$D$23:$D$1090,0))-INDEX('Form report'!$H$23:$H$1090,MATCH($A$4,'Form report'!$D$23:$D$1090,0))),"")</f>
        <v/>
      </c>
      <c r="EP4" s="202" t="str">
        <f>IFERROR(IF(INDEX('Form report'!$P$23:$CO$1090,MATCH($A$4,'Form report'!EP23:EP1090,0),MATCH(EP$3,'Form report'!$P$22:$CO$22,0))="","",INDEX('Form report'!$P$23:$CO$1090,MATCH($A$4,'Form report'!EP23:EP1090,0),MATCH(EP$3,'Form report'!$P$22:$CO$22,0))-INDEX('Form report'!$G$23:$G$1090,MATCH($A$4,'Form report'!$D$23:$D$1090,0))-INDEX('Form report'!$H$23:$H$1090,MATCH($A$4,'Form report'!$D$23:$D$1090,0))),"")</f>
        <v/>
      </c>
      <c r="EQ4" s="202" t="str">
        <f>IFERROR(IF(INDEX('Form report'!$P$23:$CO$1090,MATCH($A$4,'Form report'!EQ23:EQ1090,0),MATCH(EQ$3,'Form report'!$P$22:$CO$22,0))="","",INDEX('Form report'!$P$23:$CO$1090,MATCH($A$4,'Form report'!EQ23:EQ1090,0),MATCH(EQ$3,'Form report'!$P$22:$CO$22,0))-INDEX('Form report'!$G$23:$G$1090,MATCH($A$4,'Form report'!$D$23:$D$1090,0))-INDEX('Form report'!$H$23:$H$1090,MATCH($A$4,'Form report'!$D$23:$D$1090,0))),"")</f>
        <v/>
      </c>
      <c r="ER4" s="202" t="str">
        <f>IFERROR(IF(INDEX('Form report'!$P$23:$CO$1090,MATCH($A$4,'Form report'!ER23:ER1090,0),MATCH(ER$3,'Form report'!$P$22:$CO$22,0))="","",INDEX('Form report'!$P$23:$CO$1090,MATCH($A$4,'Form report'!ER23:ER1090,0),MATCH(ER$3,'Form report'!$P$22:$CO$22,0))-INDEX('Form report'!$G$23:$G$1090,MATCH($A$4,'Form report'!$D$23:$D$1090,0))-INDEX('Form report'!$H$23:$H$1090,MATCH($A$4,'Form report'!$D$23:$D$1090,0))),"")</f>
        <v/>
      </c>
      <c r="ES4" s="202" t="str">
        <f>IFERROR(IF(INDEX('Form report'!$P$23:$CO$1090,MATCH($A$4,'Form report'!ES23:ES1090,0),MATCH(ES$3,'Form report'!$P$22:$CO$22,0))="","",INDEX('Form report'!$P$23:$CO$1090,MATCH($A$4,'Form report'!ES23:ES1090,0),MATCH(ES$3,'Form report'!$P$22:$CO$22,0))-INDEX('Form report'!$G$23:$G$1090,MATCH($A$4,'Form report'!$D$23:$D$1090,0))-INDEX('Form report'!$H$23:$H$1090,MATCH($A$4,'Form report'!$D$23:$D$1090,0))),"")</f>
        <v/>
      </c>
      <c r="ET4" s="202" t="str">
        <f>IFERROR(IF(INDEX('Form report'!$P$23:$CO$1090,MATCH($A$4,'Form report'!ET23:ET1090,0),MATCH(ET$3,'Form report'!$P$22:$CO$22,0))="","",INDEX('Form report'!$P$23:$CO$1090,MATCH($A$4,'Form report'!ET23:ET1090,0),MATCH(ET$3,'Form report'!$P$22:$CO$22,0))-INDEX('Form report'!$G$23:$G$1090,MATCH($A$4,'Form report'!$D$23:$D$1090,0))-INDEX('Form report'!$H$23:$H$1090,MATCH($A$4,'Form report'!$D$23:$D$1090,0))),"")</f>
        <v/>
      </c>
      <c r="EU4" s="202" t="str">
        <f>IFERROR(IF(INDEX('Form report'!$P$23:$CO$1090,MATCH($A$4,'Form report'!EU23:EU1090,0),MATCH(EU$3,'Form report'!$P$22:$CO$22,0))="","",INDEX('Form report'!$P$23:$CO$1090,MATCH($A$4,'Form report'!EU23:EU1090,0),MATCH(EU$3,'Form report'!$P$22:$CO$22,0))-INDEX('Form report'!$G$23:$G$1090,MATCH($A$4,'Form report'!$D$23:$D$1090,0))-INDEX('Form report'!$H$23:$H$1090,MATCH($A$4,'Form report'!$D$23:$D$1090,0))),"")</f>
        <v/>
      </c>
      <c r="EV4" s="202" t="str">
        <f>IFERROR(IF(INDEX('Form report'!$P$23:$CO$1090,MATCH($A$4,'Form report'!EV23:EV1090,0),MATCH(EV$3,'Form report'!$P$22:$CO$22,0))="","",INDEX('Form report'!$P$23:$CO$1090,MATCH($A$4,'Form report'!EV23:EV1090,0),MATCH(EV$3,'Form report'!$P$22:$CO$22,0))-INDEX('Form report'!$G$23:$G$1090,MATCH($A$4,'Form report'!$D$23:$D$1090,0))-INDEX('Form report'!$H$23:$H$1090,MATCH($A$4,'Form report'!$D$23:$D$1090,0))),"")</f>
        <v/>
      </c>
      <c r="EW4" s="202" t="str">
        <f>IFERROR(IF(INDEX('Form report'!$P$23:$CO$1090,MATCH($A$4,'Form report'!EW23:EW1090,0),MATCH(EW$3,'Form report'!$P$22:$CO$22,0))="","",INDEX('Form report'!$P$23:$CO$1090,MATCH($A$4,'Form report'!EW23:EW1090,0),MATCH(EW$3,'Form report'!$P$22:$CO$22,0))-INDEX('Form report'!$G$23:$G$1090,MATCH($A$4,'Form report'!$D$23:$D$1090,0))-INDEX('Form report'!$H$23:$H$1090,MATCH($A$4,'Form report'!$D$23:$D$1090,0))),"")</f>
        <v/>
      </c>
      <c r="EX4" s="202" t="str">
        <f>IFERROR(IF(INDEX('Form report'!$P$23:$CO$1090,MATCH($A$4,'Form report'!EX23:EX1090,0),MATCH(EX$3,'Form report'!$P$22:$CO$22,0))="","",INDEX('Form report'!$P$23:$CO$1090,MATCH($A$4,'Form report'!EX23:EX1090,0),MATCH(EX$3,'Form report'!$P$22:$CO$22,0))-INDEX('Form report'!$G$23:$G$1090,MATCH($A$4,'Form report'!$D$23:$D$1090,0))-INDEX('Form report'!$H$23:$H$1090,MATCH($A$4,'Form report'!$D$23:$D$1090,0))),"")</f>
        <v/>
      </c>
      <c r="EY4" s="202" t="str">
        <f>IFERROR(IF(INDEX('Form report'!$P$23:$CO$1090,MATCH($A$4,'Form report'!EY23:EY1090,0),MATCH(EY$3,'Form report'!$P$22:$CO$22,0))="","",INDEX('Form report'!$P$23:$CO$1090,MATCH($A$4,'Form report'!EY23:EY1090,0),MATCH(EY$3,'Form report'!$P$22:$CO$22,0))-INDEX('Form report'!$G$23:$G$1090,MATCH($A$4,'Form report'!$D$23:$D$1090,0))-INDEX('Form report'!$H$23:$H$1090,MATCH($A$4,'Form report'!$D$23:$D$1090,0))),"")</f>
        <v/>
      </c>
      <c r="EZ4" s="202" t="str">
        <f>IFERROR(IF(INDEX('Form report'!$P$23:$CO$1090,MATCH($A$4,'Form report'!EZ23:EZ1090,0),MATCH(EZ$3,'Form report'!$P$22:$CO$22,0))="","",INDEX('Form report'!$P$23:$CO$1090,MATCH($A$4,'Form report'!EZ23:EZ1090,0),MATCH(EZ$3,'Form report'!$P$22:$CO$22,0))-INDEX('Form report'!$G$23:$G$1090,MATCH($A$4,'Form report'!$D$23:$D$1090,0))-INDEX('Form report'!$H$23:$H$1090,MATCH($A$4,'Form report'!$D$23:$D$1090,0))),"")</f>
        <v/>
      </c>
      <c r="FA4" s="202" t="str">
        <f>IFERROR(IF(INDEX('Form report'!$P$23:$CO$1090,MATCH($A$4,'Form report'!FA23:FA1090,0),MATCH(FA$3,'Form report'!$P$22:$CO$22,0))="","",INDEX('Form report'!$P$23:$CO$1090,MATCH($A$4,'Form report'!FA23:FA1090,0),MATCH(FA$3,'Form report'!$P$22:$CO$22,0))-INDEX('Form report'!$G$23:$G$1090,MATCH($A$4,'Form report'!$D$23:$D$1090,0))-INDEX('Form report'!$H$23:$H$1090,MATCH($A$4,'Form report'!$D$23:$D$1090,0))),"")</f>
        <v/>
      </c>
      <c r="FB4" s="202" t="str">
        <f>IFERROR(IF(INDEX('Form report'!$P$23:$CO$1090,MATCH($A$4,'Form report'!FB23:FB1090,0),MATCH(FB$3,'Form report'!$P$22:$CO$22,0))="","",INDEX('Form report'!$P$23:$CO$1090,MATCH($A$4,'Form report'!FB23:FB1090,0),MATCH(FB$3,'Form report'!$P$22:$CO$22,0))-INDEX('Form report'!$G$23:$G$1090,MATCH($A$4,'Form report'!$D$23:$D$1090,0))-INDEX('Form report'!$H$23:$H$1090,MATCH($A$4,'Form report'!$D$23:$D$1090,0))),"")</f>
        <v/>
      </c>
      <c r="FC4" s="202" t="str">
        <f>IFERROR(IF(INDEX('Form report'!$P$23:$CO$1090,MATCH($A$4,'Form report'!FC23:FC1090,0),MATCH(FC$3,'Form report'!$P$22:$CO$22,0))="","",INDEX('Form report'!$P$23:$CO$1090,MATCH($A$4,'Form report'!FC23:FC1090,0),MATCH(FC$3,'Form report'!$P$22:$CO$22,0))-INDEX('Form report'!$G$23:$G$1090,MATCH($A$4,'Form report'!$D$23:$D$1090,0))-INDEX('Form report'!$H$23:$H$1090,MATCH($A$4,'Form report'!$D$23:$D$1090,0))),"")</f>
        <v/>
      </c>
      <c r="FD4" s="202" t="str">
        <f>IFERROR(IF(INDEX('Form report'!$P$23:$CO$1090,MATCH($A$4,'Form report'!FD23:FD1090,0),MATCH(FD$3,'Form report'!$P$22:$CO$22,0))="","",INDEX('Form report'!$P$23:$CO$1090,MATCH($A$4,'Form report'!FD23:FD1090,0),MATCH(FD$3,'Form report'!$P$22:$CO$22,0))-INDEX('Form report'!$G$23:$G$1090,MATCH($A$4,'Form report'!$D$23:$D$1090,0))-INDEX('Form report'!$H$23:$H$1090,MATCH($A$4,'Form report'!$D$23:$D$1090,0))),"")</f>
        <v/>
      </c>
      <c r="FE4" s="202" t="str">
        <f>IFERROR(IF(INDEX('Form report'!$P$23:$CO$1090,MATCH($A$4,'Form report'!FE23:FE1090,0),MATCH(FE$3,'Form report'!$P$22:$CO$22,0))="","",INDEX('Form report'!$P$23:$CO$1090,MATCH($A$4,'Form report'!FE23:FE1090,0),MATCH(FE$3,'Form report'!$P$22:$CO$22,0))-INDEX('Form report'!$G$23:$G$1090,MATCH($A$4,'Form report'!$D$23:$D$1090,0))-INDEX('Form report'!$H$23:$H$1090,MATCH($A$4,'Form report'!$D$23:$D$1090,0))),"")</f>
        <v/>
      </c>
      <c r="FF4" s="202" t="str">
        <f>IFERROR(IF(INDEX('Form report'!$P$23:$CO$1090,MATCH($A$4,'Form report'!FF23:FF1090,0),MATCH(FF$3,'Form report'!$P$22:$CO$22,0))="","",INDEX('Form report'!$P$23:$CO$1090,MATCH($A$4,'Form report'!FF23:FF1090,0),MATCH(FF$3,'Form report'!$P$22:$CO$22,0))-INDEX('Form report'!$G$23:$G$1090,MATCH($A$4,'Form report'!$D$23:$D$1090,0))-INDEX('Form report'!$H$23:$H$1090,MATCH($A$4,'Form report'!$D$23:$D$1090,0))),"")</f>
        <v/>
      </c>
      <c r="FG4" s="202" t="str">
        <f>IFERROR(IF(INDEX('Form report'!$P$23:$CO$1090,MATCH($A$4,'Form report'!FG23:FG1090,0),MATCH(FG$3,'Form report'!$P$22:$CO$22,0))="","",INDEX('Form report'!$P$23:$CO$1090,MATCH($A$4,'Form report'!FG23:FG1090,0),MATCH(FG$3,'Form report'!$P$22:$CO$22,0))-INDEX('Form report'!$G$23:$G$1090,MATCH($A$4,'Form report'!$D$23:$D$1090,0))-INDEX('Form report'!$H$23:$H$1090,MATCH($A$4,'Form report'!$D$23:$D$1090,0))),"")</f>
        <v/>
      </c>
      <c r="FH4" s="202" t="str">
        <f>IFERROR(IF(INDEX('Form report'!$P$23:$CO$1090,MATCH($A$4,'Form report'!FH23:FH1090,0),MATCH(FH$3,'Form report'!$P$22:$CO$22,0))="","",INDEX('Form report'!$P$23:$CO$1090,MATCH($A$4,'Form report'!FH23:FH1090,0),MATCH(FH$3,'Form report'!$P$22:$CO$22,0))-INDEX('Form report'!$G$23:$G$1090,MATCH($A$4,'Form report'!$D$23:$D$1090,0))-INDEX('Form report'!$H$23:$H$1090,MATCH($A$4,'Form report'!$D$23:$D$1090,0))),"")</f>
        <v/>
      </c>
      <c r="FI4" s="202" t="str">
        <f>IFERROR(IF(INDEX('Form report'!$P$23:$CO$1090,MATCH($A$4,'Form report'!FI23:FI1090,0),MATCH(FI$3,'Form report'!$P$22:$CO$22,0))="","",INDEX('Form report'!$P$23:$CO$1090,MATCH($A$4,'Form report'!FI23:FI1090,0),MATCH(FI$3,'Form report'!$P$22:$CO$22,0))-INDEX('Form report'!$G$23:$G$1090,MATCH($A$4,'Form report'!$D$23:$D$1090,0))-INDEX('Form report'!$H$23:$H$1090,MATCH($A$4,'Form report'!$D$23:$D$1090,0))),"")</f>
        <v/>
      </c>
      <c r="FJ4" s="202" t="str">
        <f>IFERROR(IF(INDEX('Form report'!$P$23:$CO$1090,MATCH($A$4,'Form report'!FJ23:FJ1090,0),MATCH(FJ$3,'Form report'!$P$22:$CO$22,0))="","",INDEX('Form report'!$P$23:$CO$1090,MATCH($A$4,'Form report'!FJ23:FJ1090,0),MATCH(FJ$3,'Form report'!$P$22:$CO$22,0))-INDEX('Form report'!$G$23:$G$1090,MATCH($A$4,'Form report'!$D$23:$D$1090,0))-INDEX('Form report'!$H$23:$H$1090,MATCH($A$4,'Form report'!$D$23:$D$1090,0))),"")</f>
        <v/>
      </c>
      <c r="FK4" s="202" t="str">
        <f>IFERROR(IF(INDEX('Form report'!$P$23:$CO$1090,MATCH($A$4,'Form report'!FK23:FK1090,0),MATCH(FK$3,'Form report'!$P$22:$CO$22,0))="","",INDEX('Form report'!$P$23:$CO$1090,MATCH($A$4,'Form report'!FK23:FK1090,0),MATCH(FK$3,'Form report'!$P$22:$CO$22,0))-INDEX('Form report'!$G$23:$G$1090,MATCH($A$4,'Form report'!$D$23:$D$1090,0))-INDEX('Form report'!$H$23:$H$1090,MATCH($A$4,'Form report'!$D$23:$D$1090,0))),"")</f>
        <v/>
      </c>
      <c r="FL4" s="202" t="str">
        <f>IFERROR(IF(INDEX('Form report'!$P$23:$CO$1090,MATCH($A$4,'Form report'!FL23:FL1090,0),MATCH(FL$3,'Form report'!$P$22:$CO$22,0))="","",INDEX('Form report'!$P$23:$CO$1090,MATCH($A$4,'Form report'!FL23:FL1090,0),MATCH(FL$3,'Form report'!$P$22:$CO$22,0))-INDEX('Form report'!$G$23:$G$1090,MATCH($A$4,'Form report'!$D$23:$D$1090,0))-INDEX('Form report'!$H$23:$H$1090,MATCH($A$4,'Form report'!$D$23:$D$1090,0))),"")</f>
        <v/>
      </c>
      <c r="FM4" s="202" t="str">
        <f>IFERROR(IF(INDEX('Form report'!$P$23:$CO$1090,MATCH($A$4,'Form report'!FM23:FM1090,0),MATCH(FM$3,'Form report'!$P$22:$CO$22,0))="","",INDEX('Form report'!$P$23:$CO$1090,MATCH($A$4,'Form report'!FM23:FM1090,0),MATCH(FM$3,'Form report'!$P$22:$CO$22,0))-INDEX('Form report'!$G$23:$G$1090,MATCH($A$4,'Form report'!$D$23:$D$1090,0))-INDEX('Form report'!$H$23:$H$1090,MATCH($A$4,'Form report'!$D$23:$D$1090,0))),"")</f>
        <v/>
      </c>
      <c r="FN4" s="202" t="str">
        <f>IFERROR(IF(INDEX('Form report'!$P$23:$CO$1090,MATCH($A$4,'Form report'!FN23:FN1090,0),MATCH(FN$3,'Form report'!$P$22:$CO$22,0))="","",INDEX('Form report'!$P$23:$CO$1090,MATCH($A$4,'Form report'!FN23:FN1090,0),MATCH(FN$3,'Form report'!$P$22:$CO$22,0))-INDEX('Form report'!$G$23:$G$1090,MATCH($A$4,'Form report'!$D$23:$D$1090,0))-INDEX('Form report'!$H$23:$H$1090,MATCH($A$4,'Form report'!$D$23:$D$1090,0))),"")</f>
        <v/>
      </c>
      <c r="FO4" s="202" t="str">
        <f>IFERROR(IF(INDEX('Form report'!$P$23:$CO$1090,MATCH($A$4,'Form report'!FO23:FO1090,0),MATCH(FO$3,'Form report'!$P$22:$CO$22,0))="","",INDEX('Form report'!$P$23:$CO$1090,MATCH($A$4,'Form report'!FO23:FO1090,0),MATCH(FO$3,'Form report'!$P$22:$CO$22,0))-INDEX('Form report'!$G$23:$G$1090,MATCH($A$4,'Form report'!$D$23:$D$1090,0))-INDEX('Form report'!$H$23:$H$1090,MATCH($A$4,'Form report'!$D$23:$D$1090,0))),"")</f>
        <v/>
      </c>
      <c r="FP4" s="202" t="str">
        <f>IFERROR(IF(INDEX('Form report'!$P$23:$CO$1090,MATCH($A$4,'Form report'!FP23:FP1090,0),MATCH(FP$3,'Form report'!$P$22:$CO$22,0))="","",INDEX('Form report'!$P$23:$CO$1090,MATCH($A$4,'Form report'!FP23:FP1090,0),MATCH(FP$3,'Form report'!$P$22:$CO$22,0))-INDEX('Form report'!$G$23:$G$1090,MATCH($A$4,'Form report'!$D$23:$D$1090,0))-INDEX('Form report'!$H$23:$H$1090,MATCH($A$4,'Form report'!$D$23:$D$1090,0))),"")</f>
        <v/>
      </c>
      <c r="FQ4" s="202" t="str">
        <f>IFERROR(IF(INDEX('Form report'!$P$23:$CO$1090,MATCH($A$4,'Form report'!FQ23:FQ1090,0),MATCH(FQ$3,'Form report'!$P$22:$CO$22,0))="","",INDEX('Form report'!$P$23:$CO$1090,MATCH($A$4,'Form report'!FQ23:FQ1090,0),MATCH(FQ$3,'Form report'!$P$22:$CO$22,0))-INDEX('Form report'!$G$23:$G$1090,MATCH($A$4,'Form report'!$D$23:$D$1090,0))-INDEX('Form report'!$H$23:$H$1090,MATCH($A$4,'Form report'!$D$23:$D$1090,0))),"")</f>
        <v/>
      </c>
      <c r="FR4" s="202" t="str">
        <f>IFERROR(IF(INDEX('Form report'!$P$23:$CO$1090,MATCH($A$4,'Form report'!FR23:FR1090,0),MATCH(FR$3,'Form report'!$P$22:$CO$22,0))="","",INDEX('Form report'!$P$23:$CO$1090,MATCH($A$4,'Form report'!FR23:FR1090,0),MATCH(FR$3,'Form report'!$P$22:$CO$22,0))-INDEX('Form report'!$G$23:$G$1090,MATCH($A$4,'Form report'!$D$23:$D$1090,0))-INDEX('Form report'!$H$23:$H$1090,MATCH($A$4,'Form report'!$D$23:$D$1090,0))),"")</f>
        <v/>
      </c>
      <c r="FS4" s="202" t="str">
        <f>IFERROR(IF(INDEX('Form report'!$P$23:$CO$1090,MATCH($A$4,'Form report'!FS23:FS1090,0),MATCH(FS$3,'Form report'!$P$22:$CO$22,0))="","",INDEX('Form report'!$P$23:$CO$1090,MATCH($A$4,'Form report'!FS23:FS1090,0),MATCH(FS$3,'Form report'!$P$22:$CO$22,0))-INDEX('Form report'!$G$23:$G$1090,MATCH($A$4,'Form report'!$D$23:$D$1090,0))-INDEX('Form report'!$H$23:$H$1090,MATCH($A$4,'Form report'!$D$23:$D$1090,0))),"")</f>
        <v/>
      </c>
      <c r="FT4" s="202" t="str">
        <f>IFERROR(IF(INDEX('Form report'!$P$23:$CO$1090,MATCH($A$4,'Form report'!FT23:FT1090,0),MATCH(FT$3,'Form report'!$P$22:$CO$22,0))="","",INDEX('Form report'!$P$23:$CO$1090,MATCH($A$4,'Form report'!FT23:FT1090,0),MATCH(FT$3,'Form report'!$P$22:$CO$22,0))-INDEX('Form report'!$G$23:$G$1090,MATCH($A$4,'Form report'!$D$23:$D$1090,0))-INDEX('Form report'!$H$23:$H$1090,MATCH($A$4,'Form report'!$D$23:$D$1090,0))),"")</f>
        <v/>
      </c>
      <c r="FU4" s="202" t="str">
        <f>IFERROR(IF(INDEX('Form report'!$P$23:$CO$1090,MATCH($A$4,'Form report'!FU23:FU1090,0),MATCH(FU$3,'Form report'!$P$22:$CO$22,0))="","",INDEX('Form report'!$P$23:$CO$1090,MATCH($A$4,'Form report'!FU23:FU1090,0),MATCH(FU$3,'Form report'!$P$22:$CO$22,0))-INDEX('Form report'!$G$23:$G$1090,MATCH($A$4,'Form report'!$D$23:$D$1090,0))-INDEX('Form report'!$H$23:$H$1090,MATCH($A$4,'Form report'!$D$23:$D$1090,0))),"")</f>
        <v/>
      </c>
      <c r="FV4" s="202" t="str">
        <f>IFERROR(IF(INDEX('Form report'!$P$23:$CO$1090,MATCH($A$4,'Form report'!FV23:FV1090,0),MATCH(FV$3,'Form report'!$P$22:$CO$22,0))="","",INDEX('Form report'!$P$23:$CO$1090,MATCH($A$4,'Form report'!FV23:FV1090,0),MATCH(FV$3,'Form report'!$P$22:$CO$22,0))-INDEX('Form report'!$G$23:$G$1090,MATCH($A$4,'Form report'!$D$23:$D$1090,0))-INDEX('Form report'!$H$23:$H$1090,MATCH($A$4,'Form report'!$D$23:$D$1090,0))),"")</f>
        <v/>
      </c>
      <c r="FW4" s="202" t="str">
        <f>IFERROR(IF(INDEX('Form report'!$P$23:$CO$1090,MATCH($A$4,'Form report'!FW23:FW1090,0),MATCH(FW$3,'Form report'!$P$22:$CO$22,0))="","",INDEX('Form report'!$P$23:$CO$1090,MATCH($A$4,'Form report'!FW23:FW1090,0),MATCH(FW$3,'Form report'!$P$22:$CO$22,0))-INDEX('Form report'!$G$23:$G$1090,MATCH($A$4,'Form report'!$D$23:$D$1090,0))-INDEX('Form report'!$H$23:$H$1090,MATCH($A$4,'Form report'!$D$23:$D$1090,0))),"")</f>
        <v/>
      </c>
      <c r="FX4" s="202" t="str">
        <f>IFERROR(IF(INDEX('Form report'!$P$23:$CO$1090,MATCH($A$4,'Form report'!FX23:FX1090,0),MATCH(FX$3,'Form report'!$P$22:$CO$22,0))="","",INDEX('Form report'!$P$23:$CO$1090,MATCH($A$4,'Form report'!FX23:FX1090,0),MATCH(FX$3,'Form report'!$P$22:$CO$22,0))-INDEX('Form report'!$G$23:$G$1090,MATCH($A$4,'Form report'!$D$23:$D$1090,0))-INDEX('Form report'!$H$23:$H$1090,MATCH($A$4,'Form report'!$D$23:$D$1090,0))),"")</f>
        <v/>
      </c>
      <c r="FY4" s="202" t="str">
        <f>IFERROR(IF(INDEX('Form report'!$P$23:$CO$1090,MATCH($A$4,'Form report'!FY23:FY1090,0),MATCH(FY$3,'Form report'!$P$22:$CO$22,0))="","",INDEX('Form report'!$P$23:$CO$1090,MATCH($A$4,'Form report'!FY23:FY1090,0),MATCH(FY$3,'Form report'!$P$22:$CO$22,0))-INDEX('Form report'!$G$23:$G$1090,MATCH($A$4,'Form report'!$D$23:$D$1090,0))-INDEX('Form report'!$H$23:$H$1090,MATCH($A$4,'Form report'!$D$23:$D$1090,0))),"")</f>
        <v/>
      </c>
      <c r="FZ4" s="202" t="str">
        <f>IFERROR(IF(INDEX('Form report'!$P$23:$CO$1090,MATCH($A$4,'Form report'!FZ23:FZ1090,0),MATCH(FZ$3,'Form report'!$P$22:$CO$22,0))="","",INDEX('Form report'!$P$23:$CO$1090,MATCH($A$4,'Form report'!FZ23:FZ1090,0),MATCH(FZ$3,'Form report'!$P$22:$CO$22,0))-INDEX('Form report'!$G$23:$G$1090,MATCH($A$4,'Form report'!$D$23:$D$1090,0))-INDEX('Form report'!$H$23:$H$1090,MATCH($A$4,'Form report'!$D$23:$D$1090,0))),"")</f>
        <v/>
      </c>
      <c r="GA4" s="202" t="str">
        <f>IFERROR(IF(INDEX('Form report'!$P$23:$CO$1090,MATCH($A$4,'Form report'!GA23:GA1090,0),MATCH(GA$3,'Form report'!$P$22:$CO$22,0))="","",INDEX('Form report'!$P$23:$CO$1090,MATCH($A$4,'Form report'!GA23:GA1090,0),MATCH(GA$3,'Form report'!$P$22:$CO$22,0))-INDEX('Form report'!$G$23:$G$1090,MATCH($A$4,'Form report'!$D$23:$D$1090,0))-INDEX('Form report'!$H$23:$H$1090,MATCH($A$4,'Form report'!$D$23:$D$1090,0))),"")</f>
        <v/>
      </c>
      <c r="GB4" s="202" t="str">
        <f>IFERROR(IF(INDEX('Form report'!$P$23:$CO$1090,MATCH($A$4,'Form report'!GB23:GB1090,0),MATCH(GB$3,'Form report'!$P$22:$CO$22,0))="","",INDEX('Form report'!$P$23:$CO$1090,MATCH($A$4,'Form report'!GB23:GB1090,0),MATCH(GB$3,'Form report'!$P$22:$CO$22,0))-INDEX('Form report'!$G$23:$G$1090,MATCH($A$4,'Form report'!$D$23:$D$1090,0))-INDEX('Form report'!$H$23:$H$1090,MATCH($A$4,'Form report'!$D$23:$D$1090,0))),"")</f>
        <v/>
      </c>
      <c r="GC4" s="202" t="str">
        <f>IFERROR(IF(INDEX('Form report'!$P$23:$CO$1090,MATCH($A$4,'Form report'!GC23:GC1090,0),MATCH(GC$3,'Form report'!$P$22:$CO$22,0))="","",INDEX('Form report'!$P$23:$CO$1090,MATCH($A$4,'Form report'!GC23:GC1090,0),MATCH(GC$3,'Form report'!$P$22:$CO$22,0))-INDEX('Form report'!$G$23:$G$1090,MATCH($A$4,'Form report'!$D$23:$D$1090,0))-INDEX('Form report'!$H$23:$H$1090,MATCH($A$4,'Form report'!$D$23:$D$1090,0))),"")</f>
        <v/>
      </c>
      <c r="GD4" s="202" t="str">
        <f>IFERROR(IF(INDEX('Form report'!$P$23:$CO$1090,MATCH($A$4,'Form report'!GD23:GD1090,0),MATCH(GD$3,'Form report'!$P$22:$CO$22,0))="","",INDEX('Form report'!$P$23:$CO$1090,MATCH($A$4,'Form report'!GD23:GD1090,0),MATCH(GD$3,'Form report'!$P$22:$CO$22,0))-INDEX('Form report'!$G$23:$G$1090,MATCH($A$4,'Form report'!$D$23:$D$1090,0))-INDEX('Form report'!$H$23:$H$1090,MATCH($A$4,'Form report'!$D$23:$D$1090,0))),"")</f>
        <v/>
      </c>
      <c r="GE4" s="202" t="str">
        <f>IFERROR(IF(INDEX('Form report'!$P$23:$CO$1090,MATCH($A$4,'Form report'!GE23:GE1090,0),MATCH(GE$3,'Form report'!$P$22:$CO$22,0))="","",INDEX('Form report'!$P$23:$CO$1090,MATCH($A$4,'Form report'!GE23:GE1090,0),MATCH(GE$3,'Form report'!$P$22:$CO$22,0))-INDEX('Form report'!$G$23:$G$1090,MATCH($A$4,'Form report'!$D$23:$D$1090,0))-INDEX('Form report'!$H$23:$H$1090,MATCH($A$4,'Form report'!$D$23:$D$1090,0))),"")</f>
        <v/>
      </c>
      <c r="GF4" s="202" t="str">
        <f>IFERROR(IF(INDEX('Form report'!$P$23:$CO$1090,MATCH($A$4,'Form report'!GF23:GF1090,0),MATCH(GF$3,'Form report'!$P$22:$CO$22,0))="","",INDEX('Form report'!$P$23:$CO$1090,MATCH($A$4,'Form report'!GF23:GF1090,0),MATCH(GF$3,'Form report'!$P$22:$CO$22,0))-INDEX('Form report'!$G$23:$G$1090,MATCH($A$4,'Form report'!$D$23:$D$1090,0))-INDEX('Form report'!$H$23:$H$1090,MATCH($A$4,'Form report'!$D$23:$D$1090,0))),"")</f>
        <v/>
      </c>
      <c r="GG4" s="202" t="str">
        <f>IFERROR(IF(INDEX('Form report'!$P$23:$CO$1090,MATCH($A$4,'Form report'!GG23:GG1090,0),MATCH(GG$3,'Form report'!$P$22:$CO$22,0))="","",INDEX('Form report'!$P$23:$CO$1090,MATCH($A$4,'Form report'!GG23:GG1090,0),MATCH(GG$3,'Form report'!$P$22:$CO$22,0))-INDEX('Form report'!$G$23:$G$1090,MATCH($A$4,'Form report'!$D$23:$D$1090,0))-INDEX('Form report'!$H$23:$H$1090,MATCH($A$4,'Form report'!$D$23:$D$1090,0))),"")</f>
        <v/>
      </c>
      <c r="GH4" s="202" t="str">
        <f>IFERROR(IF(INDEX('Form report'!$P$23:$CO$1090,MATCH($A$4,'Form report'!GH23:GH1090,0),MATCH(GH$3,'Form report'!$P$22:$CO$22,0))="","",INDEX('Form report'!$P$23:$CO$1090,MATCH($A$4,'Form report'!GH23:GH1090,0),MATCH(GH$3,'Form report'!$P$22:$CO$22,0))-INDEX('Form report'!$G$23:$G$1090,MATCH($A$4,'Form report'!$D$23:$D$1090,0))-INDEX('Form report'!$H$23:$H$1090,MATCH($A$4,'Form report'!$D$23:$D$1090,0))),"")</f>
        <v/>
      </c>
      <c r="GI4" s="202" t="str">
        <f>IFERROR(IF(INDEX('Form report'!$P$23:$CO$1090,MATCH($A$4,'Form report'!GI23:GI1090,0),MATCH(GI$3,'Form report'!$P$22:$CO$22,0))="","",INDEX('Form report'!$P$23:$CO$1090,MATCH($A$4,'Form report'!GI23:GI1090,0),MATCH(GI$3,'Form report'!$P$22:$CO$22,0))-INDEX('Form report'!$G$23:$G$1090,MATCH($A$4,'Form report'!$D$23:$D$1090,0))-INDEX('Form report'!$H$23:$H$1090,MATCH($A$4,'Form report'!$D$23:$D$1090,0))),"")</f>
        <v/>
      </c>
      <c r="GJ4" s="202" t="str">
        <f>IFERROR(IF(INDEX('Form report'!$P$23:$CO$1090,MATCH($A$4,'Form report'!GJ23:GJ1090,0),MATCH(GJ$3,'Form report'!$P$22:$CO$22,0))="","",INDEX('Form report'!$P$23:$CO$1090,MATCH($A$4,'Form report'!GJ23:GJ1090,0),MATCH(GJ$3,'Form report'!$P$22:$CO$22,0))-INDEX('Form report'!$G$23:$G$1090,MATCH($A$4,'Form report'!$D$23:$D$1090,0))-INDEX('Form report'!$H$23:$H$1090,MATCH($A$4,'Form report'!$D$23:$D$1090,0))),"")</f>
        <v/>
      </c>
      <c r="GK4" s="202" t="str">
        <f>IFERROR(IF(INDEX('Form report'!$P$23:$CO$1090,MATCH($A$4,'Form report'!GK23:GK1090,0),MATCH(GK$3,'Form report'!$P$22:$CO$22,0))="","",INDEX('Form report'!$P$23:$CO$1090,MATCH($A$4,'Form report'!GK23:GK1090,0),MATCH(GK$3,'Form report'!$P$22:$CO$22,0))-INDEX('Form report'!$G$23:$G$1090,MATCH($A$4,'Form report'!$D$23:$D$1090,0))-INDEX('Form report'!$H$23:$H$1090,MATCH($A$4,'Form report'!$D$23:$D$1090,0))),"")</f>
        <v/>
      </c>
      <c r="GL4" s="202" t="str">
        <f>IFERROR(IF(INDEX('Form report'!$P$23:$CO$1090,MATCH($A$4,'Form report'!GL23:GL1090,0),MATCH(GL$3,'Form report'!$P$22:$CO$22,0))="","",INDEX('Form report'!$P$23:$CO$1090,MATCH($A$4,'Form report'!GL23:GL1090,0),MATCH(GL$3,'Form report'!$P$22:$CO$22,0))-INDEX('Form report'!$G$23:$G$1090,MATCH($A$4,'Form report'!$D$23:$D$1090,0))-INDEX('Form report'!$H$23:$H$1090,MATCH($A$4,'Form report'!$D$23:$D$1090,0))),"")</f>
        <v/>
      </c>
      <c r="GM4" s="202" t="str">
        <f>IFERROR(IF(INDEX('Form report'!$P$23:$CO$1090,MATCH($A$4,'Form report'!GM23:GM1090,0),MATCH(GM$3,'Form report'!$P$22:$CO$22,0))="","",INDEX('Form report'!$P$23:$CO$1090,MATCH($A$4,'Form report'!GM23:GM1090,0),MATCH(GM$3,'Form report'!$P$22:$CO$22,0))-INDEX('Form report'!$G$23:$G$1090,MATCH($A$4,'Form report'!$D$23:$D$1090,0))-INDEX('Form report'!$H$23:$H$1090,MATCH($A$4,'Form report'!$D$23:$D$1090,0))),"")</f>
        <v/>
      </c>
      <c r="GN4" s="202" t="str">
        <f>IFERROR(IF(INDEX('Form report'!$P$23:$CO$1090,MATCH($A$4,'Form report'!GN23:GN1090,0),MATCH(GN$3,'Form report'!$P$22:$CO$22,0))="","",INDEX('Form report'!$P$23:$CO$1090,MATCH($A$4,'Form report'!GN23:GN1090,0),MATCH(GN$3,'Form report'!$P$22:$CO$22,0))-INDEX('Form report'!$G$23:$G$1090,MATCH($A$4,'Form report'!$D$23:$D$1090,0))-INDEX('Form report'!$H$23:$H$1090,MATCH($A$4,'Form report'!$D$23:$D$1090,0))),"")</f>
        <v/>
      </c>
      <c r="GO4" s="202" t="str">
        <f>IFERROR(IF(INDEX('Form report'!$P$23:$CO$1090,MATCH($A$4,'Form report'!GO23:GO1090,0),MATCH(GO$3,'Form report'!$P$22:$CO$22,0))="","",INDEX('Form report'!$P$23:$CO$1090,MATCH($A$4,'Form report'!GO23:GO1090,0),MATCH(GO$3,'Form report'!$P$22:$CO$22,0))-INDEX('Form report'!$G$23:$G$1090,MATCH($A$4,'Form report'!$D$23:$D$1090,0))-INDEX('Form report'!$H$23:$H$1090,MATCH($A$4,'Form report'!$D$23:$D$1090,0))),"")</f>
        <v/>
      </c>
      <c r="GP4" s="202" t="str">
        <f>IFERROR(IF(INDEX('Form report'!$P$23:$CO$1090,MATCH($A$4,'Form report'!GP23:GP1090,0),MATCH(GP$3,'Form report'!$P$22:$CO$22,0))="","",INDEX('Form report'!$P$23:$CO$1090,MATCH($A$4,'Form report'!GP23:GP1090,0),MATCH(GP$3,'Form report'!$P$22:$CO$22,0))-INDEX('Form report'!$G$23:$G$1090,MATCH($A$4,'Form report'!$D$23:$D$1090,0))-INDEX('Form report'!$H$23:$H$1090,MATCH($A$4,'Form report'!$D$23:$D$1090,0))),"")</f>
        <v/>
      </c>
      <c r="GQ4" s="202" t="str">
        <f>IFERROR(IF(INDEX('Form report'!$P$23:$CO$1090,MATCH($A$4,'Form report'!GQ23:GQ1090,0),MATCH(GQ$3,'Form report'!$P$22:$CO$22,0))="","",INDEX('Form report'!$P$23:$CO$1090,MATCH($A$4,'Form report'!GQ23:GQ1090,0),MATCH(GQ$3,'Form report'!$P$22:$CO$22,0))-INDEX('Form report'!$G$23:$G$1090,MATCH($A$4,'Form report'!$D$23:$D$1090,0))-INDEX('Form report'!$H$23:$H$1090,MATCH($A$4,'Form report'!$D$23:$D$1090,0))),"")</f>
        <v/>
      </c>
      <c r="GR4" s="202" t="str">
        <f>IFERROR(IF(INDEX('Form report'!$P$23:$CO$1090,MATCH($A$4,'Form report'!GR23:GR1090,0),MATCH(GR$3,'Form report'!$P$22:$CO$22,0))="","",INDEX('Form report'!$P$23:$CO$1090,MATCH($A$4,'Form report'!GR23:GR1090,0),MATCH(GR$3,'Form report'!$P$22:$CO$22,0))-INDEX('Form report'!$G$23:$G$1090,MATCH($A$4,'Form report'!$D$23:$D$1090,0))-INDEX('Form report'!$H$23:$H$1090,MATCH($A$4,'Form report'!$D$23:$D$1090,0))),"")</f>
        <v/>
      </c>
      <c r="GS4" s="202" t="str">
        <f>IFERROR(IF(INDEX('Form report'!$P$23:$CO$1090,MATCH($A$4,'Form report'!GS23:GS1090,0),MATCH(GS$3,'Form report'!$P$22:$CO$22,0))="","",INDEX('Form report'!$P$23:$CO$1090,MATCH($A$4,'Form report'!GS23:GS1090,0),MATCH(GS$3,'Form report'!$P$22:$CO$22,0))-INDEX('Form report'!$G$23:$G$1090,MATCH($A$4,'Form report'!$D$23:$D$1090,0))-INDEX('Form report'!$H$23:$H$1090,MATCH($A$4,'Form report'!$D$23:$D$1090,0))),"")</f>
        <v/>
      </c>
      <c r="GT4" s="202" t="str">
        <f>IFERROR(IF(INDEX('Form report'!$P$23:$CO$1090,MATCH($A$4,'Form report'!GT23:GT1090,0),MATCH(GT$3,'Form report'!$P$22:$CO$22,0))="","",INDEX('Form report'!$P$23:$CO$1090,MATCH($A$4,'Form report'!GT23:GT1090,0),MATCH(GT$3,'Form report'!$P$22:$CO$22,0))-INDEX('Form report'!$G$23:$G$1090,MATCH($A$4,'Form report'!$D$23:$D$1090,0))-INDEX('Form report'!$H$23:$H$1090,MATCH($A$4,'Form report'!$D$23:$D$1090,0))),"")</f>
        <v/>
      </c>
      <c r="GU4" s="202" t="str">
        <f>IFERROR(IF(INDEX('Form report'!$P$23:$CO$1090,MATCH($A$4,'Form report'!GU23:GU1090,0),MATCH(GU$3,'Form report'!$P$22:$CO$22,0))="","",INDEX('Form report'!$P$23:$CO$1090,MATCH($A$4,'Form report'!GU23:GU1090,0),MATCH(GU$3,'Form report'!$P$22:$CO$22,0))-INDEX('Form report'!$G$23:$G$1090,MATCH($A$4,'Form report'!$D$23:$D$1090,0))-INDEX('Form report'!$H$23:$H$1090,MATCH($A$4,'Form report'!$D$23:$D$1090,0))),"")</f>
        <v/>
      </c>
      <c r="GV4" s="202" t="str">
        <f>IFERROR(IF(INDEX('Form report'!$P$23:$CO$1090,MATCH($A$4,'Form report'!GV23:GV1090,0),MATCH(GV$3,'Form report'!$P$22:$CO$22,0))="","",INDEX('Form report'!$P$23:$CO$1090,MATCH($A$4,'Form report'!GV23:GV1090,0),MATCH(GV$3,'Form report'!$P$22:$CO$22,0))-INDEX('Form report'!$G$23:$G$1090,MATCH($A$4,'Form report'!$D$23:$D$1090,0))-INDEX('Form report'!$H$23:$H$1090,MATCH($A$4,'Form report'!$D$23:$D$1090,0))),"")</f>
        <v/>
      </c>
      <c r="GW4" s="202" t="str">
        <f>IFERROR(IF(INDEX('Form report'!$P$23:$CO$1090,MATCH($A$4,'Form report'!GW23:GW1090,0),MATCH(GW$3,'Form report'!$P$22:$CO$22,0))="","",INDEX('Form report'!$P$23:$CO$1090,MATCH($A$4,'Form report'!GW23:GW1090,0),MATCH(GW$3,'Form report'!$P$22:$CO$22,0))-INDEX('Form report'!$G$23:$G$1090,MATCH($A$4,'Form report'!$D$23:$D$1090,0))-INDEX('Form report'!$H$23:$H$1090,MATCH($A$4,'Form report'!$D$23:$D$1090,0))),"")</f>
        <v/>
      </c>
      <c r="GX4" s="202" t="str">
        <f>IFERROR(IF(INDEX('Form report'!$P$23:$CO$1090,MATCH($A$4,'Form report'!GX23:GX1090,0),MATCH(GX$3,'Form report'!$P$22:$CO$22,0))="","",INDEX('Form report'!$P$23:$CO$1090,MATCH($A$4,'Form report'!GX23:GX1090,0),MATCH(GX$3,'Form report'!$P$22:$CO$22,0))-INDEX('Form report'!$G$23:$G$1090,MATCH($A$4,'Form report'!$D$23:$D$1090,0))-INDEX('Form report'!$H$23:$H$1090,MATCH($A$4,'Form report'!$D$23:$D$1090,0))),"")</f>
        <v/>
      </c>
      <c r="GY4" s="202" t="str">
        <f>IFERROR(IF(INDEX('Form report'!$P$23:$CO$1090,MATCH($A$4,'Form report'!GY23:GY1090,0),MATCH(GY$3,'Form report'!$P$22:$CO$22,0))="","",INDEX('Form report'!$P$23:$CO$1090,MATCH($A$4,'Form report'!GY23:GY1090,0),MATCH(GY$3,'Form report'!$P$22:$CO$22,0))-INDEX('Form report'!$G$23:$G$1090,MATCH($A$4,'Form report'!$D$23:$D$1090,0))-INDEX('Form report'!$H$23:$H$1090,MATCH($A$4,'Form report'!$D$23:$D$1090,0))),"")</f>
        <v/>
      </c>
      <c r="GZ4" s="202" t="str">
        <f>IFERROR(IF(INDEX('Form report'!$P$23:$CO$1090,MATCH($A$4,'Form report'!GZ23:GZ1090,0),MATCH(GZ$3,'Form report'!$P$22:$CO$22,0))="","",INDEX('Form report'!$P$23:$CO$1090,MATCH($A$4,'Form report'!GZ23:GZ1090,0),MATCH(GZ$3,'Form report'!$P$22:$CO$22,0))-INDEX('Form report'!$G$23:$G$1090,MATCH($A$4,'Form report'!$D$23:$D$1090,0))-INDEX('Form report'!$H$23:$H$1090,MATCH($A$4,'Form report'!$D$23:$D$1090,0))),"")</f>
        <v/>
      </c>
      <c r="HA4" s="202" t="str">
        <f>IFERROR(IF(INDEX('Form report'!$P$23:$CO$1090,MATCH($A$4,'Form report'!HA23:HA1090,0),MATCH(HA$3,'Form report'!$P$22:$CO$22,0))="","",INDEX('Form report'!$P$23:$CO$1090,MATCH($A$4,'Form report'!HA23:HA1090,0),MATCH(HA$3,'Form report'!$P$22:$CO$22,0))-INDEX('Form report'!$G$23:$G$1090,MATCH($A$4,'Form report'!$D$23:$D$1090,0))-INDEX('Form report'!$H$23:$H$1090,MATCH($A$4,'Form report'!$D$23:$D$1090,0))),"")</f>
        <v/>
      </c>
      <c r="HB4" s="202" t="str">
        <f>IFERROR(IF(INDEX('Form report'!$P$23:$CO$1090,MATCH($A$4,'Form report'!HB23:HB1090,0),MATCH(HB$3,'Form report'!$P$22:$CO$22,0))="","",INDEX('Form report'!$P$23:$CO$1090,MATCH($A$4,'Form report'!HB23:HB1090,0),MATCH(HB$3,'Form report'!$P$22:$CO$22,0))-INDEX('Form report'!$G$23:$G$1090,MATCH($A$4,'Form report'!$D$23:$D$1090,0))-INDEX('Form report'!$H$23:$H$1090,MATCH($A$4,'Form report'!$D$23:$D$1090,0))),"")</f>
        <v/>
      </c>
      <c r="HC4" s="202" t="str">
        <f>IFERROR(IF(INDEX('Form report'!$P$23:$CO$1090,MATCH($A$4,'Form report'!HC23:HC1090,0),MATCH(HC$3,'Form report'!$P$22:$CO$22,0))="","",INDEX('Form report'!$P$23:$CO$1090,MATCH($A$4,'Form report'!HC23:HC1090,0),MATCH(HC$3,'Form report'!$P$22:$CO$22,0))-INDEX('Form report'!$G$23:$G$1090,MATCH($A$4,'Form report'!$D$23:$D$1090,0))-INDEX('Form report'!$H$23:$H$1090,MATCH($A$4,'Form report'!$D$23:$D$1090,0))),"")</f>
        <v/>
      </c>
      <c r="HD4" s="202" t="str">
        <f>IFERROR(IF(INDEX('Form report'!$P$23:$CO$1090,MATCH($A$4,'Form report'!HD23:HD1090,0),MATCH(HD$3,'Form report'!$P$22:$CO$22,0))="","",INDEX('Form report'!$P$23:$CO$1090,MATCH($A$4,'Form report'!HD23:HD1090,0),MATCH(HD$3,'Form report'!$P$22:$CO$22,0))-INDEX('Form report'!$G$23:$G$1090,MATCH($A$4,'Form report'!$D$23:$D$1090,0))-INDEX('Form report'!$H$23:$H$1090,MATCH($A$4,'Form report'!$D$23:$D$1090,0))),"")</f>
        <v/>
      </c>
      <c r="HE4" s="202" t="str">
        <f>IFERROR(IF(INDEX('Form report'!$P$23:$CO$1090,MATCH($A$4,'Form report'!HE23:HE1090,0),MATCH(HE$3,'Form report'!$P$22:$CO$22,0))="","",INDEX('Form report'!$P$23:$CO$1090,MATCH($A$4,'Form report'!HE23:HE1090,0),MATCH(HE$3,'Form report'!$P$22:$CO$22,0))-INDEX('Form report'!$G$23:$G$1090,MATCH($A$4,'Form report'!$D$23:$D$1090,0))-INDEX('Form report'!$H$23:$H$1090,MATCH($A$4,'Form report'!$D$23:$D$1090,0))),"")</f>
        <v/>
      </c>
      <c r="HF4" s="202" t="str">
        <f>IFERROR(IF(INDEX('Form report'!$P$23:$CO$1090,MATCH($A$4,'Form report'!HF23:HF1090,0),MATCH(HF$3,'Form report'!$P$22:$CO$22,0))="","",INDEX('Form report'!$P$23:$CO$1090,MATCH($A$4,'Form report'!HF23:HF1090,0),MATCH(HF$3,'Form report'!$P$22:$CO$22,0))-INDEX('Form report'!$G$23:$G$1090,MATCH($A$4,'Form report'!$D$23:$D$1090,0))-INDEX('Form report'!$H$23:$H$1090,MATCH($A$4,'Form report'!$D$23:$D$1090,0))),"")</f>
        <v/>
      </c>
      <c r="HG4" s="202" t="str">
        <f>IFERROR(IF(INDEX('Form report'!$P$23:$CO$1090,MATCH($A$4,'Form report'!HG23:HG1090,0),MATCH(HG$3,'Form report'!$P$22:$CO$22,0))="","",INDEX('Form report'!$P$23:$CO$1090,MATCH($A$4,'Form report'!HG23:HG1090,0),MATCH(HG$3,'Form report'!$P$22:$CO$22,0))-INDEX('Form report'!$G$23:$G$1090,MATCH($A$4,'Form report'!$D$23:$D$1090,0))-INDEX('Form report'!$H$23:$H$1090,MATCH($A$4,'Form report'!$D$23:$D$1090,0))),"")</f>
        <v/>
      </c>
      <c r="HH4" s="202" t="str">
        <f>IFERROR(IF(INDEX('Form report'!$P$23:$CO$1090,MATCH($A$4,'Form report'!HH23:HH1090,0),MATCH(HH$3,'Form report'!$P$22:$CO$22,0))="","",INDEX('Form report'!$P$23:$CO$1090,MATCH($A$4,'Form report'!HH23:HH1090,0),MATCH(HH$3,'Form report'!$P$22:$CO$22,0))-INDEX('Form report'!$G$23:$G$1090,MATCH($A$4,'Form report'!$D$23:$D$1090,0))-INDEX('Form report'!$H$23:$H$1090,MATCH($A$4,'Form report'!$D$23:$D$1090,0))),"")</f>
        <v/>
      </c>
      <c r="HI4" s="202" t="str">
        <f>IFERROR(IF(INDEX('Form report'!$P$23:$CO$1090,MATCH($A$4,'Form report'!HI23:HI1090,0),MATCH(HI$3,'Form report'!$P$22:$CO$22,0))="","",INDEX('Form report'!$P$23:$CO$1090,MATCH($A$4,'Form report'!HI23:HI1090,0),MATCH(HI$3,'Form report'!$P$22:$CO$22,0))-INDEX('Form report'!$G$23:$G$1090,MATCH($A$4,'Form report'!$D$23:$D$1090,0))-INDEX('Form report'!$H$23:$H$1090,MATCH($A$4,'Form report'!$D$23:$D$1090,0))),"")</f>
        <v/>
      </c>
      <c r="HJ4" s="202" t="str">
        <f>IFERROR(IF(INDEX('Form report'!$P$23:$CO$1090,MATCH($A$4,'Form report'!HJ23:HJ1090,0),MATCH(HJ$3,'Form report'!$P$22:$CO$22,0))="","",INDEX('Form report'!$P$23:$CO$1090,MATCH($A$4,'Form report'!HJ23:HJ1090,0),MATCH(HJ$3,'Form report'!$P$22:$CO$22,0))-INDEX('Form report'!$G$23:$G$1090,MATCH($A$4,'Form report'!$D$23:$D$1090,0))-INDEX('Form report'!$H$23:$H$1090,MATCH($A$4,'Form report'!$D$23:$D$1090,0))),"")</f>
        <v/>
      </c>
      <c r="HK4" s="202" t="str">
        <f>IFERROR(IF(INDEX('Form report'!$P$23:$CO$1090,MATCH($A$4,'Form report'!HK23:HK1090,0),MATCH(HK$3,'Form report'!$P$22:$CO$22,0))="","",INDEX('Form report'!$P$23:$CO$1090,MATCH($A$4,'Form report'!HK23:HK1090,0),MATCH(HK$3,'Form report'!$P$22:$CO$22,0))-INDEX('Form report'!$G$23:$G$1090,MATCH($A$4,'Form report'!$D$23:$D$1090,0))-INDEX('Form report'!$H$23:$H$1090,MATCH($A$4,'Form report'!$D$23:$D$1090,0))),"")</f>
        <v/>
      </c>
      <c r="HL4" s="202" t="str">
        <f>IFERROR(IF(INDEX('Form report'!$P$23:$CO$1090,MATCH($A$4,'Form report'!HL23:HL1090,0),MATCH(HL$3,'Form report'!$P$22:$CO$22,0))="","",INDEX('Form report'!$P$23:$CO$1090,MATCH($A$4,'Form report'!HL23:HL1090,0),MATCH(HL$3,'Form report'!$P$22:$CO$22,0))-INDEX('Form report'!$G$23:$G$1090,MATCH($A$4,'Form report'!$D$23:$D$1090,0))-INDEX('Form report'!$H$23:$H$1090,MATCH($A$4,'Form report'!$D$23:$D$1090,0))),"")</f>
        <v/>
      </c>
      <c r="HM4" s="202" t="str">
        <f>IFERROR(IF(INDEX('Form report'!$P$23:$CO$1090,MATCH($A$4,'Form report'!HM23:HM1090,0),MATCH(HM$3,'Form report'!$P$22:$CO$22,0))="","",INDEX('Form report'!$P$23:$CO$1090,MATCH($A$4,'Form report'!HM23:HM1090,0),MATCH(HM$3,'Form report'!$P$22:$CO$22,0))-INDEX('Form report'!$G$23:$G$1090,MATCH($A$4,'Form report'!$D$23:$D$1090,0))-INDEX('Form report'!$H$23:$H$1090,MATCH($A$4,'Form report'!$D$23:$D$1090,0))),"")</f>
        <v/>
      </c>
      <c r="HN4" s="202" t="str">
        <f>IFERROR(IF(INDEX('Form report'!$P$23:$CO$1090,MATCH($A$4,'Form report'!HN23:HN1090,0),MATCH(HN$3,'Form report'!$P$22:$CO$22,0))="","",INDEX('Form report'!$P$23:$CO$1090,MATCH($A$4,'Form report'!HN23:HN1090,0),MATCH(HN$3,'Form report'!$P$22:$CO$22,0))-INDEX('Form report'!$G$23:$G$1090,MATCH($A$4,'Form report'!$D$23:$D$1090,0))-INDEX('Form report'!$H$23:$H$1090,MATCH($A$4,'Form report'!$D$23:$D$1090,0))),"")</f>
        <v/>
      </c>
      <c r="HO4" s="202" t="str">
        <f>IFERROR(IF(INDEX('Form report'!$P$23:$CO$1090,MATCH($A$4,'Form report'!HO23:HO1090,0),MATCH(HO$3,'Form report'!$P$22:$CO$22,0))="","",INDEX('Form report'!$P$23:$CO$1090,MATCH($A$4,'Form report'!HO23:HO1090,0),MATCH(HO$3,'Form report'!$P$22:$CO$22,0))-INDEX('Form report'!$G$23:$G$1090,MATCH($A$4,'Form report'!$D$23:$D$1090,0))-INDEX('Form report'!$H$23:$H$1090,MATCH($A$4,'Form report'!$D$23:$D$1090,0))),"")</f>
        <v/>
      </c>
      <c r="HP4" s="202" t="str">
        <f>IFERROR(IF(INDEX('Form report'!$P$23:$CO$1090,MATCH($A$4,'Form report'!HP23:HP1090,0),MATCH(HP$3,'Form report'!$P$22:$CO$22,0))="","",INDEX('Form report'!$P$23:$CO$1090,MATCH($A$4,'Form report'!HP23:HP1090,0),MATCH(HP$3,'Form report'!$P$22:$CO$22,0))-INDEX('Form report'!$G$23:$G$1090,MATCH($A$4,'Form report'!$D$23:$D$1090,0))-INDEX('Form report'!$H$23:$H$1090,MATCH($A$4,'Form report'!$D$23:$D$1090,0))),"")</f>
        <v/>
      </c>
      <c r="HQ4" s="202" t="str">
        <f>IFERROR(IF(INDEX('Form report'!$P$23:$CO$1090,MATCH($A$4,'Form report'!HQ23:HQ1090,0),MATCH(HQ$3,'Form report'!$P$22:$CO$22,0))="","",INDEX('Form report'!$P$23:$CO$1090,MATCH($A$4,'Form report'!HQ23:HQ1090,0),MATCH(HQ$3,'Form report'!$P$22:$CO$22,0))-INDEX('Form report'!$G$23:$G$1090,MATCH($A$4,'Form report'!$D$23:$D$1090,0))-INDEX('Form report'!$H$23:$H$1090,MATCH($A$4,'Form report'!$D$23:$D$1090,0))),"")</f>
        <v/>
      </c>
      <c r="HR4" s="202" t="str">
        <f>IFERROR(IF(INDEX('Form report'!$P$23:$CO$1090,MATCH($A$4,'Form report'!HR23:HR1090,0),MATCH(HR$3,'Form report'!$P$22:$CO$22,0))="","",INDEX('Form report'!$P$23:$CO$1090,MATCH($A$4,'Form report'!HR23:HR1090,0),MATCH(HR$3,'Form report'!$P$22:$CO$22,0))-INDEX('Form report'!$G$23:$G$1090,MATCH($A$4,'Form report'!$D$23:$D$1090,0))-INDEX('Form report'!$H$23:$H$1090,MATCH($A$4,'Form report'!$D$23:$D$1090,0))),"")</f>
        <v/>
      </c>
      <c r="HS4" s="202" t="str">
        <f>IFERROR(IF(INDEX('Form report'!$P$23:$CO$1090,MATCH($A$4,'Form report'!HS23:HS1090,0),MATCH(HS$3,'Form report'!$P$22:$CO$22,0))="","",INDEX('Form report'!$P$23:$CO$1090,MATCH($A$4,'Form report'!HS23:HS1090,0),MATCH(HS$3,'Form report'!$P$22:$CO$22,0))-INDEX('Form report'!$G$23:$G$1090,MATCH($A$4,'Form report'!$D$23:$D$1090,0))-INDEX('Form report'!$H$23:$H$1090,MATCH($A$4,'Form report'!$D$23:$D$1090,0))),"")</f>
        <v/>
      </c>
      <c r="HT4" s="202" t="str">
        <f>IFERROR(IF(INDEX('Form report'!$P$23:$CO$1090,MATCH($A$4,'Form report'!HT23:HT1090,0),MATCH(HT$3,'Form report'!$P$22:$CO$22,0))="","",INDEX('Form report'!$P$23:$CO$1090,MATCH($A$4,'Form report'!HT23:HT1090,0),MATCH(HT$3,'Form report'!$P$22:$CO$22,0))-INDEX('Form report'!$G$23:$G$1090,MATCH($A$4,'Form report'!$D$23:$D$1090,0))-INDEX('Form report'!$H$23:$H$1090,MATCH($A$4,'Form report'!$D$23:$D$1090,0))),"")</f>
        <v/>
      </c>
      <c r="HU4" s="202" t="str">
        <f>IFERROR(IF(INDEX('Form report'!$P$23:$CO$1090,MATCH($A$4,'Form report'!HU23:HU1090,0),MATCH(HU$3,'Form report'!$P$22:$CO$22,0))="","",INDEX('Form report'!$P$23:$CO$1090,MATCH($A$4,'Form report'!HU23:HU1090,0),MATCH(HU$3,'Form report'!$P$22:$CO$22,0))-INDEX('Form report'!$G$23:$G$1090,MATCH($A$4,'Form report'!$D$23:$D$1090,0))-INDEX('Form report'!$H$23:$H$1090,MATCH($A$4,'Form report'!$D$23:$D$1090,0))),"")</f>
        <v/>
      </c>
      <c r="HV4" s="202" t="str">
        <f>IFERROR(IF(INDEX('Form report'!$P$23:$CO$1090,MATCH($A$4,'Form report'!HV23:HV1090,0),MATCH(HV$3,'Form report'!$P$22:$CO$22,0))="","",INDEX('Form report'!$P$23:$CO$1090,MATCH($A$4,'Form report'!HV23:HV1090,0),MATCH(HV$3,'Form report'!$P$22:$CO$22,0))-INDEX('Form report'!$G$23:$G$1090,MATCH($A$4,'Form report'!$D$23:$D$1090,0))-INDEX('Form report'!$H$23:$H$1090,MATCH($A$4,'Form report'!$D$23:$D$1090,0))),"")</f>
        <v/>
      </c>
      <c r="HW4" s="202" t="str">
        <f>IFERROR(IF(INDEX('Form report'!$P$23:$CO$1090,MATCH($A$4,'Form report'!HW23:HW1090,0),MATCH(HW$3,'Form report'!$P$22:$CO$22,0))="","",INDEX('Form report'!$P$23:$CO$1090,MATCH($A$4,'Form report'!HW23:HW1090,0),MATCH(HW$3,'Form report'!$P$22:$CO$22,0))-INDEX('Form report'!$G$23:$G$1090,MATCH($A$4,'Form report'!$D$23:$D$1090,0))-INDEX('Form report'!$H$23:$H$1090,MATCH($A$4,'Form report'!$D$23:$D$1090,0))),"")</f>
        <v/>
      </c>
      <c r="HX4" s="202" t="str">
        <f>IFERROR(IF(INDEX('Form report'!$P$23:$CO$1090,MATCH($A$4,'Form report'!HX23:HX1090,0),MATCH(HX$3,'Form report'!$P$22:$CO$22,0))="","",INDEX('Form report'!$P$23:$CO$1090,MATCH($A$4,'Form report'!HX23:HX1090,0),MATCH(HX$3,'Form report'!$P$22:$CO$22,0))-INDEX('Form report'!$G$23:$G$1090,MATCH($A$4,'Form report'!$D$23:$D$1090,0))-INDEX('Form report'!$H$23:$H$1090,MATCH($A$4,'Form report'!$D$23:$D$1090,0))),"")</f>
        <v/>
      </c>
      <c r="HY4" s="202" t="str">
        <f>IFERROR(IF(INDEX('Form report'!$P$23:$CO$1090,MATCH($A$4,'Form report'!HY23:HY1090,0),MATCH(HY$3,'Form report'!$P$22:$CO$22,0))="","",INDEX('Form report'!$P$23:$CO$1090,MATCH($A$4,'Form report'!HY23:HY1090,0),MATCH(HY$3,'Form report'!$P$22:$CO$22,0))-INDEX('Form report'!$G$23:$G$1090,MATCH($A$4,'Form report'!$D$23:$D$1090,0))-INDEX('Form report'!$H$23:$H$1090,MATCH($A$4,'Form report'!$D$23:$D$1090,0))),"")</f>
        <v/>
      </c>
      <c r="HZ4" s="202" t="str">
        <f>IFERROR(IF(INDEX('Form report'!$P$23:$CO$1090,MATCH($A$4,'Form report'!HZ23:HZ1090,0),MATCH(HZ$3,'Form report'!$P$22:$CO$22,0))="","",INDEX('Form report'!$P$23:$CO$1090,MATCH($A$4,'Form report'!HZ23:HZ1090,0),MATCH(HZ$3,'Form report'!$P$22:$CO$22,0))-INDEX('Form report'!$G$23:$G$1090,MATCH($A$4,'Form report'!$D$23:$D$1090,0))-INDEX('Form report'!$H$23:$H$1090,MATCH($A$4,'Form report'!$D$23:$D$1090,0))),"")</f>
        <v/>
      </c>
      <c r="IA4" s="202" t="str">
        <f>IFERROR(IF(INDEX('Form report'!$P$23:$CO$1090,MATCH($A$4,'Form report'!IA23:IA1090,0),MATCH(IA$3,'Form report'!$P$22:$CO$22,0))="","",INDEX('Form report'!$P$23:$CO$1090,MATCH($A$4,'Form report'!IA23:IA1090,0),MATCH(IA$3,'Form report'!$P$22:$CO$22,0))-INDEX('Form report'!$G$23:$G$1090,MATCH($A$4,'Form report'!$D$23:$D$1090,0))-INDEX('Form report'!$H$23:$H$1090,MATCH($A$4,'Form report'!$D$23:$D$1090,0))),"")</f>
        <v/>
      </c>
      <c r="IB4" s="202" t="str">
        <f>IFERROR(IF(INDEX('Form report'!$P$23:$CO$1090,MATCH($A$4,'Form report'!IB23:IB1090,0),MATCH(IB$3,'Form report'!$P$22:$CO$22,0))="","",INDEX('Form report'!$P$23:$CO$1090,MATCH($A$4,'Form report'!IB23:IB1090,0),MATCH(IB$3,'Form report'!$P$22:$CO$22,0))-INDEX('Form report'!$G$23:$G$1090,MATCH($A$4,'Form report'!$D$23:$D$1090,0))-INDEX('Form report'!$H$23:$H$1090,MATCH($A$4,'Form report'!$D$23:$D$1090,0))),"")</f>
        <v/>
      </c>
      <c r="IC4" s="202" t="str">
        <f>IFERROR(IF(INDEX('Form report'!$P$23:$CO$1090,MATCH($A$4,'Form report'!IC23:IC1090,0),MATCH(IC$3,'Form report'!$P$22:$CO$22,0))="","",INDEX('Form report'!$P$23:$CO$1090,MATCH($A$4,'Form report'!IC23:IC1090,0),MATCH(IC$3,'Form report'!$P$22:$CO$22,0))-INDEX('Form report'!$G$23:$G$1090,MATCH($A$4,'Form report'!$D$23:$D$1090,0))-INDEX('Form report'!$H$23:$H$1090,MATCH($A$4,'Form report'!$D$23:$D$1090,0))),"")</f>
        <v/>
      </c>
      <c r="ID4" s="202" t="str">
        <f>IFERROR(IF(INDEX('Form report'!$P$23:$CO$1090,MATCH($A$4,'Form report'!ID23:ID1090,0),MATCH(ID$3,'Form report'!$P$22:$CO$22,0))="","",INDEX('Form report'!$P$23:$CO$1090,MATCH($A$4,'Form report'!ID23:ID1090,0),MATCH(ID$3,'Form report'!$P$22:$CO$22,0))-INDEX('Form report'!$G$23:$G$1090,MATCH($A$4,'Form report'!$D$23:$D$1090,0))-INDEX('Form report'!$H$23:$H$1090,MATCH($A$4,'Form report'!$D$23:$D$1090,0))),"")</f>
        <v/>
      </c>
      <c r="IE4" s="202" t="str">
        <f>IFERROR(IF(INDEX('Form report'!$P$23:$CO$1090,MATCH($A$4,'Form report'!IE23:IE1090,0),MATCH(IE$3,'Form report'!$P$22:$CO$22,0))="","",INDEX('Form report'!$P$23:$CO$1090,MATCH($A$4,'Form report'!IE23:IE1090,0),MATCH(IE$3,'Form report'!$P$22:$CO$22,0))-INDEX('Form report'!$G$23:$G$1090,MATCH($A$4,'Form report'!$D$23:$D$1090,0))-INDEX('Form report'!$H$23:$H$1090,MATCH($A$4,'Form report'!$D$23:$D$1090,0))),"")</f>
        <v/>
      </c>
      <c r="IF4" s="202" t="str">
        <f>IFERROR(IF(INDEX('Form report'!$P$23:$CO$1090,MATCH($A$4,'Form report'!IF23:IF1090,0),MATCH(IF$3,'Form report'!$P$22:$CO$22,0))="","",INDEX('Form report'!$P$23:$CO$1090,MATCH($A$4,'Form report'!IF23:IF1090,0),MATCH(IF$3,'Form report'!$P$22:$CO$22,0))-INDEX('Form report'!$G$23:$G$1090,MATCH($A$4,'Form report'!$D$23:$D$1090,0))-INDEX('Form report'!$H$23:$H$1090,MATCH($A$4,'Form report'!$D$23:$D$1090,0))),"")</f>
        <v/>
      </c>
      <c r="IG4" s="202" t="str">
        <f>IFERROR(IF(INDEX('Form report'!$P$23:$CO$1090,MATCH($A$4,'Form report'!IG23:IG1090,0),MATCH(IG$3,'Form report'!$P$22:$CO$22,0))="","",INDEX('Form report'!$P$23:$CO$1090,MATCH($A$4,'Form report'!IG23:IG1090,0),MATCH(IG$3,'Form report'!$P$22:$CO$22,0))-INDEX('Form report'!$G$23:$G$1090,MATCH($A$4,'Form report'!$D$23:$D$1090,0))-INDEX('Form report'!$H$23:$H$1090,MATCH($A$4,'Form report'!$D$23:$D$1090,0))),"")</f>
        <v/>
      </c>
      <c r="IH4" s="202" t="str">
        <f>IFERROR(IF(INDEX('Form report'!$P$23:$CO$1090,MATCH($A$4,'Form report'!IH23:IH1090,0),MATCH(IH$3,'Form report'!$P$22:$CO$22,0))="","",INDEX('Form report'!$P$23:$CO$1090,MATCH($A$4,'Form report'!IH23:IH1090,0),MATCH(IH$3,'Form report'!$P$22:$CO$22,0))-INDEX('Form report'!$G$23:$G$1090,MATCH($A$4,'Form report'!$D$23:$D$1090,0))-INDEX('Form report'!$H$23:$H$1090,MATCH($A$4,'Form report'!$D$23:$D$1090,0))),"")</f>
        <v/>
      </c>
      <c r="II4" s="202" t="str">
        <f>IFERROR(IF(INDEX('Form report'!$P$23:$CO$1090,MATCH($A$4,'Form report'!II23:II1090,0),MATCH(II$3,'Form report'!$P$22:$CO$22,0))="","",INDEX('Form report'!$P$23:$CO$1090,MATCH($A$4,'Form report'!II23:II1090,0),MATCH(II$3,'Form report'!$P$22:$CO$22,0))-INDEX('Form report'!$G$23:$G$1090,MATCH($A$4,'Form report'!$D$23:$D$1090,0))-INDEX('Form report'!$H$23:$H$1090,MATCH($A$4,'Form report'!$D$23:$D$1090,0))),"")</f>
        <v/>
      </c>
      <c r="IJ4" s="202" t="str">
        <f>IFERROR(IF(INDEX('Form report'!$P$23:$CO$1090,MATCH($A$4,'Form report'!IJ23:IJ1090,0),MATCH(IJ$3,'Form report'!$P$22:$CO$22,0))="","",INDEX('Form report'!$P$23:$CO$1090,MATCH($A$4,'Form report'!IJ23:IJ1090,0),MATCH(IJ$3,'Form report'!$P$22:$CO$22,0))-INDEX('Form report'!$G$23:$G$1090,MATCH($A$4,'Form report'!$D$23:$D$1090,0))-INDEX('Form report'!$H$23:$H$1090,MATCH($A$4,'Form report'!$D$23:$D$1090,0))),"")</f>
        <v/>
      </c>
      <c r="IK4" s="202" t="str">
        <f>IFERROR(IF(INDEX('Form report'!$P$23:$CO$1090,MATCH($A$4,'Form report'!IK23:IK1090,0),MATCH(IK$3,'Form report'!$P$22:$CO$22,0))="","",INDEX('Form report'!$P$23:$CO$1090,MATCH($A$4,'Form report'!IK23:IK1090,0),MATCH(IK$3,'Form report'!$P$22:$CO$22,0))-INDEX('Form report'!$G$23:$G$1090,MATCH($A$4,'Form report'!$D$23:$D$1090,0))-INDEX('Form report'!$H$23:$H$1090,MATCH($A$4,'Form report'!$D$23:$D$1090,0))),"")</f>
        <v/>
      </c>
      <c r="IL4" s="202" t="str">
        <f>IFERROR(IF(INDEX('Form report'!$P$23:$CO$1090,MATCH($A$4,'Form report'!IL23:IL1090,0),MATCH(IL$3,'Form report'!$P$22:$CO$22,0))="","",INDEX('Form report'!$P$23:$CO$1090,MATCH($A$4,'Form report'!IL23:IL1090,0),MATCH(IL$3,'Form report'!$P$22:$CO$22,0))-INDEX('Form report'!$G$23:$G$1090,MATCH($A$4,'Form report'!$D$23:$D$1090,0))-INDEX('Form report'!$H$23:$H$1090,MATCH($A$4,'Form report'!$D$23:$D$1090,0))),"")</f>
        <v/>
      </c>
      <c r="IM4" s="202" t="str">
        <f>IFERROR(IF(INDEX('Form report'!$P$23:$CO$1090,MATCH($A$4,'Form report'!IM23:IM1090,0),MATCH(IM$3,'Form report'!$P$22:$CO$22,0))="","",INDEX('Form report'!$P$23:$CO$1090,MATCH($A$4,'Form report'!IM23:IM1090,0),MATCH(IM$3,'Form report'!$P$22:$CO$22,0))-INDEX('Form report'!$G$23:$G$1090,MATCH($A$4,'Form report'!$D$23:$D$1090,0))-INDEX('Form report'!$H$23:$H$1090,MATCH($A$4,'Form report'!$D$23:$D$1090,0))),"")</f>
        <v/>
      </c>
      <c r="IN4" s="202" t="str">
        <f>IFERROR(IF(INDEX('Form report'!$P$23:$CO$1090,MATCH($A$4,'Form report'!IN23:IN1090,0),MATCH(IN$3,'Form report'!$P$22:$CO$22,0))="","",INDEX('Form report'!$P$23:$CO$1090,MATCH($A$4,'Form report'!IN23:IN1090,0),MATCH(IN$3,'Form report'!$P$22:$CO$22,0))-INDEX('Form report'!$G$23:$G$1090,MATCH($A$4,'Form report'!$D$23:$D$1090,0))-INDEX('Form report'!$H$23:$H$1090,MATCH($A$4,'Form report'!$D$23:$D$1090,0))),"")</f>
        <v/>
      </c>
      <c r="IO4" s="202" t="str">
        <f>IFERROR(IF(INDEX('Form report'!$P$23:$CO$1090,MATCH($A$4,'Form report'!IO23:IO1090,0),MATCH(IO$3,'Form report'!$P$22:$CO$22,0))="","",INDEX('Form report'!$P$23:$CO$1090,MATCH($A$4,'Form report'!IO23:IO1090,0),MATCH(IO$3,'Form report'!$P$22:$CO$22,0))-INDEX('Form report'!$G$23:$G$1090,MATCH($A$4,'Form report'!$D$23:$D$1090,0))-INDEX('Form report'!$H$23:$H$1090,MATCH($A$4,'Form report'!$D$23:$D$1090,0))),"")</f>
        <v/>
      </c>
      <c r="IP4" s="202" t="str">
        <f>IFERROR(IF(INDEX('Form report'!$P$23:$CO$1090,MATCH($A$4,'Form report'!IP23:IP1090,0),MATCH(IP$3,'Form report'!$P$22:$CO$22,0))="","",INDEX('Form report'!$P$23:$CO$1090,MATCH($A$4,'Form report'!IP23:IP1090,0),MATCH(IP$3,'Form report'!$P$22:$CO$22,0))-INDEX('Form report'!$G$23:$G$1090,MATCH($A$4,'Form report'!$D$23:$D$1090,0))-INDEX('Form report'!$H$23:$H$1090,MATCH($A$4,'Form report'!$D$23:$D$1090,0))),"")</f>
        <v/>
      </c>
      <c r="IQ4" s="202" t="str">
        <f>IFERROR(IF(INDEX('Form report'!$P$23:$CO$1090,MATCH($A$4,'Form report'!IQ23:IQ1090,0),MATCH(IQ$3,'Form report'!$P$22:$CO$22,0))="","",INDEX('Form report'!$P$23:$CO$1090,MATCH($A$4,'Form report'!IQ23:IQ1090,0),MATCH(IQ$3,'Form report'!$P$22:$CO$22,0))-INDEX('Form report'!$G$23:$G$1090,MATCH($A$4,'Form report'!$D$23:$D$1090,0))-INDEX('Form report'!$H$23:$H$1090,MATCH($A$4,'Form report'!$D$23:$D$1090,0))),"")</f>
        <v/>
      </c>
      <c r="IR4" s="202" t="str">
        <f>IFERROR(IF(INDEX('Form report'!$P$23:$CO$1090,MATCH($A$4,'Form report'!IR23:IR1090,0),MATCH(IR$3,'Form report'!$P$22:$CO$22,0))="","",INDEX('Form report'!$P$23:$CO$1090,MATCH($A$4,'Form report'!IR23:IR1090,0),MATCH(IR$3,'Form report'!$P$22:$CO$22,0))-INDEX('Form report'!$G$23:$G$1090,MATCH($A$4,'Form report'!$D$23:$D$1090,0))-INDEX('Form report'!$H$23:$H$1090,MATCH($A$4,'Form report'!$D$23:$D$1090,0))),"")</f>
        <v/>
      </c>
      <c r="IS4" s="202" t="str">
        <f>IFERROR(IF(INDEX('Form report'!$P$23:$CO$1090,MATCH($A$4,'Form report'!IS23:IS1090,0),MATCH(IS$3,'Form report'!$P$22:$CO$22,0))="","",INDEX('Form report'!$P$23:$CO$1090,MATCH($A$4,'Form report'!IS23:IS1090,0),MATCH(IS$3,'Form report'!$P$22:$CO$22,0))-INDEX('Form report'!$G$23:$G$1090,MATCH($A$4,'Form report'!$D$23:$D$1090,0))-INDEX('Form report'!$H$23:$H$1090,MATCH($A$4,'Form report'!$D$23:$D$1090,0))),"")</f>
        <v/>
      </c>
      <c r="IT4" s="202" t="str">
        <f>IFERROR(IF(INDEX('Form report'!$P$23:$CO$1090,MATCH($A$4,'Form report'!IT23:IT1090,0),MATCH(IT$3,'Form report'!$P$22:$CO$22,0))="","",INDEX('Form report'!$P$23:$CO$1090,MATCH($A$4,'Form report'!IT23:IT1090,0),MATCH(IT$3,'Form report'!$P$22:$CO$22,0))-INDEX('Form report'!$G$23:$G$1090,MATCH($A$4,'Form report'!$D$23:$D$1090,0))-INDEX('Form report'!$H$23:$H$1090,MATCH($A$4,'Form report'!$D$23:$D$1090,0))),"")</f>
        <v/>
      </c>
      <c r="IU4" s="202" t="str">
        <f>IFERROR(IF(INDEX('Form report'!$P$23:$CO$1090,MATCH($A$4,'Form report'!IU23:IU1090,0),MATCH(IU$3,'Form report'!$P$22:$CO$22,0))="","",INDEX('Form report'!$P$23:$CO$1090,MATCH($A$4,'Form report'!IU23:IU1090,0),MATCH(IU$3,'Form report'!$P$22:$CO$22,0))-INDEX('Form report'!$G$23:$G$1090,MATCH($A$4,'Form report'!$D$23:$D$1090,0))-INDEX('Form report'!$H$23:$H$1090,MATCH($A$4,'Form report'!$D$23:$D$1090,0))),"")</f>
        <v/>
      </c>
      <c r="IV4" s="202" t="str">
        <f>IFERROR(IF(INDEX('Form report'!$P$23:$CO$1090,MATCH($A$4,'Form report'!IV23:IV1090,0),MATCH(IV$3,'Form report'!$P$22:$CO$22,0))="","",INDEX('Form report'!$P$23:$CO$1090,MATCH($A$4,'Form report'!IV23:IV1090,0),MATCH(IV$3,'Form report'!$P$22:$CO$22,0))-INDEX('Form report'!$G$23:$G$1090,MATCH($A$4,'Form report'!$D$23:$D$1090,0))-INDEX('Form report'!$H$23:$H$1090,MATCH($A$4,'Form report'!$D$23:$D$1090,0))),"")</f>
        <v/>
      </c>
      <c r="IW4" s="202" t="str">
        <f>IFERROR(IF(INDEX('Form report'!$P$23:$CO$1090,MATCH($A$4,'Form report'!IW23:IW1090,0),MATCH(IW$3,'Form report'!$P$22:$CO$22,0))="","",INDEX('Form report'!$P$23:$CO$1090,MATCH($A$4,'Form report'!IW23:IW1090,0),MATCH(IW$3,'Form report'!$P$22:$CO$22,0))-INDEX('Form report'!$G$23:$G$1090,MATCH($A$4,'Form report'!$D$23:$D$1090,0))-INDEX('Form report'!$H$23:$H$1090,MATCH($A$4,'Form report'!$D$23:$D$1090,0))),"")</f>
        <v/>
      </c>
      <c r="IX4" s="202" t="str">
        <f>IFERROR(IF(INDEX('Form report'!$P$23:$CO$1090,MATCH($A$4,'Form report'!IX23:IX1090,0),MATCH(IX$3,'Form report'!$P$22:$CO$22,0))="","",INDEX('Form report'!$P$23:$CO$1090,MATCH($A$4,'Form report'!IX23:IX1090,0),MATCH(IX$3,'Form report'!$P$22:$CO$22,0))-INDEX('Form report'!$G$23:$G$1090,MATCH($A$4,'Form report'!$D$23:$D$1090,0))-INDEX('Form report'!$H$23:$H$1090,MATCH($A$4,'Form report'!$D$23:$D$1090,0))),"")</f>
        <v/>
      </c>
      <c r="IY4" s="202" t="str">
        <f>IFERROR(IF(INDEX('Form report'!$P$23:$CO$1090,MATCH($A$4,'Form report'!IY23:IY1090,0),MATCH(IY$3,'Form report'!$P$22:$CO$22,0))="","",INDEX('Form report'!$P$23:$CO$1090,MATCH($A$4,'Form report'!IY23:IY1090,0),MATCH(IY$3,'Form report'!$P$22:$CO$22,0))-INDEX('Form report'!$G$23:$G$1090,MATCH($A$4,'Form report'!$D$23:$D$1090,0))-INDEX('Form report'!$H$23:$H$1090,MATCH($A$4,'Form report'!$D$23:$D$1090,0))),"")</f>
        <v/>
      </c>
      <c r="IZ4" s="202" t="str">
        <f>IFERROR(IF(INDEX('Form report'!$P$23:$CO$1090,MATCH($A$4,'Form report'!IZ23:IZ1090,0),MATCH(IZ$3,'Form report'!$P$22:$CO$22,0))="","",INDEX('Form report'!$P$23:$CO$1090,MATCH($A$4,'Form report'!IZ23:IZ1090,0),MATCH(IZ$3,'Form report'!$P$22:$CO$22,0))-INDEX('Form report'!$G$23:$G$1090,MATCH($A$4,'Form report'!$D$23:$D$1090,0))-INDEX('Form report'!$H$23:$H$1090,MATCH($A$4,'Form report'!$D$23:$D$1090,0))),"")</f>
        <v/>
      </c>
      <c r="JA4" s="202" t="str">
        <f>IFERROR(IF(INDEX('Form report'!$P$23:$CO$1090,MATCH($A$4,'Form report'!JA23:JA1090,0),MATCH(JA$3,'Form report'!$P$22:$CO$22,0))="","",INDEX('Form report'!$P$23:$CO$1090,MATCH($A$4,'Form report'!JA23:JA1090,0),MATCH(JA$3,'Form report'!$P$22:$CO$22,0))-INDEX('Form report'!$G$23:$G$1090,MATCH($A$4,'Form report'!$D$23:$D$1090,0))-INDEX('Form report'!$H$23:$H$1090,MATCH($A$4,'Form report'!$D$23:$D$1090,0))),"")</f>
        <v/>
      </c>
      <c r="JB4" s="202" t="str">
        <f>IFERROR(IF(INDEX('Form report'!$P$23:$CO$1090,MATCH($A$4,'Form report'!JB23:JB1090,0),MATCH(JB$3,'Form report'!$P$22:$CO$22,0))="","",INDEX('Form report'!$P$23:$CO$1090,MATCH($A$4,'Form report'!JB23:JB1090,0),MATCH(JB$3,'Form report'!$P$22:$CO$22,0))-INDEX('Form report'!$G$23:$G$1090,MATCH($A$4,'Form report'!$D$23:$D$1090,0))-INDEX('Form report'!$H$23:$H$1090,MATCH($A$4,'Form report'!$D$23:$D$1090,0))),"")</f>
        <v/>
      </c>
      <c r="JC4" s="202" t="str">
        <f>IFERROR(IF(INDEX('Form report'!$P$23:$CO$1090,MATCH($A$4,'Form report'!JC23:JC1090,0),MATCH(JC$3,'Form report'!$P$22:$CO$22,0))="","",INDEX('Form report'!$P$23:$CO$1090,MATCH($A$4,'Form report'!JC23:JC1090,0),MATCH(JC$3,'Form report'!$P$22:$CO$22,0))-INDEX('Form report'!$G$23:$G$1090,MATCH($A$4,'Form report'!$D$23:$D$1090,0))-INDEX('Form report'!$H$23:$H$1090,MATCH($A$4,'Form report'!$D$23:$D$1090,0))),"")</f>
        <v/>
      </c>
      <c r="JD4" s="202" t="str">
        <f>IFERROR(IF(INDEX('Form report'!$P$23:$CO$1090,MATCH($A$4,'Form report'!JD23:JD1090,0),MATCH(JD$3,'Form report'!$P$22:$CO$22,0))="","",INDEX('Form report'!$P$23:$CO$1090,MATCH($A$4,'Form report'!JD23:JD1090,0),MATCH(JD$3,'Form report'!$P$22:$CO$22,0))-INDEX('Form report'!$G$23:$G$1090,MATCH($A$4,'Form report'!$D$23:$D$1090,0))-INDEX('Form report'!$H$23:$H$1090,MATCH($A$4,'Form report'!$D$23:$D$1090,0))),"")</f>
        <v/>
      </c>
      <c r="JE4" s="202" t="str">
        <f>IFERROR(IF(INDEX('Form report'!$P$23:$CO$1090,MATCH($A$4,'Form report'!JE23:JE1090,0),MATCH(JE$3,'Form report'!$P$22:$CO$22,0))="","",INDEX('Form report'!$P$23:$CO$1090,MATCH($A$4,'Form report'!JE23:JE1090,0),MATCH(JE$3,'Form report'!$P$22:$CO$22,0))-INDEX('Form report'!$G$23:$G$1090,MATCH($A$4,'Form report'!$D$23:$D$1090,0))-INDEX('Form report'!$H$23:$H$1090,MATCH($A$4,'Form report'!$D$23:$D$1090,0))),"")</f>
        <v/>
      </c>
      <c r="JF4" s="202" t="str">
        <f>IFERROR(IF(INDEX('Form report'!$P$23:$CO$1090,MATCH($A$4,'Form report'!JF23:JF1090,0),MATCH(JF$3,'Form report'!$P$22:$CO$22,0))="","",INDEX('Form report'!$P$23:$CO$1090,MATCH($A$4,'Form report'!JF23:JF1090,0),MATCH(JF$3,'Form report'!$P$22:$CO$22,0))-INDEX('Form report'!$G$23:$G$1090,MATCH($A$4,'Form report'!$D$23:$D$1090,0))-INDEX('Form report'!$H$23:$H$1090,MATCH($A$4,'Form report'!$D$23:$D$1090,0))),"")</f>
        <v/>
      </c>
      <c r="JG4" s="202" t="str">
        <f>IFERROR(IF(INDEX('Form report'!$P$23:$CO$1090,MATCH($A$4,'Form report'!JG23:JG1090,0),MATCH(JG$3,'Form report'!$P$22:$CO$22,0))="","",INDEX('Form report'!$P$23:$CO$1090,MATCH($A$4,'Form report'!JG23:JG1090,0),MATCH(JG$3,'Form report'!$P$22:$CO$22,0))-INDEX('Form report'!$G$23:$G$1090,MATCH($A$4,'Form report'!$D$23:$D$1090,0))-INDEX('Form report'!$H$23:$H$1090,MATCH($A$4,'Form report'!$D$23:$D$1090,0))),"")</f>
        <v/>
      </c>
      <c r="JH4" s="202" t="str">
        <f>IFERROR(IF(INDEX('Form report'!$P$23:$CO$1090,MATCH($A$4,'Form report'!JH23:JH1090,0),MATCH(JH$3,'Form report'!$P$22:$CO$22,0))="","",INDEX('Form report'!$P$23:$CO$1090,MATCH($A$4,'Form report'!JH23:JH1090,0),MATCH(JH$3,'Form report'!$P$22:$CO$22,0))-INDEX('Form report'!$G$23:$G$1090,MATCH($A$4,'Form report'!$D$23:$D$1090,0))-INDEX('Form report'!$H$23:$H$1090,MATCH($A$4,'Form report'!$D$23:$D$1090,0))),"")</f>
        <v/>
      </c>
      <c r="JI4" s="202" t="str">
        <f>IFERROR(IF(INDEX('Form report'!$P$23:$CO$1090,MATCH($A$4,'Form report'!JI23:JI1090,0),MATCH(JI$3,'Form report'!$P$22:$CO$22,0))="","",INDEX('Form report'!$P$23:$CO$1090,MATCH($A$4,'Form report'!JI23:JI1090,0),MATCH(JI$3,'Form report'!$P$22:$CO$22,0))-INDEX('Form report'!$G$23:$G$1090,MATCH($A$4,'Form report'!$D$23:$D$1090,0))-INDEX('Form report'!$H$23:$H$1090,MATCH($A$4,'Form report'!$D$23:$D$1090,0))),"")</f>
        <v/>
      </c>
      <c r="JJ4" s="202" t="str">
        <f>IFERROR(IF(INDEX('Form report'!$P$23:$CO$1090,MATCH($A$4,'Form report'!JJ23:JJ1090,0),MATCH(JJ$3,'Form report'!$P$22:$CO$22,0))="","",INDEX('Form report'!$P$23:$CO$1090,MATCH($A$4,'Form report'!JJ23:JJ1090,0),MATCH(JJ$3,'Form report'!$P$22:$CO$22,0))-INDEX('Form report'!$G$23:$G$1090,MATCH($A$4,'Form report'!$D$23:$D$1090,0))-INDEX('Form report'!$H$23:$H$1090,MATCH($A$4,'Form report'!$D$23:$D$1090,0))),"")</f>
        <v/>
      </c>
      <c r="JK4" s="202" t="str">
        <f>IFERROR(IF(INDEX('Form report'!$P$23:$CO$1090,MATCH($A$4,'Form report'!JK23:JK1090,0),MATCH(JK$3,'Form report'!$P$22:$CO$22,0))="","",INDEX('Form report'!$P$23:$CO$1090,MATCH($A$4,'Form report'!JK23:JK1090,0),MATCH(JK$3,'Form report'!$P$22:$CO$22,0))-INDEX('Form report'!$G$23:$G$1090,MATCH($A$4,'Form report'!$D$23:$D$1090,0))-INDEX('Form report'!$H$23:$H$1090,MATCH($A$4,'Form report'!$D$23:$D$1090,0))),"")</f>
        <v/>
      </c>
      <c r="JL4" s="202" t="str">
        <f>IFERROR(IF(INDEX('Form report'!$P$23:$CO$1090,MATCH($A$4,'Form report'!JL23:JL1090,0),MATCH(JL$3,'Form report'!$P$22:$CO$22,0))="","",INDEX('Form report'!$P$23:$CO$1090,MATCH($A$4,'Form report'!JL23:JL1090,0),MATCH(JL$3,'Form report'!$P$22:$CO$22,0))-INDEX('Form report'!$G$23:$G$1090,MATCH($A$4,'Form report'!$D$23:$D$1090,0))-INDEX('Form report'!$H$23:$H$1090,MATCH($A$4,'Form report'!$D$23:$D$1090,0))),"")</f>
        <v/>
      </c>
      <c r="JM4" s="202" t="str">
        <f>IFERROR(IF(INDEX('Form report'!$P$23:$CO$1090,MATCH($A$4,'Form report'!JM23:JM1090,0),MATCH(JM$3,'Form report'!$P$22:$CO$22,0))="","",INDEX('Form report'!$P$23:$CO$1090,MATCH($A$4,'Form report'!JM23:JM1090,0),MATCH(JM$3,'Form report'!$P$22:$CO$22,0))-INDEX('Form report'!$G$23:$G$1090,MATCH($A$4,'Form report'!$D$23:$D$1090,0))-INDEX('Form report'!$H$23:$H$1090,MATCH($A$4,'Form report'!$D$23:$D$1090,0))),"")</f>
        <v/>
      </c>
      <c r="JN4" s="202" t="str">
        <f>IFERROR(IF(INDEX('Form report'!$P$23:$CO$1090,MATCH($A$4,'Form report'!JN23:JN1090,0),MATCH(JN$3,'Form report'!$P$22:$CO$22,0))="","",INDEX('Form report'!$P$23:$CO$1090,MATCH($A$4,'Form report'!JN23:JN1090,0),MATCH(JN$3,'Form report'!$P$22:$CO$22,0))-INDEX('Form report'!$G$23:$G$1090,MATCH($A$4,'Form report'!$D$23:$D$1090,0))-INDEX('Form report'!$H$23:$H$1090,MATCH($A$4,'Form report'!$D$23:$D$1090,0))),"")</f>
        <v/>
      </c>
      <c r="JO4" s="202" t="str">
        <f>IFERROR(IF(INDEX('Form report'!$P$23:$CO$1090,MATCH($A$4,'Form report'!JO23:JO1090,0),MATCH(JO$3,'Form report'!$P$22:$CO$22,0))="","",INDEX('Form report'!$P$23:$CO$1090,MATCH($A$4,'Form report'!JO23:JO1090,0),MATCH(JO$3,'Form report'!$P$22:$CO$22,0))-INDEX('Form report'!$G$23:$G$1090,MATCH($A$4,'Form report'!$D$23:$D$1090,0))-INDEX('Form report'!$H$23:$H$1090,MATCH($A$4,'Form report'!$D$23:$D$1090,0))),"")</f>
        <v/>
      </c>
      <c r="JP4" s="202" t="str">
        <f>IFERROR(IF(INDEX('Form report'!$P$23:$CO$1090,MATCH($A$4,'Form report'!JP23:JP1090,0),MATCH(JP$3,'Form report'!$P$22:$CO$22,0))="","",INDEX('Form report'!$P$23:$CO$1090,MATCH($A$4,'Form report'!JP23:JP1090,0),MATCH(JP$3,'Form report'!$P$22:$CO$22,0))-INDEX('Form report'!$G$23:$G$1090,MATCH($A$4,'Form report'!$D$23:$D$1090,0))-INDEX('Form report'!$H$23:$H$1090,MATCH($A$4,'Form report'!$D$23:$D$1090,0))),"")</f>
        <v/>
      </c>
      <c r="JQ4" s="202" t="str">
        <f>IFERROR(IF(INDEX('Form report'!$P$23:$CO$1090,MATCH($A$4,'Form report'!JQ23:JQ1090,0),MATCH(JQ$3,'Form report'!$P$22:$CO$22,0))="","",INDEX('Form report'!$P$23:$CO$1090,MATCH($A$4,'Form report'!JQ23:JQ1090,0),MATCH(JQ$3,'Form report'!$P$22:$CO$22,0))-INDEX('Form report'!$G$23:$G$1090,MATCH($A$4,'Form report'!$D$23:$D$1090,0))-INDEX('Form report'!$H$23:$H$1090,MATCH($A$4,'Form report'!$D$23:$D$1090,0))),"")</f>
        <v/>
      </c>
      <c r="JR4" s="202" t="str">
        <f>IFERROR(IF(INDEX('Form report'!$P$23:$CO$1090,MATCH($A$4,'Form report'!JR23:JR1090,0),MATCH(JR$3,'Form report'!$P$22:$CO$22,0))="","",INDEX('Form report'!$P$23:$CO$1090,MATCH($A$4,'Form report'!JR23:JR1090,0),MATCH(JR$3,'Form report'!$P$22:$CO$22,0))-INDEX('Form report'!$G$23:$G$1090,MATCH($A$4,'Form report'!$D$23:$D$1090,0))-INDEX('Form report'!$H$23:$H$1090,MATCH($A$4,'Form report'!$D$23:$D$1090,0))),"")</f>
        <v/>
      </c>
      <c r="JS4" s="202" t="str">
        <f>IFERROR(IF(INDEX('Form report'!$P$23:$CO$1090,MATCH($A$4,'Form report'!JS23:JS1090,0),MATCH(JS$3,'Form report'!$P$22:$CO$22,0))="","",INDEX('Form report'!$P$23:$CO$1090,MATCH($A$4,'Form report'!JS23:JS1090,0),MATCH(JS$3,'Form report'!$P$22:$CO$22,0))-INDEX('Form report'!$G$23:$G$1090,MATCH($A$4,'Form report'!$D$23:$D$1090,0))-INDEX('Form report'!$H$23:$H$1090,MATCH($A$4,'Form report'!$D$23:$D$1090,0))),"")</f>
        <v/>
      </c>
      <c r="JT4" s="202" t="str">
        <f>IFERROR(IF(INDEX('Form report'!$P$23:$CO$1090,MATCH($A$4,'Form report'!JT23:JT1090,0),MATCH(JT$3,'Form report'!$P$22:$CO$22,0))="","",INDEX('Form report'!$P$23:$CO$1090,MATCH($A$4,'Form report'!JT23:JT1090,0),MATCH(JT$3,'Form report'!$P$22:$CO$22,0))-INDEX('Form report'!$G$23:$G$1090,MATCH($A$4,'Form report'!$D$23:$D$1090,0))-INDEX('Form report'!$H$23:$H$1090,MATCH($A$4,'Form report'!$D$23:$D$1090,0))),"")</f>
        <v/>
      </c>
      <c r="JU4" s="202" t="str">
        <f>IFERROR(IF(INDEX('Form report'!$P$23:$CO$1090,MATCH($A$4,'Form report'!JU23:JU1090,0),MATCH(JU$3,'Form report'!$P$22:$CO$22,0))="","",INDEX('Form report'!$P$23:$CO$1090,MATCH($A$4,'Form report'!JU23:JU1090,0),MATCH(JU$3,'Form report'!$P$22:$CO$22,0))-INDEX('Form report'!$G$23:$G$1090,MATCH($A$4,'Form report'!$D$23:$D$1090,0))-INDEX('Form report'!$H$23:$H$1090,MATCH($A$4,'Form report'!$D$23:$D$1090,0))),"")</f>
        <v/>
      </c>
      <c r="JV4" s="202" t="str">
        <f>IFERROR(IF(INDEX('Form report'!$P$23:$CO$1090,MATCH($A$4,'Form report'!JV23:JV1090,0),MATCH(JV$3,'Form report'!$P$22:$CO$22,0))="","",INDEX('Form report'!$P$23:$CO$1090,MATCH($A$4,'Form report'!JV23:JV1090,0),MATCH(JV$3,'Form report'!$P$22:$CO$22,0))-INDEX('Form report'!$G$23:$G$1090,MATCH($A$4,'Form report'!$D$23:$D$1090,0))-INDEX('Form report'!$H$23:$H$1090,MATCH($A$4,'Form report'!$D$23:$D$1090,0))),"")</f>
        <v/>
      </c>
      <c r="JW4" s="202" t="str">
        <f>IFERROR(IF(INDEX('Form report'!$P$23:$CO$1090,MATCH($A$4,'Form report'!JW23:JW1090,0),MATCH(JW$3,'Form report'!$P$22:$CO$22,0))="","",INDEX('Form report'!$P$23:$CO$1090,MATCH($A$4,'Form report'!JW23:JW1090,0),MATCH(JW$3,'Form report'!$P$22:$CO$22,0))-INDEX('Form report'!$G$23:$G$1090,MATCH($A$4,'Form report'!$D$23:$D$1090,0))-INDEX('Form report'!$H$23:$H$1090,MATCH($A$4,'Form report'!$D$23:$D$1090,0))),"")</f>
        <v/>
      </c>
      <c r="JX4" s="202" t="str">
        <f>IFERROR(IF(INDEX('Form report'!$P$23:$CO$1090,MATCH($A$4,'Form report'!JX23:JX1090,0),MATCH(JX$3,'Form report'!$P$22:$CO$22,0))="","",INDEX('Form report'!$P$23:$CO$1090,MATCH($A$4,'Form report'!JX23:JX1090,0),MATCH(JX$3,'Form report'!$P$22:$CO$22,0))-INDEX('Form report'!$G$23:$G$1090,MATCH($A$4,'Form report'!$D$23:$D$1090,0))-INDEX('Form report'!$H$23:$H$1090,MATCH($A$4,'Form report'!$D$23:$D$1090,0))),"")</f>
        <v/>
      </c>
      <c r="JY4" s="202" t="str">
        <f>IFERROR(IF(INDEX('Form report'!$P$23:$CO$1090,MATCH($A$4,'Form report'!JY23:JY1090,0),MATCH(JY$3,'Form report'!$P$22:$CO$22,0))="","",INDEX('Form report'!$P$23:$CO$1090,MATCH($A$4,'Form report'!JY23:JY1090,0),MATCH(JY$3,'Form report'!$P$22:$CO$22,0))-INDEX('Form report'!$G$23:$G$1090,MATCH($A$4,'Form report'!$D$23:$D$1090,0))-INDEX('Form report'!$H$23:$H$1090,MATCH($A$4,'Form report'!$D$23:$D$1090,0))),"")</f>
        <v/>
      </c>
      <c r="JZ4" s="202" t="str">
        <f>IFERROR(IF(INDEX('Form report'!$P$23:$CO$1090,MATCH($A$4,'Form report'!JZ23:JZ1090,0),MATCH(JZ$3,'Form report'!$P$22:$CO$22,0))="","",INDEX('Form report'!$P$23:$CO$1090,MATCH($A$4,'Form report'!JZ23:JZ1090,0),MATCH(JZ$3,'Form report'!$P$22:$CO$22,0))-INDEX('Form report'!$G$23:$G$1090,MATCH($A$4,'Form report'!$D$23:$D$1090,0))-INDEX('Form report'!$H$23:$H$1090,MATCH($A$4,'Form report'!$D$23:$D$1090,0))),"")</f>
        <v/>
      </c>
      <c r="KA4" s="202" t="str">
        <f>IFERROR(IF(INDEX('Form report'!$P$23:$CO$1090,MATCH($A$4,'Form report'!KA23:KA1090,0),MATCH(KA$3,'Form report'!$P$22:$CO$22,0))="","",INDEX('Form report'!$P$23:$CO$1090,MATCH($A$4,'Form report'!KA23:KA1090,0),MATCH(KA$3,'Form report'!$P$22:$CO$22,0))-INDEX('Form report'!$G$23:$G$1090,MATCH($A$4,'Form report'!$D$23:$D$1090,0))-INDEX('Form report'!$H$23:$H$1090,MATCH($A$4,'Form report'!$D$23:$D$1090,0))),"")</f>
        <v/>
      </c>
      <c r="KB4" s="202" t="str">
        <f>IFERROR(IF(INDEX('Form report'!$P$23:$CO$1090,MATCH($A$4,'Form report'!KB23:KB1090,0),MATCH(KB$3,'Form report'!$P$22:$CO$22,0))="","",INDEX('Form report'!$P$23:$CO$1090,MATCH($A$4,'Form report'!KB23:KB1090,0),MATCH(KB$3,'Form report'!$P$22:$CO$22,0))-INDEX('Form report'!$G$23:$G$1090,MATCH($A$4,'Form report'!$D$23:$D$1090,0))-INDEX('Form report'!$H$23:$H$1090,MATCH($A$4,'Form report'!$D$23:$D$1090,0))),"")</f>
        <v/>
      </c>
      <c r="KC4" s="202" t="str">
        <f>IFERROR(IF(INDEX('Form report'!$P$23:$CO$1090,MATCH($A$4,'Form report'!KC23:KC1090,0),MATCH(KC$3,'Form report'!$P$22:$CO$22,0))="","",INDEX('Form report'!$P$23:$CO$1090,MATCH($A$4,'Form report'!KC23:KC1090,0),MATCH(KC$3,'Form report'!$P$22:$CO$22,0))-INDEX('Form report'!$G$23:$G$1090,MATCH($A$4,'Form report'!$D$23:$D$1090,0))-INDEX('Form report'!$H$23:$H$1090,MATCH($A$4,'Form report'!$D$23:$D$1090,0))),"")</f>
        <v/>
      </c>
      <c r="KD4" s="202" t="str">
        <f>IFERROR(IF(INDEX('Form report'!$P$23:$CO$1090,MATCH($A$4,'Form report'!KD23:KD1090,0),MATCH(KD$3,'Form report'!$P$22:$CO$22,0))="","",INDEX('Form report'!$P$23:$CO$1090,MATCH($A$4,'Form report'!KD23:KD1090,0),MATCH(KD$3,'Form report'!$P$22:$CO$22,0))-INDEX('Form report'!$G$23:$G$1090,MATCH($A$4,'Form report'!$D$23:$D$1090,0))-INDEX('Form report'!$H$23:$H$1090,MATCH($A$4,'Form report'!$D$23:$D$1090,0))),"")</f>
        <v/>
      </c>
      <c r="KE4" s="202" t="str">
        <f>IFERROR(IF(INDEX('Form report'!$P$23:$CO$1090,MATCH($A$4,'Form report'!KE23:KE1090,0),MATCH(KE$3,'Form report'!$P$22:$CO$22,0))="","",INDEX('Form report'!$P$23:$CO$1090,MATCH($A$4,'Form report'!KE23:KE1090,0),MATCH(KE$3,'Form report'!$P$22:$CO$22,0))-INDEX('Form report'!$G$23:$G$1090,MATCH($A$4,'Form report'!$D$23:$D$1090,0))-INDEX('Form report'!$H$23:$H$1090,MATCH($A$4,'Form report'!$D$23:$D$1090,0))),"")</f>
        <v/>
      </c>
      <c r="KF4" s="202" t="str">
        <f>IFERROR(IF(INDEX('Form report'!$P$23:$CO$1090,MATCH($A$4,'Form report'!KF23:KF1090,0),MATCH(KF$3,'Form report'!$P$22:$CO$22,0))="","",INDEX('Form report'!$P$23:$CO$1090,MATCH($A$4,'Form report'!KF23:KF1090,0),MATCH(KF$3,'Form report'!$P$22:$CO$22,0))-INDEX('Form report'!$G$23:$G$1090,MATCH($A$4,'Form report'!$D$23:$D$1090,0))-INDEX('Form report'!$H$23:$H$1090,MATCH($A$4,'Form report'!$D$23:$D$1090,0))),"")</f>
        <v/>
      </c>
      <c r="KG4" s="202" t="str">
        <f>IFERROR(IF(INDEX('Form report'!$P$23:$CO$1090,MATCH($A$4,'Form report'!KG23:KG1090,0),MATCH(KG$3,'Form report'!$P$22:$CO$22,0))="","",INDEX('Form report'!$P$23:$CO$1090,MATCH($A$4,'Form report'!KG23:KG1090,0),MATCH(KG$3,'Form report'!$P$22:$CO$22,0))-INDEX('Form report'!$G$23:$G$1090,MATCH($A$4,'Form report'!$D$23:$D$1090,0))-INDEX('Form report'!$H$23:$H$1090,MATCH($A$4,'Form report'!$D$23:$D$1090,0))),"")</f>
        <v/>
      </c>
      <c r="KH4" s="202" t="str">
        <f>IFERROR(IF(INDEX('Form report'!$P$23:$CO$1090,MATCH($A$4,'Form report'!KH23:KH1090,0),MATCH(KH$3,'Form report'!$P$22:$CO$22,0))="","",INDEX('Form report'!$P$23:$CO$1090,MATCH($A$4,'Form report'!KH23:KH1090,0),MATCH(KH$3,'Form report'!$P$22:$CO$22,0))-INDEX('Form report'!$G$23:$G$1090,MATCH($A$4,'Form report'!$D$23:$D$1090,0))-INDEX('Form report'!$H$23:$H$1090,MATCH($A$4,'Form report'!$D$23:$D$1090,0))),"")</f>
        <v/>
      </c>
      <c r="KI4" s="202" t="str">
        <f>IFERROR(IF(INDEX('Form report'!$P$23:$CO$1090,MATCH($A$4,'Form report'!KI23:KI1090,0),MATCH(KI$3,'Form report'!$P$22:$CO$22,0))="","",INDEX('Form report'!$P$23:$CO$1090,MATCH($A$4,'Form report'!KI23:KI1090,0),MATCH(KI$3,'Form report'!$P$22:$CO$22,0))-INDEX('Form report'!$G$23:$G$1090,MATCH($A$4,'Form report'!$D$23:$D$1090,0))-INDEX('Form report'!$H$23:$H$1090,MATCH($A$4,'Form report'!$D$23:$D$1090,0))),"")</f>
        <v/>
      </c>
      <c r="KJ4" s="202" t="str">
        <f>IFERROR(IF(INDEX('Form report'!$P$23:$CO$1090,MATCH($A$4,'Form report'!KJ23:KJ1090,0),MATCH(KJ$3,'Form report'!$P$22:$CO$22,0))="","",INDEX('Form report'!$P$23:$CO$1090,MATCH($A$4,'Form report'!KJ23:KJ1090,0),MATCH(KJ$3,'Form report'!$P$22:$CO$22,0))-INDEX('Form report'!$G$23:$G$1090,MATCH($A$4,'Form report'!$D$23:$D$1090,0))-INDEX('Form report'!$H$23:$H$1090,MATCH($A$4,'Form report'!$D$23:$D$1090,0))),"")</f>
        <v/>
      </c>
      <c r="KK4" s="202" t="str">
        <f>IFERROR(IF(INDEX('Form report'!$P$23:$CO$1090,MATCH($A$4,'Form report'!KK23:KK1090,0),MATCH(KK$3,'Form report'!$P$22:$CO$22,0))="","",INDEX('Form report'!$P$23:$CO$1090,MATCH($A$4,'Form report'!KK23:KK1090,0),MATCH(KK$3,'Form report'!$P$22:$CO$22,0))-INDEX('Form report'!$G$23:$G$1090,MATCH($A$4,'Form report'!$D$23:$D$1090,0))-INDEX('Form report'!$H$23:$H$1090,MATCH($A$4,'Form report'!$D$23:$D$1090,0))),"")</f>
        <v/>
      </c>
      <c r="KL4" s="202" t="str">
        <f>IFERROR(IF(INDEX('Form report'!$P$23:$CO$1090,MATCH($A$4,'Form report'!KL23:KL1090,0),MATCH(KL$3,'Form report'!$P$22:$CO$22,0))="","",INDEX('Form report'!$P$23:$CO$1090,MATCH($A$4,'Form report'!KL23:KL1090,0),MATCH(KL$3,'Form report'!$P$22:$CO$22,0))-INDEX('Form report'!$G$23:$G$1090,MATCH($A$4,'Form report'!$D$23:$D$1090,0))-INDEX('Form report'!$H$23:$H$1090,MATCH($A$4,'Form report'!$D$23:$D$1090,0))),"")</f>
        <v/>
      </c>
      <c r="KM4" s="202" t="str">
        <f>IFERROR(IF(INDEX('Form report'!$P$23:$CO$1090,MATCH($A$4,'Form report'!KM23:KM1090,0),MATCH(KM$3,'Form report'!$P$22:$CO$22,0))="","",INDEX('Form report'!$P$23:$CO$1090,MATCH($A$4,'Form report'!KM23:KM1090,0),MATCH(KM$3,'Form report'!$P$22:$CO$22,0))-INDEX('Form report'!$G$23:$G$1090,MATCH($A$4,'Form report'!$D$23:$D$1090,0))-INDEX('Form report'!$H$23:$H$1090,MATCH($A$4,'Form report'!$D$23:$D$1090,0))),"")</f>
        <v/>
      </c>
      <c r="KN4" s="202" t="str">
        <f>IFERROR(IF(INDEX('Form report'!$P$23:$CO$1090,MATCH($A$4,'Form report'!KN23:KN1090,0),MATCH(KN$3,'Form report'!$P$22:$CO$22,0))="","",INDEX('Form report'!$P$23:$CO$1090,MATCH($A$4,'Form report'!KN23:KN1090,0),MATCH(KN$3,'Form report'!$P$22:$CO$22,0))-INDEX('Form report'!$G$23:$G$1090,MATCH($A$4,'Form report'!$D$23:$D$1090,0))-INDEX('Form report'!$H$23:$H$1090,MATCH($A$4,'Form report'!$D$23:$D$1090,0))),"")</f>
        <v/>
      </c>
      <c r="KO4" s="202" t="str">
        <f>IFERROR(IF(INDEX('Form report'!$P$23:$CO$1090,MATCH($A$4,'Form report'!KO23:KO1090,0),MATCH(KO$3,'Form report'!$P$22:$CO$22,0))="","",INDEX('Form report'!$P$23:$CO$1090,MATCH($A$4,'Form report'!KO23:KO1090,0),MATCH(KO$3,'Form report'!$P$22:$CO$22,0))-INDEX('Form report'!$G$23:$G$1090,MATCH($A$4,'Form report'!$D$23:$D$1090,0))-INDEX('Form report'!$H$23:$H$1090,MATCH($A$4,'Form report'!$D$23:$D$1090,0))),"")</f>
        <v/>
      </c>
      <c r="KP4" s="202" t="str">
        <f>IFERROR(IF(INDEX('Form report'!$P$23:$CO$1090,MATCH($A$4,'Form report'!KP23:KP1090,0),MATCH(KP$3,'Form report'!$P$22:$CO$22,0))="","",INDEX('Form report'!$P$23:$CO$1090,MATCH($A$4,'Form report'!KP23:KP1090,0),MATCH(KP$3,'Form report'!$P$22:$CO$22,0))-INDEX('Form report'!$G$23:$G$1090,MATCH($A$4,'Form report'!$D$23:$D$1090,0))-INDEX('Form report'!$H$23:$H$1090,MATCH($A$4,'Form report'!$D$23:$D$1090,0))),"")</f>
        <v/>
      </c>
      <c r="KQ4" s="202" t="str">
        <f>IFERROR(IF(INDEX('Form report'!$P$23:$CO$1090,MATCH($A$4,'Form report'!KQ23:KQ1090,0),MATCH(KQ$3,'Form report'!$P$22:$CO$22,0))="","",INDEX('Form report'!$P$23:$CO$1090,MATCH($A$4,'Form report'!KQ23:KQ1090,0),MATCH(KQ$3,'Form report'!$P$22:$CO$22,0))-INDEX('Form report'!$G$23:$G$1090,MATCH($A$4,'Form report'!$D$23:$D$1090,0))-INDEX('Form report'!$H$23:$H$1090,MATCH($A$4,'Form report'!$D$23:$D$1090,0))),"")</f>
        <v/>
      </c>
      <c r="KR4" s="202" t="str">
        <f>IFERROR(IF(INDEX('Form report'!$P$23:$CO$1090,MATCH($A$4,'Form report'!KR23:KR1090,0),MATCH(KR$3,'Form report'!$P$22:$CO$22,0))="","",INDEX('Form report'!$P$23:$CO$1090,MATCH($A$4,'Form report'!KR23:KR1090,0),MATCH(KR$3,'Form report'!$P$22:$CO$22,0))-INDEX('Form report'!$G$23:$G$1090,MATCH($A$4,'Form report'!$D$23:$D$1090,0))-INDEX('Form report'!$H$23:$H$1090,MATCH($A$4,'Form report'!$D$23:$D$1090,0))),"")</f>
        <v/>
      </c>
      <c r="KS4" s="202" t="str">
        <f>IFERROR(IF(INDEX('Form report'!$P$23:$CO$1090,MATCH($A$4,'Form report'!KS23:KS1090,0),MATCH(KS$3,'Form report'!$P$22:$CO$22,0))="","",INDEX('Form report'!$P$23:$CO$1090,MATCH($A$4,'Form report'!KS23:KS1090,0),MATCH(KS$3,'Form report'!$P$22:$CO$22,0))-INDEX('Form report'!$G$23:$G$1090,MATCH($A$4,'Form report'!$D$23:$D$1090,0))-INDEX('Form report'!$H$23:$H$1090,MATCH($A$4,'Form report'!$D$23:$D$1090,0))),"")</f>
        <v/>
      </c>
      <c r="KT4" s="202" t="str">
        <f>IFERROR(IF(INDEX('Form report'!$P$23:$CO$1090,MATCH($A$4,'Form report'!KT23:KT1090,0),MATCH(KT$3,'Form report'!$P$22:$CO$22,0))="","",INDEX('Form report'!$P$23:$CO$1090,MATCH($A$4,'Form report'!KT23:KT1090,0),MATCH(KT$3,'Form report'!$P$22:$CO$22,0))-INDEX('Form report'!$G$23:$G$1090,MATCH($A$4,'Form report'!$D$23:$D$1090,0))-INDEX('Form report'!$H$23:$H$1090,MATCH($A$4,'Form report'!$D$23:$D$1090,0))),"")</f>
        <v/>
      </c>
      <c r="KU4" s="202" t="str">
        <f>IFERROR(IF(INDEX('Form report'!$P$23:$CO$1090,MATCH($A$4,'Form report'!KU23:KU1090,0),MATCH(KU$3,'Form report'!$P$22:$CO$22,0))="","",INDEX('Form report'!$P$23:$CO$1090,MATCH($A$4,'Form report'!KU23:KU1090,0),MATCH(KU$3,'Form report'!$P$22:$CO$22,0))-INDEX('Form report'!$G$23:$G$1090,MATCH($A$4,'Form report'!$D$23:$D$1090,0))-INDEX('Form report'!$H$23:$H$1090,MATCH($A$4,'Form report'!$D$23:$D$1090,0))),"")</f>
        <v/>
      </c>
      <c r="KV4" s="202" t="str">
        <f>IFERROR(IF(INDEX('Form report'!$P$23:$CO$1090,MATCH($A$4,'Form report'!KV23:KV1090,0),MATCH(KV$3,'Form report'!$P$22:$CO$22,0))="","",INDEX('Form report'!$P$23:$CO$1090,MATCH($A$4,'Form report'!KV23:KV1090,0),MATCH(KV$3,'Form report'!$P$22:$CO$22,0))-INDEX('Form report'!$G$23:$G$1090,MATCH($A$4,'Form report'!$D$23:$D$1090,0))-INDEX('Form report'!$H$23:$H$1090,MATCH($A$4,'Form report'!$D$23:$D$1090,0))),"")</f>
        <v/>
      </c>
      <c r="KW4" s="202" t="str">
        <f>IFERROR(IF(INDEX('Form report'!$P$23:$CO$1090,MATCH($A$4,'Form report'!KW23:KW1090,0),MATCH(KW$3,'Form report'!$P$22:$CO$22,0))="","",INDEX('Form report'!$P$23:$CO$1090,MATCH($A$4,'Form report'!KW23:KW1090,0),MATCH(KW$3,'Form report'!$P$22:$CO$22,0))-INDEX('Form report'!$G$23:$G$1090,MATCH($A$4,'Form report'!$D$23:$D$1090,0))-INDEX('Form report'!$H$23:$H$1090,MATCH($A$4,'Form report'!$D$23:$D$1090,0))),"")</f>
        <v/>
      </c>
      <c r="KX4" s="202" t="str">
        <f>IFERROR(IF(INDEX('Form report'!$P$23:$CO$1090,MATCH($A$4,'Form report'!KX23:KX1090,0),MATCH(KX$3,'Form report'!$P$22:$CO$22,0))="","",INDEX('Form report'!$P$23:$CO$1090,MATCH($A$4,'Form report'!KX23:KX1090,0),MATCH(KX$3,'Form report'!$P$22:$CO$22,0))-INDEX('Form report'!$G$23:$G$1090,MATCH($A$4,'Form report'!$D$23:$D$1090,0))-INDEX('Form report'!$H$23:$H$1090,MATCH($A$4,'Form report'!$D$23:$D$1090,0))),"")</f>
        <v/>
      </c>
      <c r="KY4" s="202" t="str">
        <f>IFERROR(IF(INDEX('Form report'!$P$23:$CO$1090,MATCH($A$4,'Form report'!KY23:KY1090,0),MATCH(KY$3,'Form report'!$P$22:$CO$22,0))="","",INDEX('Form report'!$P$23:$CO$1090,MATCH($A$4,'Form report'!KY23:KY1090,0),MATCH(KY$3,'Form report'!$P$22:$CO$22,0))-INDEX('Form report'!$G$23:$G$1090,MATCH($A$4,'Form report'!$D$23:$D$1090,0))-INDEX('Form report'!$H$23:$H$1090,MATCH($A$4,'Form report'!$D$23:$D$1090,0))),"")</f>
        <v/>
      </c>
      <c r="KZ4" s="202" t="str">
        <f>IFERROR(IF(INDEX('Form report'!$P$23:$CO$1090,MATCH($A$4,'Form report'!KZ23:KZ1090,0),MATCH(KZ$3,'Form report'!$P$22:$CO$22,0))="","",INDEX('Form report'!$P$23:$CO$1090,MATCH($A$4,'Form report'!KZ23:KZ1090,0),MATCH(KZ$3,'Form report'!$P$22:$CO$22,0))-INDEX('Form report'!$G$23:$G$1090,MATCH($A$4,'Form report'!$D$23:$D$1090,0))-INDEX('Form report'!$H$23:$H$1090,MATCH($A$4,'Form report'!$D$23:$D$1090,0))),"")</f>
        <v/>
      </c>
      <c r="LA4" s="202" t="str">
        <f>IFERROR(IF(INDEX('Form report'!$P$23:$CO$1090,MATCH($A$4,'Form report'!LA23:LA1090,0),MATCH(LA$3,'Form report'!$P$22:$CO$22,0))="","",INDEX('Form report'!$P$23:$CO$1090,MATCH($A$4,'Form report'!LA23:LA1090,0),MATCH(LA$3,'Form report'!$P$22:$CO$22,0))-INDEX('Form report'!$G$23:$G$1090,MATCH($A$4,'Form report'!$D$23:$D$1090,0))-INDEX('Form report'!$H$23:$H$1090,MATCH($A$4,'Form report'!$D$23:$D$1090,0))),"")</f>
        <v/>
      </c>
      <c r="LB4" s="202" t="str">
        <f>IFERROR(IF(INDEX('Form report'!$P$23:$CO$1090,MATCH($A$4,'Form report'!LB23:LB1090,0),MATCH(LB$3,'Form report'!$P$22:$CO$22,0))="","",INDEX('Form report'!$P$23:$CO$1090,MATCH($A$4,'Form report'!LB23:LB1090,0),MATCH(LB$3,'Form report'!$P$22:$CO$22,0))-INDEX('Form report'!$G$23:$G$1090,MATCH($A$4,'Form report'!$D$23:$D$1090,0))-INDEX('Form report'!$H$23:$H$1090,MATCH($A$4,'Form report'!$D$23:$D$1090,0))),"")</f>
        <v/>
      </c>
      <c r="LC4" s="202" t="str">
        <f>IFERROR(IF(INDEX('Form report'!$P$23:$CO$1090,MATCH($A$4,'Form report'!LC23:LC1090,0),MATCH(LC$3,'Form report'!$P$22:$CO$22,0))="","",INDEX('Form report'!$P$23:$CO$1090,MATCH($A$4,'Form report'!LC23:LC1090,0),MATCH(LC$3,'Form report'!$P$22:$CO$22,0))-INDEX('Form report'!$G$23:$G$1090,MATCH($A$4,'Form report'!$D$23:$D$1090,0))-INDEX('Form report'!$H$23:$H$1090,MATCH($A$4,'Form report'!$D$23:$D$1090,0))),"")</f>
        <v/>
      </c>
      <c r="LD4" s="202" t="str">
        <f>IFERROR(IF(INDEX('Form report'!$P$23:$CO$1090,MATCH($A$4,'Form report'!LD23:LD1090,0),MATCH(LD$3,'Form report'!$P$22:$CO$22,0))="","",INDEX('Form report'!$P$23:$CO$1090,MATCH($A$4,'Form report'!LD23:LD1090,0),MATCH(LD$3,'Form report'!$P$22:$CO$22,0))-INDEX('Form report'!$G$23:$G$1090,MATCH($A$4,'Form report'!$D$23:$D$1090,0))-INDEX('Form report'!$H$23:$H$1090,MATCH($A$4,'Form report'!$D$23:$D$1090,0))),"")</f>
        <v/>
      </c>
      <c r="LE4" s="202" t="str">
        <f>IFERROR(IF(INDEX('Form report'!$P$23:$CO$1090,MATCH($A$4,'Form report'!LE23:LE1090,0),MATCH(LE$3,'Form report'!$P$22:$CO$22,0))="","",INDEX('Form report'!$P$23:$CO$1090,MATCH($A$4,'Form report'!LE23:LE1090,0),MATCH(LE$3,'Form report'!$P$22:$CO$22,0))-INDEX('Form report'!$G$23:$G$1090,MATCH($A$4,'Form report'!$D$23:$D$1090,0))-INDEX('Form report'!$H$23:$H$1090,MATCH($A$4,'Form report'!$D$23:$D$1090,0))),"")</f>
        <v/>
      </c>
      <c r="LF4" s="202" t="str">
        <f>IFERROR(IF(INDEX('Form report'!$P$23:$CO$1090,MATCH($A$4,'Form report'!LF23:LF1090,0),MATCH(LF$3,'Form report'!$P$22:$CO$22,0))="","",INDEX('Form report'!$P$23:$CO$1090,MATCH($A$4,'Form report'!LF23:LF1090,0),MATCH(LF$3,'Form report'!$P$22:$CO$22,0))-INDEX('Form report'!$G$23:$G$1090,MATCH($A$4,'Form report'!$D$23:$D$1090,0))-INDEX('Form report'!$H$23:$H$1090,MATCH($A$4,'Form report'!$D$23:$D$1090,0))),"")</f>
        <v/>
      </c>
      <c r="LG4" s="202" t="str">
        <f>IFERROR(IF(INDEX('Form report'!$P$23:$CO$1090,MATCH($A$4,'Form report'!LG23:LG1090,0),MATCH(LG$3,'Form report'!$P$22:$CO$22,0))="","",INDEX('Form report'!$P$23:$CO$1090,MATCH($A$4,'Form report'!LG23:LG1090,0),MATCH(LG$3,'Form report'!$P$22:$CO$22,0))-INDEX('Form report'!$G$23:$G$1090,MATCH($A$4,'Form report'!$D$23:$D$1090,0))-INDEX('Form report'!$H$23:$H$1090,MATCH($A$4,'Form report'!$D$23:$D$1090,0))),"")</f>
        <v/>
      </c>
      <c r="LH4" s="202" t="str">
        <f>IFERROR(IF(INDEX('Form report'!$P$23:$CO$1090,MATCH($A$4,'Form report'!LH23:LH1090,0),MATCH(LH$3,'Form report'!$P$22:$CO$22,0))="","",INDEX('Form report'!$P$23:$CO$1090,MATCH($A$4,'Form report'!LH23:LH1090,0),MATCH(LH$3,'Form report'!$P$22:$CO$22,0))-INDEX('Form report'!$G$23:$G$1090,MATCH($A$4,'Form report'!$D$23:$D$1090,0))-INDEX('Form report'!$H$23:$H$1090,MATCH($A$4,'Form report'!$D$23:$D$1090,0))),"")</f>
        <v/>
      </c>
      <c r="LI4" s="202" t="str">
        <f>IFERROR(IF(INDEX('Form report'!$P$23:$CO$1090,MATCH($A$4,'Form report'!LI23:LI1090,0),MATCH(LI$3,'Form report'!$P$22:$CO$22,0))="","",INDEX('Form report'!$P$23:$CO$1090,MATCH($A$4,'Form report'!LI23:LI1090,0),MATCH(LI$3,'Form report'!$P$22:$CO$22,0))-INDEX('Form report'!$G$23:$G$1090,MATCH($A$4,'Form report'!$D$23:$D$1090,0))-INDEX('Form report'!$H$23:$H$1090,MATCH($A$4,'Form report'!$D$23:$D$1090,0))),"")</f>
        <v/>
      </c>
      <c r="LJ4" s="202" t="str">
        <f>IFERROR(IF(INDEX('Form report'!$P$23:$CO$1090,MATCH($A$4,'Form report'!LJ23:LJ1090,0),MATCH(LJ$3,'Form report'!$P$22:$CO$22,0))="","",INDEX('Form report'!$P$23:$CO$1090,MATCH($A$4,'Form report'!LJ23:LJ1090,0),MATCH(LJ$3,'Form report'!$P$22:$CO$22,0))-INDEX('Form report'!$G$23:$G$1090,MATCH($A$4,'Form report'!$D$23:$D$1090,0))-INDEX('Form report'!$H$23:$H$1090,MATCH($A$4,'Form report'!$D$23:$D$1090,0))),"")</f>
        <v/>
      </c>
      <c r="LK4" s="202" t="str">
        <f>IFERROR(IF(INDEX('Form report'!$P$23:$CO$1090,MATCH($A$4,'Form report'!LK23:LK1090,0),MATCH(LK$3,'Form report'!$P$22:$CO$22,0))="","",INDEX('Form report'!$P$23:$CO$1090,MATCH($A$4,'Form report'!LK23:LK1090,0),MATCH(LK$3,'Form report'!$P$22:$CO$22,0))-INDEX('Form report'!$G$23:$G$1090,MATCH($A$4,'Form report'!$D$23:$D$1090,0))-INDEX('Form report'!$H$23:$H$1090,MATCH($A$4,'Form report'!$D$23:$D$1090,0))),"")</f>
        <v/>
      </c>
      <c r="LL4" s="202" t="str">
        <f>IFERROR(IF(INDEX('Form report'!$P$23:$CO$1090,MATCH($A$4,'Form report'!LL23:LL1090,0),MATCH(LL$3,'Form report'!$P$22:$CO$22,0))="","",INDEX('Form report'!$P$23:$CO$1090,MATCH($A$4,'Form report'!LL23:LL1090,0),MATCH(LL$3,'Form report'!$P$22:$CO$22,0))-INDEX('Form report'!$G$23:$G$1090,MATCH($A$4,'Form report'!$D$23:$D$1090,0))-INDEX('Form report'!$H$23:$H$1090,MATCH($A$4,'Form report'!$D$23:$D$1090,0))),"")</f>
        <v/>
      </c>
      <c r="LM4" s="202" t="str">
        <f>IFERROR(IF(INDEX('Form report'!$P$23:$CO$1090,MATCH($A$4,'Form report'!LM23:LM1090,0),MATCH(LM$3,'Form report'!$P$22:$CO$22,0))="","",INDEX('Form report'!$P$23:$CO$1090,MATCH($A$4,'Form report'!LM23:LM1090,0),MATCH(LM$3,'Form report'!$P$22:$CO$22,0))-INDEX('Form report'!$G$23:$G$1090,MATCH($A$4,'Form report'!$D$23:$D$1090,0))-INDEX('Form report'!$H$23:$H$1090,MATCH($A$4,'Form report'!$D$23:$D$1090,0))),"")</f>
        <v/>
      </c>
      <c r="LN4" s="202" t="str">
        <f>IFERROR(IF(INDEX('Form report'!$P$23:$CO$1090,MATCH($A$4,'Form report'!LN23:LN1090,0),MATCH(LN$3,'Form report'!$P$22:$CO$22,0))="","",INDEX('Form report'!$P$23:$CO$1090,MATCH($A$4,'Form report'!LN23:LN1090,0),MATCH(LN$3,'Form report'!$P$22:$CO$22,0))-INDEX('Form report'!$G$23:$G$1090,MATCH($A$4,'Form report'!$D$23:$D$1090,0))-INDEX('Form report'!$H$23:$H$1090,MATCH($A$4,'Form report'!$D$23:$D$1090,0))),"")</f>
        <v/>
      </c>
      <c r="LO4" s="202" t="str">
        <f>IFERROR(IF(INDEX('Form report'!$P$23:$CO$1090,MATCH($A$4,'Form report'!LO23:LO1090,0),MATCH(LO$3,'Form report'!$P$22:$CO$22,0))="","",INDEX('Form report'!$P$23:$CO$1090,MATCH($A$4,'Form report'!LO23:LO1090,0),MATCH(LO$3,'Form report'!$P$22:$CO$22,0))-INDEX('Form report'!$G$23:$G$1090,MATCH($A$4,'Form report'!$D$23:$D$1090,0))-INDEX('Form report'!$H$23:$H$1090,MATCH($A$4,'Form report'!$D$23:$D$1090,0))),"")</f>
        <v/>
      </c>
      <c r="LP4" s="202" t="str">
        <f>IFERROR(IF(INDEX('Form report'!$P$23:$CO$1090,MATCH($A$4,'Form report'!LP23:LP1090,0),MATCH(LP$3,'Form report'!$P$22:$CO$22,0))="","",INDEX('Form report'!$P$23:$CO$1090,MATCH($A$4,'Form report'!LP23:LP1090,0),MATCH(LP$3,'Form report'!$P$22:$CO$22,0))-INDEX('Form report'!$G$23:$G$1090,MATCH($A$4,'Form report'!$D$23:$D$1090,0))-INDEX('Form report'!$H$23:$H$1090,MATCH($A$4,'Form report'!$D$23:$D$1090,0))),"")</f>
        <v/>
      </c>
      <c r="LQ4" s="202" t="str">
        <f>IFERROR(IF(INDEX('Form report'!$P$23:$CO$1090,MATCH($A$4,'Form report'!LQ23:LQ1090,0),MATCH(LQ$3,'Form report'!$P$22:$CO$22,0))="","",INDEX('Form report'!$P$23:$CO$1090,MATCH($A$4,'Form report'!LQ23:LQ1090,0),MATCH(LQ$3,'Form report'!$P$22:$CO$22,0))-INDEX('Form report'!$G$23:$G$1090,MATCH($A$4,'Form report'!$D$23:$D$1090,0))-INDEX('Form report'!$H$23:$H$1090,MATCH($A$4,'Form report'!$D$23:$D$1090,0))),"")</f>
        <v/>
      </c>
      <c r="LR4" s="202" t="str">
        <f>IFERROR(IF(INDEX('Form report'!$P$23:$CO$1090,MATCH($A$4,'Form report'!LR23:LR1090,0),MATCH(LR$3,'Form report'!$P$22:$CO$22,0))="","",INDEX('Form report'!$P$23:$CO$1090,MATCH($A$4,'Form report'!LR23:LR1090,0),MATCH(LR$3,'Form report'!$P$22:$CO$22,0))-INDEX('Form report'!$G$23:$G$1090,MATCH($A$4,'Form report'!$D$23:$D$1090,0))-INDEX('Form report'!$H$23:$H$1090,MATCH($A$4,'Form report'!$D$23:$D$1090,0))),"")</f>
        <v/>
      </c>
      <c r="LS4" s="202" t="str">
        <f>IFERROR(IF(INDEX('Form report'!$P$23:$CO$1090,MATCH($A$4,'Form report'!LS23:LS1090,0),MATCH(LS$3,'Form report'!$P$22:$CO$22,0))="","",INDEX('Form report'!$P$23:$CO$1090,MATCH($A$4,'Form report'!LS23:LS1090,0),MATCH(LS$3,'Form report'!$P$22:$CO$22,0))-INDEX('Form report'!$G$23:$G$1090,MATCH($A$4,'Form report'!$D$23:$D$1090,0))-INDEX('Form report'!$H$23:$H$1090,MATCH($A$4,'Form report'!$D$23:$D$1090,0))),"")</f>
        <v/>
      </c>
      <c r="LT4" s="202" t="str">
        <f>IFERROR(IF(INDEX('Form report'!$P$23:$CO$1090,MATCH($A$4,'Form report'!LT23:LT1090,0),MATCH(LT$3,'Form report'!$P$22:$CO$22,0))="","",INDEX('Form report'!$P$23:$CO$1090,MATCH($A$4,'Form report'!LT23:LT1090,0),MATCH(LT$3,'Form report'!$P$22:$CO$22,0))-INDEX('Form report'!$G$23:$G$1090,MATCH($A$4,'Form report'!$D$23:$D$1090,0))-INDEX('Form report'!$H$23:$H$1090,MATCH($A$4,'Form report'!$D$23:$D$1090,0))),"")</f>
        <v/>
      </c>
      <c r="LU4" s="202" t="str">
        <f>IFERROR(IF(INDEX('Form report'!$P$23:$CO$1090,MATCH($A$4,'Form report'!LU23:LU1090,0),MATCH(LU$3,'Form report'!$P$22:$CO$22,0))="","",INDEX('Form report'!$P$23:$CO$1090,MATCH($A$4,'Form report'!LU23:LU1090,0),MATCH(LU$3,'Form report'!$P$22:$CO$22,0))-INDEX('Form report'!$G$23:$G$1090,MATCH($A$4,'Form report'!$D$23:$D$1090,0))-INDEX('Form report'!$H$23:$H$1090,MATCH($A$4,'Form report'!$D$23:$D$1090,0))),"")</f>
        <v/>
      </c>
      <c r="LV4" s="202" t="str">
        <f>IFERROR(IF(INDEX('Form report'!$P$23:$CO$1090,MATCH($A$4,'Form report'!LV23:LV1090,0),MATCH(LV$3,'Form report'!$P$22:$CO$22,0))="","",INDEX('Form report'!$P$23:$CO$1090,MATCH($A$4,'Form report'!LV23:LV1090,0),MATCH(LV$3,'Form report'!$P$22:$CO$22,0))-INDEX('Form report'!$G$23:$G$1090,MATCH($A$4,'Form report'!$D$23:$D$1090,0))-INDEX('Form report'!$H$23:$H$1090,MATCH($A$4,'Form report'!$D$23:$D$1090,0))),"")</f>
        <v/>
      </c>
      <c r="LW4" s="202" t="str">
        <f>IFERROR(IF(INDEX('Form report'!$P$23:$CO$1090,MATCH($A$4,'Form report'!LW23:LW1090,0),MATCH(LW$3,'Form report'!$P$22:$CO$22,0))="","",INDEX('Form report'!$P$23:$CO$1090,MATCH($A$4,'Form report'!LW23:LW1090,0),MATCH(LW$3,'Form report'!$P$22:$CO$22,0))-INDEX('Form report'!$G$23:$G$1090,MATCH($A$4,'Form report'!$D$23:$D$1090,0))-INDEX('Form report'!$H$23:$H$1090,MATCH($A$4,'Form report'!$D$23:$D$1090,0))),"")</f>
        <v/>
      </c>
      <c r="LX4" s="202" t="str">
        <f>IFERROR(IF(INDEX('Form report'!$P$23:$CO$1090,MATCH($A$4,'Form report'!LX23:LX1090,0),MATCH(LX$3,'Form report'!$P$22:$CO$22,0))="","",INDEX('Form report'!$P$23:$CO$1090,MATCH($A$4,'Form report'!LX23:LX1090,0),MATCH(LX$3,'Form report'!$P$22:$CO$22,0))-INDEX('Form report'!$G$23:$G$1090,MATCH($A$4,'Form report'!$D$23:$D$1090,0))-INDEX('Form report'!$H$23:$H$1090,MATCH($A$4,'Form report'!$D$23:$D$1090,0))),"")</f>
        <v/>
      </c>
      <c r="LY4" s="202" t="str">
        <f>IFERROR(IF(INDEX('Form report'!$P$23:$CO$1090,MATCH($A$4,'Form report'!LY23:LY1090,0),MATCH(LY$3,'Form report'!$P$22:$CO$22,0))="","",INDEX('Form report'!$P$23:$CO$1090,MATCH($A$4,'Form report'!LY23:LY1090,0),MATCH(LY$3,'Form report'!$P$22:$CO$22,0))-INDEX('Form report'!$G$23:$G$1090,MATCH($A$4,'Form report'!$D$23:$D$1090,0))-INDEX('Form report'!$H$23:$H$1090,MATCH($A$4,'Form report'!$D$23:$D$1090,0))),"")</f>
        <v/>
      </c>
      <c r="LZ4" s="202" t="str">
        <f>IFERROR(IF(INDEX('Form report'!$P$23:$CO$1090,MATCH($A$4,'Form report'!LZ23:LZ1090,0),MATCH(LZ$3,'Form report'!$P$22:$CO$22,0))="","",INDEX('Form report'!$P$23:$CO$1090,MATCH($A$4,'Form report'!LZ23:LZ1090,0),MATCH(LZ$3,'Form report'!$P$22:$CO$22,0))-INDEX('Form report'!$G$23:$G$1090,MATCH($A$4,'Form report'!$D$23:$D$1090,0))-INDEX('Form report'!$H$23:$H$1090,MATCH($A$4,'Form report'!$D$23:$D$1090,0))),"")</f>
        <v/>
      </c>
      <c r="MA4" s="202" t="str">
        <f>IFERROR(IF(INDEX('Form report'!$P$23:$CO$1090,MATCH($A$4,'Form report'!MA23:MA1090,0),MATCH(MA$3,'Form report'!$P$22:$CO$22,0))="","",INDEX('Form report'!$P$23:$CO$1090,MATCH($A$4,'Form report'!MA23:MA1090,0),MATCH(MA$3,'Form report'!$P$22:$CO$22,0))-INDEX('Form report'!$G$23:$G$1090,MATCH($A$4,'Form report'!$D$23:$D$1090,0))-INDEX('Form report'!$H$23:$H$1090,MATCH($A$4,'Form report'!$D$23:$D$1090,0))),"")</f>
        <v/>
      </c>
      <c r="MB4" s="202" t="str">
        <f>IFERROR(IF(INDEX('Form report'!$P$23:$CO$1090,MATCH($A$4,'Form report'!MB23:MB1090,0),MATCH(MB$3,'Form report'!$P$22:$CO$22,0))="","",INDEX('Form report'!$P$23:$CO$1090,MATCH($A$4,'Form report'!MB23:MB1090,0),MATCH(MB$3,'Form report'!$P$22:$CO$22,0))-INDEX('Form report'!$G$23:$G$1090,MATCH($A$4,'Form report'!$D$23:$D$1090,0))-INDEX('Form report'!$H$23:$H$1090,MATCH($A$4,'Form report'!$D$23:$D$1090,0))),"")</f>
        <v/>
      </c>
      <c r="MC4" s="202" t="str">
        <f>IFERROR(IF(INDEX('Form report'!$P$23:$CO$1090,MATCH($A$4,'Form report'!MC23:MC1090,0),MATCH(MC$3,'Form report'!$P$22:$CO$22,0))="","",INDEX('Form report'!$P$23:$CO$1090,MATCH($A$4,'Form report'!MC23:MC1090,0),MATCH(MC$3,'Form report'!$P$22:$CO$22,0))-INDEX('Form report'!$G$23:$G$1090,MATCH($A$4,'Form report'!$D$23:$D$1090,0))-INDEX('Form report'!$H$23:$H$1090,MATCH($A$4,'Form report'!$D$23:$D$1090,0))),"")</f>
        <v/>
      </c>
      <c r="MD4" s="202" t="str">
        <f>IFERROR(IF(INDEX('Form report'!$P$23:$CO$1090,MATCH($A$4,'Form report'!MD23:MD1090,0),MATCH(MD$3,'Form report'!$P$22:$CO$22,0))="","",INDEX('Form report'!$P$23:$CO$1090,MATCH($A$4,'Form report'!MD23:MD1090,0),MATCH(MD$3,'Form report'!$P$22:$CO$22,0))-INDEX('Form report'!$G$23:$G$1090,MATCH($A$4,'Form report'!$D$23:$D$1090,0))-INDEX('Form report'!$H$23:$H$1090,MATCH($A$4,'Form report'!$D$23:$D$1090,0))),"")</f>
        <v/>
      </c>
      <c r="ME4" s="202" t="str">
        <f>IFERROR(IF(INDEX('Form report'!$P$23:$CO$1090,MATCH($A$4,'Form report'!ME23:ME1090,0),MATCH(ME$3,'Form report'!$P$22:$CO$22,0))="","",INDEX('Form report'!$P$23:$CO$1090,MATCH($A$4,'Form report'!ME23:ME1090,0),MATCH(ME$3,'Form report'!$P$22:$CO$22,0))-INDEX('Form report'!$G$23:$G$1090,MATCH($A$4,'Form report'!$D$23:$D$1090,0))-INDEX('Form report'!$H$23:$H$1090,MATCH($A$4,'Form report'!$D$23:$D$1090,0))),"")</f>
        <v/>
      </c>
      <c r="MF4" s="202" t="str">
        <f>IFERROR(IF(INDEX('Form report'!$P$23:$CO$1090,MATCH($A$4,'Form report'!MF23:MF1090,0),MATCH(MF$3,'Form report'!$P$22:$CO$22,0))="","",INDEX('Form report'!$P$23:$CO$1090,MATCH($A$4,'Form report'!MF23:MF1090,0),MATCH(MF$3,'Form report'!$P$22:$CO$22,0))-INDEX('Form report'!$G$23:$G$1090,MATCH($A$4,'Form report'!$D$23:$D$1090,0))-INDEX('Form report'!$H$23:$H$1090,MATCH($A$4,'Form report'!$D$23:$D$1090,0))),"")</f>
        <v/>
      </c>
      <c r="MG4" s="202" t="str">
        <f>IFERROR(IF(INDEX('Form report'!$P$23:$CO$1090,MATCH($A$4,'Form report'!MG23:MG1090,0),MATCH(MG$3,'Form report'!$P$22:$CO$22,0))="","",INDEX('Form report'!$P$23:$CO$1090,MATCH($A$4,'Form report'!MG23:MG1090,0),MATCH(MG$3,'Form report'!$P$22:$CO$22,0))-INDEX('Form report'!$G$23:$G$1090,MATCH($A$4,'Form report'!$D$23:$D$1090,0))-INDEX('Form report'!$H$23:$H$1090,MATCH($A$4,'Form report'!$D$23:$D$1090,0))),"")</f>
        <v/>
      </c>
      <c r="MH4" s="202" t="str">
        <f>IFERROR(IF(INDEX('Form report'!$P$23:$CO$1090,MATCH($A$4,'Form report'!MH23:MH1090,0),MATCH(MH$3,'Form report'!$P$22:$CO$22,0))="","",INDEX('Form report'!$P$23:$CO$1090,MATCH($A$4,'Form report'!MH23:MH1090,0),MATCH(MH$3,'Form report'!$P$22:$CO$22,0))-INDEX('Form report'!$G$23:$G$1090,MATCH($A$4,'Form report'!$D$23:$D$1090,0))-INDEX('Form report'!$H$23:$H$1090,MATCH($A$4,'Form report'!$D$23:$D$1090,0))),"")</f>
        <v/>
      </c>
      <c r="MI4" s="202" t="str">
        <f>IFERROR(IF(INDEX('Form report'!$P$23:$CO$1090,MATCH($A$4,'Form report'!MI23:MI1090,0),MATCH(MI$3,'Form report'!$P$22:$CO$22,0))="","",INDEX('Form report'!$P$23:$CO$1090,MATCH($A$4,'Form report'!MI23:MI1090,0),MATCH(MI$3,'Form report'!$P$22:$CO$22,0))-INDEX('Form report'!$G$23:$G$1090,MATCH($A$4,'Form report'!$D$23:$D$1090,0))-INDEX('Form report'!$H$23:$H$1090,MATCH($A$4,'Form report'!$D$23:$D$1090,0))),"")</f>
        <v/>
      </c>
      <c r="MJ4" s="202" t="str">
        <f>IFERROR(IF(INDEX('Form report'!$P$23:$CO$1090,MATCH($A$4,'Form report'!MJ23:MJ1090,0),MATCH(MJ$3,'Form report'!$P$22:$CO$22,0))="","",INDEX('Form report'!$P$23:$CO$1090,MATCH($A$4,'Form report'!MJ23:MJ1090,0),MATCH(MJ$3,'Form report'!$P$22:$CO$22,0))-INDEX('Form report'!$G$23:$G$1090,MATCH($A$4,'Form report'!$D$23:$D$1090,0))-INDEX('Form report'!$H$23:$H$1090,MATCH($A$4,'Form report'!$D$23:$D$1090,0))),"")</f>
        <v/>
      </c>
    </row>
    <row r="5" s="188" customFormat="1" ht="33" customHeight="1" spans="1:348">
      <c r="A5" s="203"/>
      <c r="B5" s="200"/>
      <c r="C5" s="201"/>
      <c r="D5" s="204" t="str">
        <f>IFERROR(IF(INDEX('Form report'!$P$23:$CO$1090,MATCH($A$5,'Form report'!D23:D1090,0),MATCH(D$3,'Form report'!$P$22:$CO$22,0))="","",INDEX('Form report'!$P$23:$CO$1090,MATCH($A$5,'Form report'!D23:D1090,0),MATCH(D$3,'Form report'!$P$22:$CO$22,0))-INDEX('Form report'!$G$23:$G$1090,MATCH($A$5,'Form report'!$D$23:$D$1090,0))-INDEX('Form report'!$H$23:$H$1090,MATCH($A$5,'Form report'!$D$23:$D$1090,0))),"")</f>
        <v/>
      </c>
      <c r="E5" s="204" t="str">
        <f>IFERROR(IF(INDEX('Form report'!$P$23:$CO$1090,MATCH($A$5,'Form report'!E23:E1090,0),MATCH(E$3,'Form report'!$P$22:$CO$22,0))="","",INDEX('Form report'!$P$23:$CO$1090,MATCH($A$5,'Form report'!E23:E1090,0),MATCH(E$3,'Form report'!$P$22:$CO$22,0))-INDEX('Form report'!$G$23:$G$1090,MATCH($A$5,'Form report'!$D$23:$D$1090,0))-INDEX('Form report'!$H$23:$H$1090,MATCH($A$5,'Form report'!$D$23:$D$1090,0))),"")</f>
        <v/>
      </c>
      <c r="F5" s="204" t="str">
        <f>IFERROR(IF(INDEX('Form report'!$P$23:$CO$1090,MATCH($A$5,'Form report'!F23:F1090,0),MATCH(F$3,'Form report'!$P$22:$CO$22,0))="","",INDEX('Form report'!$P$23:$CO$1090,MATCH($A$5,'Form report'!F23:F1090,0),MATCH(F$3,'Form report'!$P$22:$CO$22,0))-INDEX('Form report'!$G$23:$G$1090,MATCH($A$5,'Form report'!$D$23:$D$1090,0))-INDEX('Form report'!$H$23:$H$1090,MATCH($A$5,'Form report'!$D$23:$D$1090,0))),"")</f>
        <v/>
      </c>
      <c r="G5" s="204" t="str">
        <f>IFERROR(IF(INDEX('Form report'!$P$23:$CO$1090,MATCH($A$5,'Form report'!G23:G1090,0),MATCH(G$3,'Form report'!$P$22:$CO$22,0))="","",INDEX('Form report'!$P$23:$CO$1090,MATCH($A$5,'Form report'!G23:G1090,0),MATCH(G$3,'Form report'!$P$22:$CO$22,0))-INDEX('Form report'!$G$23:$G$1090,MATCH($A$5,'Form report'!$D$23:$D$1090,0))-INDEX('Form report'!$H$23:$H$1090,MATCH($A$5,'Form report'!$D$23:$D$1090,0))),"")</f>
        <v/>
      </c>
      <c r="H5" s="204" t="str">
        <f>IFERROR(IF(INDEX('Form report'!$P$23:$CO$1090,MATCH($A$5,'Form report'!H23:H1090,0),MATCH(H$3,'Form report'!$P$22:$CO$22,0))="","",INDEX('Form report'!$P$23:$CO$1090,MATCH($A$5,'Form report'!H23:H1090,0),MATCH(H$3,'Form report'!$P$22:$CO$22,0))-INDEX('Form report'!$G$23:$G$1090,MATCH($A$5,'Form report'!$D$23:$D$1090,0))-INDEX('Form report'!$H$23:$H$1090,MATCH($A$5,'Form report'!$D$23:$D$1090,0))),"")</f>
        <v/>
      </c>
      <c r="I5" s="204" t="str">
        <f>IFERROR(IF(INDEX('Form report'!$P$23:$CO$1090,MATCH($A$5,'Form report'!I23:I1090,0),MATCH(I$3,'Form report'!$P$22:$CO$22,0))="","",INDEX('Form report'!$P$23:$CO$1090,MATCH($A$5,'Form report'!I23:I1090,0),MATCH(I$3,'Form report'!$P$22:$CO$22,0))-INDEX('Form report'!$G$23:$G$1090,MATCH($A$5,'Form report'!$D$23:$D$1090,0))-INDEX('Form report'!$H$23:$H$1090,MATCH($A$5,'Form report'!$D$23:$D$1090,0))),"")</f>
        <v/>
      </c>
      <c r="J5" s="204" t="str">
        <f>IFERROR(IF(INDEX('Form report'!$P$23:$CO$1090,MATCH($A$5,'Form report'!J23:J1090,0),MATCH(J$3,'Form report'!$P$22:$CO$22,0))="","",INDEX('Form report'!$P$23:$CO$1090,MATCH($A$5,'Form report'!J23:J1090,0),MATCH(J$3,'Form report'!$P$22:$CO$22,0))-INDEX('Form report'!$G$23:$G$1090,MATCH($A$5,'Form report'!$D$23:$D$1090,0))-INDEX('Form report'!$H$23:$H$1090,MATCH($A$5,'Form report'!$D$23:$D$1090,0))),"")</f>
        <v/>
      </c>
      <c r="K5" s="204" t="str">
        <f>IFERROR(IF(INDEX('Form report'!$P$23:$CO$1090,MATCH($A$5,'Form report'!K23:K1090,0),MATCH(K$3,'Form report'!$P$22:$CO$22,0))="","",INDEX('Form report'!$P$23:$CO$1090,MATCH($A$5,'Form report'!K23:K1090,0),MATCH(K$3,'Form report'!$P$22:$CO$22,0))-INDEX('Form report'!$G$23:$G$1090,MATCH($A$5,'Form report'!$D$23:$D$1090,0))-INDEX('Form report'!$H$23:$H$1090,MATCH($A$5,'Form report'!$D$23:$D$1090,0))),"")</f>
        <v/>
      </c>
      <c r="L5" s="204" t="str">
        <f>IFERROR(IF(INDEX('Form report'!$P$23:$CO$1090,MATCH($A$5,'Form report'!L23:L1090,0),MATCH(L$3,'Form report'!$P$22:$CO$22,0))="","",INDEX('Form report'!$P$23:$CO$1090,MATCH($A$5,'Form report'!L23:L1090,0),MATCH(L$3,'Form report'!$P$22:$CO$22,0))-INDEX('Form report'!$G$23:$G$1090,MATCH($A$5,'Form report'!$D$23:$D$1090,0))-INDEX('Form report'!$H$23:$H$1090,MATCH($A$5,'Form report'!$D$23:$D$1090,0))),"")</f>
        <v/>
      </c>
      <c r="M5" s="204" t="str">
        <f>IFERROR(IF(INDEX('Form report'!$P$23:$CO$1090,MATCH($A$5,'Form report'!M23:M1090,0),MATCH(M$3,'Form report'!$P$22:$CO$22,0))="","",INDEX('Form report'!$P$23:$CO$1090,MATCH($A$5,'Form report'!M23:M1090,0),MATCH(M$3,'Form report'!$P$22:$CO$22,0))-INDEX('Form report'!$G$23:$G$1090,MATCH($A$5,'Form report'!$D$23:$D$1090,0))-INDEX('Form report'!$H$23:$H$1090,MATCH($A$5,'Form report'!$D$23:$D$1090,0))),"")</f>
        <v/>
      </c>
      <c r="N5" s="204" t="str">
        <f>IFERROR(IF(INDEX('Form report'!$P$23:$CO$1090,MATCH($A$5,'Form report'!N23:N1090,0),MATCH(N$3,'Form report'!$P$22:$CO$22,0))="","",INDEX('Form report'!$P$23:$CO$1090,MATCH($A$5,'Form report'!N23:N1090,0),MATCH(N$3,'Form report'!$P$22:$CO$22,0))-INDEX('Form report'!$G$23:$G$1090,MATCH($A$5,'Form report'!$D$23:$D$1090,0))-INDEX('Form report'!$H$23:$H$1090,MATCH($A$5,'Form report'!$D$23:$D$1090,0))),"")</f>
        <v/>
      </c>
      <c r="O5" s="204" t="str">
        <f>IFERROR(IF(INDEX('Form report'!$P$23:$CO$1090,MATCH($A$5,'Form report'!O23:O1090,0),MATCH(O$3,'Form report'!$P$22:$CO$22,0))="","",INDEX('Form report'!$P$23:$CO$1090,MATCH($A$5,'Form report'!O23:O1090,0),MATCH(O$3,'Form report'!$P$22:$CO$22,0))-INDEX('Form report'!$G$23:$G$1090,MATCH($A$5,'Form report'!$D$23:$D$1090,0))-INDEX('Form report'!$H$23:$H$1090,MATCH($A$5,'Form report'!$D$23:$D$1090,0))),"")</f>
        <v/>
      </c>
      <c r="P5" s="204" t="str">
        <f>IFERROR(IF(INDEX('Form report'!$P$23:$CO$1090,MATCH($A$5,'Form report'!P23:P1090,0),MATCH(P$3,'Form report'!$P$22:$CO$22,0))="","",INDEX('Form report'!$P$23:$CO$1090,MATCH($A$5,'Form report'!P23:P1090,0),MATCH(P$3,'Form report'!$P$22:$CO$22,0))-INDEX('Form report'!$G$23:$G$1090,MATCH($A$5,'Form report'!$D$23:$D$1090,0))-INDEX('Form report'!$H$23:$H$1090,MATCH($A$5,'Form report'!$D$23:$D$1090,0))),"")</f>
        <v/>
      </c>
      <c r="Q5" s="204" t="str">
        <f>IFERROR(IF(INDEX('Form report'!$P$23:$CO$1090,MATCH($A$5,'Form report'!#REF!,0),MATCH(Q$3,'Form report'!$P$22:$CO$22,0))="","",INDEX('Form report'!$P$23:$CO$1090,MATCH($A$5,'Form report'!#REF!,0),MATCH(Q$3,'Form report'!$P$22:$CO$22,0))-INDEX('Form report'!$G$23:$G$1090,MATCH($A$5,'Form report'!$D$23:$D$1090,0))-INDEX('Form report'!$H$23:$H$1090,MATCH($A$5,'Form report'!$D$23:$D$1090,0))),"")</f>
        <v/>
      </c>
      <c r="R5" s="204" t="str">
        <f>IFERROR(IF(INDEX('Form report'!$P$23:$CO$1090,MATCH($A$5,'Form report'!R23:R1090,0),MATCH(R$3,'Form report'!$P$22:$CO$22,0))="","",INDEX('Form report'!$P$23:$CO$1090,MATCH($A$5,'Form report'!R23:R1090,0),MATCH(R$3,'Form report'!$P$22:$CO$22,0))-INDEX('Form report'!$G$23:$G$1090,MATCH($A$5,'Form report'!$D$23:$D$1090,0))-INDEX('Form report'!$H$23:$H$1090,MATCH($A$5,'Form report'!$D$23:$D$1090,0))),"")</f>
        <v/>
      </c>
      <c r="S5" s="204" t="str">
        <f>IFERROR(IF(INDEX('Form report'!$P$23:$CO$1090,MATCH($A$5,'Form report'!S23:S1090,0),MATCH(S$3,'Form report'!$P$22:$CO$22,0))="","",INDEX('Form report'!$P$23:$CO$1090,MATCH($A$5,'Form report'!S23:S1090,0),MATCH(S$3,'Form report'!$P$22:$CO$22,0))-INDEX('Form report'!$G$23:$G$1090,MATCH($A$5,'Form report'!$D$23:$D$1090,0))-INDEX('Form report'!$H$23:$H$1090,MATCH($A$5,'Form report'!$D$23:$D$1090,0))),"")</f>
        <v/>
      </c>
      <c r="T5" s="204" t="str">
        <f>IFERROR(IF(INDEX('Form report'!$P$23:$CO$1090,MATCH($A$5,'Form report'!T23:T1090,0),MATCH(T$3,'Form report'!$P$22:$CO$22,0))="","",INDEX('Form report'!$P$23:$CO$1090,MATCH($A$5,'Form report'!T23:T1090,0),MATCH(T$3,'Form report'!$P$22:$CO$22,0))-INDEX('Form report'!$G$23:$G$1090,MATCH($A$5,'Form report'!$D$23:$D$1090,0))-INDEX('Form report'!$H$23:$H$1090,MATCH($A$5,'Form report'!$D$23:$D$1090,0))),"")</f>
        <v/>
      </c>
      <c r="U5" s="204" t="str">
        <f>IFERROR(IF(INDEX('Form report'!$P$23:$CO$1090,MATCH($A$5,'Form report'!U23:U1090,0),MATCH(U$3,'Form report'!$P$22:$CO$22,0))="","",INDEX('Form report'!$P$23:$CO$1090,MATCH($A$5,'Form report'!U23:U1090,0),MATCH(U$3,'Form report'!$P$22:$CO$22,0))-INDEX('Form report'!$G$23:$G$1090,MATCH($A$5,'Form report'!$D$23:$D$1090,0))-INDEX('Form report'!$H$23:$H$1090,MATCH($A$5,'Form report'!$D$23:$D$1090,0))),"")</f>
        <v/>
      </c>
      <c r="V5" s="204" t="str">
        <f>IFERROR(IF(INDEX('Form report'!$P$23:$CO$1090,MATCH($A$5,'Form report'!V23:V1090,0),MATCH(V$3,'Form report'!$P$22:$CO$22,0))="","",INDEX('Form report'!$P$23:$CO$1090,MATCH($A$5,'Form report'!V23:V1090,0),MATCH(V$3,'Form report'!$P$22:$CO$22,0))-INDEX('Form report'!$G$23:$G$1090,MATCH($A$5,'Form report'!$D$23:$D$1090,0))-INDEX('Form report'!$H$23:$H$1090,MATCH($A$5,'Form report'!$D$23:$D$1090,0))),"")</f>
        <v/>
      </c>
      <c r="W5" s="204" t="str">
        <f>IFERROR(IF(INDEX('Form report'!$P$23:$CO$1090,MATCH($A$5,'Form report'!W23:W1090,0),MATCH(W$3,'Form report'!$P$22:$CO$22,0))="","",INDEX('Form report'!$P$23:$CO$1090,MATCH($A$5,'Form report'!W23:W1090,0),MATCH(W$3,'Form report'!$P$22:$CO$22,0))-INDEX('Form report'!$G$23:$G$1090,MATCH($A$5,'Form report'!$D$23:$D$1090,0))-INDEX('Form report'!$H$23:$H$1090,MATCH($A$5,'Form report'!$D$23:$D$1090,0))),"")</f>
        <v/>
      </c>
      <c r="X5" s="204" t="str">
        <f>IFERROR(IF(INDEX('Form report'!$P$23:$CO$1090,MATCH($A$5,'Form report'!X23:X1090,0),MATCH(X$3,'Form report'!$P$22:$CO$22,0))="","",INDEX('Form report'!$P$23:$CO$1090,MATCH($A$5,'Form report'!X23:X1090,0),MATCH(X$3,'Form report'!$P$22:$CO$22,0))-INDEX('Form report'!$G$23:$G$1090,MATCH($A$5,'Form report'!$D$23:$D$1090,0))-INDEX('Form report'!$H$23:$H$1090,MATCH($A$5,'Form report'!$D$23:$D$1090,0))),"")</f>
        <v/>
      </c>
      <c r="Y5" s="204" t="str">
        <f>IFERROR(IF(INDEX('Form report'!$P$23:$CO$1090,MATCH($A$5,'Form report'!Y23:Y1090,0),MATCH(Y$3,'Form report'!$P$22:$CO$22,0))="","",INDEX('Form report'!$P$23:$CO$1090,MATCH($A$5,'Form report'!Y23:Y1090,0),MATCH(Y$3,'Form report'!$P$22:$CO$22,0))-INDEX('Form report'!$G$23:$G$1090,MATCH($A$5,'Form report'!$D$23:$D$1090,0))-INDEX('Form report'!$H$23:$H$1090,MATCH($A$5,'Form report'!$D$23:$D$1090,0))),"")</f>
        <v/>
      </c>
      <c r="Z5" s="204" t="str">
        <f>IFERROR(IF(INDEX('Form report'!$P$23:$CO$1090,MATCH($A$5,'Form report'!Z23:Z1090,0),MATCH(Z$3,'Form report'!$P$22:$CO$22,0))="","",INDEX('Form report'!$P$23:$CO$1090,MATCH($A$5,'Form report'!Z23:Z1090,0),MATCH(Z$3,'Form report'!$P$22:$CO$22,0))-INDEX('Form report'!$G$23:$G$1090,MATCH($A$5,'Form report'!$D$23:$D$1090,0))-INDEX('Form report'!$H$23:$H$1090,MATCH($A$5,'Form report'!$D$23:$D$1090,0))),"")</f>
        <v/>
      </c>
      <c r="AA5" s="204" t="str">
        <f>IFERROR(IF(INDEX('Form report'!$P$23:$CO$1090,MATCH($A$5,'Form report'!AA23:AA1090,0),MATCH(AA$3,'Form report'!$P$22:$CO$22,0))="","",INDEX('Form report'!$P$23:$CO$1090,MATCH($A$5,'Form report'!AA23:AA1090,0),MATCH(AA$3,'Form report'!$P$22:$CO$22,0))-INDEX('Form report'!$G$23:$G$1090,MATCH($A$5,'Form report'!$D$23:$D$1090,0))-INDEX('Form report'!$H$23:$H$1090,MATCH($A$5,'Form report'!$D$23:$D$1090,0))),"")</f>
        <v/>
      </c>
      <c r="AB5" s="204" t="str">
        <f>IFERROR(IF(INDEX('Form report'!$P$23:$CO$1090,MATCH($A$5,'Form report'!AB23:AB1090,0),MATCH(AB$3,'Form report'!$P$22:$CO$22,0))="","",INDEX('Form report'!$P$23:$CO$1090,MATCH($A$5,'Form report'!AB23:AB1090,0),MATCH(AB$3,'Form report'!$P$22:$CO$22,0))-INDEX('Form report'!$G$23:$G$1090,MATCH($A$5,'Form report'!$D$23:$D$1090,0))-INDEX('Form report'!$H$23:$H$1090,MATCH($A$5,'Form report'!$D$23:$D$1090,0))),"")</f>
        <v/>
      </c>
      <c r="AC5" s="204" t="str">
        <f>IFERROR(IF(INDEX('Form report'!$P$23:$CO$1090,MATCH($A$5,'Form report'!AC23:AC1090,0),MATCH(AC$3,'Form report'!$P$22:$CO$22,0))="","",INDEX('Form report'!$P$23:$CO$1090,MATCH($A$5,'Form report'!AC23:AC1090,0),MATCH(AC$3,'Form report'!$P$22:$CO$22,0))-INDEX('Form report'!$G$23:$G$1090,MATCH($A$5,'Form report'!$D$23:$D$1090,0))-INDEX('Form report'!$H$23:$H$1090,MATCH($A$5,'Form report'!$D$23:$D$1090,0))),"")</f>
        <v/>
      </c>
      <c r="AD5" s="204" t="str">
        <f>IFERROR(IF(INDEX('Form report'!$P$23:$CO$1090,MATCH($A$5,'Form report'!AD23:AD1090,0),MATCH(AD$3,'Form report'!$P$22:$CO$22,0))="","",INDEX('Form report'!$P$23:$CO$1090,MATCH($A$5,'Form report'!AD23:AD1090,0),MATCH(AD$3,'Form report'!$P$22:$CO$22,0))-INDEX('Form report'!$G$23:$G$1090,MATCH($A$5,'Form report'!$D$23:$D$1090,0))-INDEX('Form report'!$H$23:$H$1090,MATCH($A$5,'Form report'!$D$23:$D$1090,0))),"")</f>
        <v/>
      </c>
      <c r="AE5" s="204" t="str">
        <f>IFERROR(IF(INDEX('Form report'!$P$23:$CO$1090,MATCH($A$5,'Form report'!AE23:AE1090,0),MATCH(AE$3,'Form report'!$P$22:$CO$22,0))="","",INDEX('Form report'!$P$23:$CO$1090,MATCH($A$5,'Form report'!AE23:AE1090,0),MATCH(AE$3,'Form report'!$P$22:$CO$22,0))-INDEX('Form report'!$G$23:$G$1090,MATCH($A$5,'Form report'!$D$23:$D$1090,0))-INDEX('Form report'!$H$23:$H$1090,MATCH($A$5,'Form report'!$D$23:$D$1090,0))),"")</f>
        <v/>
      </c>
      <c r="AF5" s="204" t="str">
        <f>IFERROR(IF(INDEX('Form report'!$P$23:$CO$1090,MATCH($A$5,'Form report'!AF23:AF1090,0),MATCH(AF$3,'Form report'!$P$22:$CO$22,0))="","",INDEX('Form report'!$P$23:$CO$1090,MATCH($A$5,'Form report'!AF23:AF1090,0),MATCH(AF$3,'Form report'!$P$22:$CO$22,0))-INDEX('Form report'!$G$23:$G$1090,MATCH($A$5,'Form report'!$D$23:$D$1090,0))-INDEX('Form report'!$H$23:$H$1090,MATCH($A$5,'Form report'!$D$23:$D$1090,0))),"")</f>
        <v/>
      </c>
      <c r="AG5" s="204" t="str">
        <f>IFERROR(IF(INDEX('Form report'!$P$23:$CO$1090,MATCH($A$5,'Form report'!AG23:AG1090,0),MATCH(AG$3,'Form report'!$P$22:$CO$22,0))="","",INDEX('Form report'!$P$23:$CO$1090,MATCH($A$5,'Form report'!AG23:AG1090,0),MATCH(AG$3,'Form report'!$P$22:$CO$22,0))-INDEX('Form report'!$G$23:$G$1090,MATCH($A$5,'Form report'!$D$23:$D$1090,0))-INDEX('Form report'!$H$23:$H$1090,MATCH($A$5,'Form report'!$D$23:$D$1090,0))),"")</f>
        <v/>
      </c>
      <c r="AH5" s="204" t="str">
        <f>IFERROR(IF(INDEX('Form report'!$P$23:$CO$1090,MATCH($A$5,'Form report'!AH23:AH1090,0),MATCH(AH$3,'Form report'!$P$22:$CO$22,0))="","",INDEX('Form report'!$P$23:$CO$1090,MATCH($A$5,'Form report'!AH23:AH1090,0),MATCH(AH$3,'Form report'!$P$22:$CO$22,0))-INDEX('Form report'!$G$23:$G$1090,MATCH($A$5,'Form report'!$D$23:$D$1090,0))-INDEX('Form report'!$H$23:$H$1090,MATCH($A$5,'Form report'!$D$23:$D$1090,0))),"")</f>
        <v/>
      </c>
      <c r="AI5" s="204" t="str">
        <f>IFERROR(IF(INDEX('Form report'!$P$23:$CO$1090,MATCH($A$5,'Form report'!AI23:AI1090,0),MATCH(AI$3,'Form report'!$P$22:$CO$22,0))="","",INDEX('Form report'!$P$23:$CO$1090,MATCH($A$5,'Form report'!AI23:AI1090,0),MATCH(AI$3,'Form report'!$P$22:$CO$22,0))-INDEX('Form report'!$G$23:$G$1090,MATCH($A$5,'Form report'!$D$23:$D$1090,0))-INDEX('Form report'!$H$23:$H$1090,MATCH($A$5,'Form report'!$D$23:$D$1090,0))),"")</f>
        <v/>
      </c>
      <c r="AJ5" s="204" t="str">
        <f>IFERROR(IF(INDEX('Form report'!$P$23:$CO$1090,MATCH($A$5,'Form report'!AJ23:AJ1090,0),MATCH(AJ$3,'Form report'!$P$22:$CO$22,0))="","",INDEX('Form report'!$P$23:$CO$1090,MATCH($A$5,'Form report'!AJ23:AJ1090,0),MATCH(AJ$3,'Form report'!$P$22:$CO$22,0))-INDEX('Form report'!$G$23:$G$1090,MATCH($A$5,'Form report'!$D$23:$D$1090,0))-INDEX('Form report'!$H$23:$H$1090,MATCH($A$5,'Form report'!$D$23:$D$1090,0))),"")</f>
        <v/>
      </c>
      <c r="AK5" s="204" t="str">
        <f>IFERROR(IF(INDEX('Form report'!$P$23:$CO$1090,MATCH($A$5,'Form report'!AK23:AK1090,0),MATCH(AK$3,'Form report'!$P$22:$CO$22,0))="","",INDEX('Form report'!$P$23:$CO$1090,MATCH($A$5,'Form report'!AK23:AK1090,0),MATCH(AK$3,'Form report'!$P$22:$CO$22,0))-INDEX('Form report'!$G$23:$G$1090,MATCH($A$5,'Form report'!$D$23:$D$1090,0))-INDEX('Form report'!$H$23:$H$1090,MATCH($A$5,'Form report'!$D$23:$D$1090,0))),"")</f>
        <v/>
      </c>
      <c r="AL5" s="204" t="str">
        <f>IFERROR(IF(INDEX('Form report'!$P$23:$CO$1090,MATCH($A$5,'Form report'!AL23:AL1090,0),MATCH(AL$3,'Form report'!$P$22:$CO$22,0))="","",INDEX('Form report'!$P$23:$CO$1090,MATCH($A$5,'Form report'!AL23:AL1090,0),MATCH(AL$3,'Form report'!$P$22:$CO$22,0))-INDEX('Form report'!$G$23:$G$1090,MATCH($A$5,'Form report'!$D$23:$D$1090,0))-INDEX('Form report'!$H$23:$H$1090,MATCH($A$5,'Form report'!$D$23:$D$1090,0))),"")</f>
        <v/>
      </c>
      <c r="AM5" s="204" t="str">
        <f>IFERROR(IF(INDEX('Form report'!$P$23:$CO$1090,MATCH($A$5,'Form report'!AM23:AM1090,0),MATCH(AM$3,'Form report'!$P$22:$CO$22,0))="","",INDEX('Form report'!$P$23:$CO$1090,MATCH($A$5,'Form report'!AM23:AM1090,0),MATCH(AM$3,'Form report'!$P$22:$CO$22,0))-INDEX('Form report'!$G$23:$G$1090,MATCH($A$5,'Form report'!$D$23:$D$1090,0))-INDEX('Form report'!$H$23:$H$1090,MATCH($A$5,'Form report'!$D$23:$D$1090,0))),"")</f>
        <v/>
      </c>
      <c r="AN5" s="204" t="str">
        <f>IFERROR(IF(INDEX('Form report'!$P$23:$CO$1090,MATCH($A$5,'Form report'!AN23:AN1090,0),MATCH(AN$3,'Form report'!$P$22:$CO$22,0))="","",INDEX('Form report'!$P$23:$CO$1090,MATCH($A$5,'Form report'!AN23:AN1090,0),MATCH(AN$3,'Form report'!$P$22:$CO$22,0))-INDEX('Form report'!$G$23:$G$1090,MATCH($A$5,'Form report'!$D$23:$D$1090,0))-INDEX('Form report'!$H$23:$H$1090,MATCH($A$5,'Form report'!$D$23:$D$1090,0))),"")</f>
        <v/>
      </c>
      <c r="AO5" s="204" t="str">
        <f>IFERROR(IF(INDEX('Form report'!$P$23:$CO$1090,MATCH($A$5,'Form report'!AO23:AO1090,0),MATCH(AO$3,'Form report'!$P$22:$CO$22,0))="","",INDEX('Form report'!$P$23:$CO$1090,MATCH($A$5,'Form report'!AO23:AO1090,0),MATCH(AO$3,'Form report'!$P$22:$CO$22,0))-INDEX('Form report'!$G$23:$G$1090,MATCH($A$5,'Form report'!$D$23:$D$1090,0))-INDEX('Form report'!$H$23:$H$1090,MATCH($A$5,'Form report'!$D$23:$D$1090,0))),"")</f>
        <v/>
      </c>
      <c r="AP5" s="204" t="str">
        <f>IFERROR(IF(INDEX('Form report'!$P$23:$CO$1090,MATCH($A$5,'Form report'!AP23:AP1090,0),MATCH(AP$3,'Form report'!$P$22:$CO$22,0))="","",INDEX('Form report'!$P$23:$CO$1090,MATCH($A$5,'Form report'!AP23:AP1090,0),MATCH(AP$3,'Form report'!$P$22:$CO$22,0))-INDEX('Form report'!$G$23:$G$1090,MATCH($A$5,'Form report'!$D$23:$D$1090,0))-INDEX('Form report'!$H$23:$H$1090,MATCH($A$5,'Form report'!$D$23:$D$1090,0))),"")</f>
        <v/>
      </c>
      <c r="AQ5" s="204" t="str">
        <f>IFERROR(IF(INDEX('Form report'!$P$23:$CO$1090,MATCH($A$5,'Form report'!AQ23:AQ1090,0),MATCH(AQ$3,'Form report'!$P$22:$CO$22,0))="","",INDEX('Form report'!$P$23:$CO$1090,MATCH($A$5,'Form report'!AQ23:AQ1090,0),MATCH(AQ$3,'Form report'!$P$22:$CO$22,0))-INDEX('Form report'!$G$23:$G$1090,MATCH($A$5,'Form report'!$D$23:$D$1090,0))-INDEX('Form report'!$H$23:$H$1090,MATCH($A$5,'Form report'!$D$23:$D$1090,0))),"")</f>
        <v/>
      </c>
      <c r="AR5" s="204" t="str">
        <f>IFERROR(IF(INDEX('Form report'!$P$23:$CO$1090,MATCH($A$5,'Form report'!AR23:AR1090,0),MATCH(AR$3,'Form report'!$P$22:$CO$22,0))="","",INDEX('Form report'!$P$23:$CO$1090,MATCH($A$5,'Form report'!AR23:AR1090,0),MATCH(AR$3,'Form report'!$P$22:$CO$22,0))-INDEX('Form report'!$G$23:$G$1090,MATCH($A$5,'Form report'!$D$23:$D$1090,0))-INDEX('Form report'!$H$23:$H$1090,MATCH($A$5,'Form report'!$D$23:$D$1090,0))),"")</f>
        <v/>
      </c>
      <c r="AS5" s="204" t="str">
        <f>IFERROR(IF(INDEX('Form report'!$P$23:$CO$1090,MATCH($A$5,'Form report'!AS23:AS1090,0),MATCH(AS$3,'Form report'!$P$22:$CO$22,0))="","",INDEX('Form report'!$P$23:$CO$1090,MATCH($A$5,'Form report'!AS23:AS1090,0),MATCH(AS$3,'Form report'!$P$22:$CO$22,0))-INDEX('Form report'!$G$23:$G$1090,MATCH($A$5,'Form report'!$D$23:$D$1090,0))-INDEX('Form report'!$H$23:$H$1090,MATCH($A$5,'Form report'!$D$23:$D$1090,0))),"")</f>
        <v/>
      </c>
      <c r="AT5" s="204" t="str">
        <f>IFERROR(IF(INDEX('Form report'!$P$23:$CO$1090,MATCH($A$5,'Form report'!AT23:AT1090,0),MATCH(AT$3,'Form report'!$P$22:$CO$22,0))="","",INDEX('Form report'!$P$23:$CO$1090,MATCH($A$5,'Form report'!AT23:AT1090,0),MATCH(AT$3,'Form report'!$P$22:$CO$22,0))-INDEX('Form report'!$G$23:$G$1090,MATCH($A$5,'Form report'!$D$23:$D$1090,0))-INDEX('Form report'!$H$23:$H$1090,MATCH($A$5,'Form report'!$D$23:$D$1090,0))),"")</f>
        <v/>
      </c>
      <c r="AU5" s="204" t="str">
        <f>IFERROR(IF(INDEX('Form report'!$P$23:$CO$1090,MATCH($A$5,'Form report'!AU23:AU1090,0),MATCH(AU$3,'Form report'!$P$22:$CO$22,0))="","",INDEX('Form report'!$P$23:$CO$1090,MATCH($A$5,'Form report'!AU23:AU1090,0),MATCH(AU$3,'Form report'!$P$22:$CO$22,0))-INDEX('Form report'!$G$23:$G$1090,MATCH($A$5,'Form report'!$D$23:$D$1090,0))-INDEX('Form report'!$H$23:$H$1090,MATCH($A$5,'Form report'!$D$23:$D$1090,0))),"")</f>
        <v/>
      </c>
      <c r="AV5" s="204" t="str">
        <f>IFERROR(IF(INDEX('Form report'!$P$23:$CO$1090,MATCH($A$5,'Form report'!AV23:AV1090,0),MATCH(AV$3,'Form report'!$P$22:$CO$22,0))="","",INDEX('Form report'!$P$23:$CO$1090,MATCH($A$5,'Form report'!AV23:AV1090,0),MATCH(AV$3,'Form report'!$P$22:$CO$22,0))-INDEX('Form report'!$G$23:$G$1090,MATCH($A$5,'Form report'!$D$23:$D$1090,0))-INDEX('Form report'!$H$23:$H$1090,MATCH($A$5,'Form report'!$D$23:$D$1090,0))),"")</f>
        <v/>
      </c>
      <c r="AW5" s="204" t="str">
        <f>IFERROR(IF(INDEX('Form report'!$P$23:$CO$1090,MATCH($A$5,'Form report'!AW23:AW1090,0),MATCH(AW$3,'Form report'!$P$22:$CO$22,0))="","",INDEX('Form report'!$P$23:$CO$1090,MATCH($A$5,'Form report'!AW23:AW1090,0),MATCH(AW$3,'Form report'!$P$22:$CO$22,0))-INDEX('Form report'!$G$23:$G$1090,MATCH($A$5,'Form report'!$D$23:$D$1090,0))-INDEX('Form report'!$H$23:$H$1090,MATCH($A$5,'Form report'!$D$23:$D$1090,0))),"")</f>
        <v/>
      </c>
      <c r="AX5" s="204" t="str">
        <f>IFERROR(IF(INDEX('Form report'!$P$23:$CO$1090,MATCH($A$5,'Form report'!AX23:AX1090,0),MATCH(AX$3,'Form report'!$P$22:$CO$22,0))="","",INDEX('Form report'!$P$23:$CO$1090,MATCH($A$5,'Form report'!AX23:AX1090,0),MATCH(AX$3,'Form report'!$P$22:$CO$22,0))-INDEX('Form report'!$G$23:$G$1090,MATCH($A$5,'Form report'!$D$23:$D$1090,0))-INDEX('Form report'!$H$23:$H$1090,MATCH($A$5,'Form report'!$D$23:$D$1090,0))),"")</f>
        <v/>
      </c>
      <c r="AY5" s="204" t="str">
        <f>IFERROR(IF(INDEX('Form report'!$P$23:$CO$1090,MATCH($A$5,'Form report'!AY23:AY1090,0),MATCH(AY$3,'Form report'!$P$22:$CO$22,0))="","",INDEX('Form report'!$P$23:$CO$1090,MATCH($A$5,'Form report'!AY23:AY1090,0),MATCH(AY$3,'Form report'!$P$22:$CO$22,0))-INDEX('Form report'!$G$23:$G$1090,MATCH($A$5,'Form report'!$D$23:$D$1090,0))-INDEX('Form report'!$H$23:$H$1090,MATCH($A$5,'Form report'!$D$23:$D$1090,0))),"")</f>
        <v/>
      </c>
      <c r="AZ5" s="204" t="str">
        <f>IFERROR(IF(INDEX('Form report'!$P$23:$CO$1090,MATCH($A$5,'Form report'!AZ23:AZ1090,0),MATCH(AZ$3,'Form report'!$P$22:$CO$22,0))="","",INDEX('Form report'!$P$23:$CO$1090,MATCH($A$5,'Form report'!AZ23:AZ1090,0),MATCH(AZ$3,'Form report'!$P$22:$CO$22,0))-INDEX('Form report'!$G$23:$G$1090,MATCH($A$5,'Form report'!$D$23:$D$1090,0))-INDEX('Form report'!$H$23:$H$1090,MATCH($A$5,'Form report'!$D$23:$D$1090,0))),"")</f>
        <v/>
      </c>
      <c r="BA5" s="204" t="str">
        <f>IFERROR(IF(INDEX('Form report'!$P$23:$CO$1090,MATCH($A$5,'Form report'!BA23:BA1090,0),MATCH(BA$3,'Form report'!$P$22:$CO$22,0))="","",INDEX('Form report'!$P$23:$CO$1090,MATCH($A$5,'Form report'!BA23:BA1090,0),MATCH(BA$3,'Form report'!$P$22:$CO$22,0))-INDEX('Form report'!$G$23:$G$1090,MATCH($A$5,'Form report'!$D$23:$D$1090,0))-INDEX('Form report'!$H$23:$H$1090,MATCH($A$5,'Form report'!$D$23:$D$1090,0))),"")</f>
        <v/>
      </c>
      <c r="BB5" s="204" t="str">
        <f>IFERROR(IF(INDEX('Form report'!$P$23:$CO$1090,MATCH($A$5,'Form report'!BB23:BB1090,0),MATCH(BB$3,'Form report'!$P$22:$CO$22,0))="","",INDEX('Form report'!$P$23:$CO$1090,MATCH($A$5,'Form report'!BB23:BB1090,0),MATCH(BB$3,'Form report'!$P$22:$CO$22,0))-INDEX('Form report'!$G$23:$G$1090,MATCH($A$5,'Form report'!$D$23:$D$1090,0))-INDEX('Form report'!$H$23:$H$1090,MATCH($A$5,'Form report'!$D$23:$D$1090,0))),"")</f>
        <v/>
      </c>
      <c r="BC5" s="204" t="str">
        <f>IFERROR(IF(INDEX('Form report'!$P$23:$CO$1090,MATCH($A$5,'Form report'!BC23:BC1090,0),MATCH(BC$3,'Form report'!$P$22:$CO$22,0))="","",INDEX('Form report'!$P$23:$CO$1090,MATCH($A$5,'Form report'!BC23:BC1090,0),MATCH(BC$3,'Form report'!$P$22:$CO$22,0))-INDEX('Form report'!$G$23:$G$1090,MATCH($A$5,'Form report'!$D$23:$D$1090,0))-INDEX('Form report'!$H$23:$H$1090,MATCH($A$5,'Form report'!$D$23:$D$1090,0))),"")</f>
        <v/>
      </c>
      <c r="BD5" s="204" t="str">
        <f>IFERROR(IF(INDEX('Form report'!$P$23:$CO$1090,MATCH($A$5,'Form report'!BD23:BD1090,0),MATCH(BD$3,'Form report'!$P$22:$CO$22,0))="","",INDEX('Form report'!$P$23:$CO$1090,MATCH($A$5,'Form report'!BD23:BD1090,0),MATCH(BD$3,'Form report'!$P$22:$CO$22,0))-INDEX('Form report'!$G$23:$G$1090,MATCH($A$5,'Form report'!$D$23:$D$1090,0))-INDEX('Form report'!$H$23:$H$1090,MATCH($A$5,'Form report'!$D$23:$D$1090,0))),"")</f>
        <v/>
      </c>
      <c r="BE5" s="204" t="str">
        <f>IFERROR(IF(INDEX('Form report'!$P$23:$CO$1090,MATCH($A$5,'Form report'!BE23:BE1090,0),MATCH(BE$3,'Form report'!$P$22:$CO$22,0))="","",INDEX('Form report'!$P$23:$CO$1090,MATCH($A$5,'Form report'!BE23:BE1090,0),MATCH(BE$3,'Form report'!$P$22:$CO$22,0))-INDEX('Form report'!$G$23:$G$1090,MATCH($A$5,'Form report'!$D$23:$D$1090,0))-INDEX('Form report'!$H$23:$H$1090,MATCH($A$5,'Form report'!$D$23:$D$1090,0))),"")</f>
        <v/>
      </c>
      <c r="BF5" s="204" t="str">
        <f>IFERROR(IF(INDEX('Form report'!$P$23:$CO$1090,MATCH($A$5,'Form report'!BF23:BF1090,0),MATCH(BF$3,'Form report'!$P$22:$CO$22,0))="","",INDEX('Form report'!$P$23:$CO$1090,MATCH($A$5,'Form report'!BF23:BF1090,0),MATCH(BF$3,'Form report'!$P$22:$CO$22,0))-INDEX('Form report'!$G$23:$G$1090,MATCH($A$5,'Form report'!$D$23:$D$1090,0))-INDEX('Form report'!$H$23:$H$1090,MATCH($A$5,'Form report'!$D$23:$D$1090,0))),"")</f>
        <v/>
      </c>
      <c r="BG5" s="204" t="str">
        <f>IFERROR(IF(INDEX('Form report'!$P$23:$CO$1090,MATCH($A$5,'Form report'!BG23:BG1090,0),MATCH(BG$3,'Form report'!$P$22:$CO$22,0))="","",INDEX('Form report'!$P$23:$CO$1090,MATCH($A$5,'Form report'!BG23:BG1090,0),MATCH(BG$3,'Form report'!$P$22:$CO$22,0))-INDEX('Form report'!$G$23:$G$1090,MATCH($A$5,'Form report'!$D$23:$D$1090,0))-INDEX('Form report'!$H$23:$H$1090,MATCH($A$5,'Form report'!$D$23:$D$1090,0))),"")</f>
        <v/>
      </c>
      <c r="BH5" s="204" t="str">
        <f>IFERROR(IF(INDEX('Form report'!$P$23:$CO$1090,MATCH($A$5,'Form report'!BH23:BH1090,0),MATCH(BH$3,'Form report'!$P$22:$CO$22,0))="","",INDEX('Form report'!$P$23:$CO$1090,MATCH($A$5,'Form report'!BH23:BH1090,0),MATCH(BH$3,'Form report'!$P$22:$CO$22,0))-INDEX('Form report'!$G$23:$G$1090,MATCH($A$5,'Form report'!$D$23:$D$1090,0))-INDEX('Form report'!$H$23:$H$1090,MATCH($A$5,'Form report'!$D$23:$D$1090,0))),"")</f>
        <v/>
      </c>
      <c r="BI5" s="204" t="str">
        <f>IFERROR(IF(INDEX('Form report'!$P$23:$CO$1090,MATCH($A$5,'Form report'!BI23:BI1090,0),MATCH(BI$3,'Form report'!$P$22:$CO$22,0))="","",INDEX('Form report'!$P$23:$CO$1090,MATCH($A$5,'Form report'!BI23:BI1090,0),MATCH(BI$3,'Form report'!$P$22:$CO$22,0))-INDEX('Form report'!$G$23:$G$1090,MATCH($A$5,'Form report'!$D$23:$D$1090,0))-INDEX('Form report'!$H$23:$H$1090,MATCH($A$5,'Form report'!$D$23:$D$1090,0))),"")</f>
        <v/>
      </c>
      <c r="BJ5" s="204" t="str">
        <f>IFERROR(IF(INDEX('Form report'!$P$23:$CO$1090,MATCH($A$5,'Form report'!BJ23:BJ1090,0),MATCH(BJ$3,'Form report'!$P$22:$CO$22,0))="","",INDEX('Form report'!$P$23:$CO$1090,MATCH($A$5,'Form report'!BJ23:BJ1090,0),MATCH(BJ$3,'Form report'!$P$22:$CO$22,0))-INDEX('Form report'!$G$23:$G$1090,MATCH($A$5,'Form report'!$D$23:$D$1090,0))-INDEX('Form report'!$H$23:$H$1090,MATCH($A$5,'Form report'!$D$23:$D$1090,0))),"")</f>
        <v/>
      </c>
      <c r="BK5" s="204" t="str">
        <f>IFERROR(IF(INDEX('Form report'!$P$23:$CO$1090,MATCH($A$5,'Form report'!BK23:BK1090,0),MATCH(BK$3,'Form report'!$P$22:$CO$22,0))="","",INDEX('Form report'!$P$23:$CO$1090,MATCH($A$5,'Form report'!BK23:BK1090,0),MATCH(BK$3,'Form report'!$P$22:$CO$22,0))-INDEX('Form report'!$G$23:$G$1090,MATCH($A$5,'Form report'!$D$23:$D$1090,0))-INDEX('Form report'!$H$23:$H$1090,MATCH($A$5,'Form report'!$D$23:$D$1090,0))),"")</f>
        <v/>
      </c>
      <c r="BL5" s="204" t="str">
        <f>IFERROR(IF(INDEX('Form report'!$P$23:$CO$1090,MATCH($A$5,'Form report'!BL23:BL1090,0),MATCH(BL$3,'Form report'!$P$22:$CO$22,0))="","",INDEX('Form report'!$P$23:$CO$1090,MATCH($A$5,'Form report'!BL23:BL1090,0),MATCH(BL$3,'Form report'!$P$22:$CO$22,0))-INDEX('Form report'!$G$23:$G$1090,MATCH($A$5,'Form report'!$D$23:$D$1090,0))-INDEX('Form report'!$H$23:$H$1090,MATCH($A$5,'Form report'!$D$23:$D$1090,0))),"")</f>
        <v/>
      </c>
      <c r="BM5" s="204" t="str">
        <f>IFERROR(IF(INDEX('Form report'!$P$23:$CO$1090,MATCH($A$5,'Form report'!BM23:BM1090,0),MATCH(BM$3,'Form report'!$P$22:$CO$22,0))="","",INDEX('Form report'!$P$23:$CO$1090,MATCH($A$5,'Form report'!BM23:BM1090,0),MATCH(BM$3,'Form report'!$P$22:$CO$22,0))-INDEX('Form report'!$G$23:$G$1090,MATCH($A$5,'Form report'!$D$23:$D$1090,0))-INDEX('Form report'!$H$23:$H$1090,MATCH($A$5,'Form report'!$D$23:$D$1090,0))),"")</f>
        <v/>
      </c>
      <c r="BN5" s="204" t="str">
        <f>IFERROR(IF(INDEX('Form report'!$P$23:$CO$1090,MATCH($A$5,'Form report'!BN23:BN1090,0),MATCH(BN$3,'Form report'!$P$22:$CO$22,0))="","",INDEX('Form report'!$P$23:$CO$1090,MATCH($A$5,'Form report'!BN23:BN1090,0),MATCH(BN$3,'Form report'!$P$22:$CO$22,0))-INDEX('Form report'!$G$23:$G$1090,MATCH($A$5,'Form report'!$D$23:$D$1090,0))-INDEX('Form report'!$H$23:$H$1090,MATCH($A$5,'Form report'!$D$23:$D$1090,0))),"")</f>
        <v/>
      </c>
      <c r="BO5" s="204" t="str">
        <f>IFERROR(IF(INDEX('Form report'!$P$23:$CO$1090,MATCH($A$5,'Form report'!BO23:BO1090,0),MATCH(BO$3,'Form report'!$P$22:$CO$22,0))="","",INDEX('Form report'!$P$23:$CO$1090,MATCH($A$5,'Form report'!BO23:BO1090,0),MATCH(BO$3,'Form report'!$P$22:$CO$22,0))-INDEX('Form report'!$G$23:$G$1090,MATCH($A$5,'Form report'!$D$23:$D$1090,0))-INDEX('Form report'!$H$23:$H$1090,MATCH($A$5,'Form report'!$D$23:$D$1090,0))),"")</f>
        <v/>
      </c>
      <c r="BP5" s="204" t="str">
        <f>IFERROR(IF(INDEX('Form report'!$P$23:$CO$1090,MATCH($A$5,'Form report'!BP23:BP1090,0),MATCH(BP$3,'Form report'!$P$22:$CO$22,0))="","",INDEX('Form report'!$P$23:$CO$1090,MATCH($A$5,'Form report'!BP23:BP1090,0),MATCH(BP$3,'Form report'!$P$22:$CO$22,0))-INDEX('Form report'!$G$23:$G$1090,MATCH($A$5,'Form report'!$D$23:$D$1090,0))-INDEX('Form report'!$H$23:$H$1090,MATCH($A$5,'Form report'!$D$23:$D$1090,0))),"")</f>
        <v/>
      </c>
      <c r="BQ5" s="204" t="str">
        <f>IFERROR(IF(INDEX('Form report'!$P$23:$CO$1090,MATCH($A$5,'Form report'!BQ23:BQ1090,0),MATCH(BQ$3,'Form report'!$P$22:$CO$22,0))="","",INDEX('Form report'!$P$23:$CO$1090,MATCH($A$5,'Form report'!BQ23:BQ1090,0),MATCH(BQ$3,'Form report'!$P$22:$CO$22,0))-INDEX('Form report'!$G$23:$G$1090,MATCH($A$5,'Form report'!$D$23:$D$1090,0))-INDEX('Form report'!$H$23:$H$1090,MATCH($A$5,'Form report'!$D$23:$D$1090,0))),"")</f>
        <v/>
      </c>
      <c r="BR5" s="204" t="str">
        <f>IFERROR(IF(INDEX('Form report'!$P$23:$CO$1090,MATCH($A$5,'Form report'!BR23:BR1090,0),MATCH(BR$3,'Form report'!$P$22:$CO$22,0))="","",INDEX('Form report'!$P$23:$CO$1090,MATCH($A$5,'Form report'!BR23:BR1090,0),MATCH(BR$3,'Form report'!$P$22:$CO$22,0))-INDEX('Form report'!$G$23:$G$1090,MATCH($A$5,'Form report'!$D$23:$D$1090,0))-INDEX('Form report'!$H$23:$H$1090,MATCH($A$5,'Form report'!$D$23:$D$1090,0))),"")</f>
        <v/>
      </c>
      <c r="BS5" s="204" t="str">
        <f>IFERROR(IF(INDEX('Form report'!$P$23:$CO$1090,MATCH($A$5,'Form report'!BS23:BS1090,0),MATCH(BS$3,'Form report'!$P$22:$CO$22,0))="","",INDEX('Form report'!$P$23:$CO$1090,MATCH($A$5,'Form report'!BS23:BS1090,0),MATCH(BS$3,'Form report'!$P$22:$CO$22,0))-INDEX('Form report'!$G$23:$G$1090,MATCH($A$5,'Form report'!$D$23:$D$1090,0))-INDEX('Form report'!$H$23:$H$1090,MATCH($A$5,'Form report'!$D$23:$D$1090,0))),"")</f>
        <v/>
      </c>
      <c r="BT5" s="204" t="str">
        <f>IFERROR(IF(INDEX('Form report'!$P$23:$CO$1090,MATCH($A$5,'Form report'!BT23:BT1090,0),MATCH(BT$3,'Form report'!$P$22:$CO$22,0))="","",INDEX('Form report'!$P$23:$CO$1090,MATCH($A$5,'Form report'!BT23:BT1090,0),MATCH(BT$3,'Form report'!$P$22:$CO$22,0))-INDEX('Form report'!$G$23:$G$1090,MATCH($A$5,'Form report'!$D$23:$D$1090,0))-INDEX('Form report'!$H$23:$H$1090,MATCH($A$5,'Form report'!$D$23:$D$1090,0))),"")</f>
        <v/>
      </c>
      <c r="BU5" s="204" t="str">
        <f>IFERROR(IF(INDEX('Form report'!$P$23:$CO$1090,MATCH($A$5,'Form report'!BU23:BU1090,0),MATCH(BU$3,'Form report'!$P$22:$CO$22,0))="","",INDEX('Form report'!$P$23:$CO$1090,MATCH($A$5,'Form report'!BU23:BU1090,0),MATCH(BU$3,'Form report'!$P$22:$CO$22,0))-INDEX('Form report'!$G$23:$G$1090,MATCH($A$5,'Form report'!$D$23:$D$1090,0))-INDEX('Form report'!$H$23:$H$1090,MATCH($A$5,'Form report'!$D$23:$D$1090,0))),"")</f>
        <v/>
      </c>
      <c r="BV5" s="204" t="str">
        <f>IFERROR(IF(INDEX('Form report'!$P$23:$CO$1090,MATCH($A$5,'Form report'!BV23:BV1090,0),MATCH(BV$3,'Form report'!$P$22:$CO$22,0))="","",INDEX('Form report'!$P$23:$CO$1090,MATCH($A$5,'Form report'!BV23:BV1090,0),MATCH(BV$3,'Form report'!$P$22:$CO$22,0))-INDEX('Form report'!$G$23:$G$1090,MATCH($A$5,'Form report'!$D$23:$D$1090,0))-INDEX('Form report'!$H$23:$H$1090,MATCH($A$5,'Form report'!$D$23:$D$1090,0))),"")</f>
        <v/>
      </c>
      <c r="BW5" s="204" t="str">
        <f>IFERROR(IF(INDEX('Form report'!$P$23:$CO$1090,MATCH($A$5,'Form report'!BW23:BW1090,0),MATCH(BW$3,'Form report'!$P$22:$CO$22,0))="","",INDEX('Form report'!$P$23:$CO$1090,MATCH($A$5,'Form report'!BW23:BW1090,0),MATCH(BW$3,'Form report'!$P$22:$CO$22,0))-INDEX('Form report'!$G$23:$G$1090,MATCH($A$5,'Form report'!$D$23:$D$1090,0))-INDEX('Form report'!$H$23:$H$1090,MATCH($A$5,'Form report'!$D$23:$D$1090,0))),"")</f>
        <v/>
      </c>
      <c r="BX5" s="204" t="str">
        <f>IFERROR(IF(INDEX('Form report'!$P$23:$CO$1090,MATCH($A$5,'Form report'!BX23:BX1090,0),MATCH(BX$3,'Form report'!$P$22:$CO$22,0))="","",INDEX('Form report'!$P$23:$CO$1090,MATCH($A$5,'Form report'!BX23:BX1090,0),MATCH(BX$3,'Form report'!$P$22:$CO$22,0))-INDEX('Form report'!$G$23:$G$1090,MATCH($A$5,'Form report'!$D$23:$D$1090,0))-INDEX('Form report'!$H$23:$H$1090,MATCH($A$5,'Form report'!$D$23:$D$1090,0))),"")</f>
        <v/>
      </c>
      <c r="BY5" s="204" t="str">
        <f>IFERROR(IF(INDEX('Form report'!$P$23:$CO$1090,MATCH($A$5,'Form report'!BY23:BY1090,0),MATCH(BY$3,'Form report'!$P$22:$CO$22,0))="","",INDEX('Form report'!$P$23:$CO$1090,MATCH($A$5,'Form report'!BY23:BY1090,0),MATCH(BY$3,'Form report'!$P$22:$CO$22,0))-INDEX('Form report'!$G$23:$G$1090,MATCH($A$5,'Form report'!$D$23:$D$1090,0))-INDEX('Form report'!$H$23:$H$1090,MATCH($A$5,'Form report'!$D$23:$D$1090,0))),"")</f>
        <v/>
      </c>
      <c r="BZ5" s="204" t="str">
        <f>IFERROR(IF(INDEX('Form report'!$P$23:$CO$1090,MATCH($A$5,'Form report'!BZ23:BZ1090,0),MATCH(BZ$3,'Form report'!$P$22:$CO$22,0))="","",INDEX('Form report'!$P$23:$CO$1090,MATCH($A$5,'Form report'!BZ23:BZ1090,0),MATCH(BZ$3,'Form report'!$P$22:$CO$22,0))-INDEX('Form report'!$G$23:$G$1090,MATCH($A$5,'Form report'!$D$23:$D$1090,0))-INDEX('Form report'!$H$23:$H$1090,MATCH($A$5,'Form report'!$D$23:$D$1090,0))),"")</f>
        <v/>
      </c>
      <c r="CA5" s="204" t="str">
        <f>IFERROR(IF(INDEX('Form report'!$P$23:$CO$1090,MATCH($A$5,'Form report'!CA23:CA1090,0),MATCH(CA$3,'Form report'!$P$22:$CO$22,0))="","",INDEX('Form report'!$P$23:$CO$1090,MATCH($A$5,'Form report'!CA23:CA1090,0),MATCH(CA$3,'Form report'!$P$22:$CO$22,0))-INDEX('Form report'!$G$23:$G$1090,MATCH($A$5,'Form report'!$D$23:$D$1090,0))-INDEX('Form report'!$H$23:$H$1090,MATCH($A$5,'Form report'!$D$23:$D$1090,0))),"")</f>
        <v/>
      </c>
      <c r="CB5" s="204" t="str">
        <f>IFERROR(IF(INDEX('Form report'!$P$23:$CO$1090,MATCH($A$5,'Form report'!CB23:CB1090,0),MATCH(CB$3,'Form report'!$P$22:$CO$22,0))="","",INDEX('Form report'!$P$23:$CO$1090,MATCH($A$5,'Form report'!CB23:CB1090,0),MATCH(CB$3,'Form report'!$P$22:$CO$22,0))-INDEX('Form report'!$G$23:$G$1090,MATCH($A$5,'Form report'!$D$23:$D$1090,0))-INDEX('Form report'!$H$23:$H$1090,MATCH($A$5,'Form report'!$D$23:$D$1090,0))),"")</f>
        <v/>
      </c>
      <c r="CC5" s="204" t="str">
        <f>IFERROR(IF(INDEX('Form report'!$P$23:$CO$1090,MATCH($A$5,'Form report'!CC23:CC1090,0),MATCH(CC$3,'Form report'!$P$22:$CO$22,0))="","",INDEX('Form report'!$P$23:$CO$1090,MATCH($A$5,'Form report'!CC23:CC1090,0),MATCH(CC$3,'Form report'!$P$22:$CO$22,0))-INDEX('Form report'!$G$23:$G$1090,MATCH($A$5,'Form report'!$D$23:$D$1090,0))-INDEX('Form report'!$H$23:$H$1090,MATCH($A$5,'Form report'!$D$23:$D$1090,0))),"")</f>
        <v/>
      </c>
      <c r="CD5" s="204" t="str">
        <f>IFERROR(IF(INDEX('Form report'!$P$23:$CO$1090,MATCH($A$5,'Form report'!CD23:CD1090,0),MATCH(CD$3,'Form report'!$P$22:$CO$22,0))="","",INDEX('Form report'!$P$23:$CO$1090,MATCH($A$5,'Form report'!CD23:CD1090,0),MATCH(CD$3,'Form report'!$P$22:$CO$22,0))-INDEX('Form report'!$G$23:$G$1090,MATCH($A$5,'Form report'!$D$23:$D$1090,0))-INDEX('Form report'!$H$23:$H$1090,MATCH($A$5,'Form report'!$D$23:$D$1090,0))),"")</f>
        <v/>
      </c>
      <c r="CE5" s="204" t="str">
        <f>IFERROR(IF(INDEX('Form report'!$P$23:$CO$1090,MATCH($A$5,'Form report'!CE23:CE1090,0),MATCH(CE$3,'Form report'!$P$22:$CO$22,0))="","",INDEX('Form report'!$P$23:$CO$1090,MATCH($A$5,'Form report'!CE23:CE1090,0),MATCH(CE$3,'Form report'!$P$22:$CO$22,0))-INDEX('Form report'!$G$23:$G$1090,MATCH($A$5,'Form report'!$D$23:$D$1090,0))-INDEX('Form report'!$H$23:$H$1090,MATCH($A$5,'Form report'!$D$23:$D$1090,0))),"")</f>
        <v/>
      </c>
      <c r="CF5" s="204" t="str">
        <f>IFERROR(IF(INDEX('Form report'!$P$23:$CO$1090,MATCH($A$5,'Form report'!CF23:CF1090,0),MATCH(CF$3,'Form report'!$P$22:$CO$22,0))="","",INDEX('Form report'!$P$23:$CO$1090,MATCH($A$5,'Form report'!CF23:CF1090,0),MATCH(CF$3,'Form report'!$P$22:$CO$22,0))-INDEX('Form report'!$G$23:$G$1090,MATCH($A$5,'Form report'!$D$23:$D$1090,0))-INDEX('Form report'!$H$23:$H$1090,MATCH($A$5,'Form report'!$D$23:$D$1090,0))),"")</f>
        <v/>
      </c>
      <c r="CG5" s="204" t="str">
        <f>IFERROR(IF(INDEX('Form report'!$P$23:$CO$1090,MATCH($A$5,'Form report'!CG23:CG1090,0),MATCH(CG$3,'Form report'!$P$22:$CO$22,0))="","",INDEX('Form report'!$P$23:$CO$1090,MATCH($A$5,'Form report'!CG23:CG1090,0),MATCH(CG$3,'Form report'!$P$22:$CO$22,0))-INDEX('Form report'!$G$23:$G$1090,MATCH($A$5,'Form report'!$D$23:$D$1090,0))-INDEX('Form report'!$H$23:$H$1090,MATCH($A$5,'Form report'!$D$23:$D$1090,0))),"")</f>
        <v/>
      </c>
      <c r="CH5" s="204" t="str">
        <f>IFERROR(IF(INDEX('Form report'!$P$23:$CO$1090,MATCH($A$5,'Form report'!CH23:CH1090,0),MATCH(CH$3,'Form report'!$P$22:$CO$22,0))="","",INDEX('Form report'!$P$23:$CO$1090,MATCH($A$5,'Form report'!CH23:CH1090,0),MATCH(CH$3,'Form report'!$P$22:$CO$22,0))-INDEX('Form report'!$G$23:$G$1090,MATCH($A$5,'Form report'!$D$23:$D$1090,0))-INDEX('Form report'!$H$23:$H$1090,MATCH($A$5,'Form report'!$D$23:$D$1090,0))),"")</f>
        <v/>
      </c>
      <c r="CI5" s="204" t="str">
        <f>IFERROR(IF(INDEX('Form report'!$P$23:$CO$1090,MATCH($A$5,'Form report'!CI23:CI1090,0),MATCH(CI$3,'Form report'!$P$22:$CO$22,0))="","",INDEX('Form report'!$P$23:$CO$1090,MATCH($A$5,'Form report'!CI23:CI1090,0),MATCH(CI$3,'Form report'!$P$22:$CO$22,0))-INDEX('Form report'!$G$23:$G$1090,MATCH($A$5,'Form report'!$D$23:$D$1090,0))-INDEX('Form report'!$H$23:$H$1090,MATCH($A$5,'Form report'!$D$23:$D$1090,0))),"")</f>
        <v/>
      </c>
      <c r="CJ5" s="204" t="str">
        <f>IFERROR(IF(INDEX('Form report'!$P$23:$CO$1090,MATCH($A$5,'Form report'!CJ23:CJ1090,0),MATCH(CJ$3,'Form report'!$P$22:$CO$22,0))="","",INDEX('Form report'!$P$23:$CO$1090,MATCH($A$5,'Form report'!CJ23:CJ1090,0),MATCH(CJ$3,'Form report'!$P$22:$CO$22,0))-INDEX('Form report'!$G$23:$G$1090,MATCH($A$5,'Form report'!$D$23:$D$1090,0))-INDEX('Form report'!$H$23:$H$1090,MATCH($A$5,'Form report'!$D$23:$D$1090,0))),"")</f>
        <v/>
      </c>
      <c r="CK5" s="204" t="str">
        <f>IFERROR(IF(INDEX('Form report'!$P$23:$CO$1090,MATCH($A$5,'Form report'!CK23:CK1090,0),MATCH(CK$3,'Form report'!$P$22:$CO$22,0))="","",INDEX('Form report'!$P$23:$CO$1090,MATCH($A$5,'Form report'!CK23:CK1090,0),MATCH(CK$3,'Form report'!$P$22:$CO$22,0))-INDEX('Form report'!$G$23:$G$1090,MATCH($A$5,'Form report'!$D$23:$D$1090,0))-INDEX('Form report'!$H$23:$H$1090,MATCH($A$5,'Form report'!$D$23:$D$1090,0))),"")</f>
        <v/>
      </c>
      <c r="CL5" s="204" t="str">
        <f>IFERROR(IF(INDEX('Form report'!$P$23:$CO$1090,MATCH($A$5,'Form report'!CL23:CL1090,0),MATCH(CL$3,'Form report'!$P$22:$CO$22,0))="","",INDEX('Form report'!$P$23:$CO$1090,MATCH($A$5,'Form report'!CL23:CL1090,0),MATCH(CL$3,'Form report'!$P$22:$CO$22,0))-INDEX('Form report'!$G$23:$G$1090,MATCH($A$5,'Form report'!$D$23:$D$1090,0))-INDEX('Form report'!$H$23:$H$1090,MATCH($A$5,'Form report'!$D$23:$D$1090,0))),"")</f>
        <v/>
      </c>
      <c r="CM5" s="204" t="str">
        <f>IFERROR(IF(INDEX('Form report'!$P$23:$CO$1090,MATCH($A$5,'Form report'!CM23:CM1090,0),MATCH(CM$3,'Form report'!$P$22:$CO$22,0))="","",INDEX('Form report'!$P$23:$CO$1090,MATCH($A$5,'Form report'!CM23:CM1090,0),MATCH(CM$3,'Form report'!$P$22:$CO$22,0))-INDEX('Form report'!$G$23:$G$1090,MATCH($A$5,'Form report'!$D$23:$D$1090,0))-INDEX('Form report'!$H$23:$H$1090,MATCH($A$5,'Form report'!$D$23:$D$1090,0))),"")</f>
        <v/>
      </c>
      <c r="CN5" s="204" t="str">
        <f>IFERROR(IF(INDEX('Form report'!$P$23:$CO$1090,MATCH($A$5,'Form report'!CN23:CN1090,0),MATCH(CN$3,'Form report'!$P$22:$CO$22,0))="","",INDEX('Form report'!$P$23:$CO$1090,MATCH($A$5,'Form report'!CN23:CN1090,0),MATCH(CN$3,'Form report'!$P$22:$CO$22,0))-INDEX('Form report'!$G$23:$G$1090,MATCH($A$5,'Form report'!$D$23:$D$1090,0))-INDEX('Form report'!$H$23:$H$1090,MATCH($A$5,'Form report'!$D$23:$D$1090,0))),"")</f>
        <v/>
      </c>
      <c r="CO5" s="204" t="str">
        <f>IFERROR(IF(INDEX('Form report'!$P$23:$CO$1090,MATCH($A$5,'Form report'!CO23:CO1090,0),MATCH(CO$3,'Form report'!$P$22:$CO$22,0))="","",INDEX('Form report'!$P$23:$CO$1090,MATCH($A$5,'Form report'!CO23:CO1090,0),MATCH(CO$3,'Form report'!$P$22:$CO$22,0))-INDEX('Form report'!$G$23:$G$1090,MATCH($A$5,'Form report'!$D$23:$D$1090,0))-INDEX('Form report'!$H$23:$H$1090,MATCH($A$5,'Form report'!$D$23:$D$1090,0))),"")</f>
        <v/>
      </c>
      <c r="CP5" s="204" t="str">
        <f>IFERROR(IF(INDEX('Form report'!$P$23:$CO$1090,MATCH($A$5,'Form report'!CP23:CP1090,0),MATCH(CP$3,'Form report'!$P$22:$CO$22,0))="","",INDEX('Form report'!$P$23:$CO$1090,MATCH($A$5,'Form report'!CP23:CP1090,0),MATCH(CP$3,'Form report'!$P$22:$CO$22,0))-INDEX('Form report'!$G$23:$G$1090,MATCH($A$5,'Form report'!$D$23:$D$1090,0))-INDEX('Form report'!$H$23:$H$1090,MATCH($A$5,'Form report'!$D$23:$D$1090,0))),"")</f>
        <v/>
      </c>
      <c r="CQ5" s="204" t="str">
        <f>IFERROR(IF(INDEX('Form report'!$P$23:$CO$1090,MATCH($A$5,'Form report'!CQ23:CQ1090,0),MATCH(CQ$3,'Form report'!$P$22:$CO$22,0))="","",INDEX('Form report'!$P$23:$CO$1090,MATCH($A$5,'Form report'!CQ23:CQ1090,0),MATCH(CQ$3,'Form report'!$P$22:$CO$22,0))-INDEX('Form report'!$G$23:$G$1090,MATCH($A$5,'Form report'!$D$23:$D$1090,0))-INDEX('Form report'!$H$23:$H$1090,MATCH($A$5,'Form report'!$D$23:$D$1090,0))),"")</f>
        <v/>
      </c>
      <c r="CR5" s="204" t="str">
        <f>IFERROR(IF(INDEX('Form report'!$P$23:$CO$1090,MATCH($A$5,'Form report'!CR23:CR1090,0),MATCH(CR$3,'Form report'!$P$22:$CO$22,0))="","",INDEX('Form report'!$P$23:$CO$1090,MATCH($A$5,'Form report'!CR23:CR1090,0),MATCH(CR$3,'Form report'!$P$22:$CO$22,0))-INDEX('Form report'!$G$23:$G$1090,MATCH($A$5,'Form report'!$D$23:$D$1090,0))-INDEX('Form report'!$H$23:$H$1090,MATCH($A$5,'Form report'!$D$23:$D$1090,0))),"")</f>
        <v/>
      </c>
      <c r="CS5" s="204" t="str">
        <f>IFERROR(IF(INDEX('Form report'!$P$23:$CO$1090,MATCH($A$5,'Form report'!CS23:CS1090,0),MATCH(CS$3,'Form report'!$P$22:$CO$22,0))="","",INDEX('Form report'!$P$23:$CO$1090,MATCH($A$5,'Form report'!CS23:CS1090,0),MATCH(CS$3,'Form report'!$P$22:$CO$22,0))-INDEX('Form report'!$G$23:$G$1090,MATCH($A$5,'Form report'!$D$23:$D$1090,0))-INDEX('Form report'!$H$23:$H$1090,MATCH($A$5,'Form report'!$D$23:$D$1090,0))),"")</f>
        <v/>
      </c>
      <c r="CT5" s="204" t="str">
        <f>IFERROR(IF(INDEX('Form report'!$P$23:$CO$1090,MATCH($A$5,'Form report'!CT23:CT1090,0),MATCH(CT$3,'Form report'!$P$22:$CO$22,0))="","",INDEX('Form report'!$P$23:$CO$1090,MATCH($A$5,'Form report'!CT23:CT1090,0),MATCH(CT$3,'Form report'!$P$22:$CO$22,0))-INDEX('Form report'!$G$23:$G$1090,MATCH($A$5,'Form report'!$D$23:$D$1090,0))-INDEX('Form report'!$H$23:$H$1090,MATCH($A$5,'Form report'!$D$23:$D$1090,0))),"")</f>
        <v/>
      </c>
      <c r="CU5" s="204" t="str">
        <f>IFERROR(IF(INDEX('Form report'!$P$23:$CO$1090,MATCH($A$5,'Form report'!CU23:CU1090,0),MATCH(CU$3,'Form report'!$P$22:$CO$22,0))="","",INDEX('Form report'!$P$23:$CO$1090,MATCH($A$5,'Form report'!CU23:CU1090,0),MATCH(CU$3,'Form report'!$P$22:$CO$22,0))-INDEX('Form report'!$G$23:$G$1090,MATCH($A$5,'Form report'!$D$23:$D$1090,0))-INDEX('Form report'!$H$23:$H$1090,MATCH($A$5,'Form report'!$D$23:$D$1090,0))),"")</f>
        <v/>
      </c>
      <c r="CV5" s="204" t="str">
        <f>IFERROR(IF(INDEX('Form report'!$P$23:$CO$1090,MATCH($A$5,'Form report'!CV23:CV1090,0),MATCH(CV$3,'Form report'!$P$22:$CO$22,0))="","",INDEX('Form report'!$P$23:$CO$1090,MATCH($A$5,'Form report'!CV23:CV1090,0),MATCH(CV$3,'Form report'!$P$22:$CO$22,0))-INDEX('Form report'!$G$23:$G$1090,MATCH($A$5,'Form report'!$D$23:$D$1090,0))-INDEX('Form report'!$H$23:$H$1090,MATCH($A$5,'Form report'!$D$23:$D$1090,0))),"")</f>
        <v/>
      </c>
      <c r="CW5" s="204" t="str">
        <f>IFERROR(IF(INDEX('Form report'!$P$23:$CO$1090,MATCH($A$5,'Form report'!CW23:CW1090,0),MATCH(CW$3,'Form report'!$P$22:$CO$22,0))="","",INDEX('Form report'!$P$23:$CO$1090,MATCH($A$5,'Form report'!CW23:CW1090,0),MATCH(CW$3,'Form report'!$P$22:$CO$22,0))-INDEX('Form report'!$G$23:$G$1090,MATCH($A$5,'Form report'!$D$23:$D$1090,0))-INDEX('Form report'!$H$23:$H$1090,MATCH($A$5,'Form report'!$D$23:$D$1090,0))),"")</f>
        <v/>
      </c>
      <c r="CX5" s="204" t="str">
        <f>IFERROR(IF(INDEX('Form report'!$P$23:$CO$1090,MATCH($A$5,'Form report'!CX23:CX1090,0),MATCH(CX$3,'Form report'!$P$22:$CO$22,0))="","",INDEX('Form report'!$P$23:$CO$1090,MATCH($A$5,'Form report'!CX23:CX1090,0),MATCH(CX$3,'Form report'!$P$22:$CO$22,0))-INDEX('Form report'!$G$23:$G$1090,MATCH($A$5,'Form report'!$D$23:$D$1090,0))-INDEX('Form report'!$H$23:$H$1090,MATCH($A$5,'Form report'!$D$23:$D$1090,0))),"")</f>
        <v/>
      </c>
      <c r="CY5" s="204" t="str">
        <f>IFERROR(IF(INDEX('Form report'!$P$23:$CO$1090,MATCH($A$5,'Form report'!CY23:CY1090,0),MATCH(CY$3,'Form report'!$P$22:$CO$22,0))="","",INDEX('Form report'!$P$23:$CO$1090,MATCH($A$5,'Form report'!CY23:CY1090,0),MATCH(CY$3,'Form report'!$P$22:$CO$22,0))-INDEX('Form report'!$G$23:$G$1090,MATCH($A$5,'Form report'!$D$23:$D$1090,0))-INDEX('Form report'!$H$23:$H$1090,MATCH($A$5,'Form report'!$D$23:$D$1090,0))),"")</f>
        <v/>
      </c>
      <c r="CZ5" s="204" t="str">
        <f>IFERROR(IF(INDEX('Form report'!$P$23:$CO$1090,MATCH($A$5,'Form report'!CZ23:CZ1090,0),MATCH(CZ$3,'Form report'!$P$22:$CO$22,0))="","",INDEX('Form report'!$P$23:$CO$1090,MATCH($A$5,'Form report'!CZ23:CZ1090,0),MATCH(CZ$3,'Form report'!$P$22:$CO$22,0))-INDEX('Form report'!$G$23:$G$1090,MATCH($A$5,'Form report'!$D$23:$D$1090,0))-INDEX('Form report'!$H$23:$H$1090,MATCH($A$5,'Form report'!$D$23:$D$1090,0))),"")</f>
        <v/>
      </c>
      <c r="DA5" s="204" t="str">
        <f>IFERROR(IF(INDEX('Form report'!$P$23:$CO$1090,MATCH($A$5,'Form report'!DA23:DA1090,0),MATCH(DA$3,'Form report'!$P$22:$CO$22,0))="","",INDEX('Form report'!$P$23:$CO$1090,MATCH($A$5,'Form report'!DA23:DA1090,0),MATCH(DA$3,'Form report'!$P$22:$CO$22,0))-INDEX('Form report'!$G$23:$G$1090,MATCH($A$5,'Form report'!$D$23:$D$1090,0))-INDEX('Form report'!$H$23:$H$1090,MATCH($A$5,'Form report'!$D$23:$D$1090,0))),"")</f>
        <v/>
      </c>
      <c r="DB5" s="204" t="str">
        <f>IFERROR(IF(INDEX('Form report'!$P$23:$CO$1090,MATCH($A$5,'Form report'!DB23:DB1090,0),MATCH(DB$3,'Form report'!$P$22:$CO$22,0))="","",INDEX('Form report'!$P$23:$CO$1090,MATCH($A$5,'Form report'!DB23:DB1090,0),MATCH(DB$3,'Form report'!$P$22:$CO$22,0))-INDEX('Form report'!$G$23:$G$1090,MATCH($A$5,'Form report'!$D$23:$D$1090,0))-INDEX('Form report'!$H$23:$H$1090,MATCH($A$5,'Form report'!$D$23:$D$1090,0))),"")</f>
        <v/>
      </c>
      <c r="DC5" s="204" t="str">
        <f>IFERROR(IF(INDEX('Form report'!$P$23:$CO$1090,MATCH($A$5,'Form report'!DC23:DC1090,0),MATCH(DC$3,'Form report'!$P$22:$CO$22,0))="","",INDEX('Form report'!$P$23:$CO$1090,MATCH($A$5,'Form report'!DC23:DC1090,0),MATCH(DC$3,'Form report'!$P$22:$CO$22,0))-INDEX('Form report'!$G$23:$G$1090,MATCH($A$5,'Form report'!$D$23:$D$1090,0))-INDEX('Form report'!$H$23:$H$1090,MATCH($A$5,'Form report'!$D$23:$D$1090,0))),"")</f>
        <v/>
      </c>
      <c r="DD5" s="204" t="str">
        <f>IFERROR(IF(INDEX('Form report'!$P$23:$CO$1090,MATCH($A$5,'Form report'!DD23:DD1090,0),MATCH(DD$3,'Form report'!$P$22:$CO$22,0))="","",INDEX('Form report'!$P$23:$CO$1090,MATCH($A$5,'Form report'!DD23:DD1090,0),MATCH(DD$3,'Form report'!$P$22:$CO$22,0))-INDEX('Form report'!$G$23:$G$1090,MATCH($A$5,'Form report'!$D$23:$D$1090,0))-INDEX('Form report'!$H$23:$H$1090,MATCH($A$5,'Form report'!$D$23:$D$1090,0))),"")</f>
        <v/>
      </c>
      <c r="DE5" s="204" t="str">
        <f>IFERROR(IF(INDEX('Form report'!$P$23:$CO$1090,MATCH($A$5,'Form report'!DE23:DE1090,0),MATCH(DE$3,'Form report'!$P$22:$CO$22,0))="","",INDEX('Form report'!$P$23:$CO$1090,MATCH($A$5,'Form report'!DE23:DE1090,0),MATCH(DE$3,'Form report'!$P$22:$CO$22,0))-INDEX('Form report'!$G$23:$G$1090,MATCH($A$5,'Form report'!$D$23:$D$1090,0))-INDEX('Form report'!$H$23:$H$1090,MATCH($A$5,'Form report'!$D$23:$D$1090,0))),"")</f>
        <v/>
      </c>
      <c r="DF5" s="204" t="str">
        <f>IFERROR(IF(INDEX('Form report'!$P$23:$CO$1090,MATCH($A$5,'Form report'!DF23:DF1090,0),MATCH(DF$3,'Form report'!$P$22:$CO$22,0))="","",INDEX('Form report'!$P$23:$CO$1090,MATCH($A$5,'Form report'!DF23:DF1090,0),MATCH(DF$3,'Form report'!$P$22:$CO$22,0))-INDEX('Form report'!$G$23:$G$1090,MATCH($A$5,'Form report'!$D$23:$D$1090,0))-INDEX('Form report'!$H$23:$H$1090,MATCH($A$5,'Form report'!$D$23:$D$1090,0))),"")</f>
        <v/>
      </c>
      <c r="DG5" s="204" t="str">
        <f>IFERROR(IF(INDEX('Form report'!$P$23:$CO$1090,MATCH($A$5,'Form report'!DG23:DG1090,0),MATCH(DG$3,'Form report'!$P$22:$CO$22,0))="","",INDEX('Form report'!$P$23:$CO$1090,MATCH($A$5,'Form report'!DG23:DG1090,0),MATCH(DG$3,'Form report'!$P$22:$CO$22,0))-INDEX('Form report'!$G$23:$G$1090,MATCH($A$5,'Form report'!$D$23:$D$1090,0))-INDEX('Form report'!$H$23:$H$1090,MATCH($A$5,'Form report'!$D$23:$D$1090,0))),"")</f>
        <v/>
      </c>
      <c r="DH5" s="204" t="str">
        <f>IFERROR(IF(INDEX('Form report'!$P$23:$CO$1090,MATCH($A$5,'Form report'!DH23:DH1090,0),MATCH(DH$3,'Form report'!$P$22:$CO$22,0))="","",INDEX('Form report'!$P$23:$CO$1090,MATCH($A$5,'Form report'!DH23:DH1090,0),MATCH(DH$3,'Form report'!$P$22:$CO$22,0))-INDEX('Form report'!$G$23:$G$1090,MATCH($A$5,'Form report'!$D$23:$D$1090,0))-INDEX('Form report'!$H$23:$H$1090,MATCH($A$5,'Form report'!$D$23:$D$1090,0))),"")</f>
        <v/>
      </c>
      <c r="DI5" s="204" t="str">
        <f>IFERROR(IF(INDEX('Form report'!$P$23:$CO$1090,MATCH($A$5,'Form report'!DI23:DI1090,0),MATCH(DI$3,'Form report'!$P$22:$CO$22,0))="","",INDEX('Form report'!$P$23:$CO$1090,MATCH($A$5,'Form report'!DI23:DI1090,0),MATCH(DI$3,'Form report'!$P$22:$CO$22,0))-INDEX('Form report'!$G$23:$G$1090,MATCH($A$5,'Form report'!$D$23:$D$1090,0))-INDEX('Form report'!$H$23:$H$1090,MATCH($A$5,'Form report'!$D$23:$D$1090,0))),"")</f>
        <v/>
      </c>
      <c r="DJ5" s="204" t="str">
        <f>IFERROR(IF(INDEX('Form report'!$P$23:$CO$1090,MATCH($A$5,'Form report'!DJ23:DJ1090,0),MATCH(DJ$3,'Form report'!$P$22:$CO$22,0))="","",INDEX('Form report'!$P$23:$CO$1090,MATCH($A$5,'Form report'!DJ23:DJ1090,0),MATCH(DJ$3,'Form report'!$P$22:$CO$22,0))-INDEX('Form report'!$G$23:$G$1090,MATCH($A$5,'Form report'!$D$23:$D$1090,0))-INDEX('Form report'!$H$23:$H$1090,MATCH($A$5,'Form report'!$D$23:$D$1090,0))),"")</f>
        <v/>
      </c>
      <c r="DK5" s="204" t="str">
        <f>IFERROR(IF(INDEX('Form report'!$P$23:$CO$1090,MATCH($A$5,'Form report'!DK23:DK1090,0),MATCH(DK$3,'Form report'!$P$22:$CO$22,0))="","",INDEX('Form report'!$P$23:$CO$1090,MATCH($A$5,'Form report'!DK23:DK1090,0),MATCH(DK$3,'Form report'!$P$22:$CO$22,0))-INDEX('Form report'!$G$23:$G$1090,MATCH($A$5,'Form report'!$D$23:$D$1090,0))-INDEX('Form report'!$H$23:$H$1090,MATCH($A$5,'Form report'!$D$23:$D$1090,0))),"")</f>
        <v/>
      </c>
      <c r="DL5" s="204" t="str">
        <f>IFERROR(IF(INDEX('Form report'!$P$23:$CO$1090,MATCH($A$5,'Form report'!DL23:DL1090,0),MATCH(DL$3,'Form report'!$P$22:$CO$22,0))="","",INDEX('Form report'!$P$23:$CO$1090,MATCH($A$5,'Form report'!DL23:DL1090,0),MATCH(DL$3,'Form report'!$P$22:$CO$22,0))-INDEX('Form report'!$G$23:$G$1090,MATCH($A$5,'Form report'!$D$23:$D$1090,0))-INDEX('Form report'!$H$23:$H$1090,MATCH($A$5,'Form report'!$D$23:$D$1090,0))),"")</f>
        <v/>
      </c>
      <c r="DM5" s="204" t="str">
        <f>IFERROR(IF(INDEX('Form report'!$P$23:$CO$1090,MATCH($A$5,'Form report'!DM23:DM1090,0),MATCH(DM$3,'Form report'!$P$22:$CO$22,0))="","",INDEX('Form report'!$P$23:$CO$1090,MATCH($A$5,'Form report'!DM23:DM1090,0),MATCH(DM$3,'Form report'!$P$22:$CO$22,0))-INDEX('Form report'!$G$23:$G$1090,MATCH($A$5,'Form report'!$D$23:$D$1090,0))-INDEX('Form report'!$H$23:$H$1090,MATCH($A$5,'Form report'!$D$23:$D$1090,0))),"")</f>
        <v/>
      </c>
      <c r="DN5" s="204" t="str">
        <f>IFERROR(IF(INDEX('Form report'!$P$23:$CO$1090,MATCH($A$5,'Form report'!DN23:DN1090,0),MATCH(DN$3,'Form report'!$P$22:$CO$22,0))="","",INDEX('Form report'!$P$23:$CO$1090,MATCH($A$5,'Form report'!DN23:DN1090,0),MATCH(DN$3,'Form report'!$P$22:$CO$22,0))-INDEX('Form report'!$G$23:$G$1090,MATCH($A$5,'Form report'!$D$23:$D$1090,0))-INDEX('Form report'!$H$23:$H$1090,MATCH($A$5,'Form report'!$D$23:$D$1090,0))),"")</f>
        <v/>
      </c>
      <c r="DO5" s="204" t="str">
        <f>IFERROR(IF(INDEX('Form report'!$P$23:$CO$1090,MATCH($A$5,'Form report'!DO23:DO1090,0),MATCH(DO$3,'Form report'!$P$22:$CO$22,0))="","",INDEX('Form report'!$P$23:$CO$1090,MATCH($A$5,'Form report'!DO23:DO1090,0),MATCH(DO$3,'Form report'!$P$22:$CO$22,0))-INDEX('Form report'!$G$23:$G$1090,MATCH($A$5,'Form report'!$D$23:$D$1090,0))-INDEX('Form report'!$H$23:$H$1090,MATCH($A$5,'Form report'!$D$23:$D$1090,0))),"")</f>
        <v/>
      </c>
      <c r="DP5" s="204" t="str">
        <f>IFERROR(IF(INDEX('Form report'!$P$23:$CO$1090,MATCH($A$5,'Form report'!DP23:DP1090,0),MATCH(DP$3,'Form report'!$P$22:$CO$22,0))="","",INDEX('Form report'!$P$23:$CO$1090,MATCH($A$5,'Form report'!DP23:DP1090,0),MATCH(DP$3,'Form report'!$P$22:$CO$22,0))-INDEX('Form report'!$G$23:$G$1090,MATCH($A$5,'Form report'!$D$23:$D$1090,0))-INDEX('Form report'!$H$23:$H$1090,MATCH($A$5,'Form report'!$D$23:$D$1090,0))),"")</f>
        <v/>
      </c>
      <c r="DQ5" s="204" t="str">
        <f>IFERROR(IF(INDEX('Form report'!$P$23:$CO$1090,MATCH($A$5,'Form report'!DQ23:DQ1090,0),MATCH(DQ$3,'Form report'!$P$22:$CO$22,0))="","",INDEX('Form report'!$P$23:$CO$1090,MATCH($A$5,'Form report'!DQ23:DQ1090,0),MATCH(DQ$3,'Form report'!$P$22:$CO$22,0))-INDEX('Form report'!$G$23:$G$1090,MATCH($A$5,'Form report'!$D$23:$D$1090,0))-INDEX('Form report'!$H$23:$H$1090,MATCH($A$5,'Form report'!$D$23:$D$1090,0))),"")</f>
        <v/>
      </c>
      <c r="DR5" s="204" t="str">
        <f>IFERROR(IF(INDEX('Form report'!$P$23:$CO$1090,MATCH($A$5,'Form report'!DR23:DR1090,0),MATCH(DR$3,'Form report'!$P$22:$CO$22,0))="","",INDEX('Form report'!$P$23:$CO$1090,MATCH($A$5,'Form report'!DR23:DR1090,0),MATCH(DR$3,'Form report'!$P$22:$CO$22,0))-INDEX('Form report'!$G$23:$G$1090,MATCH($A$5,'Form report'!$D$23:$D$1090,0))-INDEX('Form report'!$H$23:$H$1090,MATCH($A$5,'Form report'!$D$23:$D$1090,0))),"")</f>
        <v/>
      </c>
      <c r="DS5" s="204" t="str">
        <f>IFERROR(IF(INDEX('Form report'!$P$23:$CO$1090,MATCH($A$5,'Form report'!DS23:DS1090,0),MATCH(DS$3,'Form report'!$P$22:$CO$22,0))="","",INDEX('Form report'!$P$23:$CO$1090,MATCH($A$5,'Form report'!DS23:DS1090,0),MATCH(DS$3,'Form report'!$P$22:$CO$22,0))-INDEX('Form report'!$G$23:$G$1090,MATCH($A$5,'Form report'!$D$23:$D$1090,0))-INDEX('Form report'!$H$23:$H$1090,MATCH($A$5,'Form report'!$D$23:$D$1090,0))),"")</f>
        <v/>
      </c>
      <c r="DT5" s="204" t="str">
        <f>IFERROR(IF(INDEX('Form report'!$P$23:$CO$1090,MATCH($A$5,'Form report'!DT23:DT1090,0),MATCH(DT$3,'Form report'!$P$22:$CO$22,0))="","",INDEX('Form report'!$P$23:$CO$1090,MATCH($A$5,'Form report'!DT23:DT1090,0),MATCH(DT$3,'Form report'!$P$22:$CO$22,0))-INDEX('Form report'!$G$23:$G$1090,MATCH($A$5,'Form report'!$D$23:$D$1090,0))-INDEX('Form report'!$H$23:$H$1090,MATCH($A$5,'Form report'!$D$23:$D$1090,0))),"")</f>
        <v/>
      </c>
      <c r="DU5" s="204" t="str">
        <f>IFERROR(IF(INDEX('Form report'!$P$23:$CO$1090,MATCH($A$5,'Form report'!DU23:DU1090,0),MATCH(DU$3,'Form report'!$P$22:$CO$22,0))="","",INDEX('Form report'!$P$23:$CO$1090,MATCH($A$5,'Form report'!DU23:DU1090,0),MATCH(DU$3,'Form report'!$P$22:$CO$22,0))-INDEX('Form report'!$G$23:$G$1090,MATCH($A$5,'Form report'!$D$23:$D$1090,0))-INDEX('Form report'!$H$23:$H$1090,MATCH($A$5,'Form report'!$D$23:$D$1090,0))),"")</f>
        <v/>
      </c>
      <c r="DV5" s="204" t="str">
        <f>IFERROR(IF(INDEX('Form report'!$P$23:$CO$1090,MATCH($A$5,'Form report'!DV23:DV1090,0),MATCH(DV$3,'Form report'!$P$22:$CO$22,0))="","",INDEX('Form report'!$P$23:$CO$1090,MATCH($A$5,'Form report'!DV23:DV1090,0),MATCH(DV$3,'Form report'!$P$22:$CO$22,0))-INDEX('Form report'!$G$23:$G$1090,MATCH($A$5,'Form report'!$D$23:$D$1090,0))-INDEX('Form report'!$H$23:$H$1090,MATCH($A$5,'Form report'!$D$23:$D$1090,0))),"")</f>
        <v/>
      </c>
      <c r="DW5" s="204" t="str">
        <f>IFERROR(IF(INDEX('Form report'!$P$23:$CO$1090,MATCH($A$5,'Form report'!DW23:DW1090,0),MATCH(DW$3,'Form report'!$P$22:$CO$22,0))="","",INDEX('Form report'!$P$23:$CO$1090,MATCH($A$5,'Form report'!DW23:DW1090,0),MATCH(DW$3,'Form report'!$P$22:$CO$22,0))-INDEX('Form report'!$G$23:$G$1090,MATCH($A$5,'Form report'!$D$23:$D$1090,0))-INDEX('Form report'!$H$23:$H$1090,MATCH($A$5,'Form report'!$D$23:$D$1090,0))),"")</f>
        <v/>
      </c>
      <c r="DX5" s="204" t="str">
        <f>IFERROR(IF(INDEX('Form report'!$P$23:$CO$1090,MATCH($A$5,'Form report'!DX23:DX1090,0),MATCH(DX$3,'Form report'!$P$22:$CO$22,0))="","",INDEX('Form report'!$P$23:$CO$1090,MATCH($A$5,'Form report'!DX23:DX1090,0),MATCH(DX$3,'Form report'!$P$22:$CO$22,0))-INDEX('Form report'!$G$23:$G$1090,MATCH($A$5,'Form report'!$D$23:$D$1090,0))-INDEX('Form report'!$H$23:$H$1090,MATCH($A$5,'Form report'!$D$23:$D$1090,0))),"")</f>
        <v/>
      </c>
      <c r="DY5" s="204" t="str">
        <f>IFERROR(IF(INDEX('Form report'!$P$23:$CO$1090,MATCH($A$5,'Form report'!DY23:DY1090,0),MATCH(DY$3,'Form report'!$P$22:$CO$22,0))="","",INDEX('Form report'!$P$23:$CO$1090,MATCH($A$5,'Form report'!DY23:DY1090,0),MATCH(DY$3,'Form report'!$P$22:$CO$22,0))-INDEX('Form report'!$G$23:$G$1090,MATCH($A$5,'Form report'!$D$23:$D$1090,0))-INDEX('Form report'!$H$23:$H$1090,MATCH($A$5,'Form report'!$D$23:$D$1090,0))),"")</f>
        <v/>
      </c>
      <c r="DZ5" s="204" t="str">
        <f>IFERROR(IF(INDEX('Form report'!$P$23:$CO$1090,MATCH($A$5,'Form report'!DZ23:DZ1090,0),MATCH(DZ$3,'Form report'!$P$22:$CO$22,0))="","",INDEX('Form report'!$P$23:$CO$1090,MATCH($A$5,'Form report'!DZ23:DZ1090,0),MATCH(DZ$3,'Form report'!$P$22:$CO$22,0))-INDEX('Form report'!$G$23:$G$1090,MATCH($A$5,'Form report'!$D$23:$D$1090,0))-INDEX('Form report'!$H$23:$H$1090,MATCH($A$5,'Form report'!$D$23:$D$1090,0))),"")</f>
        <v/>
      </c>
      <c r="EA5" s="204" t="str">
        <f>IFERROR(IF(INDEX('Form report'!$P$23:$CO$1090,MATCH($A$5,'Form report'!EA23:EA1090,0),MATCH(EA$3,'Form report'!$P$22:$CO$22,0))="","",INDEX('Form report'!$P$23:$CO$1090,MATCH($A$5,'Form report'!EA23:EA1090,0),MATCH(EA$3,'Form report'!$P$22:$CO$22,0))-INDEX('Form report'!$G$23:$G$1090,MATCH($A$5,'Form report'!$D$23:$D$1090,0))-INDEX('Form report'!$H$23:$H$1090,MATCH($A$5,'Form report'!$D$23:$D$1090,0))),"")</f>
        <v/>
      </c>
      <c r="EB5" s="204" t="str">
        <f>IFERROR(IF(INDEX('Form report'!$P$23:$CO$1090,MATCH($A$5,'Form report'!EB23:EB1090,0),MATCH(EB$3,'Form report'!$P$22:$CO$22,0))="","",INDEX('Form report'!$P$23:$CO$1090,MATCH($A$5,'Form report'!EB23:EB1090,0),MATCH(EB$3,'Form report'!$P$22:$CO$22,0))-INDEX('Form report'!$G$23:$G$1090,MATCH($A$5,'Form report'!$D$23:$D$1090,0))-INDEX('Form report'!$H$23:$H$1090,MATCH($A$5,'Form report'!$D$23:$D$1090,0))),"")</f>
        <v/>
      </c>
      <c r="EC5" s="204" t="str">
        <f>IFERROR(IF(INDEX('Form report'!$P$23:$CO$1090,MATCH($A$5,'Form report'!EC23:EC1090,0),MATCH(EC$3,'Form report'!$P$22:$CO$22,0))="","",INDEX('Form report'!$P$23:$CO$1090,MATCH($A$5,'Form report'!EC23:EC1090,0),MATCH(EC$3,'Form report'!$P$22:$CO$22,0))-INDEX('Form report'!$G$23:$G$1090,MATCH($A$5,'Form report'!$D$23:$D$1090,0))-INDEX('Form report'!$H$23:$H$1090,MATCH($A$5,'Form report'!$D$23:$D$1090,0))),"")</f>
        <v/>
      </c>
      <c r="ED5" s="204" t="str">
        <f>IFERROR(IF(INDEX('Form report'!$P$23:$CO$1090,MATCH($A$5,'Form report'!ED23:ED1090,0),MATCH(ED$3,'Form report'!$P$22:$CO$22,0))="","",INDEX('Form report'!$P$23:$CO$1090,MATCH($A$5,'Form report'!ED23:ED1090,0),MATCH(ED$3,'Form report'!$P$22:$CO$22,0))-INDEX('Form report'!$G$23:$G$1090,MATCH($A$5,'Form report'!$D$23:$D$1090,0))-INDEX('Form report'!$H$23:$H$1090,MATCH($A$5,'Form report'!$D$23:$D$1090,0))),"")</f>
        <v/>
      </c>
      <c r="EE5" s="204" t="str">
        <f>IFERROR(IF(INDEX('Form report'!$P$23:$CO$1090,MATCH($A$5,'Form report'!EE23:EE1090,0),MATCH(EE$3,'Form report'!$P$22:$CO$22,0))="","",INDEX('Form report'!$P$23:$CO$1090,MATCH($A$5,'Form report'!EE23:EE1090,0),MATCH(EE$3,'Form report'!$P$22:$CO$22,0))-INDEX('Form report'!$G$23:$G$1090,MATCH($A$5,'Form report'!$D$23:$D$1090,0))-INDEX('Form report'!$H$23:$H$1090,MATCH($A$5,'Form report'!$D$23:$D$1090,0))),"")</f>
        <v/>
      </c>
      <c r="EF5" s="204" t="str">
        <f>IFERROR(IF(INDEX('Form report'!$P$23:$CO$1090,MATCH($A$5,'Form report'!EF23:EF1090,0),MATCH(EF$3,'Form report'!$P$22:$CO$22,0))="","",INDEX('Form report'!$P$23:$CO$1090,MATCH($A$5,'Form report'!EF23:EF1090,0),MATCH(EF$3,'Form report'!$P$22:$CO$22,0))-INDEX('Form report'!$G$23:$G$1090,MATCH($A$5,'Form report'!$D$23:$D$1090,0))-INDEX('Form report'!$H$23:$H$1090,MATCH($A$5,'Form report'!$D$23:$D$1090,0))),"")</f>
        <v/>
      </c>
      <c r="EG5" s="204" t="str">
        <f>IFERROR(IF(INDEX('Form report'!$P$23:$CO$1090,MATCH($A$5,'Form report'!EG23:EG1090,0),MATCH(EG$3,'Form report'!$P$22:$CO$22,0))="","",INDEX('Form report'!$P$23:$CO$1090,MATCH($A$5,'Form report'!EG23:EG1090,0),MATCH(EG$3,'Form report'!$P$22:$CO$22,0))-INDEX('Form report'!$G$23:$G$1090,MATCH($A$5,'Form report'!$D$23:$D$1090,0))-INDEX('Form report'!$H$23:$H$1090,MATCH($A$5,'Form report'!$D$23:$D$1090,0))),"")</f>
        <v/>
      </c>
      <c r="EH5" s="204" t="str">
        <f>IFERROR(IF(INDEX('Form report'!$P$23:$CO$1090,MATCH($A$5,'Form report'!EH23:EH1090,0),MATCH(EH$3,'Form report'!$P$22:$CO$22,0))="","",INDEX('Form report'!$P$23:$CO$1090,MATCH($A$5,'Form report'!EH23:EH1090,0),MATCH(EH$3,'Form report'!$P$22:$CO$22,0))-INDEX('Form report'!$G$23:$G$1090,MATCH($A$5,'Form report'!$D$23:$D$1090,0))-INDEX('Form report'!$H$23:$H$1090,MATCH($A$5,'Form report'!$D$23:$D$1090,0))),"")</f>
        <v/>
      </c>
      <c r="EI5" s="204" t="str">
        <f>IFERROR(IF(INDEX('Form report'!$P$23:$CO$1090,MATCH($A$5,'Form report'!EI23:EI1090,0),MATCH(EI$3,'Form report'!$P$22:$CO$22,0))="","",INDEX('Form report'!$P$23:$CO$1090,MATCH($A$5,'Form report'!EI23:EI1090,0),MATCH(EI$3,'Form report'!$P$22:$CO$22,0))-INDEX('Form report'!$G$23:$G$1090,MATCH($A$5,'Form report'!$D$23:$D$1090,0))-INDEX('Form report'!$H$23:$H$1090,MATCH($A$5,'Form report'!$D$23:$D$1090,0))),"")</f>
        <v/>
      </c>
      <c r="EJ5" s="204" t="str">
        <f>IFERROR(IF(INDEX('Form report'!$P$23:$CO$1090,MATCH($A$5,'Form report'!EJ23:EJ1090,0),MATCH(EJ$3,'Form report'!$P$22:$CO$22,0))="","",INDEX('Form report'!$P$23:$CO$1090,MATCH($A$5,'Form report'!EJ23:EJ1090,0),MATCH(EJ$3,'Form report'!$P$22:$CO$22,0))-INDEX('Form report'!$G$23:$G$1090,MATCH($A$5,'Form report'!$D$23:$D$1090,0))-INDEX('Form report'!$H$23:$H$1090,MATCH($A$5,'Form report'!$D$23:$D$1090,0))),"")</f>
        <v/>
      </c>
      <c r="EK5" s="204" t="str">
        <f>IFERROR(IF(INDEX('Form report'!$P$23:$CO$1090,MATCH($A$5,'Form report'!EK23:EK1090,0),MATCH(EK$3,'Form report'!$P$22:$CO$22,0))="","",INDEX('Form report'!$P$23:$CO$1090,MATCH($A$5,'Form report'!EK23:EK1090,0),MATCH(EK$3,'Form report'!$P$22:$CO$22,0))-INDEX('Form report'!$G$23:$G$1090,MATCH($A$5,'Form report'!$D$23:$D$1090,0))-INDEX('Form report'!$H$23:$H$1090,MATCH($A$5,'Form report'!$D$23:$D$1090,0))),"")</f>
        <v/>
      </c>
      <c r="EL5" s="204" t="str">
        <f>IFERROR(IF(INDEX('Form report'!$P$23:$CO$1090,MATCH($A$5,'Form report'!EL23:EL1090,0),MATCH(EL$3,'Form report'!$P$22:$CO$22,0))="","",INDEX('Form report'!$P$23:$CO$1090,MATCH($A$5,'Form report'!EL23:EL1090,0),MATCH(EL$3,'Form report'!$P$22:$CO$22,0))-INDEX('Form report'!$G$23:$G$1090,MATCH($A$5,'Form report'!$D$23:$D$1090,0))-INDEX('Form report'!$H$23:$H$1090,MATCH($A$5,'Form report'!$D$23:$D$1090,0))),"")</f>
        <v/>
      </c>
      <c r="EM5" s="204" t="str">
        <f>IFERROR(IF(INDEX('Form report'!$P$23:$CO$1090,MATCH($A$5,'Form report'!EM23:EM1090,0),MATCH(EM$3,'Form report'!$P$22:$CO$22,0))="","",INDEX('Form report'!$P$23:$CO$1090,MATCH($A$5,'Form report'!EM23:EM1090,0),MATCH(EM$3,'Form report'!$P$22:$CO$22,0))-INDEX('Form report'!$G$23:$G$1090,MATCH($A$5,'Form report'!$D$23:$D$1090,0))-INDEX('Form report'!$H$23:$H$1090,MATCH($A$5,'Form report'!$D$23:$D$1090,0))),"")</f>
        <v/>
      </c>
      <c r="EN5" s="204" t="str">
        <f>IFERROR(IF(INDEX('Form report'!$P$23:$CO$1090,MATCH($A$5,'Form report'!EN23:EN1090,0),MATCH(EN$3,'Form report'!$P$22:$CO$22,0))="","",INDEX('Form report'!$P$23:$CO$1090,MATCH($A$5,'Form report'!EN23:EN1090,0),MATCH(EN$3,'Form report'!$P$22:$CO$22,0))-INDEX('Form report'!$G$23:$G$1090,MATCH($A$5,'Form report'!$D$23:$D$1090,0))-INDEX('Form report'!$H$23:$H$1090,MATCH($A$5,'Form report'!$D$23:$D$1090,0))),"")</f>
        <v/>
      </c>
      <c r="EO5" s="204" t="str">
        <f>IFERROR(IF(INDEX('Form report'!$P$23:$CO$1090,MATCH($A$5,'Form report'!EO23:EO1090,0),MATCH(EO$3,'Form report'!$P$22:$CO$22,0))="","",INDEX('Form report'!$P$23:$CO$1090,MATCH($A$5,'Form report'!EO23:EO1090,0),MATCH(EO$3,'Form report'!$P$22:$CO$22,0))-INDEX('Form report'!$G$23:$G$1090,MATCH($A$5,'Form report'!$D$23:$D$1090,0))-INDEX('Form report'!$H$23:$H$1090,MATCH($A$5,'Form report'!$D$23:$D$1090,0))),"")</f>
        <v/>
      </c>
      <c r="EP5" s="204" t="str">
        <f>IFERROR(IF(INDEX('Form report'!$P$23:$CO$1090,MATCH($A$5,'Form report'!EP23:EP1090,0),MATCH(EP$3,'Form report'!$P$22:$CO$22,0))="","",INDEX('Form report'!$P$23:$CO$1090,MATCH($A$5,'Form report'!EP23:EP1090,0),MATCH(EP$3,'Form report'!$P$22:$CO$22,0))-INDEX('Form report'!$G$23:$G$1090,MATCH($A$5,'Form report'!$D$23:$D$1090,0))-INDEX('Form report'!$H$23:$H$1090,MATCH($A$5,'Form report'!$D$23:$D$1090,0))),"")</f>
        <v/>
      </c>
      <c r="EQ5" s="204" t="str">
        <f>IFERROR(IF(INDEX('Form report'!$P$23:$CO$1090,MATCH($A$5,'Form report'!EQ23:EQ1090,0),MATCH(EQ$3,'Form report'!$P$22:$CO$22,0))="","",INDEX('Form report'!$P$23:$CO$1090,MATCH($A$5,'Form report'!EQ23:EQ1090,0),MATCH(EQ$3,'Form report'!$P$22:$CO$22,0))-INDEX('Form report'!$G$23:$G$1090,MATCH($A$5,'Form report'!$D$23:$D$1090,0))-INDEX('Form report'!$H$23:$H$1090,MATCH($A$5,'Form report'!$D$23:$D$1090,0))),"")</f>
        <v/>
      </c>
      <c r="ER5" s="204" t="str">
        <f>IFERROR(IF(INDEX('Form report'!$P$23:$CO$1090,MATCH($A$5,'Form report'!ER23:ER1090,0),MATCH(ER$3,'Form report'!$P$22:$CO$22,0))="","",INDEX('Form report'!$P$23:$CO$1090,MATCH($A$5,'Form report'!ER23:ER1090,0),MATCH(ER$3,'Form report'!$P$22:$CO$22,0))-INDEX('Form report'!$G$23:$G$1090,MATCH($A$5,'Form report'!$D$23:$D$1090,0))-INDEX('Form report'!$H$23:$H$1090,MATCH($A$5,'Form report'!$D$23:$D$1090,0))),"")</f>
        <v/>
      </c>
      <c r="ES5" s="204" t="str">
        <f>IFERROR(IF(INDEX('Form report'!$P$23:$CO$1090,MATCH($A$5,'Form report'!ES23:ES1090,0),MATCH(ES$3,'Form report'!$P$22:$CO$22,0))="","",INDEX('Form report'!$P$23:$CO$1090,MATCH($A$5,'Form report'!ES23:ES1090,0),MATCH(ES$3,'Form report'!$P$22:$CO$22,0))-INDEX('Form report'!$G$23:$G$1090,MATCH($A$5,'Form report'!$D$23:$D$1090,0))-INDEX('Form report'!$H$23:$H$1090,MATCH($A$5,'Form report'!$D$23:$D$1090,0))),"")</f>
        <v/>
      </c>
      <c r="ET5" s="204" t="str">
        <f>IFERROR(IF(INDEX('Form report'!$P$23:$CO$1090,MATCH($A$5,'Form report'!ET23:ET1090,0),MATCH(ET$3,'Form report'!$P$22:$CO$22,0))="","",INDEX('Form report'!$P$23:$CO$1090,MATCH($A$5,'Form report'!ET23:ET1090,0),MATCH(ET$3,'Form report'!$P$22:$CO$22,0))-INDEX('Form report'!$G$23:$G$1090,MATCH($A$5,'Form report'!$D$23:$D$1090,0))-INDEX('Form report'!$H$23:$H$1090,MATCH($A$5,'Form report'!$D$23:$D$1090,0))),"")</f>
        <v/>
      </c>
      <c r="EU5" s="204" t="str">
        <f>IFERROR(IF(INDEX('Form report'!$P$23:$CO$1090,MATCH($A$5,'Form report'!EU23:EU1090,0),MATCH(EU$3,'Form report'!$P$22:$CO$22,0))="","",INDEX('Form report'!$P$23:$CO$1090,MATCH($A$5,'Form report'!EU23:EU1090,0),MATCH(EU$3,'Form report'!$P$22:$CO$22,0))-INDEX('Form report'!$G$23:$G$1090,MATCH($A$5,'Form report'!$D$23:$D$1090,0))-INDEX('Form report'!$H$23:$H$1090,MATCH($A$5,'Form report'!$D$23:$D$1090,0))),"")</f>
        <v/>
      </c>
      <c r="EV5" s="204" t="str">
        <f>IFERROR(IF(INDEX('Form report'!$P$23:$CO$1090,MATCH($A$5,'Form report'!EV23:EV1090,0),MATCH(EV$3,'Form report'!$P$22:$CO$22,0))="","",INDEX('Form report'!$P$23:$CO$1090,MATCH($A$5,'Form report'!EV23:EV1090,0),MATCH(EV$3,'Form report'!$P$22:$CO$22,0))-INDEX('Form report'!$G$23:$G$1090,MATCH($A$5,'Form report'!$D$23:$D$1090,0))-INDEX('Form report'!$H$23:$H$1090,MATCH($A$5,'Form report'!$D$23:$D$1090,0))),"")</f>
        <v/>
      </c>
      <c r="EW5" s="204" t="str">
        <f>IFERROR(IF(INDEX('Form report'!$P$23:$CO$1090,MATCH($A$5,'Form report'!EW23:EW1090,0),MATCH(EW$3,'Form report'!$P$22:$CO$22,0))="","",INDEX('Form report'!$P$23:$CO$1090,MATCH($A$5,'Form report'!EW23:EW1090,0),MATCH(EW$3,'Form report'!$P$22:$CO$22,0))-INDEX('Form report'!$G$23:$G$1090,MATCH($A$5,'Form report'!$D$23:$D$1090,0))-INDEX('Form report'!$H$23:$H$1090,MATCH($A$5,'Form report'!$D$23:$D$1090,0))),"")</f>
        <v/>
      </c>
      <c r="EX5" s="204" t="str">
        <f>IFERROR(IF(INDEX('Form report'!$P$23:$CO$1090,MATCH($A$5,'Form report'!EX23:EX1090,0),MATCH(EX$3,'Form report'!$P$22:$CO$22,0))="","",INDEX('Form report'!$P$23:$CO$1090,MATCH($A$5,'Form report'!EX23:EX1090,0),MATCH(EX$3,'Form report'!$P$22:$CO$22,0))-INDEX('Form report'!$G$23:$G$1090,MATCH($A$5,'Form report'!$D$23:$D$1090,0))-INDEX('Form report'!$H$23:$H$1090,MATCH($A$5,'Form report'!$D$23:$D$1090,0))),"")</f>
        <v/>
      </c>
      <c r="EY5" s="204" t="str">
        <f>IFERROR(IF(INDEX('Form report'!$P$23:$CO$1090,MATCH($A$5,'Form report'!EY23:EY1090,0),MATCH(EY$3,'Form report'!$P$22:$CO$22,0))="","",INDEX('Form report'!$P$23:$CO$1090,MATCH($A$5,'Form report'!EY23:EY1090,0),MATCH(EY$3,'Form report'!$P$22:$CO$22,0))-INDEX('Form report'!$G$23:$G$1090,MATCH($A$5,'Form report'!$D$23:$D$1090,0))-INDEX('Form report'!$H$23:$H$1090,MATCH($A$5,'Form report'!$D$23:$D$1090,0))),"")</f>
        <v/>
      </c>
      <c r="EZ5" s="204" t="str">
        <f>IFERROR(IF(INDEX('Form report'!$P$23:$CO$1090,MATCH($A$5,'Form report'!EZ23:EZ1090,0),MATCH(EZ$3,'Form report'!$P$22:$CO$22,0))="","",INDEX('Form report'!$P$23:$CO$1090,MATCH($A$5,'Form report'!EZ23:EZ1090,0),MATCH(EZ$3,'Form report'!$P$22:$CO$22,0))-INDEX('Form report'!$G$23:$G$1090,MATCH($A$5,'Form report'!$D$23:$D$1090,0))-INDEX('Form report'!$H$23:$H$1090,MATCH($A$5,'Form report'!$D$23:$D$1090,0))),"")</f>
        <v/>
      </c>
      <c r="FA5" s="204" t="str">
        <f>IFERROR(IF(INDEX('Form report'!$P$23:$CO$1090,MATCH($A$5,'Form report'!FA23:FA1090,0),MATCH(FA$3,'Form report'!$P$22:$CO$22,0))="","",INDEX('Form report'!$P$23:$CO$1090,MATCH($A$5,'Form report'!FA23:FA1090,0),MATCH(FA$3,'Form report'!$P$22:$CO$22,0))-INDEX('Form report'!$G$23:$G$1090,MATCH($A$5,'Form report'!$D$23:$D$1090,0))-INDEX('Form report'!$H$23:$H$1090,MATCH($A$5,'Form report'!$D$23:$D$1090,0))),"")</f>
        <v/>
      </c>
      <c r="FB5" s="204" t="str">
        <f>IFERROR(IF(INDEX('Form report'!$P$23:$CO$1090,MATCH($A$5,'Form report'!FB23:FB1090,0),MATCH(FB$3,'Form report'!$P$22:$CO$22,0))="","",INDEX('Form report'!$P$23:$CO$1090,MATCH($A$5,'Form report'!FB23:FB1090,0),MATCH(FB$3,'Form report'!$P$22:$CO$22,0))-INDEX('Form report'!$G$23:$G$1090,MATCH($A$5,'Form report'!$D$23:$D$1090,0))-INDEX('Form report'!$H$23:$H$1090,MATCH($A$5,'Form report'!$D$23:$D$1090,0))),"")</f>
        <v/>
      </c>
      <c r="FC5" s="204" t="str">
        <f>IFERROR(IF(INDEX('Form report'!$P$23:$CO$1090,MATCH($A$5,'Form report'!FC23:FC1090,0),MATCH(FC$3,'Form report'!$P$22:$CO$22,0))="","",INDEX('Form report'!$P$23:$CO$1090,MATCH($A$5,'Form report'!FC23:FC1090,0),MATCH(FC$3,'Form report'!$P$22:$CO$22,0))-INDEX('Form report'!$G$23:$G$1090,MATCH($A$5,'Form report'!$D$23:$D$1090,0))-INDEX('Form report'!$H$23:$H$1090,MATCH($A$5,'Form report'!$D$23:$D$1090,0))),"")</f>
        <v/>
      </c>
      <c r="FD5" s="204" t="str">
        <f>IFERROR(IF(INDEX('Form report'!$P$23:$CO$1090,MATCH($A$5,'Form report'!FD23:FD1090,0),MATCH(FD$3,'Form report'!$P$22:$CO$22,0))="","",INDEX('Form report'!$P$23:$CO$1090,MATCH($A$5,'Form report'!FD23:FD1090,0),MATCH(FD$3,'Form report'!$P$22:$CO$22,0))-INDEX('Form report'!$G$23:$G$1090,MATCH($A$5,'Form report'!$D$23:$D$1090,0))-INDEX('Form report'!$H$23:$H$1090,MATCH($A$5,'Form report'!$D$23:$D$1090,0))),"")</f>
        <v/>
      </c>
      <c r="FE5" s="204" t="str">
        <f>IFERROR(IF(INDEX('Form report'!$P$23:$CO$1090,MATCH($A$5,'Form report'!FE23:FE1090,0),MATCH(FE$3,'Form report'!$P$22:$CO$22,0))="","",INDEX('Form report'!$P$23:$CO$1090,MATCH($A$5,'Form report'!FE23:FE1090,0),MATCH(FE$3,'Form report'!$P$22:$CO$22,0))-INDEX('Form report'!$G$23:$G$1090,MATCH($A$5,'Form report'!$D$23:$D$1090,0))-INDEX('Form report'!$H$23:$H$1090,MATCH($A$5,'Form report'!$D$23:$D$1090,0))),"")</f>
        <v/>
      </c>
      <c r="FF5" s="204" t="str">
        <f>IFERROR(IF(INDEX('Form report'!$P$23:$CO$1090,MATCH($A$5,'Form report'!FF23:FF1090,0),MATCH(FF$3,'Form report'!$P$22:$CO$22,0))="","",INDEX('Form report'!$P$23:$CO$1090,MATCH($A$5,'Form report'!FF23:FF1090,0),MATCH(FF$3,'Form report'!$P$22:$CO$22,0))-INDEX('Form report'!$G$23:$G$1090,MATCH($A$5,'Form report'!$D$23:$D$1090,0))-INDEX('Form report'!$H$23:$H$1090,MATCH($A$5,'Form report'!$D$23:$D$1090,0))),"")</f>
        <v/>
      </c>
      <c r="FG5" s="204" t="str">
        <f>IFERROR(IF(INDEX('Form report'!$P$23:$CO$1090,MATCH($A$5,'Form report'!FG23:FG1090,0),MATCH(FG$3,'Form report'!$P$22:$CO$22,0))="","",INDEX('Form report'!$P$23:$CO$1090,MATCH($A$5,'Form report'!FG23:FG1090,0),MATCH(FG$3,'Form report'!$P$22:$CO$22,0))-INDEX('Form report'!$G$23:$G$1090,MATCH($A$5,'Form report'!$D$23:$D$1090,0))-INDEX('Form report'!$H$23:$H$1090,MATCH($A$5,'Form report'!$D$23:$D$1090,0))),"")</f>
        <v/>
      </c>
      <c r="FH5" s="204" t="str">
        <f>IFERROR(IF(INDEX('Form report'!$P$23:$CO$1090,MATCH($A$5,'Form report'!FH23:FH1090,0),MATCH(FH$3,'Form report'!$P$22:$CO$22,0))="","",INDEX('Form report'!$P$23:$CO$1090,MATCH($A$5,'Form report'!FH23:FH1090,0),MATCH(FH$3,'Form report'!$P$22:$CO$22,0))-INDEX('Form report'!$G$23:$G$1090,MATCH($A$5,'Form report'!$D$23:$D$1090,0))-INDEX('Form report'!$H$23:$H$1090,MATCH($A$5,'Form report'!$D$23:$D$1090,0))),"")</f>
        <v/>
      </c>
      <c r="FI5" s="204" t="str">
        <f>IFERROR(IF(INDEX('Form report'!$P$23:$CO$1090,MATCH($A$5,'Form report'!FI23:FI1090,0),MATCH(FI$3,'Form report'!$P$22:$CO$22,0))="","",INDEX('Form report'!$P$23:$CO$1090,MATCH($A$5,'Form report'!FI23:FI1090,0),MATCH(FI$3,'Form report'!$P$22:$CO$22,0))-INDEX('Form report'!$G$23:$G$1090,MATCH($A$5,'Form report'!$D$23:$D$1090,0))-INDEX('Form report'!$H$23:$H$1090,MATCH($A$5,'Form report'!$D$23:$D$1090,0))),"")</f>
        <v/>
      </c>
      <c r="FJ5" s="204" t="str">
        <f>IFERROR(IF(INDEX('Form report'!$P$23:$CO$1090,MATCH($A$5,'Form report'!FJ23:FJ1090,0),MATCH(FJ$3,'Form report'!$P$22:$CO$22,0))="","",INDEX('Form report'!$P$23:$CO$1090,MATCH($A$5,'Form report'!FJ23:FJ1090,0),MATCH(FJ$3,'Form report'!$P$22:$CO$22,0))-INDEX('Form report'!$G$23:$G$1090,MATCH($A$5,'Form report'!$D$23:$D$1090,0))-INDEX('Form report'!$H$23:$H$1090,MATCH($A$5,'Form report'!$D$23:$D$1090,0))),"")</f>
        <v/>
      </c>
      <c r="FK5" s="204" t="str">
        <f>IFERROR(IF(INDEX('Form report'!$P$23:$CO$1090,MATCH($A$5,'Form report'!FK23:FK1090,0),MATCH(FK$3,'Form report'!$P$22:$CO$22,0))="","",INDEX('Form report'!$P$23:$CO$1090,MATCH($A$5,'Form report'!FK23:FK1090,0),MATCH(FK$3,'Form report'!$P$22:$CO$22,0))-INDEX('Form report'!$G$23:$G$1090,MATCH($A$5,'Form report'!$D$23:$D$1090,0))-INDEX('Form report'!$H$23:$H$1090,MATCH($A$5,'Form report'!$D$23:$D$1090,0))),"")</f>
        <v/>
      </c>
      <c r="FL5" s="204" t="str">
        <f>IFERROR(IF(INDEX('Form report'!$P$23:$CO$1090,MATCH($A$5,'Form report'!FL23:FL1090,0),MATCH(FL$3,'Form report'!$P$22:$CO$22,0))="","",INDEX('Form report'!$P$23:$CO$1090,MATCH($A$5,'Form report'!FL23:FL1090,0),MATCH(FL$3,'Form report'!$P$22:$CO$22,0))-INDEX('Form report'!$G$23:$G$1090,MATCH($A$5,'Form report'!$D$23:$D$1090,0))-INDEX('Form report'!$H$23:$H$1090,MATCH($A$5,'Form report'!$D$23:$D$1090,0))),"")</f>
        <v/>
      </c>
      <c r="FM5" s="204" t="str">
        <f>IFERROR(IF(INDEX('Form report'!$P$23:$CO$1090,MATCH($A$5,'Form report'!FM23:FM1090,0),MATCH(FM$3,'Form report'!$P$22:$CO$22,0))="","",INDEX('Form report'!$P$23:$CO$1090,MATCH($A$5,'Form report'!FM23:FM1090,0),MATCH(FM$3,'Form report'!$P$22:$CO$22,0))-INDEX('Form report'!$G$23:$G$1090,MATCH($A$5,'Form report'!$D$23:$D$1090,0))-INDEX('Form report'!$H$23:$H$1090,MATCH($A$5,'Form report'!$D$23:$D$1090,0))),"")</f>
        <v/>
      </c>
      <c r="FN5" s="204" t="str">
        <f>IFERROR(IF(INDEX('Form report'!$P$23:$CO$1090,MATCH($A$5,'Form report'!FN23:FN1090,0),MATCH(FN$3,'Form report'!$P$22:$CO$22,0))="","",INDEX('Form report'!$P$23:$CO$1090,MATCH($A$5,'Form report'!FN23:FN1090,0),MATCH(FN$3,'Form report'!$P$22:$CO$22,0))-INDEX('Form report'!$G$23:$G$1090,MATCH($A$5,'Form report'!$D$23:$D$1090,0))-INDEX('Form report'!$H$23:$H$1090,MATCH($A$5,'Form report'!$D$23:$D$1090,0))),"")</f>
        <v/>
      </c>
      <c r="FO5" s="204" t="str">
        <f>IFERROR(IF(INDEX('Form report'!$P$23:$CO$1090,MATCH($A$5,'Form report'!FO23:FO1090,0),MATCH(FO$3,'Form report'!$P$22:$CO$22,0))="","",INDEX('Form report'!$P$23:$CO$1090,MATCH($A$5,'Form report'!FO23:FO1090,0),MATCH(FO$3,'Form report'!$P$22:$CO$22,0))-INDEX('Form report'!$G$23:$G$1090,MATCH($A$5,'Form report'!$D$23:$D$1090,0))-INDEX('Form report'!$H$23:$H$1090,MATCH($A$5,'Form report'!$D$23:$D$1090,0))),"")</f>
        <v/>
      </c>
      <c r="FP5" s="204" t="str">
        <f>IFERROR(IF(INDEX('Form report'!$P$23:$CO$1090,MATCH($A$5,'Form report'!FP23:FP1090,0),MATCH(FP$3,'Form report'!$P$22:$CO$22,0))="","",INDEX('Form report'!$P$23:$CO$1090,MATCH($A$5,'Form report'!FP23:FP1090,0),MATCH(FP$3,'Form report'!$P$22:$CO$22,0))-INDEX('Form report'!$G$23:$G$1090,MATCH($A$5,'Form report'!$D$23:$D$1090,0))-INDEX('Form report'!$H$23:$H$1090,MATCH($A$5,'Form report'!$D$23:$D$1090,0))),"")</f>
        <v/>
      </c>
      <c r="FQ5" s="204" t="str">
        <f>IFERROR(IF(INDEX('Form report'!$P$23:$CO$1090,MATCH($A$5,'Form report'!FQ23:FQ1090,0),MATCH(FQ$3,'Form report'!$P$22:$CO$22,0))="","",INDEX('Form report'!$P$23:$CO$1090,MATCH($A$5,'Form report'!FQ23:FQ1090,0),MATCH(FQ$3,'Form report'!$P$22:$CO$22,0))-INDEX('Form report'!$G$23:$G$1090,MATCH($A$5,'Form report'!$D$23:$D$1090,0))-INDEX('Form report'!$H$23:$H$1090,MATCH($A$5,'Form report'!$D$23:$D$1090,0))),"")</f>
        <v/>
      </c>
      <c r="FR5" s="204" t="str">
        <f>IFERROR(IF(INDEX('Form report'!$P$23:$CO$1090,MATCH($A$5,'Form report'!FR23:FR1090,0),MATCH(FR$3,'Form report'!$P$22:$CO$22,0))="","",INDEX('Form report'!$P$23:$CO$1090,MATCH($A$5,'Form report'!FR23:FR1090,0),MATCH(FR$3,'Form report'!$P$22:$CO$22,0))-INDEX('Form report'!$G$23:$G$1090,MATCH($A$5,'Form report'!$D$23:$D$1090,0))-INDEX('Form report'!$H$23:$H$1090,MATCH($A$5,'Form report'!$D$23:$D$1090,0))),"")</f>
        <v/>
      </c>
      <c r="FS5" s="204" t="str">
        <f>IFERROR(IF(INDEX('Form report'!$P$23:$CO$1090,MATCH($A$5,'Form report'!FS23:FS1090,0),MATCH(FS$3,'Form report'!$P$22:$CO$22,0))="","",INDEX('Form report'!$P$23:$CO$1090,MATCH($A$5,'Form report'!FS23:FS1090,0),MATCH(FS$3,'Form report'!$P$22:$CO$22,0))-INDEX('Form report'!$G$23:$G$1090,MATCH($A$5,'Form report'!$D$23:$D$1090,0))-INDEX('Form report'!$H$23:$H$1090,MATCH($A$5,'Form report'!$D$23:$D$1090,0))),"")</f>
        <v/>
      </c>
      <c r="FT5" s="204" t="str">
        <f>IFERROR(IF(INDEX('Form report'!$P$23:$CO$1090,MATCH($A$5,'Form report'!FT23:FT1090,0),MATCH(FT$3,'Form report'!$P$22:$CO$22,0))="","",INDEX('Form report'!$P$23:$CO$1090,MATCH($A$5,'Form report'!FT23:FT1090,0),MATCH(FT$3,'Form report'!$P$22:$CO$22,0))-INDEX('Form report'!$G$23:$G$1090,MATCH($A$5,'Form report'!$D$23:$D$1090,0))-INDEX('Form report'!$H$23:$H$1090,MATCH($A$5,'Form report'!$D$23:$D$1090,0))),"")</f>
        <v/>
      </c>
      <c r="FU5" s="204" t="str">
        <f>IFERROR(IF(INDEX('Form report'!$P$23:$CO$1090,MATCH($A$5,'Form report'!FU23:FU1090,0),MATCH(FU$3,'Form report'!$P$22:$CO$22,0))="","",INDEX('Form report'!$P$23:$CO$1090,MATCH($A$5,'Form report'!FU23:FU1090,0),MATCH(FU$3,'Form report'!$P$22:$CO$22,0))-INDEX('Form report'!$G$23:$G$1090,MATCH($A$5,'Form report'!$D$23:$D$1090,0))-INDEX('Form report'!$H$23:$H$1090,MATCH($A$5,'Form report'!$D$23:$D$1090,0))),"")</f>
        <v/>
      </c>
      <c r="FV5" s="204" t="str">
        <f>IFERROR(IF(INDEX('Form report'!$P$23:$CO$1090,MATCH($A$5,'Form report'!FV23:FV1090,0),MATCH(FV$3,'Form report'!$P$22:$CO$22,0))="","",INDEX('Form report'!$P$23:$CO$1090,MATCH($A$5,'Form report'!FV23:FV1090,0),MATCH(FV$3,'Form report'!$P$22:$CO$22,0))-INDEX('Form report'!$G$23:$G$1090,MATCH($A$5,'Form report'!$D$23:$D$1090,0))-INDEX('Form report'!$H$23:$H$1090,MATCH($A$5,'Form report'!$D$23:$D$1090,0))),"")</f>
        <v/>
      </c>
      <c r="FW5" s="204" t="str">
        <f>IFERROR(IF(INDEX('Form report'!$P$23:$CO$1090,MATCH($A$5,'Form report'!FW23:FW1090,0),MATCH(FW$3,'Form report'!$P$22:$CO$22,0))="","",INDEX('Form report'!$P$23:$CO$1090,MATCH($A$5,'Form report'!FW23:FW1090,0),MATCH(FW$3,'Form report'!$P$22:$CO$22,0))-INDEX('Form report'!$G$23:$G$1090,MATCH($A$5,'Form report'!$D$23:$D$1090,0))-INDEX('Form report'!$H$23:$H$1090,MATCH($A$5,'Form report'!$D$23:$D$1090,0))),"")</f>
        <v/>
      </c>
      <c r="FX5" s="204" t="str">
        <f>IFERROR(IF(INDEX('Form report'!$P$23:$CO$1090,MATCH($A$5,'Form report'!FX23:FX1090,0),MATCH(FX$3,'Form report'!$P$22:$CO$22,0))="","",INDEX('Form report'!$P$23:$CO$1090,MATCH($A$5,'Form report'!FX23:FX1090,0),MATCH(FX$3,'Form report'!$P$22:$CO$22,0))-INDEX('Form report'!$G$23:$G$1090,MATCH($A$5,'Form report'!$D$23:$D$1090,0))-INDEX('Form report'!$H$23:$H$1090,MATCH($A$5,'Form report'!$D$23:$D$1090,0))),"")</f>
        <v/>
      </c>
      <c r="FY5" s="204" t="str">
        <f>IFERROR(IF(INDEX('Form report'!$P$23:$CO$1090,MATCH($A$5,'Form report'!FY23:FY1090,0),MATCH(FY$3,'Form report'!$P$22:$CO$22,0))="","",INDEX('Form report'!$P$23:$CO$1090,MATCH($A$5,'Form report'!FY23:FY1090,0),MATCH(FY$3,'Form report'!$P$22:$CO$22,0))-INDEX('Form report'!$G$23:$G$1090,MATCH($A$5,'Form report'!$D$23:$D$1090,0))-INDEX('Form report'!$H$23:$H$1090,MATCH($A$5,'Form report'!$D$23:$D$1090,0))),"")</f>
        <v/>
      </c>
      <c r="FZ5" s="204" t="str">
        <f>IFERROR(IF(INDEX('Form report'!$P$23:$CO$1090,MATCH($A$5,'Form report'!FZ23:FZ1090,0),MATCH(FZ$3,'Form report'!$P$22:$CO$22,0))="","",INDEX('Form report'!$P$23:$CO$1090,MATCH($A$5,'Form report'!FZ23:FZ1090,0),MATCH(FZ$3,'Form report'!$P$22:$CO$22,0))-INDEX('Form report'!$G$23:$G$1090,MATCH($A$5,'Form report'!$D$23:$D$1090,0))-INDEX('Form report'!$H$23:$H$1090,MATCH($A$5,'Form report'!$D$23:$D$1090,0))),"")</f>
        <v/>
      </c>
      <c r="GA5" s="204" t="str">
        <f>IFERROR(IF(INDEX('Form report'!$P$23:$CO$1090,MATCH($A$5,'Form report'!GA23:GA1090,0),MATCH(GA$3,'Form report'!$P$22:$CO$22,0))="","",INDEX('Form report'!$P$23:$CO$1090,MATCH($A$5,'Form report'!GA23:GA1090,0),MATCH(GA$3,'Form report'!$P$22:$CO$22,0))-INDEX('Form report'!$G$23:$G$1090,MATCH($A$5,'Form report'!$D$23:$D$1090,0))-INDEX('Form report'!$H$23:$H$1090,MATCH($A$5,'Form report'!$D$23:$D$1090,0))),"")</f>
        <v/>
      </c>
      <c r="GB5" s="204" t="str">
        <f>IFERROR(IF(INDEX('Form report'!$P$23:$CO$1090,MATCH($A$5,'Form report'!GB23:GB1090,0),MATCH(GB$3,'Form report'!$P$22:$CO$22,0))="","",INDEX('Form report'!$P$23:$CO$1090,MATCH($A$5,'Form report'!GB23:GB1090,0),MATCH(GB$3,'Form report'!$P$22:$CO$22,0))-INDEX('Form report'!$G$23:$G$1090,MATCH($A$5,'Form report'!$D$23:$D$1090,0))-INDEX('Form report'!$H$23:$H$1090,MATCH($A$5,'Form report'!$D$23:$D$1090,0))),"")</f>
        <v/>
      </c>
      <c r="GC5" s="204" t="str">
        <f>IFERROR(IF(INDEX('Form report'!$P$23:$CO$1090,MATCH($A$5,'Form report'!GC23:GC1090,0),MATCH(GC$3,'Form report'!$P$22:$CO$22,0))="","",INDEX('Form report'!$P$23:$CO$1090,MATCH($A$5,'Form report'!GC23:GC1090,0),MATCH(GC$3,'Form report'!$P$22:$CO$22,0))-INDEX('Form report'!$G$23:$G$1090,MATCH($A$5,'Form report'!$D$23:$D$1090,0))-INDEX('Form report'!$H$23:$H$1090,MATCH($A$5,'Form report'!$D$23:$D$1090,0))),"")</f>
        <v/>
      </c>
      <c r="GD5" s="204" t="str">
        <f>IFERROR(IF(INDEX('Form report'!$P$23:$CO$1090,MATCH($A$5,'Form report'!GD23:GD1090,0),MATCH(GD$3,'Form report'!$P$22:$CO$22,0))="","",INDEX('Form report'!$P$23:$CO$1090,MATCH($A$5,'Form report'!GD23:GD1090,0),MATCH(GD$3,'Form report'!$P$22:$CO$22,0))-INDEX('Form report'!$G$23:$G$1090,MATCH($A$5,'Form report'!$D$23:$D$1090,0))-INDEX('Form report'!$H$23:$H$1090,MATCH($A$5,'Form report'!$D$23:$D$1090,0))),"")</f>
        <v/>
      </c>
      <c r="GE5" s="204" t="str">
        <f>IFERROR(IF(INDEX('Form report'!$P$23:$CO$1090,MATCH($A$5,'Form report'!GE23:GE1090,0),MATCH(GE$3,'Form report'!$P$22:$CO$22,0))="","",INDEX('Form report'!$P$23:$CO$1090,MATCH($A$5,'Form report'!GE23:GE1090,0),MATCH(GE$3,'Form report'!$P$22:$CO$22,0))-INDEX('Form report'!$G$23:$G$1090,MATCH($A$5,'Form report'!$D$23:$D$1090,0))-INDEX('Form report'!$H$23:$H$1090,MATCH($A$5,'Form report'!$D$23:$D$1090,0))),"")</f>
        <v/>
      </c>
      <c r="GF5" s="204" t="str">
        <f>IFERROR(IF(INDEX('Form report'!$P$23:$CO$1090,MATCH($A$5,'Form report'!GF23:GF1090,0),MATCH(GF$3,'Form report'!$P$22:$CO$22,0))="","",INDEX('Form report'!$P$23:$CO$1090,MATCH($A$5,'Form report'!GF23:GF1090,0),MATCH(GF$3,'Form report'!$P$22:$CO$22,0))-INDEX('Form report'!$G$23:$G$1090,MATCH($A$5,'Form report'!$D$23:$D$1090,0))-INDEX('Form report'!$H$23:$H$1090,MATCH($A$5,'Form report'!$D$23:$D$1090,0))),"")</f>
        <v/>
      </c>
      <c r="GG5" s="204" t="str">
        <f>IFERROR(IF(INDEX('Form report'!$P$23:$CO$1090,MATCH($A$5,'Form report'!GG23:GG1090,0),MATCH(GG$3,'Form report'!$P$22:$CO$22,0))="","",INDEX('Form report'!$P$23:$CO$1090,MATCH($A$5,'Form report'!GG23:GG1090,0),MATCH(GG$3,'Form report'!$P$22:$CO$22,0))-INDEX('Form report'!$G$23:$G$1090,MATCH($A$5,'Form report'!$D$23:$D$1090,0))-INDEX('Form report'!$H$23:$H$1090,MATCH($A$5,'Form report'!$D$23:$D$1090,0))),"")</f>
        <v/>
      </c>
      <c r="GH5" s="204" t="str">
        <f>IFERROR(IF(INDEX('Form report'!$P$23:$CO$1090,MATCH($A$5,'Form report'!GH23:GH1090,0),MATCH(GH$3,'Form report'!$P$22:$CO$22,0))="","",INDEX('Form report'!$P$23:$CO$1090,MATCH($A$5,'Form report'!GH23:GH1090,0),MATCH(GH$3,'Form report'!$P$22:$CO$22,0))-INDEX('Form report'!$G$23:$G$1090,MATCH($A$5,'Form report'!$D$23:$D$1090,0))-INDEX('Form report'!$H$23:$H$1090,MATCH($A$5,'Form report'!$D$23:$D$1090,0))),"")</f>
        <v/>
      </c>
      <c r="GI5" s="204" t="str">
        <f>IFERROR(IF(INDEX('Form report'!$P$23:$CO$1090,MATCH($A$5,'Form report'!GI23:GI1090,0),MATCH(GI$3,'Form report'!$P$22:$CO$22,0))="","",INDEX('Form report'!$P$23:$CO$1090,MATCH($A$5,'Form report'!GI23:GI1090,0),MATCH(GI$3,'Form report'!$P$22:$CO$22,0))-INDEX('Form report'!$G$23:$G$1090,MATCH($A$5,'Form report'!$D$23:$D$1090,0))-INDEX('Form report'!$H$23:$H$1090,MATCH($A$5,'Form report'!$D$23:$D$1090,0))),"")</f>
        <v/>
      </c>
      <c r="GJ5" s="204" t="str">
        <f>IFERROR(IF(INDEX('Form report'!$P$23:$CO$1090,MATCH($A$5,'Form report'!GJ23:GJ1090,0),MATCH(GJ$3,'Form report'!$P$22:$CO$22,0))="","",INDEX('Form report'!$P$23:$CO$1090,MATCH($A$5,'Form report'!GJ23:GJ1090,0),MATCH(GJ$3,'Form report'!$P$22:$CO$22,0))-INDEX('Form report'!$G$23:$G$1090,MATCH($A$5,'Form report'!$D$23:$D$1090,0))-INDEX('Form report'!$H$23:$H$1090,MATCH($A$5,'Form report'!$D$23:$D$1090,0))),"")</f>
        <v/>
      </c>
      <c r="GK5" s="204" t="str">
        <f>IFERROR(IF(INDEX('Form report'!$P$23:$CO$1090,MATCH($A$5,'Form report'!GK23:GK1090,0),MATCH(GK$3,'Form report'!$P$22:$CO$22,0))="","",INDEX('Form report'!$P$23:$CO$1090,MATCH($A$5,'Form report'!GK23:GK1090,0),MATCH(GK$3,'Form report'!$P$22:$CO$22,0))-INDEX('Form report'!$G$23:$G$1090,MATCH($A$5,'Form report'!$D$23:$D$1090,0))-INDEX('Form report'!$H$23:$H$1090,MATCH($A$5,'Form report'!$D$23:$D$1090,0))),"")</f>
        <v/>
      </c>
      <c r="GL5" s="204" t="str">
        <f>IFERROR(IF(INDEX('Form report'!$P$23:$CO$1090,MATCH($A$5,'Form report'!GL23:GL1090,0),MATCH(GL$3,'Form report'!$P$22:$CO$22,0))="","",INDEX('Form report'!$P$23:$CO$1090,MATCH($A$5,'Form report'!GL23:GL1090,0),MATCH(GL$3,'Form report'!$P$22:$CO$22,0))-INDEX('Form report'!$G$23:$G$1090,MATCH($A$5,'Form report'!$D$23:$D$1090,0))-INDEX('Form report'!$H$23:$H$1090,MATCH($A$5,'Form report'!$D$23:$D$1090,0))),"")</f>
        <v/>
      </c>
      <c r="GM5" s="204" t="str">
        <f>IFERROR(IF(INDEX('Form report'!$P$23:$CO$1090,MATCH($A$5,'Form report'!GM23:GM1090,0),MATCH(GM$3,'Form report'!$P$22:$CO$22,0))="","",INDEX('Form report'!$P$23:$CO$1090,MATCH($A$5,'Form report'!GM23:GM1090,0),MATCH(GM$3,'Form report'!$P$22:$CO$22,0))-INDEX('Form report'!$G$23:$G$1090,MATCH($A$5,'Form report'!$D$23:$D$1090,0))-INDEX('Form report'!$H$23:$H$1090,MATCH($A$5,'Form report'!$D$23:$D$1090,0))),"")</f>
        <v/>
      </c>
      <c r="GN5" s="204" t="str">
        <f>IFERROR(IF(INDEX('Form report'!$P$23:$CO$1090,MATCH($A$5,'Form report'!GN23:GN1090,0),MATCH(GN$3,'Form report'!$P$22:$CO$22,0))="","",INDEX('Form report'!$P$23:$CO$1090,MATCH($A$5,'Form report'!GN23:GN1090,0),MATCH(GN$3,'Form report'!$P$22:$CO$22,0))-INDEX('Form report'!$G$23:$G$1090,MATCH($A$5,'Form report'!$D$23:$D$1090,0))-INDEX('Form report'!$H$23:$H$1090,MATCH($A$5,'Form report'!$D$23:$D$1090,0))),"")</f>
        <v/>
      </c>
      <c r="GO5" s="204" t="str">
        <f>IFERROR(IF(INDEX('Form report'!$P$23:$CO$1090,MATCH($A$5,'Form report'!GO23:GO1090,0),MATCH(GO$3,'Form report'!$P$22:$CO$22,0))="","",INDEX('Form report'!$P$23:$CO$1090,MATCH($A$5,'Form report'!GO23:GO1090,0),MATCH(GO$3,'Form report'!$P$22:$CO$22,0))-INDEX('Form report'!$G$23:$G$1090,MATCH($A$5,'Form report'!$D$23:$D$1090,0))-INDEX('Form report'!$H$23:$H$1090,MATCH($A$5,'Form report'!$D$23:$D$1090,0))),"")</f>
        <v/>
      </c>
      <c r="GP5" s="204" t="str">
        <f>IFERROR(IF(INDEX('Form report'!$P$23:$CO$1090,MATCH($A$5,'Form report'!GP23:GP1090,0),MATCH(GP$3,'Form report'!$P$22:$CO$22,0))="","",INDEX('Form report'!$P$23:$CO$1090,MATCH($A$5,'Form report'!GP23:GP1090,0),MATCH(GP$3,'Form report'!$P$22:$CO$22,0))-INDEX('Form report'!$G$23:$G$1090,MATCH($A$5,'Form report'!$D$23:$D$1090,0))-INDEX('Form report'!$H$23:$H$1090,MATCH($A$5,'Form report'!$D$23:$D$1090,0))),"")</f>
        <v/>
      </c>
      <c r="GQ5" s="204" t="str">
        <f>IFERROR(IF(INDEX('Form report'!$P$23:$CO$1090,MATCH($A$5,'Form report'!GQ23:GQ1090,0),MATCH(GQ$3,'Form report'!$P$22:$CO$22,0))="","",INDEX('Form report'!$P$23:$CO$1090,MATCH($A$5,'Form report'!GQ23:GQ1090,0),MATCH(GQ$3,'Form report'!$P$22:$CO$22,0))-INDEX('Form report'!$G$23:$G$1090,MATCH($A$5,'Form report'!$D$23:$D$1090,0))-INDEX('Form report'!$H$23:$H$1090,MATCH($A$5,'Form report'!$D$23:$D$1090,0))),"")</f>
        <v/>
      </c>
      <c r="GR5" s="204" t="str">
        <f>IFERROR(IF(INDEX('Form report'!$P$23:$CO$1090,MATCH($A$5,'Form report'!GR23:GR1090,0),MATCH(GR$3,'Form report'!$P$22:$CO$22,0))="","",INDEX('Form report'!$P$23:$CO$1090,MATCH($A$5,'Form report'!GR23:GR1090,0),MATCH(GR$3,'Form report'!$P$22:$CO$22,0))-INDEX('Form report'!$G$23:$G$1090,MATCH($A$5,'Form report'!$D$23:$D$1090,0))-INDEX('Form report'!$H$23:$H$1090,MATCH($A$5,'Form report'!$D$23:$D$1090,0))),"")</f>
        <v/>
      </c>
      <c r="GS5" s="204" t="str">
        <f>IFERROR(IF(INDEX('Form report'!$P$23:$CO$1090,MATCH($A$5,'Form report'!GS23:GS1090,0),MATCH(GS$3,'Form report'!$P$22:$CO$22,0))="","",INDEX('Form report'!$P$23:$CO$1090,MATCH($A$5,'Form report'!GS23:GS1090,0),MATCH(GS$3,'Form report'!$P$22:$CO$22,0))-INDEX('Form report'!$G$23:$G$1090,MATCH($A$5,'Form report'!$D$23:$D$1090,0))-INDEX('Form report'!$H$23:$H$1090,MATCH($A$5,'Form report'!$D$23:$D$1090,0))),"")</f>
        <v/>
      </c>
      <c r="GT5" s="204" t="str">
        <f>IFERROR(IF(INDEX('Form report'!$P$23:$CO$1090,MATCH($A$5,'Form report'!GT23:GT1090,0),MATCH(GT$3,'Form report'!$P$22:$CO$22,0))="","",INDEX('Form report'!$P$23:$CO$1090,MATCH($A$5,'Form report'!GT23:GT1090,0),MATCH(GT$3,'Form report'!$P$22:$CO$22,0))-INDEX('Form report'!$G$23:$G$1090,MATCH($A$5,'Form report'!$D$23:$D$1090,0))-INDEX('Form report'!$H$23:$H$1090,MATCH($A$5,'Form report'!$D$23:$D$1090,0))),"")</f>
        <v/>
      </c>
      <c r="GU5" s="204" t="str">
        <f>IFERROR(IF(INDEX('Form report'!$P$23:$CO$1090,MATCH($A$5,'Form report'!GU23:GU1090,0),MATCH(GU$3,'Form report'!$P$22:$CO$22,0))="","",INDEX('Form report'!$P$23:$CO$1090,MATCH($A$5,'Form report'!GU23:GU1090,0),MATCH(GU$3,'Form report'!$P$22:$CO$22,0))-INDEX('Form report'!$G$23:$G$1090,MATCH($A$5,'Form report'!$D$23:$D$1090,0))-INDEX('Form report'!$H$23:$H$1090,MATCH($A$5,'Form report'!$D$23:$D$1090,0))),"")</f>
        <v/>
      </c>
      <c r="GV5" s="204" t="str">
        <f>IFERROR(IF(INDEX('Form report'!$P$23:$CO$1090,MATCH($A$5,'Form report'!GV23:GV1090,0),MATCH(GV$3,'Form report'!$P$22:$CO$22,0))="","",INDEX('Form report'!$P$23:$CO$1090,MATCH($A$5,'Form report'!GV23:GV1090,0),MATCH(GV$3,'Form report'!$P$22:$CO$22,0))-INDEX('Form report'!$G$23:$G$1090,MATCH($A$5,'Form report'!$D$23:$D$1090,0))-INDEX('Form report'!$H$23:$H$1090,MATCH($A$5,'Form report'!$D$23:$D$1090,0))),"")</f>
        <v/>
      </c>
      <c r="GW5" s="204" t="str">
        <f>IFERROR(IF(INDEX('Form report'!$P$23:$CO$1090,MATCH($A$5,'Form report'!GW23:GW1090,0),MATCH(GW$3,'Form report'!$P$22:$CO$22,0))="","",INDEX('Form report'!$P$23:$CO$1090,MATCH($A$5,'Form report'!GW23:GW1090,0),MATCH(GW$3,'Form report'!$P$22:$CO$22,0))-INDEX('Form report'!$G$23:$G$1090,MATCH($A$5,'Form report'!$D$23:$D$1090,0))-INDEX('Form report'!$H$23:$H$1090,MATCH($A$5,'Form report'!$D$23:$D$1090,0))),"")</f>
        <v/>
      </c>
      <c r="GX5" s="204" t="str">
        <f>IFERROR(IF(INDEX('Form report'!$P$23:$CO$1090,MATCH($A$5,'Form report'!GX23:GX1090,0),MATCH(GX$3,'Form report'!$P$22:$CO$22,0))="","",INDEX('Form report'!$P$23:$CO$1090,MATCH($A$5,'Form report'!GX23:GX1090,0),MATCH(GX$3,'Form report'!$P$22:$CO$22,0))-INDEX('Form report'!$G$23:$G$1090,MATCH($A$5,'Form report'!$D$23:$D$1090,0))-INDEX('Form report'!$H$23:$H$1090,MATCH($A$5,'Form report'!$D$23:$D$1090,0))),"")</f>
        <v/>
      </c>
      <c r="GY5" s="204" t="str">
        <f>IFERROR(IF(INDEX('Form report'!$P$23:$CO$1090,MATCH($A$5,'Form report'!GY23:GY1090,0),MATCH(GY$3,'Form report'!$P$22:$CO$22,0))="","",INDEX('Form report'!$P$23:$CO$1090,MATCH($A$5,'Form report'!GY23:GY1090,0),MATCH(GY$3,'Form report'!$P$22:$CO$22,0))-INDEX('Form report'!$G$23:$G$1090,MATCH($A$5,'Form report'!$D$23:$D$1090,0))-INDEX('Form report'!$H$23:$H$1090,MATCH($A$5,'Form report'!$D$23:$D$1090,0))),"")</f>
        <v/>
      </c>
      <c r="GZ5" s="204" t="str">
        <f>IFERROR(IF(INDEX('Form report'!$P$23:$CO$1090,MATCH($A$5,'Form report'!GZ23:GZ1090,0),MATCH(GZ$3,'Form report'!$P$22:$CO$22,0))="","",INDEX('Form report'!$P$23:$CO$1090,MATCH($A$5,'Form report'!GZ23:GZ1090,0),MATCH(GZ$3,'Form report'!$P$22:$CO$22,0))-INDEX('Form report'!$G$23:$G$1090,MATCH($A$5,'Form report'!$D$23:$D$1090,0))-INDEX('Form report'!$H$23:$H$1090,MATCH($A$5,'Form report'!$D$23:$D$1090,0))),"")</f>
        <v/>
      </c>
      <c r="HA5" s="204" t="str">
        <f>IFERROR(IF(INDEX('Form report'!$P$23:$CO$1090,MATCH($A$5,'Form report'!HA23:HA1090,0),MATCH(HA$3,'Form report'!$P$22:$CO$22,0))="","",INDEX('Form report'!$P$23:$CO$1090,MATCH($A$5,'Form report'!HA23:HA1090,0),MATCH(HA$3,'Form report'!$P$22:$CO$22,0))-INDEX('Form report'!$G$23:$G$1090,MATCH($A$5,'Form report'!$D$23:$D$1090,0))-INDEX('Form report'!$H$23:$H$1090,MATCH($A$5,'Form report'!$D$23:$D$1090,0))),"")</f>
        <v/>
      </c>
      <c r="HB5" s="204" t="str">
        <f>IFERROR(IF(INDEX('Form report'!$P$23:$CO$1090,MATCH($A$5,'Form report'!HB23:HB1090,0),MATCH(HB$3,'Form report'!$P$22:$CO$22,0))="","",INDEX('Form report'!$P$23:$CO$1090,MATCH($A$5,'Form report'!HB23:HB1090,0),MATCH(HB$3,'Form report'!$P$22:$CO$22,0))-INDEX('Form report'!$G$23:$G$1090,MATCH($A$5,'Form report'!$D$23:$D$1090,0))-INDEX('Form report'!$H$23:$H$1090,MATCH($A$5,'Form report'!$D$23:$D$1090,0))),"")</f>
        <v/>
      </c>
      <c r="HC5" s="204" t="str">
        <f>IFERROR(IF(INDEX('Form report'!$P$23:$CO$1090,MATCH($A$5,'Form report'!HC23:HC1090,0),MATCH(HC$3,'Form report'!$P$22:$CO$22,0))="","",INDEX('Form report'!$P$23:$CO$1090,MATCH($A$5,'Form report'!HC23:HC1090,0),MATCH(HC$3,'Form report'!$P$22:$CO$22,0))-INDEX('Form report'!$G$23:$G$1090,MATCH($A$5,'Form report'!$D$23:$D$1090,0))-INDEX('Form report'!$H$23:$H$1090,MATCH($A$5,'Form report'!$D$23:$D$1090,0))),"")</f>
        <v/>
      </c>
      <c r="HD5" s="204" t="str">
        <f>IFERROR(IF(INDEX('Form report'!$P$23:$CO$1090,MATCH($A$5,'Form report'!HD23:HD1090,0),MATCH(HD$3,'Form report'!$P$22:$CO$22,0))="","",INDEX('Form report'!$P$23:$CO$1090,MATCH($A$5,'Form report'!HD23:HD1090,0),MATCH(HD$3,'Form report'!$P$22:$CO$22,0))-INDEX('Form report'!$G$23:$G$1090,MATCH($A$5,'Form report'!$D$23:$D$1090,0))-INDEX('Form report'!$H$23:$H$1090,MATCH($A$5,'Form report'!$D$23:$D$1090,0))),"")</f>
        <v/>
      </c>
      <c r="HE5" s="204" t="str">
        <f>IFERROR(IF(INDEX('Form report'!$P$23:$CO$1090,MATCH($A$5,'Form report'!HE23:HE1090,0),MATCH(HE$3,'Form report'!$P$22:$CO$22,0))="","",INDEX('Form report'!$P$23:$CO$1090,MATCH($A$5,'Form report'!HE23:HE1090,0),MATCH(HE$3,'Form report'!$P$22:$CO$22,0))-INDEX('Form report'!$G$23:$G$1090,MATCH($A$5,'Form report'!$D$23:$D$1090,0))-INDEX('Form report'!$H$23:$H$1090,MATCH($A$5,'Form report'!$D$23:$D$1090,0))),"")</f>
        <v/>
      </c>
      <c r="HF5" s="204" t="str">
        <f>IFERROR(IF(INDEX('Form report'!$P$23:$CO$1090,MATCH($A$5,'Form report'!HF23:HF1090,0),MATCH(HF$3,'Form report'!$P$22:$CO$22,0))="","",INDEX('Form report'!$P$23:$CO$1090,MATCH($A$5,'Form report'!HF23:HF1090,0),MATCH(HF$3,'Form report'!$P$22:$CO$22,0))-INDEX('Form report'!$G$23:$G$1090,MATCH($A$5,'Form report'!$D$23:$D$1090,0))-INDEX('Form report'!$H$23:$H$1090,MATCH($A$5,'Form report'!$D$23:$D$1090,0))),"")</f>
        <v/>
      </c>
      <c r="HG5" s="204" t="str">
        <f>IFERROR(IF(INDEX('Form report'!$P$23:$CO$1090,MATCH($A$5,'Form report'!HG23:HG1090,0),MATCH(HG$3,'Form report'!$P$22:$CO$22,0))="","",INDEX('Form report'!$P$23:$CO$1090,MATCH($A$5,'Form report'!HG23:HG1090,0),MATCH(HG$3,'Form report'!$P$22:$CO$22,0))-INDEX('Form report'!$G$23:$G$1090,MATCH($A$5,'Form report'!$D$23:$D$1090,0))-INDEX('Form report'!$H$23:$H$1090,MATCH($A$5,'Form report'!$D$23:$D$1090,0))),"")</f>
        <v/>
      </c>
      <c r="HH5" s="204" t="str">
        <f>IFERROR(IF(INDEX('Form report'!$P$23:$CO$1090,MATCH($A$5,'Form report'!HH23:HH1090,0),MATCH(HH$3,'Form report'!$P$22:$CO$22,0))="","",INDEX('Form report'!$P$23:$CO$1090,MATCH($A$5,'Form report'!HH23:HH1090,0),MATCH(HH$3,'Form report'!$P$22:$CO$22,0))-INDEX('Form report'!$G$23:$G$1090,MATCH($A$5,'Form report'!$D$23:$D$1090,0))-INDEX('Form report'!$H$23:$H$1090,MATCH($A$5,'Form report'!$D$23:$D$1090,0))),"")</f>
        <v/>
      </c>
      <c r="HI5" s="204" t="str">
        <f>IFERROR(IF(INDEX('Form report'!$P$23:$CO$1090,MATCH($A$5,'Form report'!HI23:HI1090,0),MATCH(HI$3,'Form report'!$P$22:$CO$22,0))="","",INDEX('Form report'!$P$23:$CO$1090,MATCH($A$5,'Form report'!HI23:HI1090,0),MATCH(HI$3,'Form report'!$P$22:$CO$22,0))-INDEX('Form report'!$G$23:$G$1090,MATCH($A$5,'Form report'!$D$23:$D$1090,0))-INDEX('Form report'!$H$23:$H$1090,MATCH($A$5,'Form report'!$D$23:$D$1090,0))),"")</f>
        <v/>
      </c>
      <c r="HJ5" s="204" t="str">
        <f>IFERROR(IF(INDEX('Form report'!$P$23:$CO$1090,MATCH($A$5,'Form report'!HJ23:HJ1090,0),MATCH(HJ$3,'Form report'!$P$22:$CO$22,0))="","",INDEX('Form report'!$P$23:$CO$1090,MATCH($A$5,'Form report'!HJ23:HJ1090,0),MATCH(HJ$3,'Form report'!$P$22:$CO$22,0))-INDEX('Form report'!$G$23:$G$1090,MATCH($A$5,'Form report'!$D$23:$D$1090,0))-INDEX('Form report'!$H$23:$H$1090,MATCH($A$5,'Form report'!$D$23:$D$1090,0))),"")</f>
        <v/>
      </c>
      <c r="HK5" s="204" t="str">
        <f>IFERROR(IF(INDEX('Form report'!$P$23:$CO$1090,MATCH($A$5,'Form report'!HK23:HK1090,0),MATCH(HK$3,'Form report'!$P$22:$CO$22,0))="","",INDEX('Form report'!$P$23:$CO$1090,MATCH($A$5,'Form report'!HK23:HK1090,0),MATCH(HK$3,'Form report'!$P$22:$CO$22,0))-INDEX('Form report'!$G$23:$G$1090,MATCH($A$5,'Form report'!$D$23:$D$1090,0))-INDEX('Form report'!$H$23:$H$1090,MATCH($A$5,'Form report'!$D$23:$D$1090,0))),"")</f>
        <v/>
      </c>
      <c r="HL5" s="204" t="str">
        <f>IFERROR(IF(INDEX('Form report'!$P$23:$CO$1090,MATCH($A$5,'Form report'!HL23:HL1090,0),MATCH(HL$3,'Form report'!$P$22:$CO$22,0))="","",INDEX('Form report'!$P$23:$CO$1090,MATCH($A$5,'Form report'!HL23:HL1090,0),MATCH(HL$3,'Form report'!$P$22:$CO$22,0))-INDEX('Form report'!$G$23:$G$1090,MATCH($A$5,'Form report'!$D$23:$D$1090,0))-INDEX('Form report'!$H$23:$H$1090,MATCH($A$5,'Form report'!$D$23:$D$1090,0))),"")</f>
        <v/>
      </c>
      <c r="HM5" s="204" t="str">
        <f>IFERROR(IF(INDEX('Form report'!$P$23:$CO$1090,MATCH($A$5,'Form report'!HM23:HM1090,0),MATCH(HM$3,'Form report'!$P$22:$CO$22,0))="","",INDEX('Form report'!$P$23:$CO$1090,MATCH($A$5,'Form report'!HM23:HM1090,0),MATCH(HM$3,'Form report'!$P$22:$CO$22,0))-INDEX('Form report'!$G$23:$G$1090,MATCH($A$5,'Form report'!$D$23:$D$1090,0))-INDEX('Form report'!$H$23:$H$1090,MATCH($A$5,'Form report'!$D$23:$D$1090,0))),"")</f>
        <v/>
      </c>
      <c r="HN5" s="204" t="str">
        <f>IFERROR(IF(INDEX('Form report'!$P$23:$CO$1090,MATCH($A$5,'Form report'!HN23:HN1090,0),MATCH(HN$3,'Form report'!$P$22:$CO$22,0))="","",INDEX('Form report'!$P$23:$CO$1090,MATCH($A$5,'Form report'!HN23:HN1090,0),MATCH(HN$3,'Form report'!$P$22:$CO$22,0))-INDEX('Form report'!$G$23:$G$1090,MATCH($A$5,'Form report'!$D$23:$D$1090,0))-INDEX('Form report'!$H$23:$H$1090,MATCH($A$5,'Form report'!$D$23:$D$1090,0))),"")</f>
        <v/>
      </c>
      <c r="HO5" s="204" t="str">
        <f>IFERROR(IF(INDEX('Form report'!$P$23:$CO$1090,MATCH($A$5,'Form report'!HO23:HO1090,0),MATCH(HO$3,'Form report'!$P$22:$CO$22,0))="","",INDEX('Form report'!$P$23:$CO$1090,MATCH($A$5,'Form report'!HO23:HO1090,0),MATCH(HO$3,'Form report'!$P$22:$CO$22,0))-INDEX('Form report'!$G$23:$G$1090,MATCH($A$5,'Form report'!$D$23:$D$1090,0))-INDEX('Form report'!$H$23:$H$1090,MATCH($A$5,'Form report'!$D$23:$D$1090,0))),"")</f>
        <v/>
      </c>
      <c r="HP5" s="204" t="str">
        <f>IFERROR(IF(INDEX('Form report'!$P$23:$CO$1090,MATCH($A$5,'Form report'!HP23:HP1090,0),MATCH(HP$3,'Form report'!$P$22:$CO$22,0))="","",INDEX('Form report'!$P$23:$CO$1090,MATCH($A$5,'Form report'!HP23:HP1090,0),MATCH(HP$3,'Form report'!$P$22:$CO$22,0))-INDEX('Form report'!$G$23:$G$1090,MATCH($A$5,'Form report'!$D$23:$D$1090,0))-INDEX('Form report'!$H$23:$H$1090,MATCH($A$5,'Form report'!$D$23:$D$1090,0))),"")</f>
        <v/>
      </c>
      <c r="HQ5" s="204" t="str">
        <f>IFERROR(IF(INDEX('Form report'!$P$23:$CO$1090,MATCH($A$5,'Form report'!HQ23:HQ1090,0),MATCH(HQ$3,'Form report'!$P$22:$CO$22,0))="","",INDEX('Form report'!$P$23:$CO$1090,MATCH($A$5,'Form report'!HQ23:HQ1090,0),MATCH(HQ$3,'Form report'!$P$22:$CO$22,0))-INDEX('Form report'!$G$23:$G$1090,MATCH($A$5,'Form report'!$D$23:$D$1090,0))-INDEX('Form report'!$H$23:$H$1090,MATCH($A$5,'Form report'!$D$23:$D$1090,0))),"")</f>
        <v/>
      </c>
      <c r="HR5" s="204" t="str">
        <f>IFERROR(IF(INDEX('Form report'!$P$23:$CO$1090,MATCH($A$5,'Form report'!HR23:HR1090,0),MATCH(HR$3,'Form report'!$P$22:$CO$22,0))="","",INDEX('Form report'!$P$23:$CO$1090,MATCH($A$5,'Form report'!HR23:HR1090,0),MATCH(HR$3,'Form report'!$P$22:$CO$22,0))-INDEX('Form report'!$G$23:$G$1090,MATCH($A$5,'Form report'!$D$23:$D$1090,0))-INDEX('Form report'!$H$23:$H$1090,MATCH($A$5,'Form report'!$D$23:$D$1090,0))),"")</f>
        <v/>
      </c>
      <c r="HS5" s="204" t="str">
        <f>IFERROR(IF(INDEX('Form report'!$P$23:$CO$1090,MATCH($A$5,'Form report'!HS23:HS1090,0),MATCH(HS$3,'Form report'!$P$22:$CO$22,0))="","",INDEX('Form report'!$P$23:$CO$1090,MATCH($A$5,'Form report'!HS23:HS1090,0),MATCH(HS$3,'Form report'!$P$22:$CO$22,0))-INDEX('Form report'!$G$23:$G$1090,MATCH($A$5,'Form report'!$D$23:$D$1090,0))-INDEX('Form report'!$H$23:$H$1090,MATCH($A$5,'Form report'!$D$23:$D$1090,0))),"")</f>
        <v/>
      </c>
      <c r="HT5" s="204" t="str">
        <f>IFERROR(IF(INDEX('Form report'!$P$23:$CO$1090,MATCH($A$5,'Form report'!HT23:HT1090,0),MATCH(HT$3,'Form report'!$P$22:$CO$22,0))="","",INDEX('Form report'!$P$23:$CO$1090,MATCH($A$5,'Form report'!HT23:HT1090,0),MATCH(HT$3,'Form report'!$P$22:$CO$22,0))-INDEX('Form report'!$G$23:$G$1090,MATCH($A$5,'Form report'!$D$23:$D$1090,0))-INDEX('Form report'!$H$23:$H$1090,MATCH($A$5,'Form report'!$D$23:$D$1090,0))),"")</f>
        <v/>
      </c>
      <c r="HU5" s="204" t="str">
        <f>IFERROR(IF(INDEX('Form report'!$P$23:$CO$1090,MATCH($A$5,'Form report'!HU23:HU1090,0),MATCH(HU$3,'Form report'!$P$22:$CO$22,0))="","",INDEX('Form report'!$P$23:$CO$1090,MATCH($A$5,'Form report'!HU23:HU1090,0),MATCH(HU$3,'Form report'!$P$22:$CO$22,0))-INDEX('Form report'!$G$23:$G$1090,MATCH($A$5,'Form report'!$D$23:$D$1090,0))-INDEX('Form report'!$H$23:$H$1090,MATCH($A$5,'Form report'!$D$23:$D$1090,0))),"")</f>
        <v/>
      </c>
      <c r="HV5" s="204" t="str">
        <f>IFERROR(IF(INDEX('Form report'!$P$23:$CO$1090,MATCH($A$5,'Form report'!HV23:HV1090,0),MATCH(HV$3,'Form report'!$P$22:$CO$22,0))="","",INDEX('Form report'!$P$23:$CO$1090,MATCH($A$5,'Form report'!HV23:HV1090,0),MATCH(HV$3,'Form report'!$P$22:$CO$22,0))-INDEX('Form report'!$G$23:$G$1090,MATCH($A$5,'Form report'!$D$23:$D$1090,0))-INDEX('Form report'!$H$23:$H$1090,MATCH($A$5,'Form report'!$D$23:$D$1090,0))),"")</f>
        <v/>
      </c>
      <c r="HW5" s="204" t="str">
        <f>IFERROR(IF(INDEX('Form report'!$P$23:$CO$1090,MATCH($A$5,'Form report'!HW23:HW1090,0),MATCH(HW$3,'Form report'!$P$22:$CO$22,0))="","",INDEX('Form report'!$P$23:$CO$1090,MATCH($A$5,'Form report'!HW23:HW1090,0),MATCH(HW$3,'Form report'!$P$22:$CO$22,0))-INDEX('Form report'!$G$23:$G$1090,MATCH($A$5,'Form report'!$D$23:$D$1090,0))-INDEX('Form report'!$H$23:$H$1090,MATCH($A$5,'Form report'!$D$23:$D$1090,0))),"")</f>
        <v/>
      </c>
      <c r="HX5" s="204" t="str">
        <f>IFERROR(IF(INDEX('Form report'!$P$23:$CO$1090,MATCH($A$5,'Form report'!HX23:HX1090,0),MATCH(HX$3,'Form report'!$P$22:$CO$22,0))="","",INDEX('Form report'!$P$23:$CO$1090,MATCH($A$5,'Form report'!HX23:HX1090,0),MATCH(HX$3,'Form report'!$P$22:$CO$22,0))-INDEX('Form report'!$G$23:$G$1090,MATCH($A$5,'Form report'!$D$23:$D$1090,0))-INDEX('Form report'!$H$23:$H$1090,MATCH($A$5,'Form report'!$D$23:$D$1090,0))),"")</f>
        <v/>
      </c>
      <c r="HY5" s="204" t="str">
        <f>IFERROR(IF(INDEX('Form report'!$P$23:$CO$1090,MATCH($A$5,'Form report'!HY23:HY1090,0),MATCH(HY$3,'Form report'!$P$22:$CO$22,0))="","",INDEX('Form report'!$P$23:$CO$1090,MATCH($A$5,'Form report'!HY23:HY1090,0),MATCH(HY$3,'Form report'!$P$22:$CO$22,0))-INDEX('Form report'!$G$23:$G$1090,MATCH($A$5,'Form report'!$D$23:$D$1090,0))-INDEX('Form report'!$H$23:$H$1090,MATCH($A$5,'Form report'!$D$23:$D$1090,0))),"")</f>
        <v/>
      </c>
      <c r="HZ5" s="204" t="str">
        <f>IFERROR(IF(INDEX('Form report'!$P$23:$CO$1090,MATCH($A$5,'Form report'!HZ23:HZ1090,0),MATCH(HZ$3,'Form report'!$P$22:$CO$22,0))="","",INDEX('Form report'!$P$23:$CO$1090,MATCH($A$5,'Form report'!HZ23:HZ1090,0),MATCH(HZ$3,'Form report'!$P$22:$CO$22,0))-INDEX('Form report'!$G$23:$G$1090,MATCH($A$5,'Form report'!$D$23:$D$1090,0))-INDEX('Form report'!$H$23:$H$1090,MATCH($A$5,'Form report'!$D$23:$D$1090,0))),"")</f>
        <v/>
      </c>
      <c r="IA5" s="204" t="str">
        <f>IFERROR(IF(INDEX('Form report'!$P$23:$CO$1090,MATCH($A$5,'Form report'!IA23:IA1090,0),MATCH(IA$3,'Form report'!$P$22:$CO$22,0))="","",INDEX('Form report'!$P$23:$CO$1090,MATCH($A$5,'Form report'!IA23:IA1090,0),MATCH(IA$3,'Form report'!$P$22:$CO$22,0))-INDEX('Form report'!$G$23:$G$1090,MATCH($A$5,'Form report'!$D$23:$D$1090,0))-INDEX('Form report'!$H$23:$H$1090,MATCH($A$5,'Form report'!$D$23:$D$1090,0))),"")</f>
        <v/>
      </c>
      <c r="IB5" s="204" t="str">
        <f>IFERROR(IF(INDEX('Form report'!$P$23:$CO$1090,MATCH($A$5,'Form report'!IB23:IB1090,0),MATCH(IB$3,'Form report'!$P$22:$CO$22,0))="","",INDEX('Form report'!$P$23:$CO$1090,MATCH($A$5,'Form report'!IB23:IB1090,0),MATCH(IB$3,'Form report'!$P$22:$CO$22,0))-INDEX('Form report'!$G$23:$G$1090,MATCH($A$5,'Form report'!$D$23:$D$1090,0))-INDEX('Form report'!$H$23:$H$1090,MATCH($A$5,'Form report'!$D$23:$D$1090,0))),"")</f>
        <v/>
      </c>
      <c r="IC5" s="204" t="str">
        <f>IFERROR(IF(INDEX('Form report'!$P$23:$CO$1090,MATCH($A$5,'Form report'!IC23:IC1090,0),MATCH(IC$3,'Form report'!$P$22:$CO$22,0))="","",INDEX('Form report'!$P$23:$CO$1090,MATCH($A$5,'Form report'!IC23:IC1090,0),MATCH(IC$3,'Form report'!$P$22:$CO$22,0))-INDEX('Form report'!$G$23:$G$1090,MATCH($A$5,'Form report'!$D$23:$D$1090,0))-INDEX('Form report'!$H$23:$H$1090,MATCH($A$5,'Form report'!$D$23:$D$1090,0))),"")</f>
        <v/>
      </c>
      <c r="ID5" s="204" t="str">
        <f>IFERROR(IF(INDEX('Form report'!$P$23:$CO$1090,MATCH($A$5,'Form report'!ID23:ID1090,0),MATCH(ID$3,'Form report'!$P$22:$CO$22,0))="","",INDEX('Form report'!$P$23:$CO$1090,MATCH($A$5,'Form report'!ID23:ID1090,0),MATCH(ID$3,'Form report'!$P$22:$CO$22,0))-INDEX('Form report'!$G$23:$G$1090,MATCH($A$5,'Form report'!$D$23:$D$1090,0))-INDEX('Form report'!$H$23:$H$1090,MATCH($A$5,'Form report'!$D$23:$D$1090,0))),"")</f>
        <v/>
      </c>
      <c r="IE5" s="204" t="str">
        <f>IFERROR(IF(INDEX('Form report'!$P$23:$CO$1090,MATCH($A$5,'Form report'!IE23:IE1090,0),MATCH(IE$3,'Form report'!$P$22:$CO$22,0))="","",INDEX('Form report'!$P$23:$CO$1090,MATCH($A$5,'Form report'!IE23:IE1090,0),MATCH(IE$3,'Form report'!$P$22:$CO$22,0))-INDEX('Form report'!$G$23:$G$1090,MATCH($A$5,'Form report'!$D$23:$D$1090,0))-INDEX('Form report'!$H$23:$H$1090,MATCH($A$5,'Form report'!$D$23:$D$1090,0))),"")</f>
        <v/>
      </c>
      <c r="IF5" s="204" t="str">
        <f>IFERROR(IF(INDEX('Form report'!$P$23:$CO$1090,MATCH($A$5,'Form report'!IF23:IF1090,0),MATCH(IF$3,'Form report'!$P$22:$CO$22,0))="","",INDEX('Form report'!$P$23:$CO$1090,MATCH($A$5,'Form report'!IF23:IF1090,0),MATCH(IF$3,'Form report'!$P$22:$CO$22,0))-INDEX('Form report'!$G$23:$G$1090,MATCH($A$5,'Form report'!$D$23:$D$1090,0))-INDEX('Form report'!$H$23:$H$1090,MATCH($A$5,'Form report'!$D$23:$D$1090,0))),"")</f>
        <v/>
      </c>
      <c r="IG5" s="204" t="str">
        <f>IFERROR(IF(INDEX('Form report'!$P$23:$CO$1090,MATCH($A$5,'Form report'!IG23:IG1090,0),MATCH(IG$3,'Form report'!$P$22:$CO$22,0))="","",INDEX('Form report'!$P$23:$CO$1090,MATCH($A$5,'Form report'!IG23:IG1090,0),MATCH(IG$3,'Form report'!$P$22:$CO$22,0))-INDEX('Form report'!$G$23:$G$1090,MATCH($A$5,'Form report'!$D$23:$D$1090,0))-INDEX('Form report'!$H$23:$H$1090,MATCH($A$5,'Form report'!$D$23:$D$1090,0))),"")</f>
        <v/>
      </c>
      <c r="IH5" s="204" t="str">
        <f>IFERROR(IF(INDEX('Form report'!$P$23:$CO$1090,MATCH($A$5,'Form report'!IH23:IH1090,0),MATCH(IH$3,'Form report'!$P$22:$CO$22,0))="","",INDEX('Form report'!$P$23:$CO$1090,MATCH($A$5,'Form report'!IH23:IH1090,0),MATCH(IH$3,'Form report'!$P$22:$CO$22,0))-INDEX('Form report'!$G$23:$G$1090,MATCH($A$5,'Form report'!$D$23:$D$1090,0))-INDEX('Form report'!$H$23:$H$1090,MATCH($A$5,'Form report'!$D$23:$D$1090,0))),"")</f>
        <v/>
      </c>
      <c r="II5" s="204" t="str">
        <f>IFERROR(IF(INDEX('Form report'!$P$23:$CO$1090,MATCH($A$5,'Form report'!II23:II1090,0),MATCH(II$3,'Form report'!$P$22:$CO$22,0))="","",INDEX('Form report'!$P$23:$CO$1090,MATCH($A$5,'Form report'!II23:II1090,0),MATCH(II$3,'Form report'!$P$22:$CO$22,0))-INDEX('Form report'!$G$23:$G$1090,MATCH($A$5,'Form report'!$D$23:$D$1090,0))-INDEX('Form report'!$H$23:$H$1090,MATCH($A$5,'Form report'!$D$23:$D$1090,0))),"")</f>
        <v/>
      </c>
      <c r="IJ5" s="204" t="str">
        <f>IFERROR(IF(INDEX('Form report'!$P$23:$CO$1090,MATCH($A$5,'Form report'!IJ23:IJ1090,0),MATCH(IJ$3,'Form report'!$P$22:$CO$22,0))="","",INDEX('Form report'!$P$23:$CO$1090,MATCH($A$5,'Form report'!IJ23:IJ1090,0),MATCH(IJ$3,'Form report'!$P$22:$CO$22,0))-INDEX('Form report'!$G$23:$G$1090,MATCH($A$5,'Form report'!$D$23:$D$1090,0))-INDEX('Form report'!$H$23:$H$1090,MATCH($A$5,'Form report'!$D$23:$D$1090,0))),"")</f>
        <v/>
      </c>
      <c r="IK5" s="204" t="str">
        <f>IFERROR(IF(INDEX('Form report'!$P$23:$CO$1090,MATCH($A$5,'Form report'!IK23:IK1090,0),MATCH(IK$3,'Form report'!$P$22:$CO$22,0))="","",INDEX('Form report'!$P$23:$CO$1090,MATCH($A$5,'Form report'!IK23:IK1090,0),MATCH(IK$3,'Form report'!$P$22:$CO$22,0))-INDEX('Form report'!$G$23:$G$1090,MATCH($A$5,'Form report'!$D$23:$D$1090,0))-INDEX('Form report'!$H$23:$H$1090,MATCH($A$5,'Form report'!$D$23:$D$1090,0))),"")</f>
        <v/>
      </c>
      <c r="IL5" s="204" t="str">
        <f>IFERROR(IF(INDEX('Form report'!$P$23:$CO$1090,MATCH($A$5,'Form report'!IL23:IL1090,0),MATCH(IL$3,'Form report'!$P$22:$CO$22,0))="","",INDEX('Form report'!$P$23:$CO$1090,MATCH($A$5,'Form report'!IL23:IL1090,0),MATCH(IL$3,'Form report'!$P$22:$CO$22,0))-INDEX('Form report'!$G$23:$G$1090,MATCH($A$5,'Form report'!$D$23:$D$1090,0))-INDEX('Form report'!$H$23:$H$1090,MATCH($A$5,'Form report'!$D$23:$D$1090,0))),"")</f>
        <v/>
      </c>
      <c r="IM5" s="204" t="str">
        <f>IFERROR(IF(INDEX('Form report'!$P$23:$CO$1090,MATCH($A$5,'Form report'!IM23:IM1090,0),MATCH(IM$3,'Form report'!$P$22:$CO$22,0))="","",INDEX('Form report'!$P$23:$CO$1090,MATCH($A$5,'Form report'!IM23:IM1090,0),MATCH(IM$3,'Form report'!$P$22:$CO$22,0))-INDEX('Form report'!$G$23:$G$1090,MATCH($A$5,'Form report'!$D$23:$D$1090,0))-INDEX('Form report'!$H$23:$H$1090,MATCH($A$5,'Form report'!$D$23:$D$1090,0))),"")</f>
        <v/>
      </c>
      <c r="IN5" s="204" t="str">
        <f>IFERROR(IF(INDEX('Form report'!$P$23:$CO$1090,MATCH($A$5,'Form report'!IN23:IN1090,0),MATCH(IN$3,'Form report'!$P$22:$CO$22,0))="","",INDEX('Form report'!$P$23:$CO$1090,MATCH($A$5,'Form report'!IN23:IN1090,0),MATCH(IN$3,'Form report'!$P$22:$CO$22,0))-INDEX('Form report'!$G$23:$G$1090,MATCH($A$5,'Form report'!$D$23:$D$1090,0))-INDEX('Form report'!$H$23:$H$1090,MATCH($A$5,'Form report'!$D$23:$D$1090,0))),"")</f>
        <v/>
      </c>
      <c r="IO5" s="204" t="str">
        <f>IFERROR(IF(INDEX('Form report'!$P$23:$CO$1090,MATCH($A$5,'Form report'!IO23:IO1090,0),MATCH(IO$3,'Form report'!$P$22:$CO$22,0))="","",INDEX('Form report'!$P$23:$CO$1090,MATCH($A$5,'Form report'!IO23:IO1090,0),MATCH(IO$3,'Form report'!$P$22:$CO$22,0))-INDEX('Form report'!$G$23:$G$1090,MATCH($A$5,'Form report'!$D$23:$D$1090,0))-INDEX('Form report'!$H$23:$H$1090,MATCH($A$5,'Form report'!$D$23:$D$1090,0))),"")</f>
        <v/>
      </c>
      <c r="IP5" s="204" t="str">
        <f>IFERROR(IF(INDEX('Form report'!$P$23:$CO$1090,MATCH($A$5,'Form report'!IP23:IP1090,0),MATCH(IP$3,'Form report'!$P$22:$CO$22,0))="","",INDEX('Form report'!$P$23:$CO$1090,MATCH($A$5,'Form report'!IP23:IP1090,0),MATCH(IP$3,'Form report'!$P$22:$CO$22,0))-INDEX('Form report'!$G$23:$G$1090,MATCH($A$5,'Form report'!$D$23:$D$1090,0))-INDEX('Form report'!$H$23:$H$1090,MATCH($A$5,'Form report'!$D$23:$D$1090,0))),"")</f>
        <v/>
      </c>
      <c r="IQ5" s="204" t="str">
        <f>IFERROR(IF(INDEX('Form report'!$P$23:$CO$1090,MATCH($A$5,'Form report'!IQ23:IQ1090,0),MATCH(IQ$3,'Form report'!$P$22:$CO$22,0))="","",INDEX('Form report'!$P$23:$CO$1090,MATCH($A$5,'Form report'!IQ23:IQ1090,0),MATCH(IQ$3,'Form report'!$P$22:$CO$22,0))-INDEX('Form report'!$G$23:$G$1090,MATCH($A$5,'Form report'!$D$23:$D$1090,0))-INDEX('Form report'!$H$23:$H$1090,MATCH($A$5,'Form report'!$D$23:$D$1090,0))),"")</f>
        <v/>
      </c>
      <c r="IR5" s="204" t="str">
        <f>IFERROR(IF(INDEX('Form report'!$P$23:$CO$1090,MATCH($A$5,'Form report'!IR23:IR1090,0),MATCH(IR$3,'Form report'!$P$22:$CO$22,0))="","",INDEX('Form report'!$P$23:$CO$1090,MATCH($A$5,'Form report'!IR23:IR1090,0),MATCH(IR$3,'Form report'!$P$22:$CO$22,0))-INDEX('Form report'!$G$23:$G$1090,MATCH($A$5,'Form report'!$D$23:$D$1090,0))-INDEX('Form report'!$H$23:$H$1090,MATCH($A$5,'Form report'!$D$23:$D$1090,0))),"")</f>
        <v/>
      </c>
      <c r="IS5" s="204" t="str">
        <f>IFERROR(IF(INDEX('Form report'!$P$23:$CO$1090,MATCH($A$5,'Form report'!IS23:IS1090,0),MATCH(IS$3,'Form report'!$P$22:$CO$22,0))="","",INDEX('Form report'!$P$23:$CO$1090,MATCH($A$5,'Form report'!IS23:IS1090,0),MATCH(IS$3,'Form report'!$P$22:$CO$22,0))-INDEX('Form report'!$G$23:$G$1090,MATCH($A$5,'Form report'!$D$23:$D$1090,0))-INDEX('Form report'!$H$23:$H$1090,MATCH($A$5,'Form report'!$D$23:$D$1090,0))),"")</f>
        <v/>
      </c>
      <c r="IT5" s="204" t="str">
        <f>IFERROR(IF(INDEX('Form report'!$P$23:$CO$1090,MATCH($A$5,'Form report'!IT23:IT1090,0),MATCH(IT$3,'Form report'!$P$22:$CO$22,0))="","",INDEX('Form report'!$P$23:$CO$1090,MATCH($A$5,'Form report'!IT23:IT1090,0),MATCH(IT$3,'Form report'!$P$22:$CO$22,0))-INDEX('Form report'!$G$23:$G$1090,MATCH($A$5,'Form report'!$D$23:$D$1090,0))-INDEX('Form report'!$H$23:$H$1090,MATCH($A$5,'Form report'!$D$23:$D$1090,0))),"")</f>
        <v/>
      </c>
      <c r="IU5" s="204" t="str">
        <f>IFERROR(IF(INDEX('Form report'!$P$23:$CO$1090,MATCH($A$5,'Form report'!IU23:IU1090,0),MATCH(IU$3,'Form report'!$P$22:$CO$22,0))="","",INDEX('Form report'!$P$23:$CO$1090,MATCH($A$5,'Form report'!IU23:IU1090,0),MATCH(IU$3,'Form report'!$P$22:$CO$22,0))-INDEX('Form report'!$G$23:$G$1090,MATCH($A$5,'Form report'!$D$23:$D$1090,0))-INDEX('Form report'!$H$23:$H$1090,MATCH($A$5,'Form report'!$D$23:$D$1090,0))),"")</f>
        <v/>
      </c>
      <c r="IV5" s="204" t="str">
        <f>IFERROR(IF(INDEX('Form report'!$P$23:$CO$1090,MATCH($A$5,'Form report'!IV23:IV1090,0),MATCH(IV$3,'Form report'!$P$22:$CO$22,0))="","",INDEX('Form report'!$P$23:$CO$1090,MATCH($A$5,'Form report'!IV23:IV1090,0),MATCH(IV$3,'Form report'!$P$22:$CO$22,0))-INDEX('Form report'!$G$23:$G$1090,MATCH($A$5,'Form report'!$D$23:$D$1090,0))-INDEX('Form report'!$H$23:$H$1090,MATCH($A$5,'Form report'!$D$23:$D$1090,0))),"")</f>
        <v/>
      </c>
      <c r="IW5" s="204" t="str">
        <f>IFERROR(IF(INDEX('Form report'!$P$23:$CO$1090,MATCH($A$5,'Form report'!IW23:IW1090,0),MATCH(IW$3,'Form report'!$P$22:$CO$22,0))="","",INDEX('Form report'!$P$23:$CO$1090,MATCH($A$5,'Form report'!IW23:IW1090,0),MATCH(IW$3,'Form report'!$P$22:$CO$22,0))-INDEX('Form report'!$G$23:$G$1090,MATCH($A$5,'Form report'!$D$23:$D$1090,0))-INDEX('Form report'!$H$23:$H$1090,MATCH($A$5,'Form report'!$D$23:$D$1090,0))),"")</f>
        <v/>
      </c>
      <c r="IX5" s="204" t="str">
        <f>IFERROR(IF(INDEX('Form report'!$P$23:$CO$1090,MATCH($A$5,'Form report'!IX23:IX1090,0),MATCH(IX$3,'Form report'!$P$22:$CO$22,0))="","",INDEX('Form report'!$P$23:$CO$1090,MATCH($A$5,'Form report'!IX23:IX1090,0),MATCH(IX$3,'Form report'!$P$22:$CO$22,0))-INDEX('Form report'!$G$23:$G$1090,MATCH($A$5,'Form report'!$D$23:$D$1090,0))-INDEX('Form report'!$H$23:$H$1090,MATCH($A$5,'Form report'!$D$23:$D$1090,0))),"")</f>
        <v/>
      </c>
      <c r="IY5" s="204" t="str">
        <f>IFERROR(IF(INDEX('Form report'!$P$23:$CO$1090,MATCH($A$5,'Form report'!IY23:IY1090,0),MATCH(IY$3,'Form report'!$P$22:$CO$22,0))="","",INDEX('Form report'!$P$23:$CO$1090,MATCH($A$5,'Form report'!IY23:IY1090,0),MATCH(IY$3,'Form report'!$P$22:$CO$22,0))-INDEX('Form report'!$G$23:$G$1090,MATCH($A$5,'Form report'!$D$23:$D$1090,0))-INDEX('Form report'!$H$23:$H$1090,MATCH($A$5,'Form report'!$D$23:$D$1090,0))),"")</f>
        <v/>
      </c>
      <c r="IZ5" s="204" t="str">
        <f>IFERROR(IF(INDEX('Form report'!$P$23:$CO$1090,MATCH($A$5,'Form report'!IZ23:IZ1090,0),MATCH(IZ$3,'Form report'!$P$22:$CO$22,0))="","",INDEX('Form report'!$P$23:$CO$1090,MATCH($A$5,'Form report'!IZ23:IZ1090,0),MATCH(IZ$3,'Form report'!$P$22:$CO$22,0))-INDEX('Form report'!$G$23:$G$1090,MATCH($A$5,'Form report'!$D$23:$D$1090,0))-INDEX('Form report'!$H$23:$H$1090,MATCH($A$5,'Form report'!$D$23:$D$1090,0))),"")</f>
        <v/>
      </c>
      <c r="JA5" s="204" t="str">
        <f>IFERROR(IF(INDEX('Form report'!$P$23:$CO$1090,MATCH($A$5,'Form report'!JA23:JA1090,0),MATCH(JA$3,'Form report'!$P$22:$CO$22,0))="","",INDEX('Form report'!$P$23:$CO$1090,MATCH($A$5,'Form report'!JA23:JA1090,0),MATCH(JA$3,'Form report'!$P$22:$CO$22,0))-INDEX('Form report'!$G$23:$G$1090,MATCH($A$5,'Form report'!$D$23:$D$1090,0))-INDEX('Form report'!$H$23:$H$1090,MATCH($A$5,'Form report'!$D$23:$D$1090,0))),"")</f>
        <v/>
      </c>
      <c r="JB5" s="204" t="str">
        <f>IFERROR(IF(INDEX('Form report'!$P$23:$CO$1090,MATCH($A$5,'Form report'!JB23:JB1090,0),MATCH(JB$3,'Form report'!$P$22:$CO$22,0))="","",INDEX('Form report'!$P$23:$CO$1090,MATCH($A$5,'Form report'!JB23:JB1090,0),MATCH(JB$3,'Form report'!$P$22:$CO$22,0))-INDEX('Form report'!$G$23:$G$1090,MATCH($A$5,'Form report'!$D$23:$D$1090,0))-INDEX('Form report'!$H$23:$H$1090,MATCH($A$5,'Form report'!$D$23:$D$1090,0))),"")</f>
        <v/>
      </c>
      <c r="JC5" s="204" t="str">
        <f>IFERROR(IF(INDEX('Form report'!$P$23:$CO$1090,MATCH($A$5,'Form report'!JC23:JC1090,0),MATCH(JC$3,'Form report'!$P$22:$CO$22,0))="","",INDEX('Form report'!$P$23:$CO$1090,MATCH($A$5,'Form report'!JC23:JC1090,0),MATCH(JC$3,'Form report'!$P$22:$CO$22,0))-INDEX('Form report'!$G$23:$G$1090,MATCH($A$5,'Form report'!$D$23:$D$1090,0))-INDEX('Form report'!$H$23:$H$1090,MATCH($A$5,'Form report'!$D$23:$D$1090,0))),"")</f>
        <v/>
      </c>
      <c r="JD5" s="204" t="str">
        <f>IFERROR(IF(INDEX('Form report'!$P$23:$CO$1090,MATCH($A$5,'Form report'!JD23:JD1090,0),MATCH(JD$3,'Form report'!$P$22:$CO$22,0))="","",INDEX('Form report'!$P$23:$CO$1090,MATCH($A$5,'Form report'!JD23:JD1090,0),MATCH(JD$3,'Form report'!$P$22:$CO$22,0))-INDEX('Form report'!$G$23:$G$1090,MATCH($A$5,'Form report'!$D$23:$D$1090,0))-INDEX('Form report'!$H$23:$H$1090,MATCH($A$5,'Form report'!$D$23:$D$1090,0))),"")</f>
        <v/>
      </c>
      <c r="JE5" s="204" t="str">
        <f>IFERROR(IF(INDEX('Form report'!$P$23:$CO$1090,MATCH($A$5,'Form report'!JE23:JE1090,0),MATCH(JE$3,'Form report'!$P$22:$CO$22,0))="","",INDEX('Form report'!$P$23:$CO$1090,MATCH($A$5,'Form report'!JE23:JE1090,0),MATCH(JE$3,'Form report'!$P$22:$CO$22,0))-INDEX('Form report'!$G$23:$G$1090,MATCH($A$5,'Form report'!$D$23:$D$1090,0))-INDEX('Form report'!$H$23:$H$1090,MATCH($A$5,'Form report'!$D$23:$D$1090,0))),"")</f>
        <v/>
      </c>
      <c r="JF5" s="204" t="str">
        <f>IFERROR(IF(INDEX('Form report'!$P$23:$CO$1090,MATCH($A$5,'Form report'!JF23:JF1090,0),MATCH(JF$3,'Form report'!$P$22:$CO$22,0))="","",INDEX('Form report'!$P$23:$CO$1090,MATCH($A$5,'Form report'!JF23:JF1090,0),MATCH(JF$3,'Form report'!$P$22:$CO$22,0))-INDEX('Form report'!$G$23:$G$1090,MATCH($A$5,'Form report'!$D$23:$D$1090,0))-INDEX('Form report'!$H$23:$H$1090,MATCH($A$5,'Form report'!$D$23:$D$1090,0))),"")</f>
        <v/>
      </c>
      <c r="JG5" s="204" t="str">
        <f>IFERROR(IF(INDEX('Form report'!$P$23:$CO$1090,MATCH($A$5,'Form report'!JG23:JG1090,0),MATCH(JG$3,'Form report'!$P$22:$CO$22,0))="","",INDEX('Form report'!$P$23:$CO$1090,MATCH($A$5,'Form report'!JG23:JG1090,0),MATCH(JG$3,'Form report'!$P$22:$CO$22,0))-INDEX('Form report'!$G$23:$G$1090,MATCH($A$5,'Form report'!$D$23:$D$1090,0))-INDEX('Form report'!$H$23:$H$1090,MATCH($A$5,'Form report'!$D$23:$D$1090,0))),"")</f>
        <v/>
      </c>
      <c r="JH5" s="204" t="str">
        <f>IFERROR(IF(INDEX('Form report'!$P$23:$CO$1090,MATCH($A$5,'Form report'!JH23:JH1090,0),MATCH(JH$3,'Form report'!$P$22:$CO$22,0))="","",INDEX('Form report'!$P$23:$CO$1090,MATCH($A$5,'Form report'!JH23:JH1090,0),MATCH(JH$3,'Form report'!$P$22:$CO$22,0))-INDEX('Form report'!$G$23:$G$1090,MATCH($A$5,'Form report'!$D$23:$D$1090,0))-INDEX('Form report'!$H$23:$H$1090,MATCH($A$5,'Form report'!$D$23:$D$1090,0))),"")</f>
        <v/>
      </c>
      <c r="JI5" s="204" t="str">
        <f>IFERROR(IF(INDEX('Form report'!$P$23:$CO$1090,MATCH($A$5,'Form report'!JI23:JI1090,0),MATCH(JI$3,'Form report'!$P$22:$CO$22,0))="","",INDEX('Form report'!$P$23:$CO$1090,MATCH($A$5,'Form report'!JI23:JI1090,0),MATCH(JI$3,'Form report'!$P$22:$CO$22,0))-INDEX('Form report'!$G$23:$G$1090,MATCH($A$5,'Form report'!$D$23:$D$1090,0))-INDEX('Form report'!$H$23:$H$1090,MATCH($A$5,'Form report'!$D$23:$D$1090,0))),"")</f>
        <v/>
      </c>
      <c r="JJ5" s="204" t="str">
        <f>IFERROR(IF(INDEX('Form report'!$P$23:$CO$1090,MATCH($A$5,'Form report'!JJ23:JJ1090,0),MATCH(JJ$3,'Form report'!$P$22:$CO$22,0))="","",INDEX('Form report'!$P$23:$CO$1090,MATCH($A$5,'Form report'!JJ23:JJ1090,0),MATCH(JJ$3,'Form report'!$P$22:$CO$22,0))-INDEX('Form report'!$G$23:$G$1090,MATCH($A$5,'Form report'!$D$23:$D$1090,0))-INDEX('Form report'!$H$23:$H$1090,MATCH($A$5,'Form report'!$D$23:$D$1090,0))),"")</f>
        <v/>
      </c>
      <c r="JK5" s="204" t="str">
        <f>IFERROR(IF(INDEX('Form report'!$P$23:$CO$1090,MATCH($A$5,'Form report'!JK23:JK1090,0),MATCH(JK$3,'Form report'!$P$22:$CO$22,0))="","",INDEX('Form report'!$P$23:$CO$1090,MATCH($A$5,'Form report'!JK23:JK1090,0),MATCH(JK$3,'Form report'!$P$22:$CO$22,0))-INDEX('Form report'!$G$23:$G$1090,MATCH($A$5,'Form report'!$D$23:$D$1090,0))-INDEX('Form report'!$H$23:$H$1090,MATCH($A$5,'Form report'!$D$23:$D$1090,0))),"")</f>
        <v/>
      </c>
      <c r="JL5" s="204" t="str">
        <f>IFERROR(IF(INDEX('Form report'!$P$23:$CO$1090,MATCH($A$5,'Form report'!JL23:JL1090,0),MATCH(JL$3,'Form report'!$P$22:$CO$22,0))="","",INDEX('Form report'!$P$23:$CO$1090,MATCH($A$5,'Form report'!JL23:JL1090,0),MATCH(JL$3,'Form report'!$P$22:$CO$22,0))-INDEX('Form report'!$G$23:$G$1090,MATCH($A$5,'Form report'!$D$23:$D$1090,0))-INDEX('Form report'!$H$23:$H$1090,MATCH($A$5,'Form report'!$D$23:$D$1090,0))),"")</f>
        <v/>
      </c>
      <c r="JM5" s="204" t="str">
        <f>IFERROR(IF(INDEX('Form report'!$P$23:$CO$1090,MATCH($A$5,'Form report'!JM23:JM1090,0),MATCH(JM$3,'Form report'!$P$22:$CO$22,0))="","",INDEX('Form report'!$P$23:$CO$1090,MATCH($A$5,'Form report'!JM23:JM1090,0),MATCH(JM$3,'Form report'!$P$22:$CO$22,0))-INDEX('Form report'!$G$23:$G$1090,MATCH($A$5,'Form report'!$D$23:$D$1090,0))-INDEX('Form report'!$H$23:$H$1090,MATCH($A$5,'Form report'!$D$23:$D$1090,0))),"")</f>
        <v/>
      </c>
      <c r="JN5" s="204" t="str">
        <f>IFERROR(IF(INDEX('Form report'!$P$23:$CO$1090,MATCH($A$5,'Form report'!JN23:JN1090,0),MATCH(JN$3,'Form report'!$P$22:$CO$22,0))="","",INDEX('Form report'!$P$23:$CO$1090,MATCH($A$5,'Form report'!JN23:JN1090,0),MATCH(JN$3,'Form report'!$P$22:$CO$22,0))-INDEX('Form report'!$G$23:$G$1090,MATCH($A$5,'Form report'!$D$23:$D$1090,0))-INDEX('Form report'!$H$23:$H$1090,MATCH($A$5,'Form report'!$D$23:$D$1090,0))),"")</f>
        <v/>
      </c>
      <c r="JO5" s="204" t="str">
        <f>IFERROR(IF(INDEX('Form report'!$P$23:$CO$1090,MATCH($A$5,'Form report'!JO23:JO1090,0),MATCH(JO$3,'Form report'!$P$22:$CO$22,0))="","",INDEX('Form report'!$P$23:$CO$1090,MATCH($A$5,'Form report'!JO23:JO1090,0),MATCH(JO$3,'Form report'!$P$22:$CO$22,0))-INDEX('Form report'!$G$23:$G$1090,MATCH($A$5,'Form report'!$D$23:$D$1090,0))-INDEX('Form report'!$H$23:$H$1090,MATCH($A$5,'Form report'!$D$23:$D$1090,0))),"")</f>
        <v/>
      </c>
      <c r="JP5" s="204" t="str">
        <f>IFERROR(IF(INDEX('Form report'!$P$23:$CO$1090,MATCH($A$5,'Form report'!JP23:JP1090,0),MATCH(JP$3,'Form report'!$P$22:$CO$22,0))="","",INDEX('Form report'!$P$23:$CO$1090,MATCH($A$5,'Form report'!JP23:JP1090,0),MATCH(JP$3,'Form report'!$P$22:$CO$22,0))-INDEX('Form report'!$G$23:$G$1090,MATCH($A$5,'Form report'!$D$23:$D$1090,0))-INDEX('Form report'!$H$23:$H$1090,MATCH($A$5,'Form report'!$D$23:$D$1090,0))),"")</f>
        <v/>
      </c>
      <c r="JQ5" s="204" t="str">
        <f>IFERROR(IF(INDEX('Form report'!$P$23:$CO$1090,MATCH($A$5,'Form report'!JQ23:JQ1090,0),MATCH(JQ$3,'Form report'!$P$22:$CO$22,0))="","",INDEX('Form report'!$P$23:$CO$1090,MATCH($A$5,'Form report'!JQ23:JQ1090,0),MATCH(JQ$3,'Form report'!$P$22:$CO$22,0))-INDEX('Form report'!$G$23:$G$1090,MATCH($A$5,'Form report'!$D$23:$D$1090,0))-INDEX('Form report'!$H$23:$H$1090,MATCH($A$5,'Form report'!$D$23:$D$1090,0))),"")</f>
        <v/>
      </c>
      <c r="JR5" s="204" t="str">
        <f>IFERROR(IF(INDEX('Form report'!$P$23:$CO$1090,MATCH($A$5,'Form report'!JR23:JR1090,0),MATCH(JR$3,'Form report'!$P$22:$CO$22,0))="","",INDEX('Form report'!$P$23:$CO$1090,MATCH($A$5,'Form report'!JR23:JR1090,0),MATCH(JR$3,'Form report'!$P$22:$CO$22,0))-INDEX('Form report'!$G$23:$G$1090,MATCH($A$5,'Form report'!$D$23:$D$1090,0))-INDEX('Form report'!$H$23:$H$1090,MATCH($A$5,'Form report'!$D$23:$D$1090,0))),"")</f>
        <v/>
      </c>
      <c r="JS5" s="204" t="str">
        <f>IFERROR(IF(INDEX('Form report'!$P$23:$CO$1090,MATCH($A$5,'Form report'!JS23:JS1090,0),MATCH(JS$3,'Form report'!$P$22:$CO$22,0))="","",INDEX('Form report'!$P$23:$CO$1090,MATCH($A$5,'Form report'!JS23:JS1090,0),MATCH(JS$3,'Form report'!$P$22:$CO$22,0))-INDEX('Form report'!$G$23:$G$1090,MATCH($A$5,'Form report'!$D$23:$D$1090,0))-INDEX('Form report'!$H$23:$H$1090,MATCH($A$5,'Form report'!$D$23:$D$1090,0))),"")</f>
        <v/>
      </c>
      <c r="JT5" s="204" t="str">
        <f>IFERROR(IF(INDEX('Form report'!$P$23:$CO$1090,MATCH($A$5,'Form report'!JT23:JT1090,0),MATCH(JT$3,'Form report'!$P$22:$CO$22,0))="","",INDEX('Form report'!$P$23:$CO$1090,MATCH($A$5,'Form report'!JT23:JT1090,0),MATCH(JT$3,'Form report'!$P$22:$CO$22,0))-INDEX('Form report'!$G$23:$G$1090,MATCH($A$5,'Form report'!$D$23:$D$1090,0))-INDEX('Form report'!$H$23:$H$1090,MATCH($A$5,'Form report'!$D$23:$D$1090,0))),"")</f>
        <v/>
      </c>
      <c r="JU5" s="204" t="str">
        <f>IFERROR(IF(INDEX('Form report'!$P$23:$CO$1090,MATCH($A$5,'Form report'!JU23:JU1090,0),MATCH(JU$3,'Form report'!$P$22:$CO$22,0))="","",INDEX('Form report'!$P$23:$CO$1090,MATCH($A$5,'Form report'!JU23:JU1090,0),MATCH(JU$3,'Form report'!$P$22:$CO$22,0))-INDEX('Form report'!$G$23:$G$1090,MATCH($A$5,'Form report'!$D$23:$D$1090,0))-INDEX('Form report'!$H$23:$H$1090,MATCH($A$5,'Form report'!$D$23:$D$1090,0))),"")</f>
        <v/>
      </c>
      <c r="JV5" s="204" t="str">
        <f>IFERROR(IF(INDEX('Form report'!$P$23:$CO$1090,MATCH($A$5,'Form report'!JV23:JV1090,0),MATCH(JV$3,'Form report'!$P$22:$CO$22,0))="","",INDEX('Form report'!$P$23:$CO$1090,MATCH($A$5,'Form report'!JV23:JV1090,0),MATCH(JV$3,'Form report'!$P$22:$CO$22,0))-INDEX('Form report'!$G$23:$G$1090,MATCH($A$5,'Form report'!$D$23:$D$1090,0))-INDEX('Form report'!$H$23:$H$1090,MATCH($A$5,'Form report'!$D$23:$D$1090,0))),"")</f>
        <v/>
      </c>
      <c r="JW5" s="204" t="str">
        <f>IFERROR(IF(INDEX('Form report'!$P$23:$CO$1090,MATCH($A$5,'Form report'!JW23:JW1090,0),MATCH(JW$3,'Form report'!$P$22:$CO$22,0))="","",INDEX('Form report'!$P$23:$CO$1090,MATCH($A$5,'Form report'!JW23:JW1090,0),MATCH(JW$3,'Form report'!$P$22:$CO$22,0))-INDEX('Form report'!$G$23:$G$1090,MATCH($A$5,'Form report'!$D$23:$D$1090,0))-INDEX('Form report'!$H$23:$H$1090,MATCH($A$5,'Form report'!$D$23:$D$1090,0))),"")</f>
        <v/>
      </c>
      <c r="JX5" s="204" t="str">
        <f>IFERROR(IF(INDEX('Form report'!$P$23:$CO$1090,MATCH($A$5,'Form report'!JX23:JX1090,0),MATCH(JX$3,'Form report'!$P$22:$CO$22,0))="","",INDEX('Form report'!$P$23:$CO$1090,MATCH($A$5,'Form report'!JX23:JX1090,0),MATCH(JX$3,'Form report'!$P$22:$CO$22,0))-INDEX('Form report'!$G$23:$G$1090,MATCH($A$5,'Form report'!$D$23:$D$1090,0))-INDEX('Form report'!$H$23:$H$1090,MATCH($A$5,'Form report'!$D$23:$D$1090,0))),"")</f>
        <v/>
      </c>
      <c r="JY5" s="204" t="str">
        <f>IFERROR(IF(INDEX('Form report'!$P$23:$CO$1090,MATCH($A$5,'Form report'!JY23:JY1090,0),MATCH(JY$3,'Form report'!$P$22:$CO$22,0))="","",INDEX('Form report'!$P$23:$CO$1090,MATCH($A$5,'Form report'!JY23:JY1090,0),MATCH(JY$3,'Form report'!$P$22:$CO$22,0))-INDEX('Form report'!$G$23:$G$1090,MATCH($A$5,'Form report'!$D$23:$D$1090,0))-INDEX('Form report'!$H$23:$H$1090,MATCH($A$5,'Form report'!$D$23:$D$1090,0))),"")</f>
        <v/>
      </c>
      <c r="JZ5" s="204" t="str">
        <f>IFERROR(IF(INDEX('Form report'!$P$23:$CO$1090,MATCH($A$5,'Form report'!JZ23:JZ1090,0),MATCH(JZ$3,'Form report'!$P$22:$CO$22,0))="","",INDEX('Form report'!$P$23:$CO$1090,MATCH($A$5,'Form report'!JZ23:JZ1090,0),MATCH(JZ$3,'Form report'!$P$22:$CO$22,0))-INDEX('Form report'!$G$23:$G$1090,MATCH($A$5,'Form report'!$D$23:$D$1090,0))-INDEX('Form report'!$H$23:$H$1090,MATCH($A$5,'Form report'!$D$23:$D$1090,0))),"")</f>
        <v/>
      </c>
      <c r="KA5" s="204" t="str">
        <f>IFERROR(IF(INDEX('Form report'!$P$23:$CO$1090,MATCH($A$5,'Form report'!KA23:KA1090,0),MATCH(KA$3,'Form report'!$P$22:$CO$22,0))="","",INDEX('Form report'!$P$23:$CO$1090,MATCH($A$5,'Form report'!KA23:KA1090,0),MATCH(KA$3,'Form report'!$P$22:$CO$22,0))-INDEX('Form report'!$G$23:$G$1090,MATCH($A$5,'Form report'!$D$23:$D$1090,0))-INDEX('Form report'!$H$23:$H$1090,MATCH($A$5,'Form report'!$D$23:$D$1090,0))),"")</f>
        <v/>
      </c>
      <c r="KB5" s="204" t="str">
        <f>IFERROR(IF(INDEX('Form report'!$P$23:$CO$1090,MATCH($A$5,'Form report'!KB23:KB1090,0),MATCH(KB$3,'Form report'!$P$22:$CO$22,0))="","",INDEX('Form report'!$P$23:$CO$1090,MATCH($A$5,'Form report'!KB23:KB1090,0),MATCH(KB$3,'Form report'!$P$22:$CO$22,0))-INDEX('Form report'!$G$23:$G$1090,MATCH($A$5,'Form report'!$D$23:$D$1090,0))-INDEX('Form report'!$H$23:$H$1090,MATCH($A$5,'Form report'!$D$23:$D$1090,0))),"")</f>
        <v/>
      </c>
      <c r="KC5" s="204" t="str">
        <f>IFERROR(IF(INDEX('Form report'!$P$23:$CO$1090,MATCH($A$5,'Form report'!KC23:KC1090,0),MATCH(KC$3,'Form report'!$P$22:$CO$22,0))="","",INDEX('Form report'!$P$23:$CO$1090,MATCH($A$5,'Form report'!KC23:KC1090,0),MATCH(KC$3,'Form report'!$P$22:$CO$22,0))-INDEX('Form report'!$G$23:$G$1090,MATCH($A$5,'Form report'!$D$23:$D$1090,0))-INDEX('Form report'!$H$23:$H$1090,MATCH($A$5,'Form report'!$D$23:$D$1090,0))),"")</f>
        <v/>
      </c>
      <c r="KD5" s="204" t="str">
        <f>IFERROR(IF(INDEX('Form report'!$P$23:$CO$1090,MATCH($A$5,'Form report'!KD23:KD1090,0),MATCH(KD$3,'Form report'!$P$22:$CO$22,0))="","",INDEX('Form report'!$P$23:$CO$1090,MATCH($A$5,'Form report'!KD23:KD1090,0),MATCH(KD$3,'Form report'!$P$22:$CO$22,0))-INDEX('Form report'!$G$23:$G$1090,MATCH($A$5,'Form report'!$D$23:$D$1090,0))-INDEX('Form report'!$H$23:$H$1090,MATCH($A$5,'Form report'!$D$23:$D$1090,0))),"")</f>
        <v/>
      </c>
      <c r="KE5" s="204" t="str">
        <f>IFERROR(IF(INDEX('Form report'!$P$23:$CO$1090,MATCH($A$5,'Form report'!KE23:KE1090,0),MATCH(KE$3,'Form report'!$P$22:$CO$22,0))="","",INDEX('Form report'!$P$23:$CO$1090,MATCH($A$5,'Form report'!KE23:KE1090,0),MATCH(KE$3,'Form report'!$P$22:$CO$22,0))-INDEX('Form report'!$G$23:$G$1090,MATCH($A$5,'Form report'!$D$23:$D$1090,0))-INDEX('Form report'!$H$23:$H$1090,MATCH($A$5,'Form report'!$D$23:$D$1090,0))),"")</f>
        <v/>
      </c>
      <c r="KF5" s="204" t="str">
        <f>IFERROR(IF(INDEX('Form report'!$P$23:$CO$1090,MATCH($A$5,'Form report'!KF23:KF1090,0),MATCH(KF$3,'Form report'!$P$22:$CO$22,0))="","",INDEX('Form report'!$P$23:$CO$1090,MATCH($A$5,'Form report'!KF23:KF1090,0),MATCH(KF$3,'Form report'!$P$22:$CO$22,0))-INDEX('Form report'!$G$23:$G$1090,MATCH($A$5,'Form report'!$D$23:$D$1090,0))-INDEX('Form report'!$H$23:$H$1090,MATCH($A$5,'Form report'!$D$23:$D$1090,0))),"")</f>
        <v/>
      </c>
      <c r="KG5" s="204" t="str">
        <f>IFERROR(IF(INDEX('Form report'!$P$23:$CO$1090,MATCH($A$5,'Form report'!KG23:KG1090,0),MATCH(KG$3,'Form report'!$P$22:$CO$22,0))="","",INDEX('Form report'!$P$23:$CO$1090,MATCH($A$5,'Form report'!KG23:KG1090,0),MATCH(KG$3,'Form report'!$P$22:$CO$22,0))-INDEX('Form report'!$G$23:$G$1090,MATCH($A$5,'Form report'!$D$23:$D$1090,0))-INDEX('Form report'!$H$23:$H$1090,MATCH($A$5,'Form report'!$D$23:$D$1090,0))),"")</f>
        <v/>
      </c>
      <c r="KH5" s="204" t="str">
        <f>IFERROR(IF(INDEX('Form report'!$P$23:$CO$1090,MATCH($A$5,'Form report'!KH23:KH1090,0),MATCH(KH$3,'Form report'!$P$22:$CO$22,0))="","",INDEX('Form report'!$P$23:$CO$1090,MATCH($A$5,'Form report'!KH23:KH1090,0),MATCH(KH$3,'Form report'!$P$22:$CO$22,0))-INDEX('Form report'!$G$23:$G$1090,MATCH($A$5,'Form report'!$D$23:$D$1090,0))-INDEX('Form report'!$H$23:$H$1090,MATCH($A$5,'Form report'!$D$23:$D$1090,0))),"")</f>
        <v/>
      </c>
      <c r="KI5" s="204" t="str">
        <f>IFERROR(IF(INDEX('Form report'!$P$23:$CO$1090,MATCH($A$5,'Form report'!KI23:KI1090,0),MATCH(KI$3,'Form report'!$P$22:$CO$22,0))="","",INDEX('Form report'!$P$23:$CO$1090,MATCH($A$5,'Form report'!KI23:KI1090,0),MATCH(KI$3,'Form report'!$P$22:$CO$22,0))-INDEX('Form report'!$G$23:$G$1090,MATCH($A$5,'Form report'!$D$23:$D$1090,0))-INDEX('Form report'!$H$23:$H$1090,MATCH($A$5,'Form report'!$D$23:$D$1090,0))),"")</f>
        <v/>
      </c>
      <c r="KJ5" s="204" t="str">
        <f>IFERROR(IF(INDEX('Form report'!$P$23:$CO$1090,MATCH($A$5,'Form report'!KJ23:KJ1090,0),MATCH(KJ$3,'Form report'!$P$22:$CO$22,0))="","",INDEX('Form report'!$P$23:$CO$1090,MATCH($A$5,'Form report'!KJ23:KJ1090,0),MATCH(KJ$3,'Form report'!$P$22:$CO$22,0))-INDEX('Form report'!$G$23:$G$1090,MATCH($A$5,'Form report'!$D$23:$D$1090,0))-INDEX('Form report'!$H$23:$H$1090,MATCH($A$5,'Form report'!$D$23:$D$1090,0))),"")</f>
        <v/>
      </c>
      <c r="KK5" s="204" t="str">
        <f>IFERROR(IF(INDEX('Form report'!$P$23:$CO$1090,MATCH($A$5,'Form report'!KK23:KK1090,0),MATCH(KK$3,'Form report'!$P$22:$CO$22,0))="","",INDEX('Form report'!$P$23:$CO$1090,MATCH($A$5,'Form report'!KK23:KK1090,0),MATCH(KK$3,'Form report'!$P$22:$CO$22,0))-INDEX('Form report'!$G$23:$G$1090,MATCH($A$5,'Form report'!$D$23:$D$1090,0))-INDEX('Form report'!$H$23:$H$1090,MATCH($A$5,'Form report'!$D$23:$D$1090,0))),"")</f>
        <v/>
      </c>
      <c r="KL5" s="204" t="str">
        <f>IFERROR(IF(INDEX('Form report'!$P$23:$CO$1090,MATCH($A$5,'Form report'!KL23:KL1090,0),MATCH(KL$3,'Form report'!$P$22:$CO$22,0))="","",INDEX('Form report'!$P$23:$CO$1090,MATCH($A$5,'Form report'!KL23:KL1090,0),MATCH(KL$3,'Form report'!$P$22:$CO$22,0))-INDEX('Form report'!$G$23:$G$1090,MATCH($A$5,'Form report'!$D$23:$D$1090,0))-INDEX('Form report'!$H$23:$H$1090,MATCH($A$5,'Form report'!$D$23:$D$1090,0))),"")</f>
        <v/>
      </c>
      <c r="KM5" s="204" t="str">
        <f>IFERROR(IF(INDEX('Form report'!$P$23:$CO$1090,MATCH($A$5,'Form report'!KM23:KM1090,0),MATCH(KM$3,'Form report'!$P$22:$CO$22,0))="","",INDEX('Form report'!$P$23:$CO$1090,MATCH($A$5,'Form report'!KM23:KM1090,0),MATCH(KM$3,'Form report'!$P$22:$CO$22,0))-INDEX('Form report'!$G$23:$G$1090,MATCH($A$5,'Form report'!$D$23:$D$1090,0))-INDEX('Form report'!$H$23:$H$1090,MATCH($A$5,'Form report'!$D$23:$D$1090,0))),"")</f>
        <v/>
      </c>
      <c r="KN5" s="204" t="str">
        <f>IFERROR(IF(INDEX('Form report'!$P$23:$CO$1090,MATCH($A$5,'Form report'!KN23:KN1090,0),MATCH(KN$3,'Form report'!$P$22:$CO$22,0))="","",INDEX('Form report'!$P$23:$CO$1090,MATCH($A$5,'Form report'!KN23:KN1090,0),MATCH(KN$3,'Form report'!$P$22:$CO$22,0))-INDEX('Form report'!$G$23:$G$1090,MATCH($A$5,'Form report'!$D$23:$D$1090,0))-INDEX('Form report'!$H$23:$H$1090,MATCH($A$5,'Form report'!$D$23:$D$1090,0))),"")</f>
        <v/>
      </c>
      <c r="KO5" s="204" t="str">
        <f>IFERROR(IF(INDEX('Form report'!$P$23:$CO$1090,MATCH($A$5,'Form report'!KO23:KO1090,0),MATCH(KO$3,'Form report'!$P$22:$CO$22,0))="","",INDEX('Form report'!$P$23:$CO$1090,MATCH($A$5,'Form report'!KO23:KO1090,0),MATCH(KO$3,'Form report'!$P$22:$CO$22,0))-INDEX('Form report'!$G$23:$G$1090,MATCH($A$5,'Form report'!$D$23:$D$1090,0))-INDEX('Form report'!$H$23:$H$1090,MATCH($A$5,'Form report'!$D$23:$D$1090,0))),"")</f>
        <v/>
      </c>
      <c r="KP5" s="204" t="str">
        <f>IFERROR(IF(INDEX('Form report'!$P$23:$CO$1090,MATCH($A$5,'Form report'!KP23:KP1090,0),MATCH(KP$3,'Form report'!$P$22:$CO$22,0))="","",INDEX('Form report'!$P$23:$CO$1090,MATCH($A$5,'Form report'!KP23:KP1090,0),MATCH(KP$3,'Form report'!$P$22:$CO$22,0))-INDEX('Form report'!$G$23:$G$1090,MATCH($A$5,'Form report'!$D$23:$D$1090,0))-INDEX('Form report'!$H$23:$H$1090,MATCH($A$5,'Form report'!$D$23:$D$1090,0))),"")</f>
        <v/>
      </c>
      <c r="KQ5" s="204" t="str">
        <f>IFERROR(IF(INDEX('Form report'!$P$23:$CO$1090,MATCH($A$5,'Form report'!KQ23:KQ1090,0),MATCH(KQ$3,'Form report'!$P$22:$CO$22,0))="","",INDEX('Form report'!$P$23:$CO$1090,MATCH($A$5,'Form report'!KQ23:KQ1090,0),MATCH(KQ$3,'Form report'!$P$22:$CO$22,0))-INDEX('Form report'!$G$23:$G$1090,MATCH($A$5,'Form report'!$D$23:$D$1090,0))-INDEX('Form report'!$H$23:$H$1090,MATCH($A$5,'Form report'!$D$23:$D$1090,0))),"")</f>
        <v/>
      </c>
      <c r="KR5" s="204" t="str">
        <f>IFERROR(IF(INDEX('Form report'!$P$23:$CO$1090,MATCH($A$5,'Form report'!KR23:KR1090,0),MATCH(KR$3,'Form report'!$P$22:$CO$22,0))="","",INDEX('Form report'!$P$23:$CO$1090,MATCH($A$5,'Form report'!KR23:KR1090,0),MATCH(KR$3,'Form report'!$P$22:$CO$22,0))-INDEX('Form report'!$G$23:$G$1090,MATCH($A$5,'Form report'!$D$23:$D$1090,0))-INDEX('Form report'!$H$23:$H$1090,MATCH($A$5,'Form report'!$D$23:$D$1090,0))),"")</f>
        <v/>
      </c>
      <c r="KS5" s="204" t="str">
        <f>IFERROR(IF(INDEX('Form report'!$P$23:$CO$1090,MATCH($A$5,'Form report'!KS23:KS1090,0),MATCH(KS$3,'Form report'!$P$22:$CO$22,0))="","",INDEX('Form report'!$P$23:$CO$1090,MATCH($A$5,'Form report'!KS23:KS1090,0),MATCH(KS$3,'Form report'!$P$22:$CO$22,0))-INDEX('Form report'!$G$23:$G$1090,MATCH($A$5,'Form report'!$D$23:$D$1090,0))-INDEX('Form report'!$H$23:$H$1090,MATCH($A$5,'Form report'!$D$23:$D$1090,0))),"")</f>
        <v/>
      </c>
      <c r="KT5" s="204" t="str">
        <f>IFERROR(IF(INDEX('Form report'!$P$23:$CO$1090,MATCH($A$5,'Form report'!KT23:KT1090,0),MATCH(KT$3,'Form report'!$P$22:$CO$22,0))="","",INDEX('Form report'!$P$23:$CO$1090,MATCH($A$5,'Form report'!KT23:KT1090,0),MATCH(KT$3,'Form report'!$P$22:$CO$22,0))-INDEX('Form report'!$G$23:$G$1090,MATCH($A$5,'Form report'!$D$23:$D$1090,0))-INDEX('Form report'!$H$23:$H$1090,MATCH($A$5,'Form report'!$D$23:$D$1090,0))),"")</f>
        <v/>
      </c>
      <c r="KU5" s="204" t="str">
        <f>IFERROR(IF(INDEX('Form report'!$P$23:$CO$1090,MATCH($A$5,'Form report'!KU23:KU1090,0),MATCH(KU$3,'Form report'!$P$22:$CO$22,0))="","",INDEX('Form report'!$P$23:$CO$1090,MATCH($A$5,'Form report'!KU23:KU1090,0),MATCH(KU$3,'Form report'!$P$22:$CO$22,0))-INDEX('Form report'!$G$23:$G$1090,MATCH($A$5,'Form report'!$D$23:$D$1090,0))-INDEX('Form report'!$H$23:$H$1090,MATCH($A$5,'Form report'!$D$23:$D$1090,0))),"")</f>
        <v/>
      </c>
      <c r="KV5" s="204" t="str">
        <f>IFERROR(IF(INDEX('Form report'!$P$23:$CO$1090,MATCH($A$5,'Form report'!KV23:KV1090,0),MATCH(KV$3,'Form report'!$P$22:$CO$22,0))="","",INDEX('Form report'!$P$23:$CO$1090,MATCH($A$5,'Form report'!KV23:KV1090,0),MATCH(KV$3,'Form report'!$P$22:$CO$22,0))-INDEX('Form report'!$G$23:$G$1090,MATCH($A$5,'Form report'!$D$23:$D$1090,0))-INDEX('Form report'!$H$23:$H$1090,MATCH($A$5,'Form report'!$D$23:$D$1090,0))),"")</f>
        <v/>
      </c>
      <c r="KW5" s="204" t="str">
        <f>IFERROR(IF(INDEX('Form report'!$P$23:$CO$1090,MATCH($A$5,'Form report'!KW23:KW1090,0),MATCH(KW$3,'Form report'!$P$22:$CO$22,0))="","",INDEX('Form report'!$P$23:$CO$1090,MATCH($A$5,'Form report'!KW23:KW1090,0),MATCH(KW$3,'Form report'!$P$22:$CO$22,0))-INDEX('Form report'!$G$23:$G$1090,MATCH($A$5,'Form report'!$D$23:$D$1090,0))-INDEX('Form report'!$H$23:$H$1090,MATCH($A$5,'Form report'!$D$23:$D$1090,0))),"")</f>
        <v/>
      </c>
      <c r="KX5" s="204" t="str">
        <f>IFERROR(IF(INDEX('Form report'!$P$23:$CO$1090,MATCH($A$5,'Form report'!KX23:KX1090,0),MATCH(KX$3,'Form report'!$P$22:$CO$22,0))="","",INDEX('Form report'!$P$23:$CO$1090,MATCH($A$5,'Form report'!KX23:KX1090,0),MATCH(KX$3,'Form report'!$P$22:$CO$22,0))-INDEX('Form report'!$G$23:$G$1090,MATCH($A$5,'Form report'!$D$23:$D$1090,0))-INDEX('Form report'!$H$23:$H$1090,MATCH($A$5,'Form report'!$D$23:$D$1090,0))),"")</f>
        <v/>
      </c>
      <c r="KY5" s="204" t="str">
        <f>IFERROR(IF(INDEX('Form report'!$P$23:$CO$1090,MATCH($A$5,'Form report'!KY23:KY1090,0),MATCH(KY$3,'Form report'!$P$22:$CO$22,0))="","",INDEX('Form report'!$P$23:$CO$1090,MATCH($A$5,'Form report'!KY23:KY1090,0),MATCH(KY$3,'Form report'!$P$22:$CO$22,0))-INDEX('Form report'!$G$23:$G$1090,MATCH($A$5,'Form report'!$D$23:$D$1090,0))-INDEX('Form report'!$H$23:$H$1090,MATCH($A$5,'Form report'!$D$23:$D$1090,0))),"")</f>
        <v/>
      </c>
      <c r="KZ5" s="204" t="str">
        <f>IFERROR(IF(INDEX('Form report'!$P$23:$CO$1090,MATCH($A$5,'Form report'!KZ23:KZ1090,0),MATCH(KZ$3,'Form report'!$P$22:$CO$22,0))="","",INDEX('Form report'!$P$23:$CO$1090,MATCH($A$5,'Form report'!KZ23:KZ1090,0),MATCH(KZ$3,'Form report'!$P$22:$CO$22,0))-INDEX('Form report'!$G$23:$G$1090,MATCH($A$5,'Form report'!$D$23:$D$1090,0))-INDEX('Form report'!$H$23:$H$1090,MATCH($A$5,'Form report'!$D$23:$D$1090,0))),"")</f>
        <v/>
      </c>
      <c r="LA5" s="204" t="str">
        <f>IFERROR(IF(INDEX('Form report'!$P$23:$CO$1090,MATCH($A$5,'Form report'!LA23:LA1090,0),MATCH(LA$3,'Form report'!$P$22:$CO$22,0))="","",INDEX('Form report'!$P$23:$CO$1090,MATCH($A$5,'Form report'!LA23:LA1090,0),MATCH(LA$3,'Form report'!$P$22:$CO$22,0))-INDEX('Form report'!$G$23:$G$1090,MATCH($A$5,'Form report'!$D$23:$D$1090,0))-INDEX('Form report'!$H$23:$H$1090,MATCH($A$5,'Form report'!$D$23:$D$1090,0))),"")</f>
        <v/>
      </c>
      <c r="LB5" s="204" t="str">
        <f>IFERROR(IF(INDEX('Form report'!$P$23:$CO$1090,MATCH($A$5,'Form report'!LB23:LB1090,0),MATCH(LB$3,'Form report'!$P$22:$CO$22,0))="","",INDEX('Form report'!$P$23:$CO$1090,MATCH($A$5,'Form report'!LB23:LB1090,0),MATCH(LB$3,'Form report'!$P$22:$CO$22,0))-INDEX('Form report'!$G$23:$G$1090,MATCH($A$5,'Form report'!$D$23:$D$1090,0))-INDEX('Form report'!$H$23:$H$1090,MATCH($A$5,'Form report'!$D$23:$D$1090,0))),"")</f>
        <v/>
      </c>
      <c r="LC5" s="204" t="str">
        <f>IFERROR(IF(INDEX('Form report'!$P$23:$CO$1090,MATCH($A$5,'Form report'!LC23:LC1090,0),MATCH(LC$3,'Form report'!$P$22:$CO$22,0))="","",INDEX('Form report'!$P$23:$CO$1090,MATCH($A$5,'Form report'!LC23:LC1090,0),MATCH(LC$3,'Form report'!$P$22:$CO$22,0))-INDEX('Form report'!$G$23:$G$1090,MATCH($A$5,'Form report'!$D$23:$D$1090,0))-INDEX('Form report'!$H$23:$H$1090,MATCH($A$5,'Form report'!$D$23:$D$1090,0))),"")</f>
        <v/>
      </c>
      <c r="LD5" s="204" t="str">
        <f>IFERROR(IF(INDEX('Form report'!$P$23:$CO$1090,MATCH($A$5,'Form report'!LD23:LD1090,0),MATCH(LD$3,'Form report'!$P$22:$CO$22,0))="","",INDEX('Form report'!$P$23:$CO$1090,MATCH($A$5,'Form report'!LD23:LD1090,0),MATCH(LD$3,'Form report'!$P$22:$CO$22,0))-INDEX('Form report'!$G$23:$G$1090,MATCH($A$5,'Form report'!$D$23:$D$1090,0))-INDEX('Form report'!$H$23:$H$1090,MATCH($A$5,'Form report'!$D$23:$D$1090,0))),"")</f>
        <v/>
      </c>
      <c r="LE5" s="204" t="str">
        <f>IFERROR(IF(INDEX('Form report'!$P$23:$CO$1090,MATCH($A$5,'Form report'!LE23:LE1090,0),MATCH(LE$3,'Form report'!$P$22:$CO$22,0))="","",INDEX('Form report'!$P$23:$CO$1090,MATCH($A$5,'Form report'!LE23:LE1090,0),MATCH(LE$3,'Form report'!$P$22:$CO$22,0))-INDEX('Form report'!$G$23:$G$1090,MATCH($A$5,'Form report'!$D$23:$D$1090,0))-INDEX('Form report'!$H$23:$H$1090,MATCH($A$5,'Form report'!$D$23:$D$1090,0))),"")</f>
        <v/>
      </c>
      <c r="LF5" s="204" t="str">
        <f>IFERROR(IF(INDEX('Form report'!$P$23:$CO$1090,MATCH($A$5,'Form report'!LF23:LF1090,0),MATCH(LF$3,'Form report'!$P$22:$CO$22,0))="","",INDEX('Form report'!$P$23:$CO$1090,MATCH($A$5,'Form report'!LF23:LF1090,0),MATCH(LF$3,'Form report'!$P$22:$CO$22,0))-INDEX('Form report'!$G$23:$G$1090,MATCH($A$5,'Form report'!$D$23:$D$1090,0))-INDEX('Form report'!$H$23:$H$1090,MATCH($A$5,'Form report'!$D$23:$D$1090,0))),"")</f>
        <v/>
      </c>
      <c r="LG5" s="204" t="str">
        <f>IFERROR(IF(INDEX('Form report'!$P$23:$CO$1090,MATCH($A$5,'Form report'!LG23:LG1090,0),MATCH(LG$3,'Form report'!$P$22:$CO$22,0))="","",INDEX('Form report'!$P$23:$CO$1090,MATCH($A$5,'Form report'!LG23:LG1090,0),MATCH(LG$3,'Form report'!$P$22:$CO$22,0))-INDEX('Form report'!$G$23:$G$1090,MATCH($A$5,'Form report'!$D$23:$D$1090,0))-INDEX('Form report'!$H$23:$H$1090,MATCH($A$5,'Form report'!$D$23:$D$1090,0))),"")</f>
        <v/>
      </c>
      <c r="LH5" s="204" t="str">
        <f>IFERROR(IF(INDEX('Form report'!$P$23:$CO$1090,MATCH($A$5,'Form report'!LH23:LH1090,0),MATCH(LH$3,'Form report'!$P$22:$CO$22,0))="","",INDEX('Form report'!$P$23:$CO$1090,MATCH($A$5,'Form report'!LH23:LH1090,0),MATCH(LH$3,'Form report'!$P$22:$CO$22,0))-INDEX('Form report'!$G$23:$G$1090,MATCH($A$5,'Form report'!$D$23:$D$1090,0))-INDEX('Form report'!$H$23:$H$1090,MATCH($A$5,'Form report'!$D$23:$D$1090,0))),"")</f>
        <v/>
      </c>
      <c r="LI5" s="204" t="str">
        <f>IFERROR(IF(INDEX('Form report'!$P$23:$CO$1090,MATCH($A$5,'Form report'!LI23:LI1090,0),MATCH(LI$3,'Form report'!$P$22:$CO$22,0))="","",INDEX('Form report'!$P$23:$CO$1090,MATCH($A$5,'Form report'!LI23:LI1090,0),MATCH(LI$3,'Form report'!$P$22:$CO$22,0))-INDEX('Form report'!$G$23:$G$1090,MATCH($A$5,'Form report'!$D$23:$D$1090,0))-INDEX('Form report'!$H$23:$H$1090,MATCH($A$5,'Form report'!$D$23:$D$1090,0))),"")</f>
        <v/>
      </c>
      <c r="LJ5" s="204" t="str">
        <f>IFERROR(IF(INDEX('Form report'!$P$23:$CO$1090,MATCH($A$5,'Form report'!LJ23:LJ1090,0),MATCH(LJ$3,'Form report'!$P$22:$CO$22,0))="","",INDEX('Form report'!$P$23:$CO$1090,MATCH($A$5,'Form report'!LJ23:LJ1090,0),MATCH(LJ$3,'Form report'!$P$22:$CO$22,0))-INDEX('Form report'!$G$23:$G$1090,MATCH($A$5,'Form report'!$D$23:$D$1090,0))-INDEX('Form report'!$H$23:$H$1090,MATCH($A$5,'Form report'!$D$23:$D$1090,0))),"")</f>
        <v/>
      </c>
      <c r="LK5" s="204" t="str">
        <f>IFERROR(IF(INDEX('Form report'!$P$23:$CO$1090,MATCH($A$5,'Form report'!LK23:LK1090,0),MATCH(LK$3,'Form report'!$P$22:$CO$22,0))="","",INDEX('Form report'!$P$23:$CO$1090,MATCH($A$5,'Form report'!LK23:LK1090,0),MATCH(LK$3,'Form report'!$P$22:$CO$22,0))-INDEX('Form report'!$G$23:$G$1090,MATCH($A$5,'Form report'!$D$23:$D$1090,0))-INDEX('Form report'!$H$23:$H$1090,MATCH($A$5,'Form report'!$D$23:$D$1090,0))),"")</f>
        <v/>
      </c>
      <c r="LL5" s="204" t="str">
        <f>IFERROR(IF(INDEX('Form report'!$P$23:$CO$1090,MATCH($A$5,'Form report'!LL23:LL1090,0),MATCH(LL$3,'Form report'!$P$22:$CO$22,0))="","",INDEX('Form report'!$P$23:$CO$1090,MATCH($A$5,'Form report'!LL23:LL1090,0),MATCH(LL$3,'Form report'!$P$22:$CO$22,0))-INDEX('Form report'!$G$23:$G$1090,MATCH($A$5,'Form report'!$D$23:$D$1090,0))-INDEX('Form report'!$H$23:$H$1090,MATCH($A$5,'Form report'!$D$23:$D$1090,0))),"")</f>
        <v/>
      </c>
      <c r="LM5" s="204" t="str">
        <f>IFERROR(IF(INDEX('Form report'!$P$23:$CO$1090,MATCH($A$5,'Form report'!LM23:LM1090,0),MATCH(LM$3,'Form report'!$P$22:$CO$22,0))="","",INDEX('Form report'!$P$23:$CO$1090,MATCH($A$5,'Form report'!LM23:LM1090,0),MATCH(LM$3,'Form report'!$P$22:$CO$22,0))-INDEX('Form report'!$G$23:$G$1090,MATCH($A$5,'Form report'!$D$23:$D$1090,0))-INDEX('Form report'!$H$23:$H$1090,MATCH($A$5,'Form report'!$D$23:$D$1090,0))),"")</f>
        <v/>
      </c>
      <c r="LN5" s="204" t="str">
        <f>IFERROR(IF(INDEX('Form report'!$P$23:$CO$1090,MATCH($A$5,'Form report'!LN23:LN1090,0),MATCH(LN$3,'Form report'!$P$22:$CO$22,0))="","",INDEX('Form report'!$P$23:$CO$1090,MATCH($A$5,'Form report'!LN23:LN1090,0),MATCH(LN$3,'Form report'!$P$22:$CO$22,0))-INDEX('Form report'!$G$23:$G$1090,MATCH($A$5,'Form report'!$D$23:$D$1090,0))-INDEX('Form report'!$H$23:$H$1090,MATCH($A$5,'Form report'!$D$23:$D$1090,0))),"")</f>
        <v/>
      </c>
      <c r="LO5" s="204" t="str">
        <f>IFERROR(IF(INDEX('Form report'!$P$23:$CO$1090,MATCH($A$5,'Form report'!LO23:LO1090,0),MATCH(LO$3,'Form report'!$P$22:$CO$22,0))="","",INDEX('Form report'!$P$23:$CO$1090,MATCH($A$5,'Form report'!LO23:LO1090,0),MATCH(LO$3,'Form report'!$P$22:$CO$22,0))-INDEX('Form report'!$G$23:$G$1090,MATCH($A$5,'Form report'!$D$23:$D$1090,0))-INDEX('Form report'!$H$23:$H$1090,MATCH($A$5,'Form report'!$D$23:$D$1090,0))),"")</f>
        <v/>
      </c>
      <c r="LP5" s="204" t="str">
        <f>IFERROR(IF(INDEX('Form report'!$P$23:$CO$1090,MATCH($A$5,'Form report'!LP23:LP1090,0),MATCH(LP$3,'Form report'!$P$22:$CO$22,0))="","",INDEX('Form report'!$P$23:$CO$1090,MATCH($A$5,'Form report'!LP23:LP1090,0),MATCH(LP$3,'Form report'!$P$22:$CO$22,0))-INDEX('Form report'!$G$23:$G$1090,MATCH($A$5,'Form report'!$D$23:$D$1090,0))-INDEX('Form report'!$H$23:$H$1090,MATCH($A$5,'Form report'!$D$23:$D$1090,0))),"")</f>
        <v/>
      </c>
      <c r="LQ5" s="204" t="str">
        <f>IFERROR(IF(INDEX('Form report'!$P$23:$CO$1090,MATCH($A$5,'Form report'!LQ23:LQ1090,0),MATCH(LQ$3,'Form report'!$P$22:$CO$22,0))="","",INDEX('Form report'!$P$23:$CO$1090,MATCH($A$5,'Form report'!LQ23:LQ1090,0),MATCH(LQ$3,'Form report'!$P$22:$CO$22,0))-INDEX('Form report'!$G$23:$G$1090,MATCH($A$5,'Form report'!$D$23:$D$1090,0))-INDEX('Form report'!$H$23:$H$1090,MATCH($A$5,'Form report'!$D$23:$D$1090,0))),"")</f>
        <v/>
      </c>
      <c r="LR5" s="204" t="str">
        <f>IFERROR(IF(INDEX('Form report'!$P$23:$CO$1090,MATCH($A$5,'Form report'!LR23:LR1090,0),MATCH(LR$3,'Form report'!$P$22:$CO$22,0))="","",INDEX('Form report'!$P$23:$CO$1090,MATCH($A$5,'Form report'!LR23:LR1090,0),MATCH(LR$3,'Form report'!$P$22:$CO$22,0))-INDEX('Form report'!$G$23:$G$1090,MATCH($A$5,'Form report'!$D$23:$D$1090,0))-INDEX('Form report'!$H$23:$H$1090,MATCH($A$5,'Form report'!$D$23:$D$1090,0))),"")</f>
        <v/>
      </c>
      <c r="LS5" s="204" t="str">
        <f>IFERROR(IF(INDEX('Form report'!$P$23:$CO$1090,MATCH($A$5,'Form report'!LS23:LS1090,0),MATCH(LS$3,'Form report'!$P$22:$CO$22,0))="","",INDEX('Form report'!$P$23:$CO$1090,MATCH($A$5,'Form report'!LS23:LS1090,0),MATCH(LS$3,'Form report'!$P$22:$CO$22,0))-INDEX('Form report'!$G$23:$G$1090,MATCH($A$5,'Form report'!$D$23:$D$1090,0))-INDEX('Form report'!$H$23:$H$1090,MATCH($A$5,'Form report'!$D$23:$D$1090,0))),"")</f>
        <v/>
      </c>
      <c r="LT5" s="204" t="str">
        <f>IFERROR(IF(INDEX('Form report'!$P$23:$CO$1090,MATCH($A$5,'Form report'!LT23:LT1090,0),MATCH(LT$3,'Form report'!$P$22:$CO$22,0))="","",INDEX('Form report'!$P$23:$CO$1090,MATCH($A$5,'Form report'!LT23:LT1090,0),MATCH(LT$3,'Form report'!$P$22:$CO$22,0))-INDEX('Form report'!$G$23:$G$1090,MATCH($A$5,'Form report'!$D$23:$D$1090,0))-INDEX('Form report'!$H$23:$H$1090,MATCH($A$5,'Form report'!$D$23:$D$1090,0))),"")</f>
        <v/>
      </c>
      <c r="LU5" s="204" t="str">
        <f>IFERROR(IF(INDEX('Form report'!$P$23:$CO$1090,MATCH($A$5,'Form report'!LU23:LU1090,0),MATCH(LU$3,'Form report'!$P$22:$CO$22,0))="","",INDEX('Form report'!$P$23:$CO$1090,MATCH($A$5,'Form report'!LU23:LU1090,0),MATCH(LU$3,'Form report'!$P$22:$CO$22,0))-INDEX('Form report'!$G$23:$G$1090,MATCH($A$5,'Form report'!$D$23:$D$1090,0))-INDEX('Form report'!$H$23:$H$1090,MATCH($A$5,'Form report'!$D$23:$D$1090,0))),"")</f>
        <v/>
      </c>
      <c r="LV5" s="204" t="str">
        <f>IFERROR(IF(INDEX('Form report'!$P$23:$CO$1090,MATCH($A$5,'Form report'!LV23:LV1090,0),MATCH(LV$3,'Form report'!$P$22:$CO$22,0))="","",INDEX('Form report'!$P$23:$CO$1090,MATCH($A$5,'Form report'!LV23:LV1090,0),MATCH(LV$3,'Form report'!$P$22:$CO$22,0))-INDEX('Form report'!$G$23:$G$1090,MATCH($A$5,'Form report'!$D$23:$D$1090,0))-INDEX('Form report'!$H$23:$H$1090,MATCH($A$5,'Form report'!$D$23:$D$1090,0))),"")</f>
        <v/>
      </c>
      <c r="LW5" s="204" t="str">
        <f>IFERROR(IF(INDEX('Form report'!$P$23:$CO$1090,MATCH($A$5,'Form report'!LW23:LW1090,0),MATCH(LW$3,'Form report'!$P$22:$CO$22,0))="","",INDEX('Form report'!$P$23:$CO$1090,MATCH($A$5,'Form report'!LW23:LW1090,0),MATCH(LW$3,'Form report'!$P$22:$CO$22,0))-INDEX('Form report'!$G$23:$G$1090,MATCH($A$5,'Form report'!$D$23:$D$1090,0))-INDEX('Form report'!$H$23:$H$1090,MATCH($A$5,'Form report'!$D$23:$D$1090,0))),"")</f>
        <v/>
      </c>
      <c r="LX5" s="204" t="str">
        <f>IFERROR(IF(INDEX('Form report'!$P$23:$CO$1090,MATCH($A$5,'Form report'!LX23:LX1090,0),MATCH(LX$3,'Form report'!$P$22:$CO$22,0))="","",INDEX('Form report'!$P$23:$CO$1090,MATCH($A$5,'Form report'!LX23:LX1090,0),MATCH(LX$3,'Form report'!$P$22:$CO$22,0))-INDEX('Form report'!$G$23:$G$1090,MATCH($A$5,'Form report'!$D$23:$D$1090,0))-INDEX('Form report'!$H$23:$H$1090,MATCH($A$5,'Form report'!$D$23:$D$1090,0))),"")</f>
        <v/>
      </c>
      <c r="LY5" s="204" t="str">
        <f>IFERROR(IF(INDEX('Form report'!$P$23:$CO$1090,MATCH($A$5,'Form report'!LY23:LY1090,0),MATCH(LY$3,'Form report'!$P$22:$CO$22,0))="","",INDEX('Form report'!$P$23:$CO$1090,MATCH($A$5,'Form report'!LY23:LY1090,0),MATCH(LY$3,'Form report'!$P$22:$CO$22,0))-INDEX('Form report'!$G$23:$G$1090,MATCH($A$5,'Form report'!$D$23:$D$1090,0))-INDEX('Form report'!$H$23:$H$1090,MATCH($A$5,'Form report'!$D$23:$D$1090,0))),"")</f>
        <v/>
      </c>
      <c r="LZ5" s="204" t="str">
        <f>IFERROR(IF(INDEX('Form report'!$P$23:$CO$1090,MATCH($A$5,'Form report'!LZ23:LZ1090,0),MATCH(LZ$3,'Form report'!$P$22:$CO$22,0))="","",INDEX('Form report'!$P$23:$CO$1090,MATCH($A$5,'Form report'!LZ23:LZ1090,0),MATCH(LZ$3,'Form report'!$P$22:$CO$22,0))-INDEX('Form report'!$G$23:$G$1090,MATCH($A$5,'Form report'!$D$23:$D$1090,0))-INDEX('Form report'!$H$23:$H$1090,MATCH($A$5,'Form report'!$D$23:$D$1090,0))),"")</f>
        <v/>
      </c>
      <c r="MA5" s="204" t="str">
        <f>IFERROR(IF(INDEX('Form report'!$P$23:$CO$1090,MATCH($A$5,'Form report'!MA23:MA1090,0),MATCH(MA$3,'Form report'!$P$22:$CO$22,0))="","",INDEX('Form report'!$P$23:$CO$1090,MATCH($A$5,'Form report'!MA23:MA1090,0),MATCH(MA$3,'Form report'!$P$22:$CO$22,0))-INDEX('Form report'!$G$23:$G$1090,MATCH($A$5,'Form report'!$D$23:$D$1090,0))-INDEX('Form report'!$H$23:$H$1090,MATCH($A$5,'Form report'!$D$23:$D$1090,0))),"")</f>
        <v/>
      </c>
      <c r="MB5" s="204" t="str">
        <f>IFERROR(IF(INDEX('Form report'!$P$23:$CO$1090,MATCH($A$5,'Form report'!MB23:MB1090,0),MATCH(MB$3,'Form report'!$P$22:$CO$22,0))="","",INDEX('Form report'!$P$23:$CO$1090,MATCH($A$5,'Form report'!MB23:MB1090,0),MATCH(MB$3,'Form report'!$P$22:$CO$22,0))-INDEX('Form report'!$G$23:$G$1090,MATCH($A$5,'Form report'!$D$23:$D$1090,0))-INDEX('Form report'!$H$23:$H$1090,MATCH($A$5,'Form report'!$D$23:$D$1090,0))),"")</f>
        <v/>
      </c>
      <c r="MC5" s="204" t="str">
        <f>IFERROR(IF(INDEX('Form report'!$P$23:$CO$1090,MATCH($A$5,'Form report'!MC23:MC1090,0),MATCH(MC$3,'Form report'!$P$22:$CO$22,0))="","",INDEX('Form report'!$P$23:$CO$1090,MATCH($A$5,'Form report'!MC23:MC1090,0),MATCH(MC$3,'Form report'!$P$22:$CO$22,0))-INDEX('Form report'!$G$23:$G$1090,MATCH($A$5,'Form report'!$D$23:$D$1090,0))-INDEX('Form report'!$H$23:$H$1090,MATCH($A$5,'Form report'!$D$23:$D$1090,0))),"")</f>
        <v/>
      </c>
      <c r="MD5" s="204" t="str">
        <f>IFERROR(IF(INDEX('Form report'!$P$23:$CO$1090,MATCH($A$5,'Form report'!MD23:MD1090,0),MATCH(MD$3,'Form report'!$P$22:$CO$22,0))="","",INDEX('Form report'!$P$23:$CO$1090,MATCH($A$5,'Form report'!MD23:MD1090,0),MATCH(MD$3,'Form report'!$P$22:$CO$22,0))-INDEX('Form report'!$G$23:$G$1090,MATCH($A$5,'Form report'!$D$23:$D$1090,0))-INDEX('Form report'!$H$23:$H$1090,MATCH($A$5,'Form report'!$D$23:$D$1090,0))),"")</f>
        <v/>
      </c>
      <c r="ME5" s="204" t="str">
        <f>IFERROR(IF(INDEX('Form report'!$P$23:$CO$1090,MATCH($A$5,'Form report'!ME23:ME1090,0),MATCH(ME$3,'Form report'!$P$22:$CO$22,0))="","",INDEX('Form report'!$P$23:$CO$1090,MATCH($A$5,'Form report'!ME23:ME1090,0),MATCH(ME$3,'Form report'!$P$22:$CO$22,0))-INDEX('Form report'!$G$23:$G$1090,MATCH($A$5,'Form report'!$D$23:$D$1090,0))-INDEX('Form report'!$H$23:$H$1090,MATCH($A$5,'Form report'!$D$23:$D$1090,0))),"")</f>
        <v/>
      </c>
      <c r="MF5" s="204" t="str">
        <f>IFERROR(IF(INDEX('Form report'!$P$23:$CO$1090,MATCH($A$5,'Form report'!MF23:MF1090,0),MATCH(MF$3,'Form report'!$P$22:$CO$22,0))="","",INDEX('Form report'!$P$23:$CO$1090,MATCH($A$5,'Form report'!MF23:MF1090,0),MATCH(MF$3,'Form report'!$P$22:$CO$22,0))-INDEX('Form report'!$G$23:$G$1090,MATCH($A$5,'Form report'!$D$23:$D$1090,0))-INDEX('Form report'!$H$23:$H$1090,MATCH($A$5,'Form report'!$D$23:$D$1090,0))),"")</f>
        <v/>
      </c>
      <c r="MG5" s="204" t="str">
        <f>IFERROR(IF(INDEX('Form report'!$P$23:$CO$1090,MATCH($A$5,'Form report'!MG23:MG1090,0),MATCH(MG$3,'Form report'!$P$22:$CO$22,0))="","",INDEX('Form report'!$P$23:$CO$1090,MATCH($A$5,'Form report'!MG23:MG1090,0),MATCH(MG$3,'Form report'!$P$22:$CO$22,0))-INDEX('Form report'!$G$23:$G$1090,MATCH($A$5,'Form report'!$D$23:$D$1090,0))-INDEX('Form report'!$H$23:$H$1090,MATCH($A$5,'Form report'!$D$23:$D$1090,0))),"")</f>
        <v/>
      </c>
      <c r="MH5" s="204" t="str">
        <f>IFERROR(IF(INDEX('Form report'!$P$23:$CO$1090,MATCH($A$5,'Form report'!MH23:MH1090,0),MATCH(MH$3,'Form report'!$P$22:$CO$22,0))="","",INDEX('Form report'!$P$23:$CO$1090,MATCH($A$5,'Form report'!MH23:MH1090,0),MATCH(MH$3,'Form report'!$P$22:$CO$22,0))-INDEX('Form report'!$G$23:$G$1090,MATCH($A$5,'Form report'!$D$23:$D$1090,0))-INDEX('Form report'!$H$23:$H$1090,MATCH($A$5,'Form report'!$D$23:$D$1090,0))),"")</f>
        <v/>
      </c>
      <c r="MI5" s="204" t="str">
        <f>IFERROR(IF(INDEX('Form report'!$P$23:$CO$1090,MATCH($A$5,'Form report'!MI23:MI1090,0),MATCH(MI$3,'Form report'!$P$22:$CO$22,0))="","",INDEX('Form report'!$P$23:$CO$1090,MATCH($A$5,'Form report'!MI23:MI1090,0),MATCH(MI$3,'Form report'!$P$22:$CO$22,0))-INDEX('Form report'!$G$23:$G$1090,MATCH($A$5,'Form report'!$D$23:$D$1090,0))-INDEX('Form report'!$H$23:$H$1090,MATCH($A$5,'Form report'!$D$23:$D$1090,0))),"")</f>
        <v/>
      </c>
      <c r="MJ5" s="204" t="str">
        <f>IFERROR(IF(INDEX('Form report'!$P$23:$CO$1090,MATCH($A$5,'Form report'!MJ23:MJ1090,0),MATCH(MJ$3,'Form report'!$P$22:$CO$22,0))="","",INDEX('Form report'!$P$23:$CO$1090,MATCH($A$5,'Form report'!MJ23:MJ1090,0),MATCH(MJ$3,'Form report'!$P$22:$CO$22,0))-INDEX('Form report'!$G$23:$G$1090,MATCH($A$5,'Form report'!$D$23:$D$1090,0))-INDEX('Form report'!$H$23:$H$1090,MATCH($A$5,'Form report'!$D$23:$D$1090,0))),"")</f>
        <v/>
      </c>
    </row>
    <row r="6" s="188" customFormat="1" ht="33" customHeight="1" spans="1:348">
      <c r="A6" s="203"/>
      <c r="B6" s="200"/>
      <c r="C6" s="201"/>
      <c r="D6" s="204" t="str">
        <f>IFERROR(IF(INDEX('Form report'!$P$23:$CO$1090,MATCH($A$6,'Form report'!D23:D1090,0),MATCH(D$3,'Form report'!$P$22:$CO$22,0))="","",INDEX('Form report'!$P$23:$CO$1090,MATCH($A$6,'Form report'!D23:D1090,0),MATCH(D$3,'Form report'!$P$22:$CO$22,0))-INDEX('Form report'!$G$23:$G$1090,MATCH($A$6,'Form report'!$D$23:$D$1090,0))-INDEX('Form report'!$H$23:$H$1090,MATCH($A$6,'Form report'!$D$23:$D$1090,0))),"")</f>
        <v/>
      </c>
      <c r="E6" s="204" t="str">
        <f>IFERROR(IF(INDEX('Form report'!$P$23:$CO$1090,MATCH($A$6,'Form report'!E23:E1090,0),MATCH(E$3,'Form report'!$P$22:$CO$22,0))="","",INDEX('Form report'!$P$23:$CO$1090,MATCH($A$6,'Form report'!E23:E1090,0),MATCH(E$3,'Form report'!$P$22:$CO$22,0))-INDEX('Form report'!$G$23:$G$1090,MATCH($A$6,'Form report'!$D$23:$D$1090,0))-INDEX('Form report'!$H$23:$H$1090,MATCH($A$6,'Form report'!$D$23:$D$1090,0))),"")</f>
        <v/>
      </c>
      <c r="F6" s="204" t="str">
        <f>IFERROR(IF(INDEX('Form report'!$P$23:$CO$1090,MATCH($A$6,'Form report'!F23:F1090,0),MATCH(F$3,'Form report'!$P$22:$CO$22,0))="","",INDEX('Form report'!$P$23:$CO$1090,MATCH($A$6,'Form report'!F23:F1090,0),MATCH(F$3,'Form report'!$P$22:$CO$22,0))-INDEX('Form report'!$G$23:$G$1090,MATCH($A$6,'Form report'!$D$23:$D$1090,0))-INDEX('Form report'!$H$23:$H$1090,MATCH($A$6,'Form report'!$D$23:$D$1090,0))),"")</f>
        <v/>
      </c>
      <c r="G6" s="204" t="str">
        <f>IFERROR(IF(INDEX('Form report'!$P$23:$CO$1090,MATCH($A$6,'Form report'!G23:G1090,0),MATCH(G$3,'Form report'!$P$22:$CO$22,0))="","",INDEX('Form report'!$P$23:$CO$1090,MATCH($A$6,'Form report'!G23:G1090,0),MATCH(G$3,'Form report'!$P$22:$CO$22,0))-INDEX('Form report'!$G$23:$G$1090,MATCH($A$6,'Form report'!$D$23:$D$1090,0))-INDEX('Form report'!$H$23:$H$1090,MATCH($A$6,'Form report'!$D$23:$D$1090,0))),"")</f>
        <v/>
      </c>
      <c r="H6" s="204" t="str">
        <f>IFERROR(IF(INDEX('Form report'!$P$23:$CO$1090,MATCH($A$6,'Form report'!H23:H1090,0),MATCH(H$3,'Form report'!$P$22:$CO$22,0))="","",INDEX('Form report'!$P$23:$CO$1090,MATCH($A$6,'Form report'!H23:H1090,0),MATCH(H$3,'Form report'!$P$22:$CO$22,0))-INDEX('Form report'!$G$23:$G$1090,MATCH($A$6,'Form report'!$D$23:$D$1090,0))-INDEX('Form report'!$H$23:$H$1090,MATCH($A$6,'Form report'!$D$23:$D$1090,0))),"")</f>
        <v/>
      </c>
      <c r="I6" s="204" t="str">
        <f>IFERROR(IF(INDEX('Form report'!$P$23:$CO$1090,MATCH($A$6,'Form report'!I23:I1090,0),MATCH(I$3,'Form report'!$P$22:$CO$22,0))="","",INDEX('Form report'!$P$23:$CO$1090,MATCH($A$6,'Form report'!I23:I1090,0),MATCH(I$3,'Form report'!$P$22:$CO$22,0))-INDEX('Form report'!$G$23:$G$1090,MATCH($A$6,'Form report'!$D$23:$D$1090,0))-INDEX('Form report'!$H$23:$H$1090,MATCH($A$6,'Form report'!$D$23:$D$1090,0))),"")</f>
        <v/>
      </c>
      <c r="J6" s="204" t="str">
        <f>IFERROR(IF(INDEX('Form report'!$P$23:$CO$1090,MATCH($A$6,'Form report'!J23:J1090,0),MATCH(J$3,'Form report'!$P$22:$CO$22,0))="","",INDEX('Form report'!$P$23:$CO$1090,MATCH($A$6,'Form report'!J23:J1090,0),MATCH(J$3,'Form report'!$P$22:$CO$22,0))-INDEX('Form report'!$G$23:$G$1090,MATCH($A$6,'Form report'!$D$23:$D$1090,0))-INDEX('Form report'!$H$23:$H$1090,MATCH($A$6,'Form report'!$D$23:$D$1090,0))),"")</f>
        <v/>
      </c>
      <c r="K6" s="204" t="str">
        <f>IFERROR(IF(INDEX('Form report'!$P$23:$CO$1090,MATCH($A$6,'Form report'!K23:K1090,0),MATCH(K$3,'Form report'!$P$22:$CO$22,0))="","",INDEX('Form report'!$P$23:$CO$1090,MATCH($A$6,'Form report'!K23:K1090,0),MATCH(K$3,'Form report'!$P$22:$CO$22,0))-INDEX('Form report'!$G$23:$G$1090,MATCH($A$6,'Form report'!$D$23:$D$1090,0))-INDEX('Form report'!$H$23:$H$1090,MATCH($A$6,'Form report'!$D$23:$D$1090,0))),"")</f>
        <v/>
      </c>
      <c r="L6" s="204" t="str">
        <f>IFERROR(IF(INDEX('Form report'!$P$23:$CO$1090,MATCH($A$6,'Form report'!L23:L1090,0),MATCH(L$3,'Form report'!$P$22:$CO$22,0))="","",INDEX('Form report'!$P$23:$CO$1090,MATCH($A$6,'Form report'!L23:L1090,0),MATCH(L$3,'Form report'!$P$22:$CO$22,0))-INDEX('Form report'!$G$23:$G$1090,MATCH($A$6,'Form report'!$D$23:$D$1090,0))-INDEX('Form report'!$H$23:$H$1090,MATCH($A$6,'Form report'!$D$23:$D$1090,0))),"")</f>
        <v/>
      </c>
      <c r="M6" s="204" t="str">
        <f>IFERROR(IF(INDEX('Form report'!$P$23:$CO$1090,MATCH($A$6,'Form report'!M23:M1090,0),MATCH(M$3,'Form report'!$P$22:$CO$22,0))="","",INDEX('Form report'!$P$23:$CO$1090,MATCH($A$6,'Form report'!M23:M1090,0),MATCH(M$3,'Form report'!$P$22:$CO$22,0))-INDEX('Form report'!$G$23:$G$1090,MATCH($A$6,'Form report'!$D$23:$D$1090,0))-INDEX('Form report'!$H$23:$H$1090,MATCH($A$6,'Form report'!$D$23:$D$1090,0))),"")</f>
        <v/>
      </c>
      <c r="N6" s="204" t="str">
        <f>IFERROR(IF(INDEX('Form report'!$P$23:$CO$1090,MATCH($A$6,'Form report'!N23:N1090,0),MATCH(N$3,'Form report'!$P$22:$CO$22,0))="","",INDEX('Form report'!$P$23:$CO$1090,MATCH($A$6,'Form report'!N23:N1090,0),MATCH(N$3,'Form report'!$P$22:$CO$22,0))-INDEX('Form report'!$G$23:$G$1090,MATCH($A$6,'Form report'!$D$23:$D$1090,0))-INDEX('Form report'!$H$23:$H$1090,MATCH($A$6,'Form report'!$D$23:$D$1090,0))),"")</f>
        <v/>
      </c>
      <c r="O6" s="204" t="str">
        <f>IFERROR(IF(INDEX('Form report'!$P$23:$CO$1090,MATCH($A$6,'Form report'!O23:O1090,0),MATCH(O$3,'Form report'!$P$22:$CO$22,0))="","",INDEX('Form report'!$P$23:$CO$1090,MATCH($A$6,'Form report'!O23:O1090,0),MATCH(O$3,'Form report'!$P$22:$CO$22,0))-INDEX('Form report'!$G$23:$G$1090,MATCH($A$6,'Form report'!$D$23:$D$1090,0))-INDEX('Form report'!$H$23:$H$1090,MATCH($A$6,'Form report'!$D$23:$D$1090,0))),"")</f>
        <v/>
      </c>
      <c r="P6" s="204" t="str">
        <f>IFERROR(IF(INDEX('Form report'!$P$23:$CO$1090,MATCH($A$6,'Form report'!P23:P1090,0),MATCH(P$3,'Form report'!$P$22:$CO$22,0))="","",INDEX('Form report'!$P$23:$CO$1090,MATCH($A$6,'Form report'!P23:P1090,0),MATCH(P$3,'Form report'!$P$22:$CO$22,0))-INDEX('Form report'!$G$23:$G$1090,MATCH($A$6,'Form report'!$D$23:$D$1090,0))-INDEX('Form report'!$H$23:$H$1090,MATCH($A$6,'Form report'!$D$23:$D$1090,0))),"")</f>
        <v/>
      </c>
      <c r="Q6" s="204" t="str">
        <f>IFERROR(IF(INDEX('Form report'!$P$23:$CO$1090,MATCH($A$6,'Form report'!#REF!,0),MATCH(Q$3,'Form report'!$P$22:$CO$22,0))="","",INDEX('Form report'!$P$23:$CO$1090,MATCH($A$6,'Form report'!#REF!,0),MATCH(Q$3,'Form report'!$P$22:$CO$22,0))-INDEX('Form report'!$G$23:$G$1090,MATCH($A$6,'Form report'!$D$23:$D$1090,0))-INDEX('Form report'!$H$23:$H$1090,MATCH($A$6,'Form report'!$D$23:$D$1090,0))),"")</f>
        <v/>
      </c>
      <c r="R6" s="204" t="str">
        <f>IFERROR(IF(INDEX('Form report'!$P$23:$CO$1090,MATCH($A$6,'Form report'!R23:R1090,0),MATCH(R$3,'Form report'!$P$22:$CO$22,0))="","",INDEX('Form report'!$P$23:$CO$1090,MATCH($A$6,'Form report'!R23:R1090,0),MATCH(R$3,'Form report'!$P$22:$CO$22,0))-INDEX('Form report'!$G$23:$G$1090,MATCH($A$6,'Form report'!$D$23:$D$1090,0))-INDEX('Form report'!$H$23:$H$1090,MATCH($A$6,'Form report'!$D$23:$D$1090,0))),"")</f>
        <v/>
      </c>
      <c r="S6" s="204" t="str">
        <f>IFERROR(IF(INDEX('Form report'!$P$23:$CO$1090,MATCH($A$6,'Form report'!S23:S1090,0),MATCH(S$3,'Form report'!$P$22:$CO$22,0))="","",INDEX('Form report'!$P$23:$CO$1090,MATCH($A$6,'Form report'!S23:S1090,0),MATCH(S$3,'Form report'!$P$22:$CO$22,0))-INDEX('Form report'!$G$23:$G$1090,MATCH($A$6,'Form report'!$D$23:$D$1090,0))-INDEX('Form report'!$H$23:$H$1090,MATCH($A$6,'Form report'!$D$23:$D$1090,0))),"")</f>
        <v/>
      </c>
      <c r="T6" s="204" t="str">
        <f>IFERROR(IF(INDEX('Form report'!$P$23:$CO$1090,MATCH($A$6,'Form report'!T23:T1090,0),MATCH(T$3,'Form report'!$P$22:$CO$22,0))="","",INDEX('Form report'!$P$23:$CO$1090,MATCH($A$6,'Form report'!T23:T1090,0),MATCH(T$3,'Form report'!$P$22:$CO$22,0))-INDEX('Form report'!$G$23:$G$1090,MATCH($A$6,'Form report'!$D$23:$D$1090,0))-INDEX('Form report'!$H$23:$H$1090,MATCH($A$6,'Form report'!$D$23:$D$1090,0))),"")</f>
        <v/>
      </c>
      <c r="U6" s="204" t="str">
        <f>IFERROR(IF(INDEX('Form report'!$P$23:$CO$1090,MATCH($A$6,'Form report'!U23:U1090,0),MATCH(U$3,'Form report'!$P$22:$CO$22,0))="","",INDEX('Form report'!$P$23:$CO$1090,MATCH($A$6,'Form report'!U23:U1090,0),MATCH(U$3,'Form report'!$P$22:$CO$22,0))-INDEX('Form report'!$G$23:$G$1090,MATCH($A$6,'Form report'!$D$23:$D$1090,0))-INDEX('Form report'!$H$23:$H$1090,MATCH($A$6,'Form report'!$D$23:$D$1090,0))),"")</f>
        <v/>
      </c>
      <c r="V6" s="204" t="str">
        <f>IFERROR(IF(INDEX('Form report'!$P$23:$CO$1090,MATCH($A$6,'Form report'!V23:V1090,0),MATCH(V$3,'Form report'!$P$22:$CO$22,0))="","",INDEX('Form report'!$P$23:$CO$1090,MATCH($A$6,'Form report'!V23:V1090,0),MATCH(V$3,'Form report'!$P$22:$CO$22,0))-INDEX('Form report'!$G$23:$G$1090,MATCH($A$6,'Form report'!$D$23:$D$1090,0))-INDEX('Form report'!$H$23:$H$1090,MATCH($A$6,'Form report'!$D$23:$D$1090,0))),"")</f>
        <v/>
      </c>
      <c r="W6" s="204" t="str">
        <f>IFERROR(IF(INDEX('Form report'!$P$23:$CO$1090,MATCH($A$6,'Form report'!W23:W1090,0),MATCH(W$3,'Form report'!$P$22:$CO$22,0))="","",INDEX('Form report'!$P$23:$CO$1090,MATCH($A$6,'Form report'!W23:W1090,0),MATCH(W$3,'Form report'!$P$22:$CO$22,0))-INDEX('Form report'!$G$23:$G$1090,MATCH($A$6,'Form report'!$D$23:$D$1090,0))-INDEX('Form report'!$H$23:$H$1090,MATCH($A$6,'Form report'!$D$23:$D$1090,0))),"")</f>
        <v/>
      </c>
      <c r="X6" s="204" t="str">
        <f>IFERROR(IF(INDEX('Form report'!$P$23:$CO$1090,MATCH($A$6,'Form report'!X23:X1090,0),MATCH(X$3,'Form report'!$P$22:$CO$22,0))="","",INDEX('Form report'!$P$23:$CO$1090,MATCH($A$6,'Form report'!X23:X1090,0),MATCH(X$3,'Form report'!$P$22:$CO$22,0))-INDEX('Form report'!$G$23:$G$1090,MATCH($A$6,'Form report'!$D$23:$D$1090,0))-INDEX('Form report'!$H$23:$H$1090,MATCH($A$6,'Form report'!$D$23:$D$1090,0))),"")</f>
        <v/>
      </c>
      <c r="Y6" s="204" t="str">
        <f>IFERROR(IF(INDEX('Form report'!$P$23:$CO$1090,MATCH($A$6,'Form report'!Y23:Y1090,0),MATCH(Y$3,'Form report'!$P$22:$CO$22,0))="","",INDEX('Form report'!$P$23:$CO$1090,MATCH($A$6,'Form report'!Y23:Y1090,0),MATCH(Y$3,'Form report'!$P$22:$CO$22,0))-INDEX('Form report'!$G$23:$G$1090,MATCH($A$6,'Form report'!$D$23:$D$1090,0))-INDEX('Form report'!$H$23:$H$1090,MATCH($A$6,'Form report'!$D$23:$D$1090,0))),"")</f>
        <v/>
      </c>
      <c r="Z6" s="204" t="str">
        <f>IFERROR(IF(INDEX('Form report'!$P$23:$CO$1090,MATCH($A$6,'Form report'!Z23:Z1090,0),MATCH(Z$3,'Form report'!$P$22:$CO$22,0))="","",INDEX('Form report'!$P$23:$CO$1090,MATCH($A$6,'Form report'!Z23:Z1090,0),MATCH(Z$3,'Form report'!$P$22:$CO$22,0))-INDEX('Form report'!$G$23:$G$1090,MATCH($A$6,'Form report'!$D$23:$D$1090,0))-INDEX('Form report'!$H$23:$H$1090,MATCH($A$6,'Form report'!$D$23:$D$1090,0))),"")</f>
        <v/>
      </c>
      <c r="AA6" s="204" t="str">
        <f>IFERROR(IF(INDEX('Form report'!$P$23:$CO$1090,MATCH($A$6,'Form report'!AA23:AA1090,0),MATCH(AA$3,'Form report'!$P$22:$CO$22,0))="","",INDEX('Form report'!$P$23:$CO$1090,MATCH($A$6,'Form report'!AA23:AA1090,0),MATCH(AA$3,'Form report'!$P$22:$CO$22,0))-INDEX('Form report'!$G$23:$G$1090,MATCH($A$6,'Form report'!$D$23:$D$1090,0))-INDEX('Form report'!$H$23:$H$1090,MATCH($A$6,'Form report'!$D$23:$D$1090,0))),"")</f>
        <v/>
      </c>
      <c r="AB6" s="204" t="str">
        <f>IFERROR(IF(INDEX('Form report'!$P$23:$CO$1090,MATCH($A$6,'Form report'!AB23:AB1090,0),MATCH(AB$3,'Form report'!$P$22:$CO$22,0))="","",INDEX('Form report'!$P$23:$CO$1090,MATCH($A$6,'Form report'!AB23:AB1090,0),MATCH(AB$3,'Form report'!$P$22:$CO$22,0))-INDEX('Form report'!$G$23:$G$1090,MATCH($A$6,'Form report'!$D$23:$D$1090,0))-INDEX('Form report'!$H$23:$H$1090,MATCH($A$6,'Form report'!$D$23:$D$1090,0))),"")</f>
        <v/>
      </c>
      <c r="AC6" s="204" t="str">
        <f>IFERROR(IF(INDEX('Form report'!$P$23:$CO$1090,MATCH($A$6,'Form report'!AC23:AC1090,0),MATCH(AC$3,'Form report'!$P$22:$CO$22,0))="","",INDEX('Form report'!$P$23:$CO$1090,MATCH($A$6,'Form report'!AC23:AC1090,0),MATCH(AC$3,'Form report'!$P$22:$CO$22,0))-INDEX('Form report'!$G$23:$G$1090,MATCH($A$6,'Form report'!$D$23:$D$1090,0))-INDEX('Form report'!$H$23:$H$1090,MATCH($A$6,'Form report'!$D$23:$D$1090,0))),"")</f>
        <v/>
      </c>
      <c r="AD6" s="204" t="str">
        <f>IFERROR(IF(INDEX('Form report'!$P$23:$CO$1090,MATCH($A$6,'Form report'!AD23:AD1090,0),MATCH(AD$3,'Form report'!$P$22:$CO$22,0))="","",INDEX('Form report'!$P$23:$CO$1090,MATCH($A$6,'Form report'!AD23:AD1090,0),MATCH(AD$3,'Form report'!$P$22:$CO$22,0))-INDEX('Form report'!$G$23:$G$1090,MATCH($A$6,'Form report'!$D$23:$D$1090,0))-INDEX('Form report'!$H$23:$H$1090,MATCH($A$6,'Form report'!$D$23:$D$1090,0))),"")</f>
        <v/>
      </c>
      <c r="AE6" s="204" t="str">
        <f>IFERROR(IF(INDEX('Form report'!$P$23:$CO$1090,MATCH($A$6,'Form report'!AE23:AE1090,0),MATCH(AE$3,'Form report'!$P$22:$CO$22,0))="","",INDEX('Form report'!$P$23:$CO$1090,MATCH($A$6,'Form report'!AE23:AE1090,0),MATCH(AE$3,'Form report'!$P$22:$CO$22,0))-INDEX('Form report'!$G$23:$G$1090,MATCH($A$6,'Form report'!$D$23:$D$1090,0))-INDEX('Form report'!$H$23:$H$1090,MATCH($A$6,'Form report'!$D$23:$D$1090,0))),"")</f>
        <v/>
      </c>
      <c r="AF6" s="204" t="str">
        <f>IFERROR(IF(INDEX('Form report'!$P$23:$CO$1090,MATCH($A$6,'Form report'!AF23:AF1090,0),MATCH(AF$3,'Form report'!$P$22:$CO$22,0))="","",INDEX('Form report'!$P$23:$CO$1090,MATCH($A$6,'Form report'!AF23:AF1090,0),MATCH(AF$3,'Form report'!$P$22:$CO$22,0))-INDEX('Form report'!$G$23:$G$1090,MATCH($A$6,'Form report'!$D$23:$D$1090,0))-INDEX('Form report'!$H$23:$H$1090,MATCH($A$6,'Form report'!$D$23:$D$1090,0))),"")</f>
        <v/>
      </c>
      <c r="AG6" s="204" t="str">
        <f>IFERROR(IF(INDEX('Form report'!$P$23:$CO$1090,MATCH($A$6,'Form report'!AG23:AG1090,0),MATCH(AG$3,'Form report'!$P$22:$CO$22,0))="","",INDEX('Form report'!$P$23:$CO$1090,MATCH($A$6,'Form report'!AG23:AG1090,0),MATCH(AG$3,'Form report'!$P$22:$CO$22,0))-INDEX('Form report'!$G$23:$G$1090,MATCH($A$6,'Form report'!$D$23:$D$1090,0))-INDEX('Form report'!$H$23:$H$1090,MATCH($A$6,'Form report'!$D$23:$D$1090,0))),"")</f>
        <v/>
      </c>
      <c r="AH6" s="204" t="str">
        <f>IFERROR(IF(INDEX('Form report'!$P$23:$CO$1090,MATCH($A$6,'Form report'!AH23:AH1090,0),MATCH(AH$3,'Form report'!$P$22:$CO$22,0))="","",INDEX('Form report'!$P$23:$CO$1090,MATCH($A$6,'Form report'!AH23:AH1090,0),MATCH(AH$3,'Form report'!$P$22:$CO$22,0))-INDEX('Form report'!$G$23:$G$1090,MATCH($A$6,'Form report'!$D$23:$D$1090,0))-INDEX('Form report'!$H$23:$H$1090,MATCH($A$6,'Form report'!$D$23:$D$1090,0))),"")</f>
        <v/>
      </c>
      <c r="AI6" s="204" t="str">
        <f>IFERROR(IF(INDEX('Form report'!$P$23:$CO$1090,MATCH($A$6,'Form report'!AI23:AI1090,0),MATCH(AI$3,'Form report'!$P$22:$CO$22,0))="","",INDEX('Form report'!$P$23:$CO$1090,MATCH($A$6,'Form report'!AI23:AI1090,0),MATCH(AI$3,'Form report'!$P$22:$CO$22,0))-INDEX('Form report'!$G$23:$G$1090,MATCH($A$6,'Form report'!$D$23:$D$1090,0))-INDEX('Form report'!$H$23:$H$1090,MATCH($A$6,'Form report'!$D$23:$D$1090,0))),"")</f>
        <v/>
      </c>
      <c r="AJ6" s="204" t="str">
        <f>IFERROR(IF(INDEX('Form report'!$P$23:$CO$1090,MATCH($A$6,'Form report'!AJ23:AJ1090,0),MATCH(AJ$3,'Form report'!$P$22:$CO$22,0))="","",INDEX('Form report'!$P$23:$CO$1090,MATCH($A$6,'Form report'!AJ23:AJ1090,0),MATCH(AJ$3,'Form report'!$P$22:$CO$22,0))-INDEX('Form report'!$G$23:$G$1090,MATCH($A$6,'Form report'!$D$23:$D$1090,0))-INDEX('Form report'!$H$23:$H$1090,MATCH($A$6,'Form report'!$D$23:$D$1090,0))),"")</f>
        <v/>
      </c>
      <c r="AK6" s="204" t="str">
        <f>IFERROR(IF(INDEX('Form report'!$P$23:$CO$1090,MATCH($A$6,'Form report'!AK23:AK1090,0),MATCH(AK$3,'Form report'!$P$22:$CO$22,0))="","",INDEX('Form report'!$P$23:$CO$1090,MATCH($A$6,'Form report'!AK23:AK1090,0),MATCH(AK$3,'Form report'!$P$22:$CO$22,0))-INDEX('Form report'!$G$23:$G$1090,MATCH($A$6,'Form report'!$D$23:$D$1090,0))-INDEX('Form report'!$H$23:$H$1090,MATCH($A$6,'Form report'!$D$23:$D$1090,0))),"")</f>
        <v/>
      </c>
      <c r="AL6" s="204" t="str">
        <f>IFERROR(IF(INDEX('Form report'!$P$23:$CO$1090,MATCH($A$6,'Form report'!AL23:AL1090,0),MATCH(AL$3,'Form report'!$P$22:$CO$22,0))="","",INDEX('Form report'!$P$23:$CO$1090,MATCH($A$6,'Form report'!AL23:AL1090,0),MATCH(AL$3,'Form report'!$P$22:$CO$22,0))-INDEX('Form report'!$G$23:$G$1090,MATCH($A$6,'Form report'!$D$23:$D$1090,0))-INDEX('Form report'!$H$23:$H$1090,MATCH($A$6,'Form report'!$D$23:$D$1090,0))),"")</f>
        <v/>
      </c>
      <c r="AM6" s="204" t="str">
        <f>IFERROR(IF(INDEX('Form report'!$P$23:$CO$1090,MATCH($A$6,'Form report'!AM23:AM1090,0),MATCH(AM$3,'Form report'!$P$22:$CO$22,0))="","",INDEX('Form report'!$P$23:$CO$1090,MATCH($A$6,'Form report'!AM23:AM1090,0),MATCH(AM$3,'Form report'!$P$22:$CO$22,0))-INDEX('Form report'!$G$23:$G$1090,MATCH($A$6,'Form report'!$D$23:$D$1090,0))-INDEX('Form report'!$H$23:$H$1090,MATCH($A$6,'Form report'!$D$23:$D$1090,0))),"")</f>
        <v/>
      </c>
      <c r="AN6" s="204" t="str">
        <f>IFERROR(IF(INDEX('Form report'!$P$23:$CO$1090,MATCH($A$6,'Form report'!AN23:AN1090,0),MATCH(AN$3,'Form report'!$P$22:$CO$22,0))="","",INDEX('Form report'!$P$23:$CO$1090,MATCH($A$6,'Form report'!AN23:AN1090,0),MATCH(AN$3,'Form report'!$P$22:$CO$22,0))-INDEX('Form report'!$G$23:$G$1090,MATCH($A$6,'Form report'!$D$23:$D$1090,0))-INDEX('Form report'!$H$23:$H$1090,MATCH($A$6,'Form report'!$D$23:$D$1090,0))),"")</f>
        <v/>
      </c>
      <c r="AO6" s="204" t="str">
        <f>IFERROR(IF(INDEX('Form report'!$P$23:$CO$1090,MATCH($A$6,'Form report'!AO23:AO1090,0),MATCH(AO$3,'Form report'!$P$22:$CO$22,0))="","",INDEX('Form report'!$P$23:$CO$1090,MATCH($A$6,'Form report'!AO23:AO1090,0),MATCH(AO$3,'Form report'!$P$22:$CO$22,0))-INDEX('Form report'!$G$23:$G$1090,MATCH($A$6,'Form report'!$D$23:$D$1090,0))-INDEX('Form report'!$H$23:$H$1090,MATCH($A$6,'Form report'!$D$23:$D$1090,0))),"")</f>
        <v/>
      </c>
      <c r="AP6" s="204" t="str">
        <f>IFERROR(IF(INDEX('Form report'!$P$23:$CO$1090,MATCH($A$6,'Form report'!AP23:AP1090,0),MATCH(AP$3,'Form report'!$P$22:$CO$22,0))="","",INDEX('Form report'!$P$23:$CO$1090,MATCH($A$6,'Form report'!AP23:AP1090,0),MATCH(AP$3,'Form report'!$P$22:$CO$22,0))-INDEX('Form report'!$G$23:$G$1090,MATCH($A$6,'Form report'!$D$23:$D$1090,0))-INDEX('Form report'!$H$23:$H$1090,MATCH($A$6,'Form report'!$D$23:$D$1090,0))),"")</f>
        <v/>
      </c>
      <c r="AQ6" s="204" t="str">
        <f>IFERROR(IF(INDEX('Form report'!$P$23:$CO$1090,MATCH($A$6,'Form report'!AQ23:AQ1090,0),MATCH(AQ$3,'Form report'!$P$22:$CO$22,0))="","",INDEX('Form report'!$P$23:$CO$1090,MATCH($A$6,'Form report'!AQ23:AQ1090,0),MATCH(AQ$3,'Form report'!$P$22:$CO$22,0))-INDEX('Form report'!$G$23:$G$1090,MATCH($A$6,'Form report'!$D$23:$D$1090,0))-INDEX('Form report'!$H$23:$H$1090,MATCH($A$6,'Form report'!$D$23:$D$1090,0))),"")</f>
        <v/>
      </c>
      <c r="AR6" s="204" t="str">
        <f>IFERROR(IF(INDEX('Form report'!$P$23:$CO$1090,MATCH($A$6,'Form report'!AR23:AR1090,0),MATCH(AR$3,'Form report'!$P$22:$CO$22,0))="","",INDEX('Form report'!$P$23:$CO$1090,MATCH($A$6,'Form report'!AR23:AR1090,0),MATCH(AR$3,'Form report'!$P$22:$CO$22,0))-INDEX('Form report'!$G$23:$G$1090,MATCH($A$6,'Form report'!$D$23:$D$1090,0))-INDEX('Form report'!$H$23:$H$1090,MATCH($A$6,'Form report'!$D$23:$D$1090,0))),"")</f>
        <v/>
      </c>
      <c r="AS6" s="204" t="str">
        <f>IFERROR(IF(INDEX('Form report'!$P$23:$CO$1090,MATCH($A$6,'Form report'!AS23:AS1090,0),MATCH(AS$3,'Form report'!$P$22:$CO$22,0))="","",INDEX('Form report'!$P$23:$CO$1090,MATCH($A$6,'Form report'!AS23:AS1090,0),MATCH(AS$3,'Form report'!$P$22:$CO$22,0))-INDEX('Form report'!$G$23:$G$1090,MATCH($A$6,'Form report'!$D$23:$D$1090,0))-INDEX('Form report'!$H$23:$H$1090,MATCH($A$6,'Form report'!$D$23:$D$1090,0))),"")</f>
        <v/>
      </c>
      <c r="AT6" s="204" t="str">
        <f>IFERROR(IF(INDEX('Form report'!$P$23:$CO$1090,MATCH($A$6,'Form report'!AT23:AT1090,0),MATCH(AT$3,'Form report'!$P$22:$CO$22,0))="","",INDEX('Form report'!$P$23:$CO$1090,MATCH($A$6,'Form report'!AT23:AT1090,0),MATCH(AT$3,'Form report'!$P$22:$CO$22,0))-INDEX('Form report'!$G$23:$G$1090,MATCH($A$6,'Form report'!$D$23:$D$1090,0))-INDEX('Form report'!$H$23:$H$1090,MATCH($A$6,'Form report'!$D$23:$D$1090,0))),"")</f>
        <v/>
      </c>
      <c r="AU6" s="204" t="str">
        <f>IFERROR(IF(INDEX('Form report'!$P$23:$CO$1090,MATCH($A$6,'Form report'!AU23:AU1090,0),MATCH(AU$3,'Form report'!$P$22:$CO$22,0))="","",INDEX('Form report'!$P$23:$CO$1090,MATCH($A$6,'Form report'!AU23:AU1090,0),MATCH(AU$3,'Form report'!$P$22:$CO$22,0))-INDEX('Form report'!$G$23:$G$1090,MATCH($A$6,'Form report'!$D$23:$D$1090,0))-INDEX('Form report'!$H$23:$H$1090,MATCH($A$6,'Form report'!$D$23:$D$1090,0))),"")</f>
        <v/>
      </c>
      <c r="AV6" s="204" t="str">
        <f>IFERROR(IF(INDEX('Form report'!$P$23:$CO$1090,MATCH($A$6,'Form report'!AV23:AV1090,0),MATCH(AV$3,'Form report'!$P$22:$CO$22,0))="","",INDEX('Form report'!$P$23:$CO$1090,MATCH($A$6,'Form report'!AV23:AV1090,0),MATCH(AV$3,'Form report'!$P$22:$CO$22,0))-INDEX('Form report'!$G$23:$G$1090,MATCH($A$6,'Form report'!$D$23:$D$1090,0))-INDEX('Form report'!$H$23:$H$1090,MATCH($A$6,'Form report'!$D$23:$D$1090,0))),"")</f>
        <v/>
      </c>
      <c r="AW6" s="204" t="str">
        <f>IFERROR(IF(INDEX('Form report'!$P$23:$CO$1090,MATCH($A$6,'Form report'!AW23:AW1090,0),MATCH(AW$3,'Form report'!$P$22:$CO$22,0))="","",INDEX('Form report'!$P$23:$CO$1090,MATCH($A$6,'Form report'!AW23:AW1090,0),MATCH(AW$3,'Form report'!$P$22:$CO$22,0))-INDEX('Form report'!$G$23:$G$1090,MATCH($A$6,'Form report'!$D$23:$D$1090,0))-INDEX('Form report'!$H$23:$H$1090,MATCH($A$6,'Form report'!$D$23:$D$1090,0))),"")</f>
        <v/>
      </c>
      <c r="AX6" s="204" t="str">
        <f>IFERROR(IF(INDEX('Form report'!$P$23:$CO$1090,MATCH($A$6,'Form report'!AX23:AX1090,0),MATCH(AX$3,'Form report'!$P$22:$CO$22,0))="","",INDEX('Form report'!$P$23:$CO$1090,MATCH($A$6,'Form report'!AX23:AX1090,0),MATCH(AX$3,'Form report'!$P$22:$CO$22,0))-INDEX('Form report'!$G$23:$G$1090,MATCH($A$6,'Form report'!$D$23:$D$1090,0))-INDEX('Form report'!$H$23:$H$1090,MATCH($A$6,'Form report'!$D$23:$D$1090,0))),"")</f>
        <v/>
      </c>
      <c r="AY6" s="204" t="str">
        <f>IFERROR(IF(INDEX('Form report'!$P$23:$CO$1090,MATCH($A$6,'Form report'!AY23:AY1090,0),MATCH(AY$3,'Form report'!$P$22:$CO$22,0))="","",INDEX('Form report'!$P$23:$CO$1090,MATCH($A$6,'Form report'!AY23:AY1090,0),MATCH(AY$3,'Form report'!$P$22:$CO$22,0))-INDEX('Form report'!$G$23:$G$1090,MATCH($A$6,'Form report'!$D$23:$D$1090,0))-INDEX('Form report'!$H$23:$H$1090,MATCH($A$6,'Form report'!$D$23:$D$1090,0))),"")</f>
        <v/>
      </c>
      <c r="AZ6" s="204" t="str">
        <f>IFERROR(IF(INDEX('Form report'!$P$23:$CO$1090,MATCH($A$6,'Form report'!AZ23:AZ1090,0),MATCH(AZ$3,'Form report'!$P$22:$CO$22,0))="","",INDEX('Form report'!$P$23:$CO$1090,MATCH($A$6,'Form report'!AZ23:AZ1090,0),MATCH(AZ$3,'Form report'!$P$22:$CO$22,0))-INDEX('Form report'!$G$23:$G$1090,MATCH($A$6,'Form report'!$D$23:$D$1090,0))-INDEX('Form report'!$H$23:$H$1090,MATCH($A$6,'Form report'!$D$23:$D$1090,0))),"")</f>
        <v/>
      </c>
      <c r="BA6" s="204" t="str">
        <f>IFERROR(IF(INDEX('Form report'!$P$23:$CO$1090,MATCH($A$6,'Form report'!BA23:BA1090,0),MATCH(BA$3,'Form report'!$P$22:$CO$22,0))="","",INDEX('Form report'!$P$23:$CO$1090,MATCH($A$6,'Form report'!BA23:BA1090,0),MATCH(BA$3,'Form report'!$P$22:$CO$22,0))-INDEX('Form report'!$G$23:$G$1090,MATCH($A$6,'Form report'!$D$23:$D$1090,0))-INDEX('Form report'!$H$23:$H$1090,MATCH($A$6,'Form report'!$D$23:$D$1090,0))),"")</f>
        <v/>
      </c>
      <c r="BB6" s="204" t="str">
        <f>IFERROR(IF(INDEX('Form report'!$P$23:$CO$1090,MATCH($A$6,'Form report'!BB23:BB1090,0),MATCH(BB$3,'Form report'!$P$22:$CO$22,0))="","",INDEX('Form report'!$P$23:$CO$1090,MATCH($A$6,'Form report'!BB23:BB1090,0),MATCH(BB$3,'Form report'!$P$22:$CO$22,0))-INDEX('Form report'!$G$23:$G$1090,MATCH($A$6,'Form report'!$D$23:$D$1090,0))-INDEX('Form report'!$H$23:$H$1090,MATCH($A$6,'Form report'!$D$23:$D$1090,0))),"")</f>
        <v/>
      </c>
      <c r="BC6" s="204" t="str">
        <f>IFERROR(IF(INDEX('Form report'!$P$23:$CO$1090,MATCH($A$6,'Form report'!BC23:BC1090,0),MATCH(BC$3,'Form report'!$P$22:$CO$22,0))="","",INDEX('Form report'!$P$23:$CO$1090,MATCH($A$6,'Form report'!BC23:BC1090,0),MATCH(BC$3,'Form report'!$P$22:$CO$22,0))-INDEX('Form report'!$G$23:$G$1090,MATCH($A$6,'Form report'!$D$23:$D$1090,0))-INDEX('Form report'!$H$23:$H$1090,MATCH($A$6,'Form report'!$D$23:$D$1090,0))),"")</f>
        <v/>
      </c>
      <c r="BD6" s="204" t="str">
        <f>IFERROR(IF(INDEX('Form report'!$P$23:$CO$1090,MATCH($A$6,'Form report'!BD23:BD1090,0),MATCH(BD$3,'Form report'!$P$22:$CO$22,0))="","",INDEX('Form report'!$P$23:$CO$1090,MATCH($A$6,'Form report'!BD23:BD1090,0),MATCH(BD$3,'Form report'!$P$22:$CO$22,0))-INDEX('Form report'!$G$23:$G$1090,MATCH($A$6,'Form report'!$D$23:$D$1090,0))-INDEX('Form report'!$H$23:$H$1090,MATCH($A$6,'Form report'!$D$23:$D$1090,0))),"")</f>
        <v/>
      </c>
      <c r="BE6" s="204" t="str">
        <f>IFERROR(IF(INDEX('Form report'!$P$23:$CO$1090,MATCH($A$6,'Form report'!BE23:BE1090,0),MATCH(BE$3,'Form report'!$P$22:$CO$22,0))="","",INDEX('Form report'!$P$23:$CO$1090,MATCH($A$6,'Form report'!BE23:BE1090,0),MATCH(BE$3,'Form report'!$P$22:$CO$22,0))-INDEX('Form report'!$G$23:$G$1090,MATCH($A$6,'Form report'!$D$23:$D$1090,0))-INDEX('Form report'!$H$23:$H$1090,MATCH($A$6,'Form report'!$D$23:$D$1090,0))),"")</f>
        <v/>
      </c>
      <c r="BF6" s="204" t="str">
        <f>IFERROR(IF(INDEX('Form report'!$P$23:$CO$1090,MATCH($A$6,'Form report'!BF23:BF1090,0),MATCH(BF$3,'Form report'!$P$22:$CO$22,0))="","",INDEX('Form report'!$P$23:$CO$1090,MATCH($A$6,'Form report'!BF23:BF1090,0),MATCH(BF$3,'Form report'!$P$22:$CO$22,0))-INDEX('Form report'!$G$23:$G$1090,MATCH($A$6,'Form report'!$D$23:$D$1090,0))-INDEX('Form report'!$H$23:$H$1090,MATCH($A$6,'Form report'!$D$23:$D$1090,0))),"")</f>
        <v/>
      </c>
      <c r="BG6" s="204" t="str">
        <f>IFERROR(IF(INDEX('Form report'!$P$23:$CO$1090,MATCH($A$6,'Form report'!BG23:BG1090,0),MATCH(BG$3,'Form report'!$P$22:$CO$22,0))="","",INDEX('Form report'!$P$23:$CO$1090,MATCH($A$6,'Form report'!BG23:BG1090,0),MATCH(BG$3,'Form report'!$P$22:$CO$22,0))-INDEX('Form report'!$G$23:$G$1090,MATCH($A$6,'Form report'!$D$23:$D$1090,0))-INDEX('Form report'!$H$23:$H$1090,MATCH($A$6,'Form report'!$D$23:$D$1090,0))),"")</f>
        <v/>
      </c>
      <c r="BH6" s="204" t="str">
        <f>IFERROR(IF(INDEX('Form report'!$P$23:$CO$1090,MATCH($A$6,'Form report'!BH23:BH1090,0),MATCH(BH$3,'Form report'!$P$22:$CO$22,0))="","",INDEX('Form report'!$P$23:$CO$1090,MATCH($A$6,'Form report'!BH23:BH1090,0),MATCH(BH$3,'Form report'!$P$22:$CO$22,0))-INDEX('Form report'!$G$23:$G$1090,MATCH($A$6,'Form report'!$D$23:$D$1090,0))-INDEX('Form report'!$H$23:$H$1090,MATCH($A$6,'Form report'!$D$23:$D$1090,0))),"")</f>
        <v/>
      </c>
      <c r="BI6" s="204" t="str">
        <f>IFERROR(IF(INDEX('Form report'!$P$23:$CO$1090,MATCH($A$6,'Form report'!BI23:BI1090,0),MATCH(BI$3,'Form report'!$P$22:$CO$22,0))="","",INDEX('Form report'!$P$23:$CO$1090,MATCH($A$6,'Form report'!BI23:BI1090,0),MATCH(BI$3,'Form report'!$P$22:$CO$22,0))-INDEX('Form report'!$G$23:$G$1090,MATCH($A$6,'Form report'!$D$23:$D$1090,0))-INDEX('Form report'!$H$23:$H$1090,MATCH($A$6,'Form report'!$D$23:$D$1090,0))),"")</f>
        <v/>
      </c>
      <c r="BJ6" s="204" t="str">
        <f>IFERROR(IF(INDEX('Form report'!$P$23:$CO$1090,MATCH($A$6,'Form report'!BJ23:BJ1090,0),MATCH(BJ$3,'Form report'!$P$22:$CO$22,0))="","",INDEX('Form report'!$P$23:$CO$1090,MATCH($A$6,'Form report'!BJ23:BJ1090,0),MATCH(BJ$3,'Form report'!$P$22:$CO$22,0))-INDEX('Form report'!$G$23:$G$1090,MATCH($A$6,'Form report'!$D$23:$D$1090,0))-INDEX('Form report'!$H$23:$H$1090,MATCH($A$6,'Form report'!$D$23:$D$1090,0))),"")</f>
        <v/>
      </c>
      <c r="BK6" s="204" t="str">
        <f>IFERROR(IF(INDEX('Form report'!$P$23:$CO$1090,MATCH($A$6,'Form report'!BK23:BK1090,0),MATCH(BK$3,'Form report'!$P$22:$CO$22,0))="","",INDEX('Form report'!$P$23:$CO$1090,MATCH($A$6,'Form report'!BK23:BK1090,0),MATCH(BK$3,'Form report'!$P$22:$CO$22,0))-INDEX('Form report'!$G$23:$G$1090,MATCH($A$6,'Form report'!$D$23:$D$1090,0))-INDEX('Form report'!$H$23:$H$1090,MATCH($A$6,'Form report'!$D$23:$D$1090,0))),"")</f>
        <v/>
      </c>
      <c r="BL6" s="204" t="str">
        <f>IFERROR(IF(INDEX('Form report'!$P$23:$CO$1090,MATCH($A$6,'Form report'!BL23:BL1090,0),MATCH(BL$3,'Form report'!$P$22:$CO$22,0))="","",INDEX('Form report'!$P$23:$CO$1090,MATCH($A$6,'Form report'!BL23:BL1090,0),MATCH(BL$3,'Form report'!$P$22:$CO$22,0))-INDEX('Form report'!$G$23:$G$1090,MATCH($A$6,'Form report'!$D$23:$D$1090,0))-INDEX('Form report'!$H$23:$H$1090,MATCH($A$6,'Form report'!$D$23:$D$1090,0))),"")</f>
        <v/>
      </c>
      <c r="BM6" s="204" t="str">
        <f>IFERROR(IF(INDEX('Form report'!$P$23:$CO$1090,MATCH($A$6,'Form report'!BM23:BM1090,0),MATCH(BM$3,'Form report'!$P$22:$CO$22,0))="","",INDEX('Form report'!$P$23:$CO$1090,MATCH($A$6,'Form report'!BM23:BM1090,0),MATCH(BM$3,'Form report'!$P$22:$CO$22,0))-INDEX('Form report'!$G$23:$G$1090,MATCH($A$6,'Form report'!$D$23:$D$1090,0))-INDEX('Form report'!$H$23:$H$1090,MATCH($A$6,'Form report'!$D$23:$D$1090,0))),"")</f>
        <v/>
      </c>
      <c r="BN6" s="204" t="str">
        <f>IFERROR(IF(INDEX('Form report'!$P$23:$CO$1090,MATCH($A$6,'Form report'!BN23:BN1090,0),MATCH(BN$3,'Form report'!$P$22:$CO$22,0))="","",INDEX('Form report'!$P$23:$CO$1090,MATCH($A$6,'Form report'!BN23:BN1090,0),MATCH(BN$3,'Form report'!$P$22:$CO$22,0))-INDEX('Form report'!$G$23:$G$1090,MATCH($A$6,'Form report'!$D$23:$D$1090,0))-INDEX('Form report'!$H$23:$H$1090,MATCH($A$6,'Form report'!$D$23:$D$1090,0))),"")</f>
        <v/>
      </c>
      <c r="BO6" s="204" t="str">
        <f>IFERROR(IF(INDEX('Form report'!$P$23:$CO$1090,MATCH($A$6,'Form report'!BO23:BO1090,0),MATCH(BO$3,'Form report'!$P$22:$CO$22,0))="","",INDEX('Form report'!$P$23:$CO$1090,MATCH($A$6,'Form report'!BO23:BO1090,0),MATCH(BO$3,'Form report'!$P$22:$CO$22,0))-INDEX('Form report'!$G$23:$G$1090,MATCH($A$6,'Form report'!$D$23:$D$1090,0))-INDEX('Form report'!$H$23:$H$1090,MATCH($A$6,'Form report'!$D$23:$D$1090,0))),"")</f>
        <v/>
      </c>
      <c r="BP6" s="204" t="str">
        <f>IFERROR(IF(INDEX('Form report'!$P$23:$CO$1090,MATCH($A$6,'Form report'!BP23:BP1090,0),MATCH(BP$3,'Form report'!$P$22:$CO$22,0))="","",INDEX('Form report'!$P$23:$CO$1090,MATCH($A$6,'Form report'!BP23:BP1090,0),MATCH(BP$3,'Form report'!$P$22:$CO$22,0))-INDEX('Form report'!$G$23:$G$1090,MATCH($A$6,'Form report'!$D$23:$D$1090,0))-INDEX('Form report'!$H$23:$H$1090,MATCH($A$6,'Form report'!$D$23:$D$1090,0))),"")</f>
        <v/>
      </c>
      <c r="BQ6" s="204" t="str">
        <f>IFERROR(IF(INDEX('Form report'!$P$23:$CO$1090,MATCH($A$6,'Form report'!BQ23:BQ1090,0),MATCH(BQ$3,'Form report'!$P$22:$CO$22,0))="","",INDEX('Form report'!$P$23:$CO$1090,MATCH($A$6,'Form report'!BQ23:BQ1090,0),MATCH(BQ$3,'Form report'!$P$22:$CO$22,0))-INDEX('Form report'!$G$23:$G$1090,MATCH($A$6,'Form report'!$D$23:$D$1090,0))-INDEX('Form report'!$H$23:$H$1090,MATCH($A$6,'Form report'!$D$23:$D$1090,0))),"")</f>
        <v/>
      </c>
      <c r="BR6" s="204" t="str">
        <f>IFERROR(IF(INDEX('Form report'!$P$23:$CO$1090,MATCH($A$6,'Form report'!BR23:BR1090,0),MATCH(BR$3,'Form report'!$P$22:$CO$22,0))="","",INDEX('Form report'!$P$23:$CO$1090,MATCH($A$6,'Form report'!BR23:BR1090,0),MATCH(BR$3,'Form report'!$P$22:$CO$22,0))-INDEX('Form report'!$G$23:$G$1090,MATCH($A$6,'Form report'!$D$23:$D$1090,0))-INDEX('Form report'!$H$23:$H$1090,MATCH($A$6,'Form report'!$D$23:$D$1090,0))),"")</f>
        <v/>
      </c>
      <c r="BS6" s="204" t="str">
        <f>IFERROR(IF(INDEX('Form report'!$P$23:$CO$1090,MATCH($A$6,'Form report'!BS23:BS1090,0),MATCH(BS$3,'Form report'!$P$22:$CO$22,0))="","",INDEX('Form report'!$P$23:$CO$1090,MATCH($A$6,'Form report'!BS23:BS1090,0),MATCH(BS$3,'Form report'!$P$22:$CO$22,0))-INDEX('Form report'!$G$23:$G$1090,MATCH($A$6,'Form report'!$D$23:$D$1090,0))-INDEX('Form report'!$H$23:$H$1090,MATCH($A$6,'Form report'!$D$23:$D$1090,0))),"")</f>
        <v/>
      </c>
      <c r="BT6" s="204" t="str">
        <f>IFERROR(IF(INDEX('Form report'!$P$23:$CO$1090,MATCH($A$6,'Form report'!BT23:BT1090,0),MATCH(BT$3,'Form report'!$P$22:$CO$22,0))="","",INDEX('Form report'!$P$23:$CO$1090,MATCH($A$6,'Form report'!BT23:BT1090,0),MATCH(BT$3,'Form report'!$P$22:$CO$22,0))-INDEX('Form report'!$G$23:$G$1090,MATCH($A$6,'Form report'!$D$23:$D$1090,0))-INDEX('Form report'!$H$23:$H$1090,MATCH($A$6,'Form report'!$D$23:$D$1090,0))),"")</f>
        <v/>
      </c>
      <c r="BU6" s="204" t="str">
        <f>IFERROR(IF(INDEX('Form report'!$P$23:$CO$1090,MATCH($A$6,'Form report'!BU23:BU1090,0),MATCH(BU$3,'Form report'!$P$22:$CO$22,0))="","",INDEX('Form report'!$P$23:$CO$1090,MATCH($A$6,'Form report'!BU23:BU1090,0),MATCH(BU$3,'Form report'!$P$22:$CO$22,0))-INDEX('Form report'!$G$23:$G$1090,MATCH($A$6,'Form report'!$D$23:$D$1090,0))-INDEX('Form report'!$H$23:$H$1090,MATCH($A$6,'Form report'!$D$23:$D$1090,0))),"")</f>
        <v/>
      </c>
      <c r="BV6" s="204" t="str">
        <f>IFERROR(IF(INDEX('Form report'!$P$23:$CO$1090,MATCH($A$6,'Form report'!BV23:BV1090,0),MATCH(BV$3,'Form report'!$P$22:$CO$22,0))="","",INDEX('Form report'!$P$23:$CO$1090,MATCH($A$6,'Form report'!BV23:BV1090,0),MATCH(BV$3,'Form report'!$P$22:$CO$22,0))-INDEX('Form report'!$G$23:$G$1090,MATCH($A$6,'Form report'!$D$23:$D$1090,0))-INDEX('Form report'!$H$23:$H$1090,MATCH($A$6,'Form report'!$D$23:$D$1090,0))),"")</f>
        <v/>
      </c>
      <c r="BW6" s="204" t="str">
        <f>IFERROR(IF(INDEX('Form report'!$P$23:$CO$1090,MATCH($A$6,'Form report'!BW23:BW1090,0),MATCH(BW$3,'Form report'!$P$22:$CO$22,0))="","",INDEX('Form report'!$P$23:$CO$1090,MATCH($A$6,'Form report'!BW23:BW1090,0),MATCH(BW$3,'Form report'!$P$22:$CO$22,0))-INDEX('Form report'!$G$23:$G$1090,MATCH($A$6,'Form report'!$D$23:$D$1090,0))-INDEX('Form report'!$H$23:$H$1090,MATCH($A$6,'Form report'!$D$23:$D$1090,0))),"")</f>
        <v/>
      </c>
      <c r="BX6" s="204" t="str">
        <f>IFERROR(IF(INDEX('Form report'!$P$23:$CO$1090,MATCH($A$6,'Form report'!BX23:BX1090,0),MATCH(BX$3,'Form report'!$P$22:$CO$22,0))="","",INDEX('Form report'!$P$23:$CO$1090,MATCH($A$6,'Form report'!BX23:BX1090,0),MATCH(BX$3,'Form report'!$P$22:$CO$22,0))-INDEX('Form report'!$G$23:$G$1090,MATCH($A$6,'Form report'!$D$23:$D$1090,0))-INDEX('Form report'!$H$23:$H$1090,MATCH($A$6,'Form report'!$D$23:$D$1090,0))),"")</f>
        <v/>
      </c>
      <c r="BY6" s="204" t="str">
        <f>IFERROR(IF(INDEX('Form report'!$P$23:$CO$1090,MATCH($A$6,'Form report'!BY23:BY1090,0),MATCH(BY$3,'Form report'!$P$22:$CO$22,0))="","",INDEX('Form report'!$P$23:$CO$1090,MATCH($A$6,'Form report'!BY23:BY1090,0),MATCH(BY$3,'Form report'!$P$22:$CO$22,0))-INDEX('Form report'!$G$23:$G$1090,MATCH($A$6,'Form report'!$D$23:$D$1090,0))-INDEX('Form report'!$H$23:$H$1090,MATCH($A$6,'Form report'!$D$23:$D$1090,0))),"")</f>
        <v/>
      </c>
      <c r="BZ6" s="204" t="str">
        <f>IFERROR(IF(INDEX('Form report'!$P$23:$CO$1090,MATCH($A$6,'Form report'!BZ23:BZ1090,0),MATCH(BZ$3,'Form report'!$P$22:$CO$22,0))="","",INDEX('Form report'!$P$23:$CO$1090,MATCH($A$6,'Form report'!BZ23:BZ1090,0),MATCH(BZ$3,'Form report'!$P$22:$CO$22,0))-INDEX('Form report'!$G$23:$G$1090,MATCH($A$6,'Form report'!$D$23:$D$1090,0))-INDEX('Form report'!$H$23:$H$1090,MATCH($A$6,'Form report'!$D$23:$D$1090,0))),"")</f>
        <v/>
      </c>
      <c r="CA6" s="204" t="str">
        <f>IFERROR(IF(INDEX('Form report'!$P$23:$CO$1090,MATCH($A$6,'Form report'!CA23:CA1090,0),MATCH(CA$3,'Form report'!$P$22:$CO$22,0))="","",INDEX('Form report'!$P$23:$CO$1090,MATCH($A$6,'Form report'!CA23:CA1090,0),MATCH(CA$3,'Form report'!$P$22:$CO$22,0))-INDEX('Form report'!$G$23:$G$1090,MATCH($A$6,'Form report'!$D$23:$D$1090,0))-INDEX('Form report'!$H$23:$H$1090,MATCH($A$6,'Form report'!$D$23:$D$1090,0))),"")</f>
        <v/>
      </c>
      <c r="CB6" s="204" t="str">
        <f>IFERROR(IF(INDEX('Form report'!$P$23:$CO$1090,MATCH($A$6,'Form report'!CB23:CB1090,0),MATCH(CB$3,'Form report'!$P$22:$CO$22,0))="","",INDEX('Form report'!$P$23:$CO$1090,MATCH($A$6,'Form report'!CB23:CB1090,0),MATCH(CB$3,'Form report'!$P$22:$CO$22,0))-INDEX('Form report'!$G$23:$G$1090,MATCH($A$6,'Form report'!$D$23:$D$1090,0))-INDEX('Form report'!$H$23:$H$1090,MATCH($A$6,'Form report'!$D$23:$D$1090,0))),"")</f>
        <v/>
      </c>
      <c r="CC6" s="204" t="str">
        <f>IFERROR(IF(INDEX('Form report'!$P$23:$CO$1090,MATCH($A$6,'Form report'!CC23:CC1090,0),MATCH(CC$3,'Form report'!$P$22:$CO$22,0))="","",INDEX('Form report'!$P$23:$CO$1090,MATCH($A$6,'Form report'!CC23:CC1090,0),MATCH(CC$3,'Form report'!$P$22:$CO$22,0))-INDEX('Form report'!$G$23:$G$1090,MATCH($A$6,'Form report'!$D$23:$D$1090,0))-INDEX('Form report'!$H$23:$H$1090,MATCH($A$6,'Form report'!$D$23:$D$1090,0))),"")</f>
        <v/>
      </c>
      <c r="CD6" s="204" t="str">
        <f>IFERROR(IF(INDEX('Form report'!$P$23:$CO$1090,MATCH($A$6,'Form report'!CD23:CD1090,0),MATCH(CD$3,'Form report'!$P$22:$CO$22,0))="","",INDEX('Form report'!$P$23:$CO$1090,MATCH($A$6,'Form report'!CD23:CD1090,0),MATCH(CD$3,'Form report'!$P$22:$CO$22,0))-INDEX('Form report'!$G$23:$G$1090,MATCH($A$6,'Form report'!$D$23:$D$1090,0))-INDEX('Form report'!$H$23:$H$1090,MATCH($A$6,'Form report'!$D$23:$D$1090,0))),"")</f>
        <v/>
      </c>
      <c r="CE6" s="204" t="str">
        <f>IFERROR(IF(INDEX('Form report'!$P$23:$CO$1090,MATCH($A$6,'Form report'!CE23:CE1090,0),MATCH(CE$3,'Form report'!$P$22:$CO$22,0))="","",INDEX('Form report'!$P$23:$CO$1090,MATCH($A$6,'Form report'!CE23:CE1090,0),MATCH(CE$3,'Form report'!$P$22:$CO$22,0))-INDEX('Form report'!$G$23:$G$1090,MATCH($A$6,'Form report'!$D$23:$D$1090,0))-INDEX('Form report'!$H$23:$H$1090,MATCH($A$6,'Form report'!$D$23:$D$1090,0))),"")</f>
        <v/>
      </c>
      <c r="CF6" s="204" t="str">
        <f>IFERROR(IF(INDEX('Form report'!$P$23:$CO$1090,MATCH($A$6,'Form report'!CF23:CF1090,0),MATCH(CF$3,'Form report'!$P$22:$CO$22,0))="","",INDEX('Form report'!$P$23:$CO$1090,MATCH($A$6,'Form report'!CF23:CF1090,0),MATCH(CF$3,'Form report'!$P$22:$CO$22,0))-INDEX('Form report'!$G$23:$G$1090,MATCH($A$6,'Form report'!$D$23:$D$1090,0))-INDEX('Form report'!$H$23:$H$1090,MATCH($A$6,'Form report'!$D$23:$D$1090,0))),"")</f>
        <v/>
      </c>
      <c r="CG6" s="204" t="str">
        <f>IFERROR(IF(INDEX('Form report'!$P$23:$CO$1090,MATCH($A$6,'Form report'!CG23:CG1090,0),MATCH(CG$3,'Form report'!$P$22:$CO$22,0))="","",INDEX('Form report'!$P$23:$CO$1090,MATCH($A$6,'Form report'!CG23:CG1090,0),MATCH(CG$3,'Form report'!$P$22:$CO$22,0))-INDEX('Form report'!$G$23:$G$1090,MATCH($A$6,'Form report'!$D$23:$D$1090,0))-INDEX('Form report'!$H$23:$H$1090,MATCH($A$6,'Form report'!$D$23:$D$1090,0))),"")</f>
        <v/>
      </c>
      <c r="CH6" s="204" t="str">
        <f>IFERROR(IF(INDEX('Form report'!$P$23:$CO$1090,MATCH($A$6,'Form report'!CH23:CH1090,0),MATCH(CH$3,'Form report'!$P$22:$CO$22,0))="","",INDEX('Form report'!$P$23:$CO$1090,MATCH($A$6,'Form report'!CH23:CH1090,0),MATCH(CH$3,'Form report'!$P$22:$CO$22,0))-INDEX('Form report'!$G$23:$G$1090,MATCH($A$6,'Form report'!$D$23:$D$1090,0))-INDEX('Form report'!$H$23:$H$1090,MATCH($A$6,'Form report'!$D$23:$D$1090,0))),"")</f>
        <v/>
      </c>
      <c r="CI6" s="204" t="str">
        <f>IFERROR(IF(INDEX('Form report'!$P$23:$CO$1090,MATCH($A$6,'Form report'!CI23:CI1090,0),MATCH(CI$3,'Form report'!$P$22:$CO$22,0))="","",INDEX('Form report'!$P$23:$CO$1090,MATCH($A$6,'Form report'!CI23:CI1090,0),MATCH(CI$3,'Form report'!$P$22:$CO$22,0))-INDEX('Form report'!$G$23:$G$1090,MATCH($A$6,'Form report'!$D$23:$D$1090,0))-INDEX('Form report'!$H$23:$H$1090,MATCH($A$6,'Form report'!$D$23:$D$1090,0))),"")</f>
        <v/>
      </c>
      <c r="CJ6" s="204" t="str">
        <f>IFERROR(IF(INDEX('Form report'!$P$23:$CO$1090,MATCH($A$6,'Form report'!CJ23:CJ1090,0),MATCH(CJ$3,'Form report'!$P$22:$CO$22,0))="","",INDEX('Form report'!$P$23:$CO$1090,MATCH($A$6,'Form report'!CJ23:CJ1090,0),MATCH(CJ$3,'Form report'!$P$22:$CO$22,0))-INDEX('Form report'!$G$23:$G$1090,MATCH($A$6,'Form report'!$D$23:$D$1090,0))-INDEX('Form report'!$H$23:$H$1090,MATCH($A$6,'Form report'!$D$23:$D$1090,0))),"")</f>
        <v/>
      </c>
      <c r="CK6" s="204" t="str">
        <f>IFERROR(IF(INDEX('Form report'!$P$23:$CO$1090,MATCH($A$6,'Form report'!CK23:CK1090,0),MATCH(CK$3,'Form report'!$P$22:$CO$22,0))="","",INDEX('Form report'!$P$23:$CO$1090,MATCH($A$6,'Form report'!CK23:CK1090,0),MATCH(CK$3,'Form report'!$P$22:$CO$22,0))-INDEX('Form report'!$G$23:$G$1090,MATCH($A$6,'Form report'!$D$23:$D$1090,0))-INDEX('Form report'!$H$23:$H$1090,MATCH($A$6,'Form report'!$D$23:$D$1090,0))),"")</f>
        <v/>
      </c>
      <c r="CL6" s="204" t="str">
        <f>IFERROR(IF(INDEX('Form report'!$P$23:$CO$1090,MATCH($A$6,'Form report'!CL23:CL1090,0),MATCH(CL$3,'Form report'!$P$22:$CO$22,0))="","",INDEX('Form report'!$P$23:$CO$1090,MATCH($A$6,'Form report'!CL23:CL1090,0),MATCH(CL$3,'Form report'!$P$22:$CO$22,0))-INDEX('Form report'!$G$23:$G$1090,MATCH($A$6,'Form report'!$D$23:$D$1090,0))-INDEX('Form report'!$H$23:$H$1090,MATCH($A$6,'Form report'!$D$23:$D$1090,0))),"")</f>
        <v/>
      </c>
      <c r="CM6" s="204" t="str">
        <f>IFERROR(IF(INDEX('Form report'!$P$23:$CO$1090,MATCH($A$6,'Form report'!CM23:CM1090,0),MATCH(CM$3,'Form report'!$P$22:$CO$22,0))="","",INDEX('Form report'!$P$23:$CO$1090,MATCH($A$6,'Form report'!CM23:CM1090,0),MATCH(CM$3,'Form report'!$P$22:$CO$22,0))-INDEX('Form report'!$G$23:$G$1090,MATCH($A$6,'Form report'!$D$23:$D$1090,0))-INDEX('Form report'!$H$23:$H$1090,MATCH($A$6,'Form report'!$D$23:$D$1090,0))),"")</f>
        <v/>
      </c>
      <c r="CN6" s="204" t="str">
        <f>IFERROR(IF(INDEX('Form report'!$P$23:$CO$1090,MATCH($A$6,'Form report'!CN23:CN1090,0),MATCH(CN$3,'Form report'!$P$22:$CO$22,0))="","",INDEX('Form report'!$P$23:$CO$1090,MATCH($A$6,'Form report'!CN23:CN1090,0),MATCH(CN$3,'Form report'!$P$22:$CO$22,0))-INDEX('Form report'!$G$23:$G$1090,MATCH($A$6,'Form report'!$D$23:$D$1090,0))-INDEX('Form report'!$H$23:$H$1090,MATCH($A$6,'Form report'!$D$23:$D$1090,0))),"")</f>
        <v/>
      </c>
      <c r="CO6" s="204" t="str">
        <f>IFERROR(IF(INDEX('Form report'!$P$23:$CO$1090,MATCH($A$6,'Form report'!CO23:CO1090,0),MATCH(CO$3,'Form report'!$P$22:$CO$22,0))="","",INDEX('Form report'!$P$23:$CO$1090,MATCH($A$6,'Form report'!CO23:CO1090,0),MATCH(CO$3,'Form report'!$P$22:$CO$22,0))-INDEX('Form report'!$G$23:$G$1090,MATCH($A$6,'Form report'!$D$23:$D$1090,0))-INDEX('Form report'!$H$23:$H$1090,MATCH($A$6,'Form report'!$D$23:$D$1090,0))),"")</f>
        <v/>
      </c>
      <c r="CP6" s="204" t="str">
        <f>IFERROR(IF(INDEX('Form report'!$P$23:$CO$1090,MATCH($A$6,'Form report'!CP23:CP1090,0),MATCH(CP$3,'Form report'!$P$22:$CO$22,0))="","",INDEX('Form report'!$P$23:$CO$1090,MATCH($A$6,'Form report'!CP23:CP1090,0),MATCH(CP$3,'Form report'!$P$22:$CO$22,0))-INDEX('Form report'!$G$23:$G$1090,MATCH($A$6,'Form report'!$D$23:$D$1090,0))-INDEX('Form report'!$H$23:$H$1090,MATCH($A$6,'Form report'!$D$23:$D$1090,0))),"")</f>
        <v/>
      </c>
      <c r="CQ6" s="204" t="str">
        <f>IFERROR(IF(INDEX('Form report'!$P$23:$CO$1090,MATCH($A$6,'Form report'!CQ23:CQ1090,0),MATCH(CQ$3,'Form report'!$P$22:$CO$22,0))="","",INDEX('Form report'!$P$23:$CO$1090,MATCH($A$6,'Form report'!CQ23:CQ1090,0),MATCH(CQ$3,'Form report'!$P$22:$CO$22,0))-INDEX('Form report'!$G$23:$G$1090,MATCH($A$6,'Form report'!$D$23:$D$1090,0))-INDEX('Form report'!$H$23:$H$1090,MATCH($A$6,'Form report'!$D$23:$D$1090,0))),"")</f>
        <v/>
      </c>
      <c r="CR6" s="204" t="str">
        <f>IFERROR(IF(INDEX('Form report'!$P$23:$CO$1090,MATCH($A$6,'Form report'!CR23:CR1090,0),MATCH(CR$3,'Form report'!$P$22:$CO$22,0))="","",INDEX('Form report'!$P$23:$CO$1090,MATCH($A$6,'Form report'!CR23:CR1090,0),MATCH(CR$3,'Form report'!$P$22:$CO$22,0))-INDEX('Form report'!$G$23:$G$1090,MATCH($A$6,'Form report'!$D$23:$D$1090,0))-INDEX('Form report'!$H$23:$H$1090,MATCH($A$6,'Form report'!$D$23:$D$1090,0))),"")</f>
        <v/>
      </c>
      <c r="CS6" s="204" t="str">
        <f>IFERROR(IF(INDEX('Form report'!$P$23:$CO$1090,MATCH($A$6,'Form report'!CS23:CS1090,0),MATCH(CS$3,'Form report'!$P$22:$CO$22,0))="","",INDEX('Form report'!$P$23:$CO$1090,MATCH($A$6,'Form report'!CS23:CS1090,0),MATCH(CS$3,'Form report'!$P$22:$CO$22,0))-INDEX('Form report'!$G$23:$G$1090,MATCH($A$6,'Form report'!$D$23:$D$1090,0))-INDEX('Form report'!$H$23:$H$1090,MATCH($A$6,'Form report'!$D$23:$D$1090,0))),"")</f>
        <v/>
      </c>
      <c r="CT6" s="204" t="str">
        <f>IFERROR(IF(INDEX('Form report'!$P$23:$CO$1090,MATCH($A$6,'Form report'!CT23:CT1090,0),MATCH(CT$3,'Form report'!$P$22:$CO$22,0))="","",INDEX('Form report'!$P$23:$CO$1090,MATCH($A$6,'Form report'!CT23:CT1090,0),MATCH(CT$3,'Form report'!$P$22:$CO$22,0))-INDEX('Form report'!$G$23:$G$1090,MATCH($A$6,'Form report'!$D$23:$D$1090,0))-INDEX('Form report'!$H$23:$H$1090,MATCH($A$6,'Form report'!$D$23:$D$1090,0))),"")</f>
        <v/>
      </c>
      <c r="CU6" s="204" t="str">
        <f>IFERROR(IF(INDEX('Form report'!$P$23:$CO$1090,MATCH($A$6,'Form report'!CU23:CU1090,0),MATCH(CU$3,'Form report'!$P$22:$CO$22,0))="","",INDEX('Form report'!$P$23:$CO$1090,MATCH($A$6,'Form report'!CU23:CU1090,0),MATCH(CU$3,'Form report'!$P$22:$CO$22,0))-INDEX('Form report'!$G$23:$G$1090,MATCH($A$6,'Form report'!$D$23:$D$1090,0))-INDEX('Form report'!$H$23:$H$1090,MATCH($A$6,'Form report'!$D$23:$D$1090,0))),"")</f>
        <v/>
      </c>
      <c r="CV6" s="204" t="str">
        <f>IFERROR(IF(INDEX('Form report'!$P$23:$CO$1090,MATCH($A$6,'Form report'!CV23:CV1090,0),MATCH(CV$3,'Form report'!$P$22:$CO$22,0))="","",INDEX('Form report'!$P$23:$CO$1090,MATCH($A$6,'Form report'!CV23:CV1090,0),MATCH(CV$3,'Form report'!$P$22:$CO$22,0))-INDEX('Form report'!$G$23:$G$1090,MATCH($A$6,'Form report'!$D$23:$D$1090,0))-INDEX('Form report'!$H$23:$H$1090,MATCH($A$6,'Form report'!$D$23:$D$1090,0))),"")</f>
        <v/>
      </c>
      <c r="CW6" s="204" t="str">
        <f>IFERROR(IF(INDEX('Form report'!$P$23:$CO$1090,MATCH($A$6,'Form report'!CW23:CW1090,0),MATCH(CW$3,'Form report'!$P$22:$CO$22,0))="","",INDEX('Form report'!$P$23:$CO$1090,MATCH($A$6,'Form report'!CW23:CW1090,0),MATCH(CW$3,'Form report'!$P$22:$CO$22,0))-INDEX('Form report'!$G$23:$G$1090,MATCH($A$6,'Form report'!$D$23:$D$1090,0))-INDEX('Form report'!$H$23:$H$1090,MATCH($A$6,'Form report'!$D$23:$D$1090,0))),"")</f>
        <v/>
      </c>
      <c r="CX6" s="204" t="str">
        <f>IFERROR(IF(INDEX('Form report'!$P$23:$CO$1090,MATCH($A$6,'Form report'!CX23:CX1090,0),MATCH(CX$3,'Form report'!$P$22:$CO$22,0))="","",INDEX('Form report'!$P$23:$CO$1090,MATCH($A$6,'Form report'!CX23:CX1090,0),MATCH(CX$3,'Form report'!$P$22:$CO$22,0))-INDEX('Form report'!$G$23:$G$1090,MATCH($A$6,'Form report'!$D$23:$D$1090,0))-INDEX('Form report'!$H$23:$H$1090,MATCH($A$6,'Form report'!$D$23:$D$1090,0))),"")</f>
        <v/>
      </c>
      <c r="CY6" s="204" t="str">
        <f>IFERROR(IF(INDEX('Form report'!$P$23:$CO$1090,MATCH($A$6,'Form report'!CY23:CY1090,0),MATCH(CY$3,'Form report'!$P$22:$CO$22,0))="","",INDEX('Form report'!$P$23:$CO$1090,MATCH($A$6,'Form report'!CY23:CY1090,0),MATCH(CY$3,'Form report'!$P$22:$CO$22,0))-INDEX('Form report'!$G$23:$G$1090,MATCH($A$6,'Form report'!$D$23:$D$1090,0))-INDEX('Form report'!$H$23:$H$1090,MATCH($A$6,'Form report'!$D$23:$D$1090,0))),"")</f>
        <v/>
      </c>
      <c r="CZ6" s="204" t="str">
        <f>IFERROR(IF(INDEX('Form report'!$P$23:$CO$1090,MATCH($A$6,'Form report'!CZ23:CZ1090,0),MATCH(CZ$3,'Form report'!$P$22:$CO$22,0))="","",INDEX('Form report'!$P$23:$CO$1090,MATCH($A$6,'Form report'!CZ23:CZ1090,0),MATCH(CZ$3,'Form report'!$P$22:$CO$22,0))-INDEX('Form report'!$G$23:$G$1090,MATCH($A$6,'Form report'!$D$23:$D$1090,0))-INDEX('Form report'!$H$23:$H$1090,MATCH($A$6,'Form report'!$D$23:$D$1090,0))),"")</f>
        <v/>
      </c>
      <c r="DA6" s="204" t="str">
        <f>IFERROR(IF(INDEX('Form report'!$P$23:$CO$1090,MATCH($A$6,'Form report'!DA23:DA1090,0),MATCH(DA$3,'Form report'!$P$22:$CO$22,0))="","",INDEX('Form report'!$P$23:$CO$1090,MATCH($A$6,'Form report'!DA23:DA1090,0),MATCH(DA$3,'Form report'!$P$22:$CO$22,0))-INDEX('Form report'!$G$23:$G$1090,MATCH($A$6,'Form report'!$D$23:$D$1090,0))-INDEX('Form report'!$H$23:$H$1090,MATCH($A$6,'Form report'!$D$23:$D$1090,0))),"")</f>
        <v/>
      </c>
      <c r="DB6" s="204" t="str">
        <f>IFERROR(IF(INDEX('Form report'!$P$23:$CO$1090,MATCH($A$6,'Form report'!DB23:DB1090,0),MATCH(DB$3,'Form report'!$P$22:$CO$22,0))="","",INDEX('Form report'!$P$23:$CO$1090,MATCH($A$6,'Form report'!DB23:DB1090,0),MATCH(DB$3,'Form report'!$P$22:$CO$22,0))-INDEX('Form report'!$G$23:$G$1090,MATCH($A$6,'Form report'!$D$23:$D$1090,0))-INDEX('Form report'!$H$23:$H$1090,MATCH($A$6,'Form report'!$D$23:$D$1090,0))),"")</f>
        <v/>
      </c>
      <c r="DC6" s="204" t="str">
        <f>IFERROR(IF(INDEX('Form report'!$P$23:$CO$1090,MATCH($A$6,'Form report'!DC23:DC1090,0),MATCH(DC$3,'Form report'!$P$22:$CO$22,0))="","",INDEX('Form report'!$P$23:$CO$1090,MATCH($A$6,'Form report'!DC23:DC1090,0),MATCH(DC$3,'Form report'!$P$22:$CO$22,0))-INDEX('Form report'!$G$23:$G$1090,MATCH($A$6,'Form report'!$D$23:$D$1090,0))-INDEX('Form report'!$H$23:$H$1090,MATCH($A$6,'Form report'!$D$23:$D$1090,0))),"")</f>
        <v/>
      </c>
      <c r="DD6" s="204" t="str">
        <f>IFERROR(IF(INDEX('Form report'!$P$23:$CO$1090,MATCH($A$6,'Form report'!DD23:DD1090,0),MATCH(DD$3,'Form report'!$P$22:$CO$22,0))="","",INDEX('Form report'!$P$23:$CO$1090,MATCH($A$6,'Form report'!DD23:DD1090,0),MATCH(DD$3,'Form report'!$P$22:$CO$22,0))-INDEX('Form report'!$G$23:$G$1090,MATCH($A$6,'Form report'!$D$23:$D$1090,0))-INDEX('Form report'!$H$23:$H$1090,MATCH($A$6,'Form report'!$D$23:$D$1090,0))),"")</f>
        <v/>
      </c>
      <c r="DE6" s="204" t="str">
        <f>IFERROR(IF(INDEX('Form report'!$P$23:$CO$1090,MATCH($A$6,'Form report'!DE23:DE1090,0),MATCH(DE$3,'Form report'!$P$22:$CO$22,0))="","",INDEX('Form report'!$P$23:$CO$1090,MATCH($A$6,'Form report'!DE23:DE1090,0),MATCH(DE$3,'Form report'!$P$22:$CO$22,0))-INDEX('Form report'!$G$23:$G$1090,MATCH($A$6,'Form report'!$D$23:$D$1090,0))-INDEX('Form report'!$H$23:$H$1090,MATCH($A$6,'Form report'!$D$23:$D$1090,0))),"")</f>
        <v/>
      </c>
      <c r="DF6" s="204" t="str">
        <f>IFERROR(IF(INDEX('Form report'!$P$23:$CO$1090,MATCH($A$6,'Form report'!DF23:DF1090,0),MATCH(DF$3,'Form report'!$P$22:$CO$22,0))="","",INDEX('Form report'!$P$23:$CO$1090,MATCH($A$6,'Form report'!DF23:DF1090,0),MATCH(DF$3,'Form report'!$P$22:$CO$22,0))-INDEX('Form report'!$G$23:$G$1090,MATCH($A$6,'Form report'!$D$23:$D$1090,0))-INDEX('Form report'!$H$23:$H$1090,MATCH($A$6,'Form report'!$D$23:$D$1090,0))),"")</f>
        <v/>
      </c>
      <c r="DG6" s="204" t="str">
        <f>IFERROR(IF(INDEX('Form report'!$P$23:$CO$1090,MATCH($A$6,'Form report'!DG23:DG1090,0),MATCH(DG$3,'Form report'!$P$22:$CO$22,0))="","",INDEX('Form report'!$P$23:$CO$1090,MATCH($A$6,'Form report'!DG23:DG1090,0),MATCH(DG$3,'Form report'!$P$22:$CO$22,0))-INDEX('Form report'!$G$23:$G$1090,MATCH($A$6,'Form report'!$D$23:$D$1090,0))-INDEX('Form report'!$H$23:$H$1090,MATCH($A$6,'Form report'!$D$23:$D$1090,0))),"")</f>
        <v/>
      </c>
      <c r="DH6" s="204" t="str">
        <f>IFERROR(IF(INDEX('Form report'!$P$23:$CO$1090,MATCH($A$6,'Form report'!DH23:DH1090,0),MATCH(DH$3,'Form report'!$P$22:$CO$22,0))="","",INDEX('Form report'!$P$23:$CO$1090,MATCH($A$6,'Form report'!DH23:DH1090,0),MATCH(DH$3,'Form report'!$P$22:$CO$22,0))-INDEX('Form report'!$G$23:$G$1090,MATCH($A$6,'Form report'!$D$23:$D$1090,0))-INDEX('Form report'!$H$23:$H$1090,MATCH($A$6,'Form report'!$D$23:$D$1090,0))),"")</f>
        <v/>
      </c>
      <c r="DI6" s="204" t="str">
        <f>IFERROR(IF(INDEX('Form report'!$P$23:$CO$1090,MATCH($A$6,'Form report'!DI23:DI1090,0),MATCH(DI$3,'Form report'!$P$22:$CO$22,0))="","",INDEX('Form report'!$P$23:$CO$1090,MATCH($A$6,'Form report'!DI23:DI1090,0),MATCH(DI$3,'Form report'!$P$22:$CO$22,0))-INDEX('Form report'!$G$23:$G$1090,MATCH($A$6,'Form report'!$D$23:$D$1090,0))-INDEX('Form report'!$H$23:$H$1090,MATCH($A$6,'Form report'!$D$23:$D$1090,0))),"")</f>
        <v/>
      </c>
      <c r="DJ6" s="204" t="str">
        <f>IFERROR(IF(INDEX('Form report'!$P$23:$CO$1090,MATCH($A$6,'Form report'!DJ23:DJ1090,0),MATCH(DJ$3,'Form report'!$P$22:$CO$22,0))="","",INDEX('Form report'!$P$23:$CO$1090,MATCH($A$6,'Form report'!DJ23:DJ1090,0),MATCH(DJ$3,'Form report'!$P$22:$CO$22,0))-INDEX('Form report'!$G$23:$G$1090,MATCH($A$6,'Form report'!$D$23:$D$1090,0))-INDEX('Form report'!$H$23:$H$1090,MATCH($A$6,'Form report'!$D$23:$D$1090,0))),"")</f>
        <v/>
      </c>
      <c r="DK6" s="204" t="str">
        <f>IFERROR(IF(INDEX('Form report'!$P$23:$CO$1090,MATCH($A$6,'Form report'!DK23:DK1090,0),MATCH(DK$3,'Form report'!$P$22:$CO$22,0))="","",INDEX('Form report'!$P$23:$CO$1090,MATCH($A$6,'Form report'!DK23:DK1090,0),MATCH(DK$3,'Form report'!$P$22:$CO$22,0))-INDEX('Form report'!$G$23:$G$1090,MATCH($A$6,'Form report'!$D$23:$D$1090,0))-INDEX('Form report'!$H$23:$H$1090,MATCH($A$6,'Form report'!$D$23:$D$1090,0))),"")</f>
        <v/>
      </c>
      <c r="DL6" s="204" t="str">
        <f>IFERROR(IF(INDEX('Form report'!$P$23:$CO$1090,MATCH($A$6,'Form report'!DL23:DL1090,0),MATCH(DL$3,'Form report'!$P$22:$CO$22,0))="","",INDEX('Form report'!$P$23:$CO$1090,MATCH($A$6,'Form report'!DL23:DL1090,0),MATCH(DL$3,'Form report'!$P$22:$CO$22,0))-INDEX('Form report'!$G$23:$G$1090,MATCH($A$6,'Form report'!$D$23:$D$1090,0))-INDEX('Form report'!$H$23:$H$1090,MATCH($A$6,'Form report'!$D$23:$D$1090,0))),"")</f>
        <v/>
      </c>
      <c r="DM6" s="204" t="str">
        <f>IFERROR(IF(INDEX('Form report'!$P$23:$CO$1090,MATCH($A$6,'Form report'!DM23:DM1090,0),MATCH(DM$3,'Form report'!$P$22:$CO$22,0))="","",INDEX('Form report'!$P$23:$CO$1090,MATCH($A$6,'Form report'!DM23:DM1090,0),MATCH(DM$3,'Form report'!$P$22:$CO$22,0))-INDEX('Form report'!$G$23:$G$1090,MATCH($A$6,'Form report'!$D$23:$D$1090,0))-INDEX('Form report'!$H$23:$H$1090,MATCH($A$6,'Form report'!$D$23:$D$1090,0))),"")</f>
        <v/>
      </c>
      <c r="DN6" s="204" t="str">
        <f>IFERROR(IF(INDEX('Form report'!$P$23:$CO$1090,MATCH($A$6,'Form report'!DN23:DN1090,0),MATCH(DN$3,'Form report'!$P$22:$CO$22,0))="","",INDEX('Form report'!$P$23:$CO$1090,MATCH($A$6,'Form report'!DN23:DN1090,0),MATCH(DN$3,'Form report'!$P$22:$CO$22,0))-INDEX('Form report'!$G$23:$G$1090,MATCH($A$6,'Form report'!$D$23:$D$1090,0))-INDEX('Form report'!$H$23:$H$1090,MATCH($A$6,'Form report'!$D$23:$D$1090,0))),"")</f>
        <v/>
      </c>
      <c r="DO6" s="204" t="str">
        <f>IFERROR(IF(INDEX('Form report'!$P$23:$CO$1090,MATCH($A$6,'Form report'!DO23:DO1090,0),MATCH(DO$3,'Form report'!$P$22:$CO$22,0))="","",INDEX('Form report'!$P$23:$CO$1090,MATCH($A$6,'Form report'!DO23:DO1090,0),MATCH(DO$3,'Form report'!$P$22:$CO$22,0))-INDEX('Form report'!$G$23:$G$1090,MATCH($A$6,'Form report'!$D$23:$D$1090,0))-INDEX('Form report'!$H$23:$H$1090,MATCH($A$6,'Form report'!$D$23:$D$1090,0))),"")</f>
        <v/>
      </c>
      <c r="DP6" s="204" t="str">
        <f>IFERROR(IF(INDEX('Form report'!$P$23:$CO$1090,MATCH($A$6,'Form report'!DP23:DP1090,0),MATCH(DP$3,'Form report'!$P$22:$CO$22,0))="","",INDEX('Form report'!$P$23:$CO$1090,MATCH($A$6,'Form report'!DP23:DP1090,0),MATCH(DP$3,'Form report'!$P$22:$CO$22,0))-INDEX('Form report'!$G$23:$G$1090,MATCH($A$6,'Form report'!$D$23:$D$1090,0))-INDEX('Form report'!$H$23:$H$1090,MATCH($A$6,'Form report'!$D$23:$D$1090,0))),"")</f>
        <v/>
      </c>
      <c r="DQ6" s="204" t="str">
        <f>IFERROR(IF(INDEX('Form report'!$P$23:$CO$1090,MATCH($A$6,'Form report'!DQ23:DQ1090,0),MATCH(DQ$3,'Form report'!$P$22:$CO$22,0))="","",INDEX('Form report'!$P$23:$CO$1090,MATCH($A$6,'Form report'!DQ23:DQ1090,0),MATCH(DQ$3,'Form report'!$P$22:$CO$22,0))-INDEX('Form report'!$G$23:$G$1090,MATCH($A$6,'Form report'!$D$23:$D$1090,0))-INDEX('Form report'!$H$23:$H$1090,MATCH($A$6,'Form report'!$D$23:$D$1090,0))),"")</f>
        <v/>
      </c>
      <c r="DR6" s="204" t="str">
        <f>IFERROR(IF(INDEX('Form report'!$P$23:$CO$1090,MATCH($A$6,'Form report'!DR23:DR1090,0),MATCH(DR$3,'Form report'!$P$22:$CO$22,0))="","",INDEX('Form report'!$P$23:$CO$1090,MATCH($A$6,'Form report'!DR23:DR1090,0),MATCH(DR$3,'Form report'!$P$22:$CO$22,0))-INDEX('Form report'!$G$23:$G$1090,MATCH($A$6,'Form report'!$D$23:$D$1090,0))-INDEX('Form report'!$H$23:$H$1090,MATCH($A$6,'Form report'!$D$23:$D$1090,0))),"")</f>
        <v/>
      </c>
      <c r="DS6" s="204" t="str">
        <f>IFERROR(IF(INDEX('Form report'!$P$23:$CO$1090,MATCH($A$6,'Form report'!DS23:DS1090,0),MATCH(DS$3,'Form report'!$P$22:$CO$22,0))="","",INDEX('Form report'!$P$23:$CO$1090,MATCH($A$6,'Form report'!DS23:DS1090,0),MATCH(DS$3,'Form report'!$P$22:$CO$22,0))-INDEX('Form report'!$G$23:$G$1090,MATCH($A$6,'Form report'!$D$23:$D$1090,0))-INDEX('Form report'!$H$23:$H$1090,MATCH($A$6,'Form report'!$D$23:$D$1090,0))),"")</f>
        <v/>
      </c>
      <c r="DT6" s="204" t="str">
        <f>IFERROR(IF(INDEX('Form report'!$P$23:$CO$1090,MATCH($A$6,'Form report'!DT23:DT1090,0),MATCH(DT$3,'Form report'!$P$22:$CO$22,0))="","",INDEX('Form report'!$P$23:$CO$1090,MATCH($A$6,'Form report'!DT23:DT1090,0),MATCH(DT$3,'Form report'!$P$22:$CO$22,0))-INDEX('Form report'!$G$23:$G$1090,MATCH($A$6,'Form report'!$D$23:$D$1090,0))-INDEX('Form report'!$H$23:$H$1090,MATCH($A$6,'Form report'!$D$23:$D$1090,0))),"")</f>
        <v/>
      </c>
      <c r="DU6" s="204" t="str">
        <f>IFERROR(IF(INDEX('Form report'!$P$23:$CO$1090,MATCH($A$6,'Form report'!DU23:DU1090,0),MATCH(DU$3,'Form report'!$P$22:$CO$22,0))="","",INDEX('Form report'!$P$23:$CO$1090,MATCH($A$6,'Form report'!DU23:DU1090,0),MATCH(DU$3,'Form report'!$P$22:$CO$22,0))-INDEX('Form report'!$G$23:$G$1090,MATCH($A$6,'Form report'!$D$23:$D$1090,0))-INDEX('Form report'!$H$23:$H$1090,MATCH($A$6,'Form report'!$D$23:$D$1090,0))),"")</f>
        <v/>
      </c>
      <c r="DV6" s="204" t="str">
        <f>IFERROR(IF(INDEX('Form report'!$P$23:$CO$1090,MATCH($A$6,'Form report'!DV23:DV1090,0),MATCH(DV$3,'Form report'!$P$22:$CO$22,0))="","",INDEX('Form report'!$P$23:$CO$1090,MATCH($A$6,'Form report'!DV23:DV1090,0),MATCH(DV$3,'Form report'!$P$22:$CO$22,0))-INDEX('Form report'!$G$23:$G$1090,MATCH($A$6,'Form report'!$D$23:$D$1090,0))-INDEX('Form report'!$H$23:$H$1090,MATCH($A$6,'Form report'!$D$23:$D$1090,0))),"")</f>
        <v/>
      </c>
      <c r="DW6" s="204" t="str">
        <f>IFERROR(IF(INDEX('Form report'!$P$23:$CO$1090,MATCH($A$6,'Form report'!DW23:DW1090,0),MATCH(DW$3,'Form report'!$P$22:$CO$22,0))="","",INDEX('Form report'!$P$23:$CO$1090,MATCH($A$6,'Form report'!DW23:DW1090,0),MATCH(DW$3,'Form report'!$P$22:$CO$22,0))-INDEX('Form report'!$G$23:$G$1090,MATCH($A$6,'Form report'!$D$23:$D$1090,0))-INDEX('Form report'!$H$23:$H$1090,MATCH($A$6,'Form report'!$D$23:$D$1090,0))),"")</f>
        <v/>
      </c>
      <c r="DX6" s="204" t="str">
        <f>IFERROR(IF(INDEX('Form report'!$P$23:$CO$1090,MATCH($A$6,'Form report'!DX23:DX1090,0),MATCH(DX$3,'Form report'!$P$22:$CO$22,0))="","",INDEX('Form report'!$P$23:$CO$1090,MATCH($A$6,'Form report'!DX23:DX1090,0),MATCH(DX$3,'Form report'!$P$22:$CO$22,0))-INDEX('Form report'!$G$23:$G$1090,MATCH($A$6,'Form report'!$D$23:$D$1090,0))-INDEX('Form report'!$H$23:$H$1090,MATCH($A$6,'Form report'!$D$23:$D$1090,0))),"")</f>
        <v/>
      </c>
      <c r="DY6" s="204" t="str">
        <f>IFERROR(IF(INDEX('Form report'!$P$23:$CO$1090,MATCH($A$6,'Form report'!DY23:DY1090,0),MATCH(DY$3,'Form report'!$P$22:$CO$22,0))="","",INDEX('Form report'!$P$23:$CO$1090,MATCH($A$6,'Form report'!DY23:DY1090,0),MATCH(DY$3,'Form report'!$P$22:$CO$22,0))-INDEX('Form report'!$G$23:$G$1090,MATCH($A$6,'Form report'!$D$23:$D$1090,0))-INDEX('Form report'!$H$23:$H$1090,MATCH($A$6,'Form report'!$D$23:$D$1090,0))),"")</f>
        <v/>
      </c>
      <c r="DZ6" s="204" t="str">
        <f>IFERROR(IF(INDEX('Form report'!$P$23:$CO$1090,MATCH($A$6,'Form report'!DZ23:DZ1090,0),MATCH(DZ$3,'Form report'!$P$22:$CO$22,0))="","",INDEX('Form report'!$P$23:$CO$1090,MATCH($A$6,'Form report'!DZ23:DZ1090,0),MATCH(DZ$3,'Form report'!$P$22:$CO$22,0))-INDEX('Form report'!$G$23:$G$1090,MATCH($A$6,'Form report'!$D$23:$D$1090,0))-INDEX('Form report'!$H$23:$H$1090,MATCH($A$6,'Form report'!$D$23:$D$1090,0))),"")</f>
        <v/>
      </c>
      <c r="EA6" s="204" t="str">
        <f>IFERROR(IF(INDEX('Form report'!$P$23:$CO$1090,MATCH($A$6,'Form report'!EA23:EA1090,0),MATCH(EA$3,'Form report'!$P$22:$CO$22,0))="","",INDEX('Form report'!$P$23:$CO$1090,MATCH($A$6,'Form report'!EA23:EA1090,0),MATCH(EA$3,'Form report'!$P$22:$CO$22,0))-INDEX('Form report'!$G$23:$G$1090,MATCH($A$6,'Form report'!$D$23:$D$1090,0))-INDEX('Form report'!$H$23:$H$1090,MATCH($A$6,'Form report'!$D$23:$D$1090,0))),"")</f>
        <v/>
      </c>
      <c r="EB6" s="204" t="str">
        <f>IFERROR(IF(INDEX('Form report'!$P$23:$CO$1090,MATCH($A$6,'Form report'!EB23:EB1090,0),MATCH(EB$3,'Form report'!$P$22:$CO$22,0))="","",INDEX('Form report'!$P$23:$CO$1090,MATCH($A$6,'Form report'!EB23:EB1090,0),MATCH(EB$3,'Form report'!$P$22:$CO$22,0))-INDEX('Form report'!$G$23:$G$1090,MATCH($A$6,'Form report'!$D$23:$D$1090,0))-INDEX('Form report'!$H$23:$H$1090,MATCH($A$6,'Form report'!$D$23:$D$1090,0))),"")</f>
        <v/>
      </c>
      <c r="EC6" s="204" t="str">
        <f>IFERROR(IF(INDEX('Form report'!$P$23:$CO$1090,MATCH($A$6,'Form report'!EC23:EC1090,0),MATCH(EC$3,'Form report'!$P$22:$CO$22,0))="","",INDEX('Form report'!$P$23:$CO$1090,MATCH($A$6,'Form report'!EC23:EC1090,0),MATCH(EC$3,'Form report'!$P$22:$CO$22,0))-INDEX('Form report'!$G$23:$G$1090,MATCH($A$6,'Form report'!$D$23:$D$1090,0))-INDEX('Form report'!$H$23:$H$1090,MATCH($A$6,'Form report'!$D$23:$D$1090,0))),"")</f>
        <v/>
      </c>
      <c r="ED6" s="204" t="str">
        <f>IFERROR(IF(INDEX('Form report'!$P$23:$CO$1090,MATCH($A$6,'Form report'!ED23:ED1090,0),MATCH(ED$3,'Form report'!$P$22:$CO$22,0))="","",INDEX('Form report'!$P$23:$CO$1090,MATCH($A$6,'Form report'!ED23:ED1090,0),MATCH(ED$3,'Form report'!$P$22:$CO$22,0))-INDEX('Form report'!$G$23:$G$1090,MATCH($A$6,'Form report'!$D$23:$D$1090,0))-INDEX('Form report'!$H$23:$H$1090,MATCH($A$6,'Form report'!$D$23:$D$1090,0))),"")</f>
        <v/>
      </c>
      <c r="EE6" s="204" t="str">
        <f>IFERROR(IF(INDEX('Form report'!$P$23:$CO$1090,MATCH($A$6,'Form report'!EE23:EE1090,0),MATCH(EE$3,'Form report'!$P$22:$CO$22,0))="","",INDEX('Form report'!$P$23:$CO$1090,MATCH($A$6,'Form report'!EE23:EE1090,0),MATCH(EE$3,'Form report'!$P$22:$CO$22,0))-INDEX('Form report'!$G$23:$G$1090,MATCH($A$6,'Form report'!$D$23:$D$1090,0))-INDEX('Form report'!$H$23:$H$1090,MATCH($A$6,'Form report'!$D$23:$D$1090,0))),"")</f>
        <v/>
      </c>
      <c r="EF6" s="204" t="str">
        <f>IFERROR(IF(INDEX('Form report'!$P$23:$CO$1090,MATCH($A$6,'Form report'!EF23:EF1090,0),MATCH(EF$3,'Form report'!$P$22:$CO$22,0))="","",INDEX('Form report'!$P$23:$CO$1090,MATCH($A$6,'Form report'!EF23:EF1090,0),MATCH(EF$3,'Form report'!$P$22:$CO$22,0))-INDEX('Form report'!$G$23:$G$1090,MATCH($A$6,'Form report'!$D$23:$D$1090,0))-INDEX('Form report'!$H$23:$H$1090,MATCH($A$6,'Form report'!$D$23:$D$1090,0))),"")</f>
        <v/>
      </c>
      <c r="EG6" s="204" t="str">
        <f>IFERROR(IF(INDEX('Form report'!$P$23:$CO$1090,MATCH($A$6,'Form report'!EG23:EG1090,0),MATCH(EG$3,'Form report'!$P$22:$CO$22,0))="","",INDEX('Form report'!$P$23:$CO$1090,MATCH($A$6,'Form report'!EG23:EG1090,0),MATCH(EG$3,'Form report'!$P$22:$CO$22,0))-INDEX('Form report'!$G$23:$G$1090,MATCH($A$6,'Form report'!$D$23:$D$1090,0))-INDEX('Form report'!$H$23:$H$1090,MATCH($A$6,'Form report'!$D$23:$D$1090,0))),"")</f>
        <v/>
      </c>
      <c r="EH6" s="204" t="str">
        <f>IFERROR(IF(INDEX('Form report'!$P$23:$CO$1090,MATCH($A$6,'Form report'!EH23:EH1090,0),MATCH(EH$3,'Form report'!$P$22:$CO$22,0))="","",INDEX('Form report'!$P$23:$CO$1090,MATCH($A$6,'Form report'!EH23:EH1090,0),MATCH(EH$3,'Form report'!$P$22:$CO$22,0))-INDEX('Form report'!$G$23:$G$1090,MATCH($A$6,'Form report'!$D$23:$D$1090,0))-INDEX('Form report'!$H$23:$H$1090,MATCH($A$6,'Form report'!$D$23:$D$1090,0))),"")</f>
        <v/>
      </c>
      <c r="EI6" s="204" t="str">
        <f>IFERROR(IF(INDEX('Form report'!$P$23:$CO$1090,MATCH($A$6,'Form report'!EI23:EI1090,0),MATCH(EI$3,'Form report'!$P$22:$CO$22,0))="","",INDEX('Form report'!$P$23:$CO$1090,MATCH($A$6,'Form report'!EI23:EI1090,0),MATCH(EI$3,'Form report'!$P$22:$CO$22,0))-INDEX('Form report'!$G$23:$G$1090,MATCH($A$6,'Form report'!$D$23:$D$1090,0))-INDEX('Form report'!$H$23:$H$1090,MATCH($A$6,'Form report'!$D$23:$D$1090,0))),"")</f>
        <v/>
      </c>
      <c r="EJ6" s="204" t="str">
        <f>IFERROR(IF(INDEX('Form report'!$P$23:$CO$1090,MATCH($A$6,'Form report'!EJ23:EJ1090,0),MATCH(EJ$3,'Form report'!$P$22:$CO$22,0))="","",INDEX('Form report'!$P$23:$CO$1090,MATCH($A$6,'Form report'!EJ23:EJ1090,0),MATCH(EJ$3,'Form report'!$P$22:$CO$22,0))-INDEX('Form report'!$G$23:$G$1090,MATCH($A$6,'Form report'!$D$23:$D$1090,0))-INDEX('Form report'!$H$23:$H$1090,MATCH($A$6,'Form report'!$D$23:$D$1090,0))),"")</f>
        <v/>
      </c>
      <c r="EK6" s="204" t="str">
        <f>IFERROR(IF(INDEX('Form report'!$P$23:$CO$1090,MATCH($A$6,'Form report'!EK23:EK1090,0),MATCH(EK$3,'Form report'!$P$22:$CO$22,0))="","",INDEX('Form report'!$P$23:$CO$1090,MATCH($A$6,'Form report'!EK23:EK1090,0),MATCH(EK$3,'Form report'!$P$22:$CO$22,0))-INDEX('Form report'!$G$23:$G$1090,MATCH($A$6,'Form report'!$D$23:$D$1090,0))-INDEX('Form report'!$H$23:$H$1090,MATCH($A$6,'Form report'!$D$23:$D$1090,0))),"")</f>
        <v/>
      </c>
      <c r="EL6" s="204" t="str">
        <f>IFERROR(IF(INDEX('Form report'!$P$23:$CO$1090,MATCH($A$6,'Form report'!EL23:EL1090,0),MATCH(EL$3,'Form report'!$P$22:$CO$22,0))="","",INDEX('Form report'!$P$23:$CO$1090,MATCH($A$6,'Form report'!EL23:EL1090,0),MATCH(EL$3,'Form report'!$P$22:$CO$22,0))-INDEX('Form report'!$G$23:$G$1090,MATCH($A$6,'Form report'!$D$23:$D$1090,0))-INDEX('Form report'!$H$23:$H$1090,MATCH($A$6,'Form report'!$D$23:$D$1090,0))),"")</f>
        <v/>
      </c>
      <c r="EM6" s="204" t="str">
        <f>IFERROR(IF(INDEX('Form report'!$P$23:$CO$1090,MATCH($A$6,'Form report'!EM23:EM1090,0),MATCH(EM$3,'Form report'!$P$22:$CO$22,0))="","",INDEX('Form report'!$P$23:$CO$1090,MATCH($A$6,'Form report'!EM23:EM1090,0),MATCH(EM$3,'Form report'!$P$22:$CO$22,0))-INDEX('Form report'!$G$23:$G$1090,MATCH($A$6,'Form report'!$D$23:$D$1090,0))-INDEX('Form report'!$H$23:$H$1090,MATCH($A$6,'Form report'!$D$23:$D$1090,0))),"")</f>
        <v/>
      </c>
      <c r="EN6" s="204" t="str">
        <f>IFERROR(IF(INDEX('Form report'!$P$23:$CO$1090,MATCH($A$6,'Form report'!EN23:EN1090,0),MATCH(EN$3,'Form report'!$P$22:$CO$22,0))="","",INDEX('Form report'!$P$23:$CO$1090,MATCH($A$6,'Form report'!EN23:EN1090,0),MATCH(EN$3,'Form report'!$P$22:$CO$22,0))-INDEX('Form report'!$G$23:$G$1090,MATCH($A$6,'Form report'!$D$23:$D$1090,0))-INDEX('Form report'!$H$23:$H$1090,MATCH($A$6,'Form report'!$D$23:$D$1090,0))),"")</f>
        <v/>
      </c>
      <c r="EO6" s="204" t="str">
        <f>IFERROR(IF(INDEX('Form report'!$P$23:$CO$1090,MATCH($A$6,'Form report'!EO23:EO1090,0),MATCH(EO$3,'Form report'!$P$22:$CO$22,0))="","",INDEX('Form report'!$P$23:$CO$1090,MATCH($A$6,'Form report'!EO23:EO1090,0),MATCH(EO$3,'Form report'!$P$22:$CO$22,0))-INDEX('Form report'!$G$23:$G$1090,MATCH($A$6,'Form report'!$D$23:$D$1090,0))-INDEX('Form report'!$H$23:$H$1090,MATCH($A$6,'Form report'!$D$23:$D$1090,0))),"")</f>
        <v/>
      </c>
      <c r="EP6" s="204" t="str">
        <f>IFERROR(IF(INDEX('Form report'!$P$23:$CO$1090,MATCH($A$6,'Form report'!EP23:EP1090,0),MATCH(EP$3,'Form report'!$P$22:$CO$22,0))="","",INDEX('Form report'!$P$23:$CO$1090,MATCH($A$6,'Form report'!EP23:EP1090,0),MATCH(EP$3,'Form report'!$P$22:$CO$22,0))-INDEX('Form report'!$G$23:$G$1090,MATCH($A$6,'Form report'!$D$23:$D$1090,0))-INDEX('Form report'!$H$23:$H$1090,MATCH($A$6,'Form report'!$D$23:$D$1090,0))),"")</f>
        <v/>
      </c>
      <c r="EQ6" s="204" t="str">
        <f>IFERROR(IF(INDEX('Form report'!$P$23:$CO$1090,MATCH($A$6,'Form report'!EQ23:EQ1090,0),MATCH(EQ$3,'Form report'!$P$22:$CO$22,0))="","",INDEX('Form report'!$P$23:$CO$1090,MATCH($A$6,'Form report'!EQ23:EQ1090,0),MATCH(EQ$3,'Form report'!$P$22:$CO$22,0))-INDEX('Form report'!$G$23:$G$1090,MATCH($A$6,'Form report'!$D$23:$D$1090,0))-INDEX('Form report'!$H$23:$H$1090,MATCH($A$6,'Form report'!$D$23:$D$1090,0))),"")</f>
        <v/>
      </c>
      <c r="ER6" s="204" t="str">
        <f>IFERROR(IF(INDEX('Form report'!$P$23:$CO$1090,MATCH($A$6,'Form report'!ER23:ER1090,0),MATCH(ER$3,'Form report'!$P$22:$CO$22,0))="","",INDEX('Form report'!$P$23:$CO$1090,MATCH($A$6,'Form report'!ER23:ER1090,0),MATCH(ER$3,'Form report'!$P$22:$CO$22,0))-INDEX('Form report'!$G$23:$G$1090,MATCH($A$6,'Form report'!$D$23:$D$1090,0))-INDEX('Form report'!$H$23:$H$1090,MATCH($A$6,'Form report'!$D$23:$D$1090,0))),"")</f>
        <v/>
      </c>
      <c r="ES6" s="204" t="str">
        <f>IFERROR(IF(INDEX('Form report'!$P$23:$CO$1090,MATCH($A$6,'Form report'!ES23:ES1090,0),MATCH(ES$3,'Form report'!$P$22:$CO$22,0))="","",INDEX('Form report'!$P$23:$CO$1090,MATCH($A$6,'Form report'!ES23:ES1090,0),MATCH(ES$3,'Form report'!$P$22:$CO$22,0))-INDEX('Form report'!$G$23:$G$1090,MATCH($A$6,'Form report'!$D$23:$D$1090,0))-INDEX('Form report'!$H$23:$H$1090,MATCH($A$6,'Form report'!$D$23:$D$1090,0))),"")</f>
        <v/>
      </c>
      <c r="ET6" s="204" t="str">
        <f>IFERROR(IF(INDEX('Form report'!$P$23:$CO$1090,MATCH($A$6,'Form report'!ET23:ET1090,0),MATCH(ET$3,'Form report'!$P$22:$CO$22,0))="","",INDEX('Form report'!$P$23:$CO$1090,MATCH($A$6,'Form report'!ET23:ET1090,0),MATCH(ET$3,'Form report'!$P$22:$CO$22,0))-INDEX('Form report'!$G$23:$G$1090,MATCH($A$6,'Form report'!$D$23:$D$1090,0))-INDEX('Form report'!$H$23:$H$1090,MATCH($A$6,'Form report'!$D$23:$D$1090,0))),"")</f>
        <v/>
      </c>
      <c r="EU6" s="204" t="str">
        <f>IFERROR(IF(INDEX('Form report'!$P$23:$CO$1090,MATCH($A$6,'Form report'!EU23:EU1090,0),MATCH(EU$3,'Form report'!$P$22:$CO$22,0))="","",INDEX('Form report'!$P$23:$CO$1090,MATCH($A$6,'Form report'!EU23:EU1090,0),MATCH(EU$3,'Form report'!$P$22:$CO$22,0))-INDEX('Form report'!$G$23:$G$1090,MATCH($A$6,'Form report'!$D$23:$D$1090,0))-INDEX('Form report'!$H$23:$H$1090,MATCH($A$6,'Form report'!$D$23:$D$1090,0))),"")</f>
        <v/>
      </c>
      <c r="EV6" s="204" t="str">
        <f>IFERROR(IF(INDEX('Form report'!$P$23:$CO$1090,MATCH($A$6,'Form report'!EV23:EV1090,0),MATCH(EV$3,'Form report'!$P$22:$CO$22,0))="","",INDEX('Form report'!$P$23:$CO$1090,MATCH($A$6,'Form report'!EV23:EV1090,0),MATCH(EV$3,'Form report'!$P$22:$CO$22,0))-INDEX('Form report'!$G$23:$G$1090,MATCH($A$6,'Form report'!$D$23:$D$1090,0))-INDEX('Form report'!$H$23:$H$1090,MATCH($A$6,'Form report'!$D$23:$D$1090,0))),"")</f>
        <v/>
      </c>
      <c r="EW6" s="204" t="str">
        <f>IFERROR(IF(INDEX('Form report'!$P$23:$CO$1090,MATCH($A$6,'Form report'!EW23:EW1090,0),MATCH(EW$3,'Form report'!$P$22:$CO$22,0))="","",INDEX('Form report'!$P$23:$CO$1090,MATCH($A$6,'Form report'!EW23:EW1090,0),MATCH(EW$3,'Form report'!$P$22:$CO$22,0))-INDEX('Form report'!$G$23:$G$1090,MATCH($A$6,'Form report'!$D$23:$D$1090,0))-INDEX('Form report'!$H$23:$H$1090,MATCH($A$6,'Form report'!$D$23:$D$1090,0))),"")</f>
        <v/>
      </c>
      <c r="EX6" s="204" t="str">
        <f>IFERROR(IF(INDEX('Form report'!$P$23:$CO$1090,MATCH($A$6,'Form report'!EX23:EX1090,0),MATCH(EX$3,'Form report'!$P$22:$CO$22,0))="","",INDEX('Form report'!$P$23:$CO$1090,MATCH($A$6,'Form report'!EX23:EX1090,0),MATCH(EX$3,'Form report'!$P$22:$CO$22,0))-INDEX('Form report'!$G$23:$G$1090,MATCH($A$6,'Form report'!$D$23:$D$1090,0))-INDEX('Form report'!$H$23:$H$1090,MATCH($A$6,'Form report'!$D$23:$D$1090,0))),"")</f>
        <v/>
      </c>
      <c r="EY6" s="204" t="str">
        <f>IFERROR(IF(INDEX('Form report'!$P$23:$CO$1090,MATCH($A$6,'Form report'!EY23:EY1090,0),MATCH(EY$3,'Form report'!$P$22:$CO$22,0))="","",INDEX('Form report'!$P$23:$CO$1090,MATCH($A$6,'Form report'!EY23:EY1090,0),MATCH(EY$3,'Form report'!$P$22:$CO$22,0))-INDEX('Form report'!$G$23:$G$1090,MATCH($A$6,'Form report'!$D$23:$D$1090,0))-INDEX('Form report'!$H$23:$H$1090,MATCH($A$6,'Form report'!$D$23:$D$1090,0))),"")</f>
        <v/>
      </c>
      <c r="EZ6" s="204" t="str">
        <f>IFERROR(IF(INDEX('Form report'!$P$23:$CO$1090,MATCH($A$6,'Form report'!EZ23:EZ1090,0),MATCH(EZ$3,'Form report'!$P$22:$CO$22,0))="","",INDEX('Form report'!$P$23:$CO$1090,MATCH($A$6,'Form report'!EZ23:EZ1090,0),MATCH(EZ$3,'Form report'!$P$22:$CO$22,0))-INDEX('Form report'!$G$23:$G$1090,MATCH($A$6,'Form report'!$D$23:$D$1090,0))-INDEX('Form report'!$H$23:$H$1090,MATCH($A$6,'Form report'!$D$23:$D$1090,0))),"")</f>
        <v/>
      </c>
      <c r="FA6" s="204" t="str">
        <f>IFERROR(IF(INDEX('Form report'!$P$23:$CO$1090,MATCH($A$6,'Form report'!FA23:FA1090,0),MATCH(FA$3,'Form report'!$P$22:$CO$22,0))="","",INDEX('Form report'!$P$23:$CO$1090,MATCH($A$6,'Form report'!FA23:FA1090,0),MATCH(FA$3,'Form report'!$P$22:$CO$22,0))-INDEX('Form report'!$G$23:$G$1090,MATCH($A$6,'Form report'!$D$23:$D$1090,0))-INDEX('Form report'!$H$23:$H$1090,MATCH($A$6,'Form report'!$D$23:$D$1090,0))),"")</f>
        <v/>
      </c>
      <c r="FB6" s="204" t="str">
        <f>IFERROR(IF(INDEX('Form report'!$P$23:$CO$1090,MATCH($A$6,'Form report'!FB23:FB1090,0),MATCH(FB$3,'Form report'!$P$22:$CO$22,0))="","",INDEX('Form report'!$P$23:$CO$1090,MATCH($A$6,'Form report'!FB23:FB1090,0),MATCH(FB$3,'Form report'!$P$22:$CO$22,0))-INDEX('Form report'!$G$23:$G$1090,MATCH($A$6,'Form report'!$D$23:$D$1090,0))-INDEX('Form report'!$H$23:$H$1090,MATCH($A$6,'Form report'!$D$23:$D$1090,0))),"")</f>
        <v/>
      </c>
      <c r="FC6" s="204" t="str">
        <f>IFERROR(IF(INDEX('Form report'!$P$23:$CO$1090,MATCH($A$6,'Form report'!FC23:FC1090,0),MATCH(FC$3,'Form report'!$P$22:$CO$22,0))="","",INDEX('Form report'!$P$23:$CO$1090,MATCH($A$6,'Form report'!FC23:FC1090,0),MATCH(FC$3,'Form report'!$P$22:$CO$22,0))-INDEX('Form report'!$G$23:$G$1090,MATCH($A$6,'Form report'!$D$23:$D$1090,0))-INDEX('Form report'!$H$23:$H$1090,MATCH($A$6,'Form report'!$D$23:$D$1090,0))),"")</f>
        <v/>
      </c>
      <c r="FD6" s="204" t="str">
        <f>IFERROR(IF(INDEX('Form report'!$P$23:$CO$1090,MATCH($A$6,'Form report'!FD23:FD1090,0),MATCH(FD$3,'Form report'!$P$22:$CO$22,0))="","",INDEX('Form report'!$P$23:$CO$1090,MATCH($A$6,'Form report'!FD23:FD1090,0),MATCH(FD$3,'Form report'!$P$22:$CO$22,0))-INDEX('Form report'!$G$23:$G$1090,MATCH($A$6,'Form report'!$D$23:$D$1090,0))-INDEX('Form report'!$H$23:$H$1090,MATCH($A$6,'Form report'!$D$23:$D$1090,0))),"")</f>
        <v/>
      </c>
      <c r="FE6" s="204" t="str">
        <f>IFERROR(IF(INDEX('Form report'!$P$23:$CO$1090,MATCH($A$6,'Form report'!FE23:FE1090,0),MATCH(FE$3,'Form report'!$P$22:$CO$22,0))="","",INDEX('Form report'!$P$23:$CO$1090,MATCH($A$6,'Form report'!FE23:FE1090,0),MATCH(FE$3,'Form report'!$P$22:$CO$22,0))-INDEX('Form report'!$G$23:$G$1090,MATCH($A$6,'Form report'!$D$23:$D$1090,0))-INDEX('Form report'!$H$23:$H$1090,MATCH($A$6,'Form report'!$D$23:$D$1090,0))),"")</f>
        <v/>
      </c>
      <c r="FF6" s="204" t="str">
        <f>IFERROR(IF(INDEX('Form report'!$P$23:$CO$1090,MATCH($A$6,'Form report'!FF23:FF1090,0),MATCH(FF$3,'Form report'!$P$22:$CO$22,0))="","",INDEX('Form report'!$P$23:$CO$1090,MATCH($A$6,'Form report'!FF23:FF1090,0),MATCH(FF$3,'Form report'!$P$22:$CO$22,0))-INDEX('Form report'!$G$23:$G$1090,MATCH($A$6,'Form report'!$D$23:$D$1090,0))-INDEX('Form report'!$H$23:$H$1090,MATCH($A$6,'Form report'!$D$23:$D$1090,0))),"")</f>
        <v/>
      </c>
      <c r="FG6" s="204" t="str">
        <f>IFERROR(IF(INDEX('Form report'!$P$23:$CO$1090,MATCH($A$6,'Form report'!FG23:FG1090,0),MATCH(FG$3,'Form report'!$P$22:$CO$22,0))="","",INDEX('Form report'!$P$23:$CO$1090,MATCH($A$6,'Form report'!FG23:FG1090,0),MATCH(FG$3,'Form report'!$P$22:$CO$22,0))-INDEX('Form report'!$G$23:$G$1090,MATCH($A$6,'Form report'!$D$23:$D$1090,0))-INDEX('Form report'!$H$23:$H$1090,MATCH($A$6,'Form report'!$D$23:$D$1090,0))),"")</f>
        <v/>
      </c>
      <c r="FH6" s="204" t="str">
        <f>IFERROR(IF(INDEX('Form report'!$P$23:$CO$1090,MATCH($A$6,'Form report'!FH23:FH1090,0),MATCH(FH$3,'Form report'!$P$22:$CO$22,0))="","",INDEX('Form report'!$P$23:$CO$1090,MATCH($A$6,'Form report'!FH23:FH1090,0),MATCH(FH$3,'Form report'!$P$22:$CO$22,0))-INDEX('Form report'!$G$23:$G$1090,MATCH($A$6,'Form report'!$D$23:$D$1090,0))-INDEX('Form report'!$H$23:$H$1090,MATCH($A$6,'Form report'!$D$23:$D$1090,0))),"")</f>
        <v/>
      </c>
      <c r="FI6" s="204" t="str">
        <f>IFERROR(IF(INDEX('Form report'!$P$23:$CO$1090,MATCH($A$6,'Form report'!FI23:FI1090,0),MATCH(FI$3,'Form report'!$P$22:$CO$22,0))="","",INDEX('Form report'!$P$23:$CO$1090,MATCH($A$6,'Form report'!FI23:FI1090,0),MATCH(FI$3,'Form report'!$P$22:$CO$22,0))-INDEX('Form report'!$G$23:$G$1090,MATCH($A$6,'Form report'!$D$23:$D$1090,0))-INDEX('Form report'!$H$23:$H$1090,MATCH($A$6,'Form report'!$D$23:$D$1090,0))),"")</f>
        <v/>
      </c>
      <c r="FJ6" s="204" t="str">
        <f>IFERROR(IF(INDEX('Form report'!$P$23:$CO$1090,MATCH($A$6,'Form report'!FJ23:FJ1090,0),MATCH(FJ$3,'Form report'!$P$22:$CO$22,0))="","",INDEX('Form report'!$P$23:$CO$1090,MATCH($A$6,'Form report'!FJ23:FJ1090,0),MATCH(FJ$3,'Form report'!$P$22:$CO$22,0))-INDEX('Form report'!$G$23:$G$1090,MATCH($A$6,'Form report'!$D$23:$D$1090,0))-INDEX('Form report'!$H$23:$H$1090,MATCH($A$6,'Form report'!$D$23:$D$1090,0))),"")</f>
        <v/>
      </c>
      <c r="FK6" s="204" t="str">
        <f>IFERROR(IF(INDEX('Form report'!$P$23:$CO$1090,MATCH($A$6,'Form report'!FK23:FK1090,0),MATCH(FK$3,'Form report'!$P$22:$CO$22,0))="","",INDEX('Form report'!$P$23:$CO$1090,MATCH($A$6,'Form report'!FK23:FK1090,0),MATCH(FK$3,'Form report'!$P$22:$CO$22,0))-INDEX('Form report'!$G$23:$G$1090,MATCH($A$6,'Form report'!$D$23:$D$1090,0))-INDEX('Form report'!$H$23:$H$1090,MATCH($A$6,'Form report'!$D$23:$D$1090,0))),"")</f>
        <v/>
      </c>
      <c r="FL6" s="204" t="str">
        <f>IFERROR(IF(INDEX('Form report'!$P$23:$CO$1090,MATCH($A$6,'Form report'!FL23:FL1090,0),MATCH(FL$3,'Form report'!$P$22:$CO$22,0))="","",INDEX('Form report'!$P$23:$CO$1090,MATCH($A$6,'Form report'!FL23:FL1090,0),MATCH(FL$3,'Form report'!$P$22:$CO$22,0))-INDEX('Form report'!$G$23:$G$1090,MATCH($A$6,'Form report'!$D$23:$D$1090,0))-INDEX('Form report'!$H$23:$H$1090,MATCH($A$6,'Form report'!$D$23:$D$1090,0))),"")</f>
        <v/>
      </c>
      <c r="FM6" s="204" t="str">
        <f>IFERROR(IF(INDEX('Form report'!$P$23:$CO$1090,MATCH($A$6,'Form report'!FM23:FM1090,0),MATCH(FM$3,'Form report'!$P$22:$CO$22,0))="","",INDEX('Form report'!$P$23:$CO$1090,MATCH($A$6,'Form report'!FM23:FM1090,0),MATCH(FM$3,'Form report'!$P$22:$CO$22,0))-INDEX('Form report'!$G$23:$G$1090,MATCH($A$6,'Form report'!$D$23:$D$1090,0))-INDEX('Form report'!$H$23:$H$1090,MATCH($A$6,'Form report'!$D$23:$D$1090,0))),"")</f>
        <v/>
      </c>
      <c r="FN6" s="204" t="str">
        <f>IFERROR(IF(INDEX('Form report'!$P$23:$CO$1090,MATCH($A$6,'Form report'!FN23:FN1090,0),MATCH(FN$3,'Form report'!$P$22:$CO$22,0))="","",INDEX('Form report'!$P$23:$CO$1090,MATCH($A$6,'Form report'!FN23:FN1090,0),MATCH(FN$3,'Form report'!$P$22:$CO$22,0))-INDEX('Form report'!$G$23:$G$1090,MATCH($A$6,'Form report'!$D$23:$D$1090,0))-INDEX('Form report'!$H$23:$H$1090,MATCH($A$6,'Form report'!$D$23:$D$1090,0))),"")</f>
        <v/>
      </c>
      <c r="FO6" s="204" t="str">
        <f>IFERROR(IF(INDEX('Form report'!$P$23:$CO$1090,MATCH($A$6,'Form report'!FO23:FO1090,0),MATCH(FO$3,'Form report'!$P$22:$CO$22,0))="","",INDEX('Form report'!$P$23:$CO$1090,MATCH($A$6,'Form report'!FO23:FO1090,0),MATCH(FO$3,'Form report'!$P$22:$CO$22,0))-INDEX('Form report'!$G$23:$G$1090,MATCH($A$6,'Form report'!$D$23:$D$1090,0))-INDEX('Form report'!$H$23:$H$1090,MATCH($A$6,'Form report'!$D$23:$D$1090,0))),"")</f>
        <v/>
      </c>
      <c r="FP6" s="204" t="str">
        <f>IFERROR(IF(INDEX('Form report'!$P$23:$CO$1090,MATCH($A$6,'Form report'!FP23:FP1090,0),MATCH(FP$3,'Form report'!$P$22:$CO$22,0))="","",INDEX('Form report'!$P$23:$CO$1090,MATCH($A$6,'Form report'!FP23:FP1090,0),MATCH(FP$3,'Form report'!$P$22:$CO$22,0))-INDEX('Form report'!$G$23:$G$1090,MATCH($A$6,'Form report'!$D$23:$D$1090,0))-INDEX('Form report'!$H$23:$H$1090,MATCH($A$6,'Form report'!$D$23:$D$1090,0))),"")</f>
        <v/>
      </c>
      <c r="FQ6" s="204" t="str">
        <f>IFERROR(IF(INDEX('Form report'!$P$23:$CO$1090,MATCH($A$6,'Form report'!FQ23:FQ1090,0),MATCH(FQ$3,'Form report'!$P$22:$CO$22,0))="","",INDEX('Form report'!$P$23:$CO$1090,MATCH($A$6,'Form report'!FQ23:FQ1090,0),MATCH(FQ$3,'Form report'!$P$22:$CO$22,0))-INDEX('Form report'!$G$23:$G$1090,MATCH($A$6,'Form report'!$D$23:$D$1090,0))-INDEX('Form report'!$H$23:$H$1090,MATCH($A$6,'Form report'!$D$23:$D$1090,0))),"")</f>
        <v/>
      </c>
      <c r="FR6" s="204" t="str">
        <f>IFERROR(IF(INDEX('Form report'!$P$23:$CO$1090,MATCH($A$6,'Form report'!FR23:FR1090,0),MATCH(FR$3,'Form report'!$P$22:$CO$22,0))="","",INDEX('Form report'!$P$23:$CO$1090,MATCH($A$6,'Form report'!FR23:FR1090,0),MATCH(FR$3,'Form report'!$P$22:$CO$22,0))-INDEX('Form report'!$G$23:$G$1090,MATCH($A$6,'Form report'!$D$23:$D$1090,0))-INDEX('Form report'!$H$23:$H$1090,MATCH($A$6,'Form report'!$D$23:$D$1090,0))),"")</f>
        <v/>
      </c>
      <c r="FS6" s="204" t="str">
        <f>IFERROR(IF(INDEX('Form report'!$P$23:$CO$1090,MATCH($A$6,'Form report'!FS23:FS1090,0),MATCH(FS$3,'Form report'!$P$22:$CO$22,0))="","",INDEX('Form report'!$P$23:$CO$1090,MATCH($A$6,'Form report'!FS23:FS1090,0),MATCH(FS$3,'Form report'!$P$22:$CO$22,0))-INDEX('Form report'!$G$23:$G$1090,MATCH($A$6,'Form report'!$D$23:$D$1090,0))-INDEX('Form report'!$H$23:$H$1090,MATCH($A$6,'Form report'!$D$23:$D$1090,0))),"")</f>
        <v/>
      </c>
      <c r="FT6" s="204" t="str">
        <f>IFERROR(IF(INDEX('Form report'!$P$23:$CO$1090,MATCH($A$6,'Form report'!FT23:FT1090,0),MATCH(FT$3,'Form report'!$P$22:$CO$22,0))="","",INDEX('Form report'!$P$23:$CO$1090,MATCH($A$6,'Form report'!FT23:FT1090,0),MATCH(FT$3,'Form report'!$P$22:$CO$22,0))-INDEX('Form report'!$G$23:$G$1090,MATCH($A$6,'Form report'!$D$23:$D$1090,0))-INDEX('Form report'!$H$23:$H$1090,MATCH($A$6,'Form report'!$D$23:$D$1090,0))),"")</f>
        <v/>
      </c>
      <c r="FU6" s="204" t="str">
        <f>IFERROR(IF(INDEX('Form report'!$P$23:$CO$1090,MATCH($A$6,'Form report'!FU23:FU1090,0),MATCH(FU$3,'Form report'!$P$22:$CO$22,0))="","",INDEX('Form report'!$P$23:$CO$1090,MATCH($A$6,'Form report'!FU23:FU1090,0),MATCH(FU$3,'Form report'!$P$22:$CO$22,0))-INDEX('Form report'!$G$23:$G$1090,MATCH($A$6,'Form report'!$D$23:$D$1090,0))-INDEX('Form report'!$H$23:$H$1090,MATCH($A$6,'Form report'!$D$23:$D$1090,0))),"")</f>
        <v/>
      </c>
      <c r="FV6" s="204" t="str">
        <f>IFERROR(IF(INDEX('Form report'!$P$23:$CO$1090,MATCH($A$6,'Form report'!FV23:FV1090,0),MATCH(FV$3,'Form report'!$P$22:$CO$22,0))="","",INDEX('Form report'!$P$23:$CO$1090,MATCH($A$6,'Form report'!FV23:FV1090,0),MATCH(FV$3,'Form report'!$P$22:$CO$22,0))-INDEX('Form report'!$G$23:$G$1090,MATCH($A$6,'Form report'!$D$23:$D$1090,0))-INDEX('Form report'!$H$23:$H$1090,MATCH($A$6,'Form report'!$D$23:$D$1090,0))),"")</f>
        <v/>
      </c>
      <c r="FW6" s="204" t="str">
        <f>IFERROR(IF(INDEX('Form report'!$P$23:$CO$1090,MATCH($A$6,'Form report'!FW23:FW1090,0),MATCH(FW$3,'Form report'!$P$22:$CO$22,0))="","",INDEX('Form report'!$P$23:$CO$1090,MATCH($A$6,'Form report'!FW23:FW1090,0),MATCH(FW$3,'Form report'!$P$22:$CO$22,0))-INDEX('Form report'!$G$23:$G$1090,MATCH($A$6,'Form report'!$D$23:$D$1090,0))-INDEX('Form report'!$H$23:$H$1090,MATCH($A$6,'Form report'!$D$23:$D$1090,0))),"")</f>
        <v/>
      </c>
      <c r="FX6" s="204" t="str">
        <f>IFERROR(IF(INDEX('Form report'!$P$23:$CO$1090,MATCH($A$6,'Form report'!FX23:FX1090,0),MATCH(FX$3,'Form report'!$P$22:$CO$22,0))="","",INDEX('Form report'!$P$23:$CO$1090,MATCH($A$6,'Form report'!FX23:FX1090,0),MATCH(FX$3,'Form report'!$P$22:$CO$22,0))-INDEX('Form report'!$G$23:$G$1090,MATCH($A$6,'Form report'!$D$23:$D$1090,0))-INDEX('Form report'!$H$23:$H$1090,MATCH($A$6,'Form report'!$D$23:$D$1090,0))),"")</f>
        <v/>
      </c>
      <c r="FY6" s="204" t="str">
        <f>IFERROR(IF(INDEX('Form report'!$P$23:$CO$1090,MATCH($A$6,'Form report'!FY23:FY1090,0),MATCH(FY$3,'Form report'!$P$22:$CO$22,0))="","",INDEX('Form report'!$P$23:$CO$1090,MATCH($A$6,'Form report'!FY23:FY1090,0),MATCH(FY$3,'Form report'!$P$22:$CO$22,0))-INDEX('Form report'!$G$23:$G$1090,MATCH($A$6,'Form report'!$D$23:$D$1090,0))-INDEX('Form report'!$H$23:$H$1090,MATCH($A$6,'Form report'!$D$23:$D$1090,0))),"")</f>
        <v/>
      </c>
      <c r="FZ6" s="204" t="str">
        <f>IFERROR(IF(INDEX('Form report'!$P$23:$CO$1090,MATCH($A$6,'Form report'!FZ23:FZ1090,0),MATCH(FZ$3,'Form report'!$P$22:$CO$22,0))="","",INDEX('Form report'!$P$23:$CO$1090,MATCH($A$6,'Form report'!FZ23:FZ1090,0),MATCH(FZ$3,'Form report'!$P$22:$CO$22,0))-INDEX('Form report'!$G$23:$G$1090,MATCH($A$6,'Form report'!$D$23:$D$1090,0))-INDEX('Form report'!$H$23:$H$1090,MATCH($A$6,'Form report'!$D$23:$D$1090,0))),"")</f>
        <v/>
      </c>
      <c r="GA6" s="204" t="str">
        <f>IFERROR(IF(INDEX('Form report'!$P$23:$CO$1090,MATCH($A$6,'Form report'!GA23:GA1090,0),MATCH(GA$3,'Form report'!$P$22:$CO$22,0))="","",INDEX('Form report'!$P$23:$CO$1090,MATCH($A$6,'Form report'!GA23:GA1090,0),MATCH(GA$3,'Form report'!$P$22:$CO$22,0))-INDEX('Form report'!$G$23:$G$1090,MATCH($A$6,'Form report'!$D$23:$D$1090,0))-INDEX('Form report'!$H$23:$H$1090,MATCH($A$6,'Form report'!$D$23:$D$1090,0))),"")</f>
        <v/>
      </c>
      <c r="GB6" s="204" t="str">
        <f>IFERROR(IF(INDEX('Form report'!$P$23:$CO$1090,MATCH($A$6,'Form report'!GB23:GB1090,0),MATCH(GB$3,'Form report'!$P$22:$CO$22,0))="","",INDEX('Form report'!$P$23:$CO$1090,MATCH($A$6,'Form report'!GB23:GB1090,0),MATCH(GB$3,'Form report'!$P$22:$CO$22,0))-INDEX('Form report'!$G$23:$G$1090,MATCH($A$6,'Form report'!$D$23:$D$1090,0))-INDEX('Form report'!$H$23:$H$1090,MATCH($A$6,'Form report'!$D$23:$D$1090,0))),"")</f>
        <v/>
      </c>
      <c r="GC6" s="204" t="str">
        <f>IFERROR(IF(INDEX('Form report'!$P$23:$CO$1090,MATCH($A$6,'Form report'!GC23:GC1090,0),MATCH(GC$3,'Form report'!$P$22:$CO$22,0))="","",INDEX('Form report'!$P$23:$CO$1090,MATCH($A$6,'Form report'!GC23:GC1090,0),MATCH(GC$3,'Form report'!$P$22:$CO$22,0))-INDEX('Form report'!$G$23:$G$1090,MATCH($A$6,'Form report'!$D$23:$D$1090,0))-INDEX('Form report'!$H$23:$H$1090,MATCH($A$6,'Form report'!$D$23:$D$1090,0))),"")</f>
        <v/>
      </c>
      <c r="GD6" s="204" t="str">
        <f>IFERROR(IF(INDEX('Form report'!$P$23:$CO$1090,MATCH($A$6,'Form report'!GD23:GD1090,0),MATCH(GD$3,'Form report'!$P$22:$CO$22,0))="","",INDEX('Form report'!$P$23:$CO$1090,MATCH($A$6,'Form report'!GD23:GD1090,0),MATCH(GD$3,'Form report'!$P$22:$CO$22,0))-INDEX('Form report'!$G$23:$G$1090,MATCH($A$6,'Form report'!$D$23:$D$1090,0))-INDEX('Form report'!$H$23:$H$1090,MATCH($A$6,'Form report'!$D$23:$D$1090,0))),"")</f>
        <v/>
      </c>
      <c r="GE6" s="204" t="str">
        <f>IFERROR(IF(INDEX('Form report'!$P$23:$CO$1090,MATCH($A$6,'Form report'!GE23:GE1090,0),MATCH(GE$3,'Form report'!$P$22:$CO$22,0))="","",INDEX('Form report'!$P$23:$CO$1090,MATCH($A$6,'Form report'!GE23:GE1090,0),MATCH(GE$3,'Form report'!$P$22:$CO$22,0))-INDEX('Form report'!$G$23:$G$1090,MATCH($A$6,'Form report'!$D$23:$D$1090,0))-INDEX('Form report'!$H$23:$H$1090,MATCH($A$6,'Form report'!$D$23:$D$1090,0))),"")</f>
        <v/>
      </c>
      <c r="GF6" s="204" t="str">
        <f>IFERROR(IF(INDEX('Form report'!$P$23:$CO$1090,MATCH($A$6,'Form report'!GF23:GF1090,0),MATCH(GF$3,'Form report'!$P$22:$CO$22,0))="","",INDEX('Form report'!$P$23:$CO$1090,MATCH($A$6,'Form report'!GF23:GF1090,0),MATCH(GF$3,'Form report'!$P$22:$CO$22,0))-INDEX('Form report'!$G$23:$G$1090,MATCH($A$6,'Form report'!$D$23:$D$1090,0))-INDEX('Form report'!$H$23:$H$1090,MATCH($A$6,'Form report'!$D$23:$D$1090,0))),"")</f>
        <v/>
      </c>
      <c r="GG6" s="204" t="str">
        <f>IFERROR(IF(INDEX('Form report'!$P$23:$CO$1090,MATCH($A$6,'Form report'!GG23:GG1090,0),MATCH(GG$3,'Form report'!$P$22:$CO$22,0))="","",INDEX('Form report'!$P$23:$CO$1090,MATCH($A$6,'Form report'!GG23:GG1090,0),MATCH(GG$3,'Form report'!$P$22:$CO$22,0))-INDEX('Form report'!$G$23:$G$1090,MATCH($A$6,'Form report'!$D$23:$D$1090,0))-INDEX('Form report'!$H$23:$H$1090,MATCH($A$6,'Form report'!$D$23:$D$1090,0))),"")</f>
        <v/>
      </c>
      <c r="GH6" s="204" t="str">
        <f>IFERROR(IF(INDEX('Form report'!$P$23:$CO$1090,MATCH($A$6,'Form report'!GH23:GH1090,0),MATCH(GH$3,'Form report'!$P$22:$CO$22,0))="","",INDEX('Form report'!$P$23:$CO$1090,MATCH($A$6,'Form report'!GH23:GH1090,0),MATCH(GH$3,'Form report'!$P$22:$CO$22,0))-INDEX('Form report'!$G$23:$G$1090,MATCH($A$6,'Form report'!$D$23:$D$1090,0))-INDEX('Form report'!$H$23:$H$1090,MATCH($A$6,'Form report'!$D$23:$D$1090,0))),"")</f>
        <v/>
      </c>
      <c r="GI6" s="204" t="str">
        <f>IFERROR(IF(INDEX('Form report'!$P$23:$CO$1090,MATCH($A$6,'Form report'!GI23:GI1090,0),MATCH(GI$3,'Form report'!$P$22:$CO$22,0))="","",INDEX('Form report'!$P$23:$CO$1090,MATCH($A$6,'Form report'!GI23:GI1090,0),MATCH(GI$3,'Form report'!$P$22:$CO$22,0))-INDEX('Form report'!$G$23:$G$1090,MATCH($A$6,'Form report'!$D$23:$D$1090,0))-INDEX('Form report'!$H$23:$H$1090,MATCH($A$6,'Form report'!$D$23:$D$1090,0))),"")</f>
        <v/>
      </c>
      <c r="GJ6" s="204" t="str">
        <f>IFERROR(IF(INDEX('Form report'!$P$23:$CO$1090,MATCH($A$6,'Form report'!GJ23:GJ1090,0),MATCH(GJ$3,'Form report'!$P$22:$CO$22,0))="","",INDEX('Form report'!$P$23:$CO$1090,MATCH($A$6,'Form report'!GJ23:GJ1090,0),MATCH(GJ$3,'Form report'!$P$22:$CO$22,0))-INDEX('Form report'!$G$23:$G$1090,MATCH($A$6,'Form report'!$D$23:$D$1090,0))-INDEX('Form report'!$H$23:$H$1090,MATCH($A$6,'Form report'!$D$23:$D$1090,0))),"")</f>
        <v/>
      </c>
      <c r="GK6" s="204" t="str">
        <f>IFERROR(IF(INDEX('Form report'!$P$23:$CO$1090,MATCH($A$6,'Form report'!GK23:GK1090,0),MATCH(GK$3,'Form report'!$P$22:$CO$22,0))="","",INDEX('Form report'!$P$23:$CO$1090,MATCH($A$6,'Form report'!GK23:GK1090,0),MATCH(GK$3,'Form report'!$P$22:$CO$22,0))-INDEX('Form report'!$G$23:$G$1090,MATCH($A$6,'Form report'!$D$23:$D$1090,0))-INDEX('Form report'!$H$23:$H$1090,MATCH($A$6,'Form report'!$D$23:$D$1090,0))),"")</f>
        <v/>
      </c>
      <c r="GL6" s="204" t="str">
        <f>IFERROR(IF(INDEX('Form report'!$P$23:$CO$1090,MATCH($A$6,'Form report'!GL23:GL1090,0),MATCH(GL$3,'Form report'!$P$22:$CO$22,0))="","",INDEX('Form report'!$P$23:$CO$1090,MATCH($A$6,'Form report'!GL23:GL1090,0),MATCH(GL$3,'Form report'!$P$22:$CO$22,0))-INDEX('Form report'!$G$23:$G$1090,MATCH($A$6,'Form report'!$D$23:$D$1090,0))-INDEX('Form report'!$H$23:$H$1090,MATCH($A$6,'Form report'!$D$23:$D$1090,0))),"")</f>
        <v/>
      </c>
      <c r="GM6" s="204" t="str">
        <f>IFERROR(IF(INDEX('Form report'!$P$23:$CO$1090,MATCH($A$6,'Form report'!GM23:GM1090,0),MATCH(GM$3,'Form report'!$P$22:$CO$22,0))="","",INDEX('Form report'!$P$23:$CO$1090,MATCH($A$6,'Form report'!GM23:GM1090,0),MATCH(GM$3,'Form report'!$P$22:$CO$22,0))-INDEX('Form report'!$G$23:$G$1090,MATCH($A$6,'Form report'!$D$23:$D$1090,0))-INDEX('Form report'!$H$23:$H$1090,MATCH($A$6,'Form report'!$D$23:$D$1090,0))),"")</f>
        <v/>
      </c>
      <c r="GN6" s="204" t="str">
        <f>IFERROR(IF(INDEX('Form report'!$P$23:$CO$1090,MATCH($A$6,'Form report'!GN23:GN1090,0),MATCH(GN$3,'Form report'!$P$22:$CO$22,0))="","",INDEX('Form report'!$P$23:$CO$1090,MATCH($A$6,'Form report'!GN23:GN1090,0),MATCH(GN$3,'Form report'!$P$22:$CO$22,0))-INDEX('Form report'!$G$23:$G$1090,MATCH($A$6,'Form report'!$D$23:$D$1090,0))-INDEX('Form report'!$H$23:$H$1090,MATCH($A$6,'Form report'!$D$23:$D$1090,0))),"")</f>
        <v/>
      </c>
      <c r="GO6" s="204" t="str">
        <f>IFERROR(IF(INDEX('Form report'!$P$23:$CO$1090,MATCH($A$6,'Form report'!GO23:GO1090,0),MATCH(GO$3,'Form report'!$P$22:$CO$22,0))="","",INDEX('Form report'!$P$23:$CO$1090,MATCH($A$6,'Form report'!GO23:GO1090,0),MATCH(GO$3,'Form report'!$P$22:$CO$22,0))-INDEX('Form report'!$G$23:$G$1090,MATCH($A$6,'Form report'!$D$23:$D$1090,0))-INDEX('Form report'!$H$23:$H$1090,MATCH($A$6,'Form report'!$D$23:$D$1090,0))),"")</f>
        <v/>
      </c>
      <c r="GP6" s="204" t="str">
        <f>IFERROR(IF(INDEX('Form report'!$P$23:$CO$1090,MATCH($A$6,'Form report'!GP23:GP1090,0),MATCH(GP$3,'Form report'!$P$22:$CO$22,0))="","",INDEX('Form report'!$P$23:$CO$1090,MATCH($A$6,'Form report'!GP23:GP1090,0),MATCH(GP$3,'Form report'!$P$22:$CO$22,0))-INDEX('Form report'!$G$23:$G$1090,MATCH($A$6,'Form report'!$D$23:$D$1090,0))-INDEX('Form report'!$H$23:$H$1090,MATCH($A$6,'Form report'!$D$23:$D$1090,0))),"")</f>
        <v/>
      </c>
      <c r="GQ6" s="204" t="str">
        <f>IFERROR(IF(INDEX('Form report'!$P$23:$CO$1090,MATCH($A$6,'Form report'!GQ23:GQ1090,0),MATCH(GQ$3,'Form report'!$P$22:$CO$22,0))="","",INDEX('Form report'!$P$23:$CO$1090,MATCH($A$6,'Form report'!GQ23:GQ1090,0),MATCH(GQ$3,'Form report'!$P$22:$CO$22,0))-INDEX('Form report'!$G$23:$G$1090,MATCH($A$6,'Form report'!$D$23:$D$1090,0))-INDEX('Form report'!$H$23:$H$1090,MATCH($A$6,'Form report'!$D$23:$D$1090,0))),"")</f>
        <v/>
      </c>
      <c r="GR6" s="204" t="str">
        <f>IFERROR(IF(INDEX('Form report'!$P$23:$CO$1090,MATCH($A$6,'Form report'!GR23:GR1090,0),MATCH(GR$3,'Form report'!$P$22:$CO$22,0))="","",INDEX('Form report'!$P$23:$CO$1090,MATCH($A$6,'Form report'!GR23:GR1090,0),MATCH(GR$3,'Form report'!$P$22:$CO$22,0))-INDEX('Form report'!$G$23:$G$1090,MATCH($A$6,'Form report'!$D$23:$D$1090,0))-INDEX('Form report'!$H$23:$H$1090,MATCH($A$6,'Form report'!$D$23:$D$1090,0))),"")</f>
        <v/>
      </c>
      <c r="GS6" s="204" t="str">
        <f>IFERROR(IF(INDEX('Form report'!$P$23:$CO$1090,MATCH($A$6,'Form report'!GS23:GS1090,0),MATCH(GS$3,'Form report'!$P$22:$CO$22,0))="","",INDEX('Form report'!$P$23:$CO$1090,MATCH($A$6,'Form report'!GS23:GS1090,0),MATCH(GS$3,'Form report'!$P$22:$CO$22,0))-INDEX('Form report'!$G$23:$G$1090,MATCH($A$6,'Form report'!$D$23:$D$1090,0))-INDEX('Form report'!$H$23:$H$1090,MATCH($A$6,'Form report'!$D$23:$D$1090,0))),"")</f>
        <v/>
      </c>
      <c r="GT6" s="204" t="str">
        <f>IFERROR(IF(INDEX('Form report'!$P$23:$CO$1090,MATCH($A$6,'Form report'!GT23:GT1090,0),MATCH(GT$3,'Form report'!$P$22:$CO$22,0))="","",INDEX('Form report'!$P$23:$CO$1090,MATCH($A$6,'Form report'!GT23:GT1090,0),MATCH(GT$3,'Form report'!$P$22:$CO$22,0))-INDEX('Form report'!$G$23:$G$1090,MATCH($A$6,'Form report'!$D$23:$D$1090,0))-INDEX('Form report'!$H$23:$H$1090,MATCH($A$6,'Form report'!$D$23:$D$1090,0))),"")</f>
        <v/>
      </c>
      <c r="GU6" s="204" t="str">
        <f>IFERROR(IF(INDEX('Form report'!$P$23:$CO$1090,MATCH($A$6,'Form report'!GU23:GU1090,0),MATCH(GU$3,'Form report'!$P$22:$CO$22,0))="","",INDEX('Form report'!$P$23:$CO$1090,MATCH($A$6,'Form report'!GU23:GU1090,0),MATCH(GU$3,'Form report'!$P$22:$CO$22,0))-INDEX('Form report'!$G$23:$G$1090,MATCH($A$6,'Form report'!$D$23:$D$1090,0))-INDEX('Form report'!$H$23:$H$1090,MATCH($A$6,'Form report'!$D$23:$D$1090,0))),"")</f>
        <v/>
      </c>
      <c r="GV6" s="204" t="str">
        <f>IFERROR(IF(INDEX('Form report'!$P$23:$CO$1090,MATCH($A$6,'Form report'!GV23:GV1090,0),MATCH(GV$3,'Form report'!$P$22:$CO$22,0))="","",INDEX('Form report'!$P$23:$CO$1090,MATCH($A$6,'Form report'!GV23:GV1090,0),MATCH(GV$3,'Form report'!$P$22:$CO$22,0))-INDEX('Form report'!$G$23:$G$1090,MATCH($A$6,'Form report'!$D$23:$D$1090,0))-INDEX('Form report'!$H$23:$H$1090,MATCH($A$6,'Form report'!$D$23:$D$1090,0))),"")</f>
        <v/>
      </c>
      <c r="GW6" s="204" t="str">
        <f>IFERROR(IF(INDEX('Form report'!$P$23:$CO$1090,MATCH($A$6,'Form report'!GW23:GW1090,0),MATCH(GW$3,'Form report'!$P$22:$CO$22,0))="","",INDEX('Form report'!$P$23:$CO$1090,MATCH($A$6,'Form report'!GW23:GW1090,0),MATCH(GW$3,'Form report'!$P$22:$CO$22,0))-INDEX('Form report'!$G$23:$G$1090,MATCH($A$6,'Form report'!$D$23:$D$1090,0))-INDEX('Form report'!$H$23:$H$1090,MATCH($A$6,'Form report'!$D$23:$D$1090,0))),"")</f>
        <v/>
      </c>
      <c r="GX6" s="204" t="str">
        <f>IFERROR(IF(INDEX('Form report'!$P$23:$CO$1090,MATCH($A$6,'Form report'!GX23:GX1090,0),MATCH(GX$3,'Form report'!$P$22:$CO$22,0))="","",INDEX('Form report'!$P$23:$CO$1090,MATCH($A$6,'Form report'!GX23:GX1090,0),MATCH(GX$3,'Form report'!$P$22:$CO$22,0))-INDEX('Form report'!$G$23:$G$1090,MATCH($A$6,'Form report'!$D$23:$D$1090,0))-INDEX('Form report'!$H$23:$H$1090,MATCH($A$6,'Form report'!$D$23:$D$1090,0))),"")</f>
        <v/>
      </c>
      <c r="GY6" s="204" t="str">
        <f>IFERROR(IF(INDEX('Form report'!$P$23:$CO$1090,MATCH($A$6,'Form report'!GY23:GY1090,0),MATCH(GY$3,'Form report'!$P$22:$CO$22,0))="","",INDEX('Form report'!$P$23:$CO$1090,MATCH($A$6,'Form report'!GY23:GY1090,0),MATCH(GY$3,'Form report'!$P$22:$CO$22,0))-INDEX('Form report'!$G$23:$G$1090,MATCH($A$6,'Form report'!$D$23:$D$1090,0))-INDEX('Form report'!$H$23:$H$1090,MATCH($A$6,'Form report'!$D$23:$D$1090,0))),"")</f>
        <v/>
      </c>
      <c r="GZ6" s="204" t="str">
        <f>IFERROR(IF(INDEX('Form report'!$P$23:$CO$1090,MATCH($A$6,'Form report'!GZ23:GZ1090,0),MATCH(GZ$3,'Form report'!$P$22:$CO$22,0))="","",INDEX('Form report'!$P$23:$CO$1090,MATCH($A$6,'Form report'!GZ23:GZ1090,0),MATCH(GZ$3,'Form report'!$P$22:$CO$22,0))-INDEX('Form report'!$G$23:$G$1090,MATCH($A$6,'Form report'!$D$23:$D$1090,0))-INDEX('Form report'!$H$23:$H$1090,MATCH($A$6,'Form report'!$D$23:$D$1090,0))),"")</f>
        <v/>
      </c>
      <c r="HA6" s="204" t="str">
        <f>IFERROR(IF(INDEX('Form report'!$P$23:$CO$1090,MATCH($A$6,'Form report'!HA23:HA1090,0),MATCH(HA$3,'Form report'!$P$22:$CO$22,0))="","",INDEX('Form report'!$P$23:$CO$1090,MATCH($A$6,'Form report'!HA23:HA1090,0),MATCH(HA$3,'Form report'!$P$22:$CO$22,0))-INDEX('Form report'!$G$23:$G$1090,MATCH($A$6,'Form report'!$D$23:$D$1090,0))-INDEX('Form report'!$H$23:$H$1090,MATCH($A$6,'Form report'!$D$23:$D$1090,0))),"")</f>
        <v/>
      </c>
      <c r="HB6" s="204" t="str">
        <f>IFERROR(IF(INDEX('Form report'!$P$23:$CO$1090,MATCH($A$6,'Form report'!HB23:HB1090,0),MATCH(HB$3,'Form report'!$P$22:$CO$22,0))="","",INDEX('Form report'!$P$23:$CO$1090,MATCH($A$6,'Form report'!HB23:HB1090,0),MATCH(HB$3,'Form report'!$P$22:$CO$22,0))-INDEX('Form report'!$G$23:$G$1090,MATCH($A$6,'Form report'!$D$23:$D$1090,0))-INDEX('Form report'!$H$23:$H$1090,MATCH($A$6,'Form report'!$D$23:$D$1090,0))),"")</f>
        <v/>
      </c>
      <c r="HC6" s="204" t="str">
        <f>IFERROR(IF(INDEX('Form report'!$P$23:$CO$1090,MATCH($A$6,'Form report'!HC23:HC1090,0),MATCH(HC$3,'Form report'!$P$22:$CO$22,0))="","",INDEX('Form report'!$P$23:$CO$1090,MATCH($A$6,'Form report'!HC23:HC1090,0),MATCH(HC$3,'Form report'!$P$22:$CO$22,0))-INDEX('Form report'!$G$23:$G$1090,MATCH($A$6,'Form report'!$D$23:$D$1090,0))-INDEX('Form report'!$H$23:$H$1090,MATCH($A$6,'Form report'!$D$23:$D$1090,0))),"")</f>
        <v/>
      </c>
      <c r="HD6" s="204" t="str">
        <f>IFERROR(IF(INDEX('Form report'!$P$23:$CO$1090,MATCH($A$6,'Form report'!HD23:HD1090,0),MATCH(HD$3,'Form report'!$P$22:$CO$22,0))="","",INDEX('Form report'!$P$23:$CO$1090,MATCH($A$6,'Form report'!HD23:HD1090,0),MATCH(HD$3,'Form report'!$P$22:$CO$22,0))-INDEX('Form report'!$G$23:$G$1090,MATCH($A$6,'Form report'!$D$23:$D$1090,0))-INDEX('Form report'!$H$23:$H$1090,MATCH($A$6,'Form report'!$D$23:$D$1090,0))),"")</f>
        <v/>
      </c>
      <c r="HE6" s="204" t="str">
        <f>IFERROR(IF(INDEX('Form report'!$P$23:$CO$1090,MATCH($A$6,'Form report'!HE23:HE1090,0),MATCH(HE$3,'Form report'!$P$22:$CO$22,0))="","",INDEX('Form report'!$P$23:$CO$1090,MATCH($A$6,'Form report'!HE23:HE1090,0),MATCH(HE$3,'Form report'!$P$22:$CO$22,0))-INDEX('Form report'!$G$23:$G$1090,MATCH($A$6,'Form report'!$D$23:$D$1090,0))-INDEX('Form report'!$H$23:$H$1090,MATCH($A$6,'Form report'!$D$23:$D$1090,0))),"")</f>
        <v/>
      </c>
      <c r="HF6" s="204" t="str">
        <f>IFERROR(IF(INDEX('Form report'!$P$23:$CO$1090,MATCH($A$6,'Form report'!HF23:HF1090,0),MATCH(HF$3,'Form report'!$P$22:$CO$22,0))="","",INDEX('Form report'!$P$23:$CO$1090,MATCH($A$6,'Form report'!HF23:HF1090,0),MATCH(HF$3,'Form report'!$P$22:$CO$22,0))-INDEX('Form report'!$G$23:$G$1090,MATCH($A$6,'Form report'!$D$23:$D$1090,0))-INDEX('Form report'!$H$23:$H$1090,MATCH($A$6,'Form report'!$D$23:$D$1090,0))),"")</f>
        <v/>
      </c>
      <c r="HG6" s="204" t="str">
        <f>IFERROR(IF(INDEX('Form report'!$P$23:$CO$1090,MATCH($A$6,'Form report'!HG23:HG1090,0),MATCH(HG$3,'Form report'!$P$22:$CO$22,0))="","",INDEX('Form report'!$P$23:$CO$1090,MATCH($A$6,'Form report'!HG23:HG1090,0),MATCH(HG$3,'Form report'!$P$22:$CO$22,0))-INDEX('Form report'!$G$23:$G$1090,MATCH($A$6,'Form report'!$D$23:$D$1090,0))-INDEX('Form report'!$H$23:$H$1090,MATCH($A$6,'Form report'!$D$23:$D$1090,0))),"")</f>
        <v/>
      </c>
      <c r="HH6" s="204" t="str">
        <f>IFERROR(IF(INDEX('Form report'!$P$23:$CO$1090,MATCH($A$6,'Form report'!HH23:HH1090,0),MATCH(HH$3,'Form report'!$P$22:$CO$22,0))="","",INDEX('Form report'!$P$23:$CO$1090,MATCH($A$6,'Form report'!HH23:HH1090,0),MATCH(HH$3,'Form report'!$P$22:$CO$22,0))-INDEX('Form report'!$G$23:$G$1090,MATCH($A$6,'Form report'!$D$23:$D$1090,0))-INDEX('Form report'!$H$23:$H$1090,MATCH($A$6,'Form report'!$D$23:$D$1090,0))),"")</f>
        <v/>
      </c>
      <c r="HI6" s="204" t="str">
        <f>IFERROR(IF(INDEX('Form report'!$P$23:$CO$1090,MATCH($A$6,'Form report'!HI23:HI1090,0),MATCH(HI$3,'Form report'!$P$22:$CO$22,0))="","",INDEX('Form report'!$P$23:$CO$1090,MATCH($A$6,'Form report'!HI23:HI1090,0),MATCH(HI$3,'Form report'!$P$22:$CO$22,0))-INDEX('Form report'!$G$23:$G$1090,MATCH($A$6,'Form report'!$D$23:$D$1090,0))-INDEX('Form report'!$H$23:$H$1090,MATCH($A$6,'Form report'!$D$23:$D$1090,0))),"")</f>
        <v/>
      </c>
      <c r="HJ6" s="204" t="str">
        <f>IFERROR(IF(INDEX('Form report'!$P$23:$CO$1090,MATCH($A$6,'Form report'!HJ23:HJ1090,0),MATCH(HJ$3,'Form report'!$P$22:$CO$22,0))="","",INDEX('Form report'!$P$23:$CO$1090,MATCH($A$6,'Form report'!HJ23:HJ1090,0),MATCH(HJ$3,'Form report'!$P$22:$CO$22,0))-INDEX('Form report'!$G$23:$G$1090,MATCH($A$6,'Form report'!$D$23:$D$1090,0))-INDEX('Form report'!$H$23:$H$1090,MATCH($A$6,'Form report'!$D$23:$D$1090,0))),"")</f>
        <v/>
      </c>
      <c r="HK6" s="204" t="str">
        <f>IFERROR(IF(INDEX('Form report'!$P$23:$CO$1090,MATCH($A$6,'Form report'!HK23:HK1090,0),MATCH(HK$3,'Form report'!$P$22:$CO$22,0))="","",INDEX('Form report'!$P$23:$CO$1090,MATCH($A$6,'Form report'!HK23:HK1090,0),MATCH(HK$3,'Form report'!$P$22:$CO$22,0))-INDEX('Form report'!$G$23:$G$1090,MATCH($A$6,'Form report'!$D$23:$D$1090,0))-INDEX('Form report'!$H$23:$H$1090,MATCH($A$6,'Form report'!$D$23:$D$1090,0))),"")</f>
        <v/>
      </c>
      <c r="HL6" s="204" t="str">
        <f>IFERROR(IF(INDEX('Form report'!$P$23:$CO$1090,MATCH($A$6,'Form report'!HL23:HL1090,0),MATCH(HL$3,'Form report'!$P$22:$CO$22,0))="","",INDEX('Form report'!$P$23:$CO$1090,MATCH($A$6,'Form report'!HL23:HL1090,0),MATCH(HL$3,'Form report'!$P$22:$CO$22,0))-INDEX('Form report'!$G$23:$G$1090,MATCH($A$6,'Form report'!$D$23:$D$1090,0))-INDEX('Form report'!$H$23:$H$1090,MATCH($A$6,'Form report'!$D$23:$D$1090,0))),"")</f>
        <v/>
      </c>
      <c r="HM6" s="204" t="str">
        <f>IFERROR(IF(INDEX('Form report'!$P$23:$CO$1090,MATCH($A$6,'Form report'!HM23:HM1090,0),MATCH(HM$3,'Form report'!$P$22:$CO$22,0))="","",INDEX('Form report'!$P$23:$CO$1090,MATCH($A$6,'Form report'!HM23:HM1090,0),MATCH(HM$3,'Form report'!$P$22:$CO$22,0))-INDEX('Form report'!$G$23:$G$1090,MATCH($A$6,'Form report'!$D$23:$D$1090,0))-INDEX('Form report'!$H$23:$H$1090,MATCH($A$6,'Form report'!$D$23:$D$1090,0))),"")</f>
        <v/>
      </c>
      <c r="HN6" s="204" t="str">
        <f>IFERROR(IF(INDEX('Form report'!$P$23:$CO$1090,MATCH($A$6,'Form report'!HN23:HN1090,0),MATCH(HN$3,'Form report'!$P$22:$CO$22,0))="","",INDEX('Form report'!$P$23:$CO$1090,MATCH($A$6,'Form report'!HN23:HN1090,0),MATCH(HN$3,'Form report'!$P$22:$CO$22,0))-INDEX('Form report'!$G$23:$G$1090,MATCH($A$6,'Form report'!$D$23:$D$1090,0))-INDEX('Form report'!$H$23:$H$1090,MATCH($A$6,'Form report'!$D$23:$D$1090,0))),"")</f>
        <v/>
      </c>
      <c r="HO6" s="204" t="str">
        <f>IFERROR(IF(INDEX('Form report'!$P$23:$CO$1090,MATCH($A$6,'Form report'!HO23:HO1090,0),MATCH(HO$3,'Form report'!$P$22:$CO$22,0))="","",INDEX('Form report'!$P$23:$CO$1090,MATCH($A$6,'Form report'!HO23:HO1090,0),MATCH(HO$3,'Form report'!$P$22:$CO$22,0))-INDEX('Form report'!$G$23:$G$1090,MATCH($A$6,'Form report'!$D$23:$D$1090,0))-INDEX('Form report'!$H$23:$H$1090,MATCH($A$6,'Form report'!$D$23:$D$1090,0))),"")</f>
        <v/>
      </c>
      <c r="HP6" s="204" t="str">
        <f>IFERROR(IF(INDEX('Form report'!$P$23:$CO$1090,MATCH($A$6,'Form report'!HP23:HP1090,0),MATCH(HP$3,'Form report'!$P$22:$CO$22,0))="","",INDEX('Form report'!$P$23:$CO$1090,MATCH($A$6,'Form report'!HP23:HP1090,0),MATCH(HP$3,'Form report'!$P$22:$CO$22,0))-INDEX('Form report'!$G$23:$G$1090,MATCH($A$6,'Form report'!$D$23:$D$1090,0))-INDEX('Form report'!$H$23:$H$1090,MATCH($A$6,'Form report'!$D$23:$D$1090,0))),"")</f>
        <v/>
      </c>
      <c r="HQ6" s="204" t="str">
        <f>IFERROR(IF(INDEX('Form report'!$P$23:$CO$1090,MATCH($A$6,'Form report'!HQ23:HQ1090,0),MATCH(HQ$3,'Form report'!$P$22:$CO$22,0))="","",INDEX('Form report'!$P$23:$CO$1090,MATCH($A$6,'Form report'!HQ23:HQ1090,0),MATCH(HQ$3,'Form report'!$P$22:$CO$22,0))-INDEX('Form report'!$G$23:$G$1090,MATCH($A$6,'Form report'!$D$23:$D$1090,0))-INDEX('Form report'!$H$23:$H$1090,MATCH($A$6,'Form report'!$D$23:$D$1090,0))),"")</f>
        <v/>
      </c>
      <c r="HR6" s="204" t="str">
        <f>IFERROR(IF(INDEX('Form report'!$P$23:$CO$1090,MATCH($A$6,'Form report'!HR23:HR1090,0),MATCH(HR$3,'Form report'!$P$22:$CO$22,0))="","",INDEX('Form report'!$P$23:$CO$1090,MATCH($A$6,'Form report'!HR23:HR1090,0),MATCH(HR$3,'Form report'!$P$22:$CO$22,0))-INDEX('Form report'!$G$23:$G$1090,MATCH($A$6,'Form report'!$D$23:$D$1090,0))-INDEX('Form report'!$H$23:$H$1090,MATCH($A$6,'Form report'!$D$23:$D$1090,0))),"")</f>
        <v/>
      </c>
      <c r="HS6" s="204" t="str">
        <f>IFERROR(IF(INDEX('Form report'!$P$23:$CO$1090,MATCH($A$6,'Form report'!HS23:HS1090,0),MATCH(HS$3,'Form report'!$P$22:$CO$22,0))="","",INDEX('Form report'!$P$23:$CO$1090,MATCH($A$6,'Form report'!HS23:HS1090,0),MATCH(HS$3,'Form report'!$P$22:$CO$22,0))-INDEX('Form report'!$G$23:$G$1090,MATCH($A$6,'Form report'!$D$23:$D$1090,0))-INDEX('Form report'!$H$23:$H$1090,MATCH($A$6,'Form report'!$D$23:$D$1090,0))),"")</f>
        <v/>
      </c>
      <c r="HT6" s="204" t="str">
        <f>IFERROR(IF(INDEX('Form report'!$P$23:$CO$1090,MATCH($A$6,'Form report'!HT23:HT1090,0),MATCH(HT$3,'Form report'!$P$22:$CO$22,0))="","",INDEX('Form report'!$P$23:$CO$1090,MATCH($A$6,'Form report'!HT23:HT1090,0),MATCH(HT$3,'Form report'!$P$22:$CO$22,0))-INDEX('Form report'!$G$23:$G$1090,MATCH($A$6,'Form report'!$D$23:$D$1090,0))-INDEX('Form report'!$H$23:$H$1090,MATCH($A$6,'Form report'!$D$23:$D$1090,0))),"")</f>
        <v/>
      </c>
      <c r="HU6" s="204" t="str">
        <f>IFERROR(IF(INDEX('Form report'!$P$23:$CO$1090,MATCH($A$6,'Form report'!HU23:HU1090,0),MATCH(HU$3,'Form report'!$P$22:$CO$22,0))="","",INDEX('Form report'!$P$23:$CO$1090,MATCH($A$6,'Form report'!HU23:HU1090,0),MATCH(HU$3,'Form report'!$P$22:$CO$22,0))-INDEX('Form report'!$G$23:$G$1090,MATCH($A$6,'Form report'!$D$23:$D$1090,0))-INDEX('Form report'!$H$23:$H$1090,MATCH($A$6,'Form report'!$D$23:$D$1090,0))),"")</f>
        <v/>
      </c>
      <c r="HV6" s="204" t="str">
        <f>IFERROR(IF(INDEX('Form report'!$P$23:$CO$1090,MATCH($A$6,'Form report'!HV23:HV1090,0),MATCH(HV$3,'Form report'!$P$22:$CO$22,0))="","",INDEX('Form report'!$P$23:$CO$1090,MATCH($A$6,'Form report'!HV23:HV1090,0),MATCH(HV$3,'Form report'!$P$22:$CO$22,0))-INDEX('Form report'!$G$23:$G$1090,MATCH($A$6,'Form report'!$D$23:$D$1090,0))-INDEX('Form report'!$H$23:$H$1090,MATCH($A$6,'Form report'!$D$23:$D$1090,0))),"")</f>
        <v/>
      </c>
      <c r="HW6" s="204" t="str">
        <f>IFERROR(IF(INDEX('Form report'!$P$23:$CO$1090,MATCH($A$6,'Form report'!HW23:HW1090,0),MATCH(HW$3,'Form report'!$P$22:$CO$22,0))="","",INDEX('Form report'!$P$23:$CO$1090,MATCH($A$6,'Form report'!HW23:HW1090,0),MATCH(HW$3,'Form report'!$P$22:$CO$22,0))-INDEX('Form report'!$G$23:$G$1090,MATCH($A$6,'Form report'!$D$23:$D$1090,0))-INDEX('Form report'!$H$23:$H$1090,MATCH($A$6,'Form report'!$D$23:$D$1090,0))),"")</f>
        <v/>
      </c>
      <c r="HX6" s="204" t="str">
        <f>IFERROR(IF(INDEX('Form report'!$P$23:$CO$1090,MATCH($A$6,'Form report'!HX23:HX1090,0),MATCH(HX$3,'Form report'!$P$22:$CO$22,0))="","",INDEX('Form report'!$P$23:$CO$1090,MATCH($A$6,'Form report'!HX23:HX1090,0),MATCH(HX$3,'Form report'!$P$22:$CO$22,0))-INDEX('Form report'!$G$23:$G$1090,MATCH($A$6,'Form report'!$D$23:$D$1090,0))-INDEX('Form report'!$H$23:$H$1090,MATCH($A$6,'Form report'!$D$23:$D$1090,0))),"")</f>
        <v/>
      </c>
      <c r="HY6" s="204" t="str">
        <f>IFERROR(IF(INDEX('Form report'!$P$23:$CO$1090,MATCH($A$6,'Form report'!HY23:HY1090,0),MATCH(HY$3,'Form report'!$P$22:$CO$22,0))="","",INDEX('Form report'!$P$23:$CO$1090,MATCH($A$6,'Form report'!HY23:HY1090,0),MATCH(HY$3,'Form report'!$P$22:$CO$22,0))-INDEX('Form report'!$G$23:$G$1090,MATCH($A$6,'Form report'!$D$23:$D$1090,0))-INDEX('Form report'!$H$23:$H$1090,MATCH($A$6,'Form report'!$D$23:$D$1090,0))),"")</f>
        <v/>
      </c>
      <c r="HZ6" s="204" t="str">
        <f>IFERROR(IF(INDEX('Form report'!$P$23:$CO$1090,MATCH($A$6,'Form report'!HZ23:HZ1090,0),MATCH(HZ$3,'Form report'!$P$22:$CO$22,0))="","",INDEX('Form report'!$P$23:$CO$1090,MATCH($A$6,'Form report'!HZ23:HZ1090,0),MATCH(HZ$3,'Form report'!$P$22:$CO$22,0))-INDEX('Form report'!$G$23:$G$1090,MATCH($A$6,'Form report'!$D$23:$D$1090,0))-INDEX('Form report'!$H$23:$H$1090,MATCH($A$6,'Form report'!$D$23:$D$1090,0))),"")</f>
        <v/>
      </c>
      <c r="IA6" s="204" t="str">
        <f>IFERROR(IF(INDEX('Form report'!$P$23:$CO$1090,MATCH($A$6,'Form report'!IA23:IA1090,0),MATCH(IA$3,'Form report'!$P$22:$CO$22,0))="","",INDEX('Form report'!$P$23:$CO$1090,MATCH($A$6,'Form report'!IA23:IA1090,0),MATCH(IA$3,'Form report'!$P$22:$CO$22,0))-INDEX('Form report'!$G$23:$G$1090,MATCH($A$6,'Form report'!$D$23:$D$1090,0))-INDEX('Form report'!$H$23:$H$1090,MATCH($A$6,'Form report'!$D$23:$D$1090,0))),"")</f>
        <v/>
      </c>
      <c r="IB6" s="204" t="str">
        <f>IFERROR(IF(INDEX('Form report'!$P$23:$CO$1090,MATCH($A$6,'Form report'!IB23:IB1090,0),MATCH(IB$3,'Form report'!$P$22:$CO$22,0))="","",INDEX('Form report'!$P$23:$CO$1090,MATCH($A$6,'Form report'!IB23:IB1090,0),MATCH(IB$3,'Form report'!$P$22:$CO$22,0))-INDEX('Form report'!$G$23:$G$1090,MATCH($A$6,'Form report'!$D$23:$D$1090,0))-INDEX('Form report'!$H$23:$H$1090,MATCH($A$6,'Form report'!$D$23:$D$1090,0))),"")</f>
        <v/>
      </c>
      <c r="IC6" s="204" t="str">
        <f>IFERROR(IF(INDEX('Form report'!$P$23:$CO$1090,MATCH($A$6,'Form report'!IC23:IC1090,0),MATCH(IC$3,'Form report'!$P$22:$CO$22,0))="","",INDEX('Form report'!$P$23:$CO$1090,MATCH($A$6,'Form report'!IC23:IC1090,0),MATCH(IC$3,'Form report'!$P$22:$CO$22,0))-INDEX('Form report'!$G$23:$G$1090,MATCH($A$6,'Form report'!$D$23:$D$1090,0))-INDEX('Form report'!$H$23:$H$1090,MATCH($A$6,'Form report'!$D$23:$D$1090,0))),"")</f>
        <v/>
      </c>
      <c r="ID6" s="204" t="str">
        <f>IFERROR(IF(INDEX('Form report'!$P$23:$CO$1090,MATCH($A$6,'Form report'!ID23:ID1090,0),MATCH(ID$3,'Form report'!$P$22:$CO$22,0))="","",INDEX('Form report'!$P$23:$CO$1090,MATCH($A$6,'Form report'!ID23:ID1090,0),MATCH(ID$3,'Form report'!$P$22:$CO$22,0))-INDEX('Form report'!$G$23:$G$1090,MATCH($A$6,'Form report'!$D$23:$D$1090,0))-INDEX('Form report'!$H$23:$H$1090,MATCH($A$6,'Form report'!$D$23:$D$1090,0))),"")</f>
        <v/>
      </c>
      <c r="IE6" s="204" t="str">
        <f>IFERROR(IF(INDEX('Form report'!$P$23:$CO$1090,MATCH($A$6,'Form report'!IE23:IE1090,0),MATCH(IE$3,'Form report'!$P$22:$CO$22,0))="","",INDEX('Form report'!$P$23:$CO$1090,MATCH($A$6,'Form report'!IE23:IE1090,0),MATCH(IE$3,'Form report'!$P$22:$CO$22,0))-INDEX('Form report'!$G$23:$G$1090,MATCH($A$6,'Form report'!$D$23:$D$1090,0))-INDEX('Form report'!$H$23:$H$1090,MATCH($A$6,'Form report'!$D$23:$D$1090,0))),"")</f>
        <v/>
      </c>
      <c r="IF6" s="204" t="str">
        <f>IFERROR(IF(INDEX('Form report'!$P$23:$CO$1090,MATCH($A$6,'Form report'!IF23:IF1090,0),MATCH(IF$3,'Form report'!$P$22:$CO$22,0))="","",INDEX('Form report'!$P$23:$CO$1090,MATCH($A$6,'Form report'!IF23:IF1090,0),MATCH(IF$3,'Form report'!$P$22:$CO$22,0))-INDEX('Form report'!$G$23:$G$1090,MATCH($A$6,'Form report'!$D$23:$D$1090,0))-INDEX('Form report'!$H$23:$H$1090,MATCH($A$6,'Form report'!$D$23:$D$1090,0))),"")</f>
        <v/>
      </c>
      <c r="IG6" s="204" t="str">
        <f>IFERROR(IF(INDEX('Form report'!$P$23:$CO$1090,MATCH($A$6,'Form report'!IG23:IG1090,0),MATCH(IG$3,'Form report'!$P$22:$CO$22,0))="","",INDEX('Form report'!$P$23:$CO$1090,MATCH($A$6,'Form report'!IG23:IG1090,0),MATCH(IG$3,'Form report'!$P$22:$CO$22,0))-INDEX('Form report'!$G$23:$G$1090,MATCH($A$6,'Form report'!$D$23:$D$1090,0))-INDEX('Form report'!$H$23:$H$1090,MATCH($A$6,'Form report'!$D$23:$D$1090,0))),"")</f>
        <v/>
      </c>
      <c r="IH6" s="204" t="str">
        <f>IFERROR(IF(INDEX('Form report'!$P$23:$CO$1090,MATCH($A$6,'Form report'!IH23:IH1090,0),MATCH(IH$3,'Form report'!$P$22:$CO$22,0))="","",INDEX('Form report'!$P$23:$CO$1090,MATCH($A$6,'Form report'!IH23:IH1090,0),MATCH(IH$3,'Form report'!$P$22:$CO$22,0))-INDEX('Form report'!$G$23:$G$1090,MATCH($A$6,'Form report'!$D$23:$D$1090,0))-INDEX('Form report'!$H$23:$H$1090,MATCH($A$6,'Form report'!$D$23:$D$1090,0))),"")</f>
        <v/>
      </c>
      <c r="II6" s="204" t="str">
        <f>IFERROR(IF(INDEX('Form report'!$P$23:$CO$1090,MATCH($A$6,'Form report'!II23:II1090,0),MATCH(II$3,'Form report'!$P$22:$CO$22,0))="","",INDEX('Form report'!$P$23:$CO$1090,MATCH($A$6,'Form report'!II23:II1090,0),MATCH(II$3,'Form report'!$P$22:$CO$22,0))-INDEX('Form report'!$G$23:$G$1090,MATCH($A$6,'Form report'!$D$23:$D$1090,0))-INDEX('Form report'!$H$23:$H$1090,MATCH($A$6,'Form report'!$D$23:$D$1090,0))),"")</f>
        <v/>
      </c>
      <c r="IJ6" s="204" t="str">
        <f>IFERROR(IF(INDEX('Form report'!$P$23:$CO$1090,MATCH($A$6,'Form report'!IJ23:IJ1090,0),MATCH(IJ$3,'Form report'!$P$22:$CO$22,0))="","",INDEX('Form report'!$P$23:$CO$1090,MATCH($A$6,'Form report'!IJ23:IJ1090,0),MATCH(IJ$3,'Form report'!$P$22:$CO$22,0))-INDEX('Form report'!$G$23:$G$1090,MATCH($A$6,'Form report'!$D$23:$D$1090,0))-INDEX('Form report'!$H$23:$H$1090,MATCH($A$6,'Form report'!$D$23:$D$1090,0))),"")</f>
        <v/>
      </c>
      <c r="IK6" s="204" t="str">
        <f>IFERROR(IF(INDEX('Form report'!$P$23:$CO$1090,MATCH($A$6,'Form report'!IK23:IK1090,0),MATCH(IK$3,'Form report'!$P$22:$CO$22,0))="","",INDEX('Form report'!$P$23:$CO$1090,MATCH($A$6,'Form report'!IK23:IK1090,0),MATCH(IK$3,'Form report'!$P$22:$CO$22,0))-INDEX('Form report'!$G$23:$G$1090,MATCH($A$6,'Form report'!$D$23:$D$1090,0))-INDEX('Form report'!$H$23:$H$1090,MATCH($A$6,'Form report'!$D$23:$D$1090,0))),"")</f>
        <v/>
      </c>
      <c r="IL6" s="204" t="str">
        <f>IFERROR(IF(INDEX('Form report'!$P$23:$CO$1090,MATCH($A$6,'Form report'!IL23:IL1090,0),MATCH(IL$3,'Form report'!$P$22:$CO$22,0))="","",INDEX('Form report'!$P$23:$CO$1090,MATCH($A$6,'Form report'!IL23:IL1090,0),MATCH(IL$3,'Form report'!$P$22:$CO$22,0))-INDEX('Form report'!$G$23:$G$1090,MATCH($A$6,'Form report'!$D$23:$D$1090,0))-INDEX('Form report'!$H$23:$H$1090,MATCH($A$6,'Form report'!$D$23:$D$1090,0))),"")</f>
        <v/>
      </c>
      <c r="IM6" s="204" t="str">
        <f>IFERROR(IF(INDEX('Form report'!$P$23:$CO$1090,MATCH($A$6,'Form report'!IM23:IM1090,0),MATCH(IM$3,'Form report'!$P$22:$CO$22,0))="","",INDEX('Form report'!$P$23:$CO$1090,MATCH($A$6,'Form report'!IM23:IM1090,0),MATCH(IM$3,'Form report'!$P$22:$CO$22,0))-INDEX('Form report'!$G$23:$G$1090,MATCH($A$6,'Form report'!$D$23:$D$1090,0))-INDEX('Form report'!$H$23:$H$1090,MATCH($A$6,'Form report'!$D$23:$D$1090,0))),"")</f>
        <v/>
      </c>
      <c r="IN6" s="204" t="str">
        <f>IFERROR(IF(INDEX('Form report'!$P$23:$CO$1090,MATCH($A$6,'Form report'!IN23:IN1090,0),MATCH(IN$3,'Form report'!$P$22:$CO$22,0))="","",INDEX('Form report'!$P$23:$CO$1090,MATCH($A$6,'Form report'!IN23:IN1090,0),MATCH(IN$3,'Form report'!$P$22:$CO$22,0))-INDEX('Form report'!$G$23:$G$1090,MATCH($A$6,'Form report'!$D$23:$D$1090,0))-INDEX('Form report'!$H$23:$H$1090,MATCH($A$6,'Form report'!$D$23:$D$1090,0))),"")</f>
        <v/>
      </c>
      <c r="IO6" s="204" t="str">
        <f>IFERROR(IF(INDEX('Form report'!$P$23:$CO$1090,MATCH($A$6,'Form report'!IO23:IO1090,0),MATCH(IO$3,'Form report'!$P$22:$CO$22,0))="","",INDEX('Form report'!$P$23:$CO$1090,MATCH($A$6,'Form report'!IO23:IO1090,0),MATCH(IO$3,'Form report'!$P$22:$CO$22,0))-INDEX('Form report'!$G$23:$G$1090,MATCH($A$6,'Form report'!$D$23:$D$1090,0))-INDEX('Form report'!$H$23:$H$1090,MATCH($A$6,'Form report'!$D$23:$D$1090,0))),"")</f>
        <v/>
      </c>
      <c r="IP6" s="204" t="str">
        <f>IFERROR(IF(INDEX('Form report'!$P$23:$CO$1090,MATCH($A$6,'Form report'!IP23:IP1090,0),MATCH(IP$3,'Form report'!$P$22:$CO$22,0))="","",INDEX('Form report'!$P$23:$CO$1090,MATCH($A$6,'Form report'!IP23:IP1090,0),MATCH(IP$3,'Form report'!$P$22:$CO$22,0))-INDEX('Form report'!$G$23:$G$1090,MATCH($A$6,'Form report'!$D$23:$D$1090,0))-INDEX('Form report'!$H$23:$H$1090,MATCH($A$6,'Form report'!$D$23:$D$1090,0))),"")</f>
        <v/>
      </c>
      <c r="IQ6" s="204" t="str">
        <f>IFERROR(IF(INDEX('Form report'!$P$23:$CO$1090,MATCH($A$6,'Form report'!IQ23:IQ1090,0),MATCH(IQ$3,'Form report'!$P$22:$CO$22,0))="","",INDEX('Form report'!$P$23:$CO$1090,MATCH($A$6,'Form report'!IQ23:IQ1090,0),MATCH(IQ$3,'Form report'!$P$22:$CO$22,0))-INDEX('Form report'!$G$23:$G$1090,MATCH($A$6,'Form report'!$D$23:$D$1090,0))-INDEX('Form report'!$H$23:$H$1090,MATCH($A$6,'Form report'!$D$23:$D$1090,0))),"")</f>
        <v/>
      </c>
      <c r="IR6" s="204" t="str">
        <f>IFERROR(IF(INDEX('Form report'!$P$23:$CO$1090,MATCH($A$6,'Form report'!IR23:IR1090,0),MATCH(IR$3,'Form report'!$P$22:$CO$22,0))="","",INDEX('Form report'!$P$23:$CO$1090,MATCH($A$6,'Form report'!IR23:IR1090,0),MATCH(IR$3,'Form report'!$P$22:$CO$22,0))-INDEX('Form report'!$G$23:$G$1090,MATCH($A$6,'Form report'!$D$23:$D$1090,0))-INDEX('Form report'!$H$23:$H$1090,MATCH($A$6,'Form report'!$D$23:$D$1090,0))),"")</f>
        <v/>
      </c>
      <c r="IS6" s="204" t="str">
        <f>IFERROR(IF(INDEX('Form report'!$P$23:$CO$1090,MATCH($A$6,'Form report'!IS23:IS1090,0),MATCH(IS$3,'Form report'!$P$22:$CO$22,0))="","",INDEX('Form report'!$P$23:$CO$1090,MATCH($A$6,'Form report'!IS23:IS1090,0),MATCH(IS$3,'Form report'!$P$22:$CO$22,0))-INDEX('Form report'!$G$23:$G$1090,MATCH($A$6,'Form report'!$D$23:$D$1090,0))-INDEX('Form report'!$H$23:$H$1090,MATCH($A$6,'Form report'!$D$23:$D$1090,0))),"")</f>
        <v/>
      </c>
      <c r="IT6" s="204" t="str">
        <f>IFERROR(IF(INDEX('Form report'!$P$23:$CO$1090,MATCH($A$6,'Form report'!IT23:IT1090,0),MATCH(IT$3,'Form report'!$P$22:$CO$22,0))="","",INDEX('Form report'!$P$23:$CO$1090,MATCH($A$6,'Form report'!IT23:IT1090,0),MATCH(IT$3,'Form report'!$P$22:$CO$22,0))-INDEX('Form report'!$G$23:$G$1090,MATCH($A$6,'Form report'!$D$23:$D$1090,0))-INDEX('Form report'!$H$23:$H$1090,MATCH($A$6,'Form report'!$D$23:$D$1090,0))),"")</f>
        <v/>
      </c>
      <c r="IU6" s="204" t="str">
        <f>IFERROR(IF(INDEX('Form report'!$P$23:$CO$1090,MATCH($A$6,'Form report'!IU23:IU1090,0),MATCH(IU$3,'Form report'!$P$22:$CO$22,0))="","",INDEX('Form report'!$P$23:$CO$1090,MATCH($A$6,'Form report'!IU23:IU1090,0),MATCH(IU$3,'Form report'!$P$22:$CO$22,0))-INDEX('Form report'!$G$23:$G$1090,MATCH($A$6,'Form report'!$D$23:$D$1090,0))-INDEX('Form report'!$H$23:$H$1090,MATCH($A$6,'Form report'!$D$23:$D$1090,0))),"")</f>
        <v/>
      </c>
      <c r="IV6" s="204" t="str">
        <f>IFERROR(IF(INDEX('Form report'!$P$23:$CO$1090,MATCH($A$6,'Form report'!IV23:IV1090,0),MATCH(IV$3,'Form report'!$P$22:$CO$22,0))="","",INDEX('Form report'!$P$23:$CO$1090,MATCH($A$6,'Form report'!IV23:IV1090,0),MATCH(IV$3,'Form report'!$P$22:$CO$22,0))-INDEX('Form report'!$G$23:$G$1090,MATCH($A$6,'Form report'!$D$23:$D$1090,0))-INDEX('Form report'!$H$23:$H$1090,MATCH($A$6,'Form report'!$D$23:$D$1090,0))),"")</f>
        <v/>
      </c>
      <c r="IW6" s="204" t="str">
        <f>IFERROR(IF(INDEX('Form report'!$P$23:$CO$1090,MATCH($A$6,'Form report'!IW23:IW1090,0),MATCH(IW$3,'Form report'!$P$22:$CO$22,0))="","",INDEX('Form report'!$P$23:$CO$1090,MATCH($A$6,'Form report'!IW23:IW1090,0),MATCH(IW$3,'Form report'!$P$22:$CO$22,0))-INDEX('Form report'!$G$23:$G$1090,MATCH($A$6,'Form report'!$D$23:$D$1090,0))-INDEX('Form report'!$H$23:$H$1090,MATCH($A$6,'Form report'!$D$23:$D$1090,0))),"")</f>
        <v/>
      </c>
      <c r="IX6" s="204" t="str">
        <f>IFERROR(IF(INDEX('Form report'!$P$23:$CO$1090,MATCH($A$6,'Form report'!IX23:IX1090,0),MATCH(IX$3,'Form report'!$P$22:$CO$22,0))="","",INDEX('Form report'!$P$23:$CO$1090,MATCH($A$6,'Form report'!IX23:IX1090,0),MATCH(IX$3,'Form report'!$P$22:$CO$22,0))-INDEX('Form report'!$G$23:$G$1090,MATCH($A$6,'Form report'!$D$23:$D$1090,0))-INDEX('Form report'!$H$23:$H$1090,MATCH($A$6,'Form report'!$D$23:$D$1090,0))),"")</f>
        <v/>
      </c>
      <c r="IY6" s="204" t="str">
        <f>IFERROR(IF(INDEX('Form report'!$P$23:$CO$1090,MATCH($A$6,'Form report'!IY23:IY1090,0),MATCH(IY$3,'Form report'!$P$22:$CO$22,0))="","",INDEX('Form report'!$P$23:$CO$1090,MATCH($A$6,'Form report'!IY23:IY1090,0),MATCH(IY$3,'Form report'!$P$22:$CO$22,0))-INDEX('Form report'!$G$23:$G$1090,MATCH($A$6,'Form report'!$D$23:$D$1090,0))-INDEX('Form report'!$H$23:$H$1090,MATCH($A$6,'Form report'!$D$23:$D$1090,0))),"")</f>
        <v/>
      </c>
      <c r="IZ6" s="204" t="str">
        <f>IFERROR(IF(INDEX('Form report'!$P$23:$CO$1090,MATCH($A$6,'Form report'!IZ23:IZ1090,0),MATCH(IZ$3,'Form report'!$P$22:$CO$22,0))="","",INDEX('Form report'!$P$23:$CO$1090,MATCH($A$6,'Form report'!IZ23:IZ1090,0),MATCH(IZ$3,'Form report'!$P$22:$CO$22,0))-INDEX('Form report'!$G$23:$G$1090,MATCH($A$6,'Form report'!$D$23:$D$1090,0))-INDEX('Form report'!$H$23:$H$1090,MATCH($A$6,'Form report'!$D$23:$D$1090,0))),"")</f>
        <v/>
      </c>
      <c r="JA6" s="204" t="str">
        <f>IFERROR(IF(INDEX('Form report'!$P$23:$CO$1090,MATCH($A$6,'Form report'!JA23:JA1090,0),MATCH(JA$3,'Form report'!$P$22:$CO$22,0))="","",INDEX('Form report'!$P$23:$CO$1090,MATCH($A$6,'Form report'!JA23:JA1090,0),MATCH(JA$3,'Form report'!$P$22:$CO$22,0))-INDEX('Form report'!$G$23:$G$1090,MATCH($A$6,'Form report'!$D$23:$D$1090,0))-INDEX('Form report'!$H$23:$H$1090,MATCH($A$6,'Form report'!$D$23:$D$1090,0))),"")</f>
        <v/>
      </c>
      <c r="JB6" s="204" t="str">
        <f>IFERROR(IF(INDEX('Form report'!$P$23:$CO$1090,MATCH($A$6,'Form report'!JB23:JB1090,0),MATCH(JB$3,'Form report'!$P$22:$CO$22,0))="","",INDEX('Form report'!$P$23:$CO$1090,MATCH($A$6,'Form report'!JB23:JB1090,0),MATCH(JB$3,'Form report'!$P$22:$CO$22,0))-INDEX('Form report'!$G$23:$G$1090,MATCH($A$6,'Form report'!$D$23:$D$1090,0))-INDEX('Form report'!$H$23:$H$1090,MATCH($A$6,'Form report'!$D$23:$D$1090,0))),"")</f>
        <v/>
      </c>
      <c r="JC6" s="204" t="str">
        <f>IFERROR(IF(INDEX('Form report'!$P$23:$CO$1090,MATCH($A$6,'Form report'!JC23:JC1090,0),MATCH(JC$3,'Form report'!$P$22:$CO$22,0))="","",INDEX('Form report'!$P$23:$CO$1090,MATCH($A$6,'Form report'!JC23:JC1090,0),MATCH(JC$3,'Form report'!$P$22:$CO$22,0))-INDEX('Form report'!$G$23:$G$1090,MATCH($A$6,'Form report'!$D$23:$D$1090,0))-INDEX('Form report'!$H$23:$H$1090,MATCH($A$6,'Form report'!$D$23:$D$1090,0))),"")</f>
        <v/>
      </c>
      <c r="JD6" s="204" t="str">
        <f>IFERROR(IF(INDEX('Form report'!$P$23:$CO$1090,MATCH($A$6,'Form report'!JD23:JD1090,0),MATCH(JD$3,'Form report'!$P$22:$CO$22,0))="","",INDEX('Form report'!$P$23:$CO$1090,MATCH($A$6,'Form report'!JD23:JD1090,0),MATCH(JD$3,'Form report'!$P$22:$CO$22,0))-INDEX('Form report'!$G$23:$G$1090,MATCH($A$6,'Form report'!$D$23:$D$1090,0))-INDEX('Form report'!$H$23:$H$1090,MATCH($A$6,'Form report'!$D$23:$D$1090,0))),"")</f>
        <v/>
      </c>
      <c r="JE6" s="204" t="str">
        <f>IFERROR(IF(INDEX('Form report'!$P$23:$CO$1090,MATCH($A$6,'Form report'!JE23:JE1090,0),MATCH(JE$3,'Form report'!$P$22:$CO$22,0))="","",INDEX('Form report'!$P$23:$CO$1090,MATCH($A$6,'Form report'!JE23:JE1090,0),MATCH(JE$3,'Form report'!$P$22:$CO$22,0))-INDEX('Form report'!$G$23:$G$1090,MATCH($A$6,'Form report'!$D$23:$D$1090,0))-INDEX('Form report'!$H$23:$H$1090,MATCH($A$6,'Form report'!$D$23:$D$1090,0))),"")</f>
        <v/>
      </c>
      <c r="JF6" s="204" t="str">
        <f>IFERROR(IF(INDEX('Form report'!$P$23:$CO$1090,MATCH($A$6,'Form report'!JF23:JF1090,0),MATCH(JF$3,'Form report'!$P$22:$CO$22,0))="","",INDEX('Form report'!$P$23:$CO$1090,MATCH($A$6,'Form report'!JF23:JF1090,0),MATCH(JF$3,'Form report'!$P$22:$CO$22,0))-INDEX('Form report'!$G$23:$G$1090,MATCH($A$6,'Form report'!$D$23:$D$1090,0))-INDEX('Form report'!$H$23:$H$1090,MATCH($A$6,'Form report'!$D$23:$D$1090,0))),"")</f>
        <v/>
      </c>
      <c r="JG6" s="204" t="str">
        <f>IFERROR(IF(INDEX('Form report'!$P$23:$CO$1090,MATCH($A$6,'Form report'!JG23:JG1090,0),MATCH(JG$3,'Form report'!$P$22:$CO$22,0))="","",INDEX('Form report'!$P$23:$CO$1090,MATCH($A$6,'Form report'!JG23:JG1090,0),MATCH(JG$3,'Form report'!$P$22:$CO$22,0))-INDEX('Form report'!$G$23:$G$1090,MATCH($A$6,'Form report'!$D$23:$D$1090,0))-INDEX('Form report'!$H$23:$H$1090,MATCH($A$6,'Form report'!$D$23:$D$1090,0))),"")</f>
        <v/>
      </c>
      <c r="JH6" s="204" t="str">
        <f>IFERROR(IF(INDEX('Form report'!$P$23:$CO$1090,MATCH($A$6,'Form report'!JH23:JH1090,0),MATCH(JH$3,'Form report'!$P$22:$CO$22,0))="","",INDEX('Form report'!$P$23:$CO$1090,MATCH($A$6,'Form report'!JH23:JH1090,0),MATCH(JH$3,'Form report'!$P$22:$CO$22,0))-INDEX('Form report'!$G$23:$G$1090,MATCH($A$6,'Form report'!$D$23:$D$1090,0))-INDEX('Form report'!$H$23:$H$1090,MATCH($A$6,'Form report'!$D$23:$D$1090,0))),"")</f>
        <v/>
      </c>
      <c r="JI6" s="204" t="str">
        <f>IFERROR(IF(INDEX('Form report'!$P$23:$CO$1090,MATCH($A$6,'Form report'!JI23:JI1090,0),MATCH(JI$3,'Form report'!$P$22:$CO$22,0))="","",INDEX('Form report'!$P$23:$CO$1090,MATCH($A$6,'Form report'!JI23:JI1090,0),MATCH(JI$3,'Form report'!$P$22:$CO$22,0))-INDEX('Form report'!$G$23:$G$1090,MATCH($A$6,'Form report'!$D$23:$D$1090,0))-INDEX('Form report'!$H$23:$H$1090,MATCH($A$6,'Form report'!$D$23:$D$1090,0))),"")</f>
        <v/>
      </c>
      <c r="JJ6" s="204" t="str">
        <f>IFERROR(IF(INDEX('Form report'!$P$23:$CO$1090,MATCH($A$6,'Form report'!JJ23:JJ1090,0),MATCH(JJ$3,'Form report'!$P$22:$CO$22,0))="","",INDEX('Form report'!$P$23:$CO$1090,MATCH($A$6,'Form report'!JJ23:JJ1090,0),MATCH(JJ$3,'Form report'!$P$22:$CO$22,0))-INDEX('Form report'!$G$23:$G$1090,MATCH($A$6,'Form report'!$D$23:$D$1090,0))-INDEX('Form report'!$H$23:$H$1090,MATCH($A$6,'Form report'!$D$23:$D$1090,0))),"")</f>
        <v/>
      </c>
      <c r="JK6" s="204" t="str">
        <f>IFERROR(IF(INDEX('Form report'!$P$23:$CO$1090,MATCH($A$6,'Form report'!JK23:JK1090,0),MATCH(JK$3,'Form report'!$P$22:$CO$22,0))="","",INDEX('Form report'!$P$23:$CO$1090,MATCH($A$6,'Form report'!JK23:JK1090,0),MATCH(JK$3,'Form report'!$P$22:$CO$22,0))-INDEX('Form report'!$G$23:$G$1090,MATCH($A$6,'Form report'!$D$23:$D$1090,0))-INDEX('Form report'!$H$23:$H$1090,MATCH($A$6,'Form report'!$D$23:$D$1090,0))),"")</f>
        <v/>
      </c>
      <c r="JL6" s="204" t="str">
        <f>IFERROR(IF(INDEX('Form report'!$P$23:$CO$1090,MATCH($A$6,'Form report'!JL23:JL1090,0),MATCH(JL$3,'Form report'!$P$22:$CO$22,0))="","",INDEX('Form report'!$P$23:$CO$1090,MATCH($A$6,'Form report'!JL23:JL1090,0),MATCH(JL$3,'Form report'!$P$22:$CO$22,0))-INDEX('Form report'!$G$23:$G$1090,MATCH($A$6,'Form report'!$D$23:$D$1090,0))-INDEX('Form report'!$H$23:$H$1090,MATCH($A$6,'Form report'!$D$23:$D$1090,0))),"")</f>
        <v/>
      </c>
      <c r="JM6" s="204" t="str">
        <f>IFERROR(IF(INDEX('Form report'!$P$23:$CO$1090,MATCH($A$6,'Form report'!JM23:JM1090,0),MATCH(JM$3,'Form report'!$P$22:$CO$22,0))="","",INDEX('Form report'!$P$23:$CO$1090,MATCH($A$6,'Form report'!JM23:JM1090,0),MATCH(JM$3,'Form report'!$P$22:$CO$22,0))-INDEX('Form report'!$G$23:$G$1090,MATCH($A$6,'Form report'!$D$23:$D$1090,0))-INDEX('Form report'!$H$23:$H$1090,MATCH($A$6,'Form report'!$D$23:$D$1090,0))),"")</f>
        <v/>
      </c>
      <c r="JN6" s="204" t="str">
        <f>IFERROR(IF(INDEX('Form report'!$P$23:$CO$1090,MATCH($A$6,'Form report'!JN23:JN1090,0),MATCH(JN$3,'Form report'!$P$22:$CO$22,0))="","",INDEX('Form report'!$P$23:$CO$1090,MATCH($A$6,'Form report'!JN23:JN1090,0),MATCH(JN$3,'Form report'!$P$22:$CO$22,0))-INDEX('Form report'!$G$23:$G$1090,MATCH($A$6,'Form report'!$D$23:$D$1090,0))-INDEX('Form report'!$H$23:$H$1090,MATCH($A$6,'Form report'!$D$23:$D$1090,0))),"")</f>
        <v/>
      </c>
      <c r="JO6" s="204" t="str">
        <f>IFERROR(IF(INDEX('Form report'!$P$23:$CO$1090,MATCH($A$6,'Form report'!JO23:JO1090,0),MATCH(JO$3,'Form report'!$P$22:$CO$22,0))="","",INDEX('Form report'!$P$23:$CO$1090,MATCH($A$6,'Form report'!JO23:JO1090,0),MATCH(JO$3,'Form report'!$P$22:$CO$22,0))-INDEX('Form report'!$G$23:$G$1090,MATCH($A$6,'Form report'!$D$23:$D$1090,0))-INDEX('Form report'!$H$23:$H$1090,MATCH($A$6,'Form report'!$D$23:$D$1090,0))),"")</f>
        <v/>
      </c>
      <c r="JP6" s="204" t="str">
        <f>IFERROR(IF(INDEX('Form report'!$P$23:$CO$1090,MATCH($A$6,'Form report'!JP23:JP1090,0),MATCH(JP$3,'Form report'!$P$22:$CO$22,0))="","",INDEX('Form report'!$P$23:$CO$1090,MATCH($A$6,'Form report'!JP23:JP1090,0),MATCH(JP$3,'Form report'!$P$22:$CO$22,0))-INDEX('Form report'!$G$23:$G$1090,MATCH($A$6,'Form report'!$D$23:$D$1090,0))-INDEX('Form report'!$H$23:$H$1090,MATCH($A$6,'Form report'!$D$23:$D$1090,0))),"")</f>
        <v/>
      </c>
      <c r="JQ6" s="204" t="str">
        <f>IFERROR(IF(INDEX('Form report'!$P$23:$CO$1090,MATCH($A$6,'Form report'!JQ23:JQ1090,0),MATCH(JQ$3,'Form report'!$P$22:$CO$22,0))="","",INDEX('Form report'!$P$23:$CO$1090,MATCH($A$6,'Form report'!JQ23:JQ1090,0),MATCH(JQ$3,'Form report'!$P$22:$CO$22,0))-INDEX('Form report'!$G$23:$G$1090,MATCH($A$6,'Form report'!$D$23:$D$1090,0))-INDEX('Form report'!$H$23:$H$1090,MATCH($A$6,'Form report'!$D$23:$D$1090,0))),"")</f>
        <v/>
      </c>
      <c r="JR6" s="204" t="str">
        <f>IFERROR(IF(INDEX('Form report'!$P$23:$CO$1090,MATCH($A$6,'Form report'!JR23:JR1090,0),MATCH(JR$3,'Form report'!$P$22:$CO$22,0))="","",INDEX('Form report'!$P$23:$CO$1090,MATCH($A$6,'Form report'!JR23:JR1090,0),MATCH(JR$3,'Form report'!$P$22:$CO$22,0))-INDEX('Form report'!$G$23:$G$1090,MATCH($A$6,'Form report'!$D$23:$D$1090,0))-INDEX('Form report'!$H$23:$H$1090,MATCH($A$6,'Form report'!$D$23:$D$1090,0))),"")</f>
        <v/>
      </c>
      <c r="JS6" s="204" t="str">
        <f>IFERROR(IF(INDEX('Form report'!$P$23:$CO$1090,MATCH($A$6,'Form report'!JS23:JS1090,0),MATCH(JS$3,'Form report'!$P$22:$CO$22,0))="","",INDEX('Form report'!$P$23:$CO$1090,MATCH($A$6,'Form report'!JS23:JS1090,0),MATCH(JS$3,'Form report'!$P$22:$CO$22,0))-INDEX('Form report'!$G$23:$G$1090,MATCH($A$6,'Form report'!$D$23:$D$1090,0))-INDEX('Form report'!$H$23:$H$1090,MATCH($A$6,'Form report'!$D$23:$D$1090,0))),"")</f>
        <v/>
      </c>
      <c r="JT6" s="204" t="str">
        <f>IFERROR(IF(INDEX('Form report'!$P$23:$CO$1090,MATCH($A$6,'Form report'!JT23:JT1090,0),MATCH(JT$3,'Form report'!$P$22:$CO$22,0))="","",INDEX('Form report'!$P$23:$CO$1090,MATCH($A$6,'Form report'!JT23:JT1090,0),MATCH(JT$3,'Form report'!$P$22:$CO$22,0))-INDEX('Form report'!$G$23:$G$1090,MATCH($A$6,'Form report'!$D$23:$D$1090,0))-INDEX('Form report'!$H$23:$H$1090,MATCH($A$6,'Form report'!$D$23:$D$1090,0))),"")</f>
        <v/>
      </c>
      <c r="JU6" s="204" t="str">
        <f>IFERROR(IF(INDEX('Form report'!$P$23:$CO$1090,MATCH($A$6,'Form report'!JU23:JU1090,0),MATCH(JU$3,'Form report'!$P$22:$CO$22,0))="","",INDEX('Form report'!$P$23:$CO$1090,MATCH($A$6,'Form report'!JU23:JU1090,0),MATCH(JU$3,'Form report'!$P$22:$CO$22,0))-INDEX('Form report'!$G$23:$G$1090,MATCH($A$6,'Form report'!$D$23:$D$1090,0))-INDEX('Form report'!$H$23:$H$1090,MATCH($A$6,'Form report'!$D$23:$D$1090,0))),"")</f>
        <v/>
      </c>
      <c r="JV6" s="204" t="str">
        <f>IFERROR(IF(INDEX('Form report'!$P$23:$CO$1090,MATCH($A$6,'Form report'!JV23:JV1090,0),MATCH(JV$3,'Form report'!$P$22:$CO$22,0))="","",INDEX('Form report'!$P$23:$CO$1090,MATCH($A$6,'Form report'!JV23:JV1090,0),MATCH(JV$3,'Form report'!$P$22:$CO$22,0))-INDEX('Form report'!$G$23:$G$1090,MATCH($A$6,'Form report'!$D$23:$D$1090,0))-INDEX('Form report'!$H$23:$H$1090,MATCH($A$6,'Form report'!$D$23:$D$1090,0))),"")</f>
        <v/>
      </c>
      <c r="JW6" s="204" t="str">
        <f>IFERROR(IF(INDEX('Form report'!$P$23:$CO$1090,MATCH($A$6,'Form report'!JW23:JW1090,0),MATCH(JW$3,'Form report'!$P$22:$CO$22,0))="","",INDEX('Form report'!$P$23:$CO$1090,MATCH($A$6,'Form report'!JW23:JW1090,0),MATCH(JW$3,'Form report'!$P$22:$CO$22,0))-INDEX('Form report'!$G$23:$G$1090,MATCH($A$6,'Form report'!$D$23:$D$1090,0))-INDEX('Form report'!$H$23:$H$1090,MATCH($A$6,'Form report'!$D$23:$D$1090,0))),"")</f>
        <v/>
      </c>
      <c r="JX6" s="204" t="str">
        <f>IFERROR(IF(INDEX('Form report'!$P$23:$CO$1090,MATCH($A$6,'Form report'!JX23:JX1090,0),MATCH(JX$3,'Form report'!$P$22:$CO$22,0))="","",INDEX('Form report'!$P$23:$CO$1090,MATCH($A$6,'Form report'!JX23:JX1090,0),MATCH(JX$3,'Form report'!$P$22:$CO$22,0))-INDEX('Form report'!$G$23:$G$1090,MATCH($A$6,'Form report'!$D$23:$D$1090,0))-INDEX('Form report'!$H$23:$H$1090,MATCH($A$6,'Form report'!$D$23:$D$1090,0))),"")</f>
        <v/>
      </c>
      <c r="JY6" s="204" t="str">
        <f>IFERROR(IF(INDEX('Form report'!$P$23:$CO$1090,MATCH($A$6,'Form report'!JY23:JY1090,0),MATCH(JY$3,'Form report'!$P$22:$CO$22,0))="","",INDEX('Form report'!$P$23:$CO$1090,MATCH($A$6,'Form report'!JY23:JY1090,0),MATCH(JY$3,'Form report'!$P$22:$CO$22,0))-INDEX('Form report'!$G$23:$G$1090,MATCH($A$6,'Form report'!$D$23:$D$1090,0))-INDEX('Form report'!$H$23:$H$1090,MATCH($A$6,'Form report'!$D$23:$D$1090,0))),"")</f>
        <v/>
      </c>
      <c r="JZ6" s="204" t="str">
        <f>IFERROR(IF(INDEX('Form report'!$P$23:$CO$1090,MATCH($A$6,'Form report'!JZ23:JZ1090,0),MATCH(JZ$3,'Form report'!$P$22:$CO$22,0))="","",INDEX('Form report'!$P$23:$CO$1090,MATCH($A$6,'Form report'!JZ23:JZ1090,0),MATCH(JZ$3,'Form report'!$P$22:$CO$22,0))-INDEX('Form report'!$G$23:$G$1090,MATCH($A$6,'Form report'!$D$23:$D$1090,0))-INDEX('Form report'!$H$23:$H$1090,MATCH($A$6,'Form report'!$D$23:$D$1090,0))),"")</f>
        <v/>
      </c>
      <c r="KA6" s="204" t="str">
        <f>IFERROR(IF(INDEX('Form report'!$P$23:$CO$1090,MATCH($A$6,'Form report'!KA23:KA1090,0),MATCH(KA$3,'Form report'!$P$22:$CO$22,0))="","",INDEX('Form report'!$P$23:$CO$1090,MATCH($A$6,'Form report'!KA23:KA1090,0),MATCH(KA$3,'Form report'!$P$22:$CO$22,0))-INDEX('Form report'!$G$23:$G$1090,MATCH($A$6,'Form report'!$D$23:$D$1090,0))-INDEX('Form report'!$H$23:$H$1090,MATCH($A$6,'Form report'!$D$23:$D$1090,0))),"")</f>
        <v/>
      </c>
      <c r="KB6" s="204" t="str">
        <f>IFERROR(IF(INDEX('Form report'!$P$23:$CO$1090,MATCH($A$6,'Form report'!KB23:KB1090,0),MATCH(KB$3,'Form report'!$P$22:$CO$22,0))="","",INDEX('Form report'!$P$23:$CO$1090,MATCH($A$6,'Form report'!KB23:KB1090,0),MATCH(KB$3,'Form report'!$P$22:$CO$22,0))-INDEX('Form report'!$G$23:$G$1090,MATCH($A$6,'Form report'!$D$23:$D$1090,0))-INDEX('Form report'!$H$23:$H$1090,MATCH($A$6,'Form report'!$D$23:$D$1090,0))),"")</f>
        <v/>
      </c>
      <c r="KC6" s="204" t="str">
        <f>IFERROR(IF(INDEX('Form report'!$P$23:$CO$1090,MATCH($A$6,'Form report'!KC23:KC1090,0),MATCH(KC$3,'Form report'!$P$22:$CO$22,0))="","",INDEX('Form report'!$P$23:$CO$1090,MATCH($A$6,'Form report'!KC23:KC1090,0),MATCH(KC$3,'Form report'!$P$22:$CO$22,0))-INDEX('Form report'!$G$23:$G$1090,MATCH($A$6,'Form report'!$D$23:$D$1090,0))-INDEX('Form report'!$H$23:$H$1090,MATCH($A$6,'Form report'!$D$23:$D$1090,0))),"")</f>
        <v/>
      </c>
      <c r="KD6" s="204" t="str">
        <f>IFERROR(IF(INDEX('Form report'!$P$23:$CO$1090,MATCH($A$6,'Form report'!KD23:KD1090,0),MATCH(KD$3,'Form report'!$P$22:$CO$22,0))="","",INDEX('Form report'!$P$23:$CO$1090,MATCH($A$6,'Form report'!KD23:KD1090,0),MATCH(KD$3,'Form report'!$P$22:$CO$22,0))-INDEX('Form report'!$G$23:$G$1090,MATCH($A$6,'Form report'!$D$23:$D$1090,0))-INDEX('Form report'!$H$23:$H$1090,MATCH($A$6,'Form report'!$D$23:$D$1090,0))),"")</f>
        <v/>
      </c>
      <c r="KE6" s="204" t="str">
        <f>IFERROR(IF(INDEX('Form report'!$P$23:$CO$1090,MATCH($A$6,'Form report'!KE23:KE1090,0),MATCH(KE$3,'Form report'!$P$22:$CO$22,0))="","",INDEX('Form report'!$P$23:$CO$1090,MATCH($A$6,'Form report'!KE23:KE1090,0),MATCH(KE$3,'Form report'!$P$22:$CO$22,0))-INDEX('Form report'!$G$23:$G$1090,MATCH($A$6,'Form report'!$D$23:$D$1090,0))-INDEX('Form report'!$H$23:$H$1090,MATCH($A$6,'Form report'!$D$23:$D$1090,0))),"")</f>
        <v/>
      </c>
      <c r="KF6" s="204" t="str">
        <f>IFERROR(IF(INDEX('Form report'!$P$23:$CO$1090,MATCH($A$6,'Form report'!KF23:KF1090,0),MATCH(KF$3,'Form report'!$P$22:$CO$22,0))="","",INDEX('Form report'!$P$23:$CO$1090,MATCH($A$6,'Form report'!KF23:KF1090,0),MATCH(KF$3,'Form report'!$P$22:$CO$22,0))-INDEX('Form report'!$G$23:$G$1090,MATCH($A$6,'Form report'!$D$23:$D$1090,0))-INDEX('Form report'!$H$23:$H$1090,MATCH($A$6,'Form report'!$D$23:$D$1090,0))),"")</f>
        <v/>
      </c>
      <c r="KG6" s="204" t="str">
        <f>IFERROR(IF(INDEX('Form report'!$P$23:$CO$1090,MATCH($A$6,'Form report'!KG23:KG1090,0),MATCH(KG$3,'Form report'!$P$22:$CO$22,0))="","",INDEX('Form report'!$P$23:$CO$1090,MATCH($A$6,'Form report'!KG23:KG1090,0),MATCH(KG$3,'Form report'!$P$22:$CO$22,0))-INDEX('Form report'!$G$23:$G$1090,MATCH($A$6,'Form report'!$D$23:$D$1090,0))-INDEX('Form report'!$H$23:$H$1090,MATCH($A$6,'Form report'!$D$23:$D$1090,0))),"")</f>
        <v/>
      </c>
      <c r="KH6" s="204" t="str">
        <f>IFERROR(IF(INDEX('Form report'!$P$23:$CO$1090,MATCH($A$6,'Form report'!KH23:KH1090,0),MATCH(KH$3,'Form report'!$P$22:$CO$22,0))="","",INDEX('Form report'!$P$23:$CO$1090,MATCH($A$6,'Form report'!KH23:KH1090,0),MATCH(KH$3,'Form report'!$P$22:$CO$22,0))-INDEX('Form report'!$G$23:$G$1090,MATCH($A$6,'Form report'!$D$23:$D$1090,0))-INDEX('Form report'!$H$23:$H$1090,MATCH($A$6,'Form report'!$D$23:$D$1090,0))),"")</f>
        <v/>
      </c>
      <c r="KI6" s="204" t="str">
        <f>IFERROR(IF(INDEX('Form report'!$P$23:$CO$1090,MATCH($A$6,'Form report'!KI23:KI1090,0),MATCH(KI$3,'Form report'!$P$22:$CO$22,0))="","",INDEX('Form report'!$P$23:$CO$1090,MATCH($A$6,'Form report'!KI23:KI1090,0),MATCH(KI$3,'Form report'!$P$22:$CO$22,0))-INDEX('Form report'!$G$23:$G$1090,MATCH($A$6,'Form report'!$D$23:$D$1090,0))-INDEX('Form report'!$H$23:$H$1090,MATCH($A$6,'Form report'!$D$23:$D$1090,0))),"")</f>
        <v/>
      </c>
      <c r="KJ6" s="204" t="str">
        <f>IFERROR(IF(INDEX('Form report'!$P$23:$CO$1090,MATCH($A$6,'Form report'!KJ23:KJ1090,0),MATCH(KJ$3,'Form report'!$P$22:$CO$22,0))="","",INDEX('Form report'!$P$23:$CO$1090,MATCH($A$6,'Form report'!KJ23:KJ1090,0),MATCH(KJ$3,'Form report'!$P$22:$CO$22,0))-INDEX('Form report'!$G$23:$G$1090,MATCH($A$6,'Form report'!$D$23:$D$1090,0))-INDEX('Form report'!$H$23:$H$1090,MATCH($A$6,'Form report'!$D$23:$D$1090,0))),"")</f>
        <v/>
      </c>
      <c r="KK6" s="204" t="str">
        <f>IFERROR(IF(INDEX('Form report'!$P$23:$CO$1090,MATCH($A$6,'Form report'!KK23:KK1090,0),MATCH(KK$3,'Form report'!$P$22:$CO$22,0))="","",INDEX('Form report'!$P$23:$CO$1090,MATCH($A$6,'Form report'!KK23:KK1090,0),MATCH(KK$3,'Form report'!$P$22:$CO$22,0))-INDEX('Form report'!$G$23:$G$1090,MATCH($A$6,'Form report'!$D$23:$D$1090,0))-INDEX('Form report'!$H$23:$H$1090,MATCH($A$6,'Form report'!$D$23:$D$1090,0))),"")</f>
        <v/>
      </c>
      <c r="KL6" s="204" t="str">
        <f>IFERROR(IF(INDEX('Form report'!$P$23:$CO$1090,MATCH($A$6,'Form report'!KL23:KL1090,0),MATCH(KL$3,'Form report'!$P$22:$CO$22,0))="","",INDEX('Form report'!$P$23:$CO$1090,MATCH($A$6,'Form report'!KL23:KL1090,0),MATCH(KL$3,'Form report'!$P$22:$CO$22,0))-INDEX('Form report'!$G$23:$G$1090,MATCH($A$6,'Form report'!$D$23:$D$1090,0))-INDEX('Form report'!$H$23:$H$1090,MATCH($A$6,'Form report'!$D$23:$D$1090,0))),"")</f>
        <v/>
      </c>
      <c r="KM6" s="204" t="str">
        <f>IFERROR(IF(INDEX('Form report'!$P$23:$CO$1090,MATCH($A$6,'Form report'!KM23:KM1090,0),MATCH(KM$3,'Form report'!$P$22:$CO$22,0))="","",INDEX('Form report'!$P$23:$CO$1090,MATCH($A$6,'Form report'!KM23:KM1090,0),MATCH(KM$3,'Form report'!$P$22:$CO$22,0))-INDEX('Form report'!$G$23:$G$1090,MATCH($A$6,'Form report'!$D$23:$D$1090,0))-INDEX('Form report'!$H$23:$H$1090,MATCH($A$6,'Form report'!$D$23:$D$1090,0))),"")</f>
        <v/>
      </c>
      <c r="KN6" s="204" t="str">
        <f>IFERROR(IF(INDEX('Form report'!$P$23:$CO$1090,MATCH($A$6,'Form report'!KN23:KN1090,0),MATCH(KN$3,'Form report'!$P$22:$CO$22,0))="","",INDEX('Form report'!$P$23:$CO$1090,MATCH($A$6,'Form report'!KN23:KN1090,0),MATCH(KN$3,'Form report'!$P$22:$CO$22,0))-INDEX('Form report'!$G$23:$G$1090,MATCH($A$6,'Form report'!$D$23:$D$1090,0))-INDEX('Form report'!$H$23:$H$1090,MATCH($A$6,'Form report'!$D$23:$D$1090,0))),"")</f>
        <v/>
      </c>
      <c r="KO6" s="204" t="str">
        <f>IFERROR(IF(INDEX('Form report'!$P$23:$CO$1090,MATCH($A$6,'Form report'!KO23:KO1090,0),MATCH(KO$3,'Form report'!$P$22:$CO$22,0))="","",INDEX('Form report'!$P$23:$CO$1090,MATCH($A$6,'Form report'!KO23:KO1090,0),MATCH(KO$3,'Form report'!$P$22:$CO$22,0))-INDEX('Form report'!$G$23:$G$1090,MATCH($A$6,'Form report'!$D$23:$D$1090,0))-INDEX('Form report'!$H$23:$H$1090,MATCH($A$6,'Form report'!$D$23:$D$1090,0))),"")</f>
        <v/>
      </c>
      <c r="KP6" s="204" t="str">
        <f>IFERROR(IF(INDEX('Form report'!$P$23:$CO$1090,MATCH($A$6,'Form report'!KP23:KP1090,0),MATCH(KP$3,'Form report'!$P$22:$CO$22,0))="","",INDEX('Form report'!$P$23:$CO$1090,MATCH($A$6,'Form report'!KP23:KP1090,0),MATCH(KP$3,'Form report'!$P$22:$CO$22,0))-INDEX('Form report'!$G$23:$G$1090,MATCH($A$6,'Form report'!$D$23:$D$1090,0))-INDEX('Form report'!$H$23:$H$1090,MATCH($A$6,'Form report'!$D$23:$D$1090,0))),"")</f>
        <v/>
      </c>
      <c r="KQ6" s="204" t="str">
        <f>IFERROR(IF(INDEX('Form report'!$P$23:$CO$1090,MATCH($A$6,'Form report'!KQ23:KQ1090,0),MATCH(KQ$3,'Form report'!$P$22:$CO$22,0))="","",INDEX('Form report'!$P$23:$CO$1090,MATCH($A$6,'Form report'!KQ23:KQ1090,0),MATCH(KQ$3,'Form report'!$P$22:$CO$22,0))-INDEX('Form report'!$G$23:$G$1090,MATCH($A$6,'Form report'!$D$23:$D$1090,0))-INDEX('Form report'!$H$23:$H$1090,MATCH($A$6,'Form report'!$D$23:$D$1090,0))),"")</f>
        <v/>
      </c>
      <c r="KR6" s="204" t="str">
        <f>IFERROR(IF(INDEX('Form report'!$P$23:$CO$1090,MATCH($A$6,'Form report'!KR23:KR1090,0),MATCH(KR$3,'Form report'!$P$22:$CO$22,0))="","",INDEX('Form report'!$P$23:$CO$1090,MATCH($A$6,'Form report'!KR23:KR1090,0),MATCH(KR$3,'Form report'!$P$22:$CO$22,0))-INDEX('Form report'!$G$23:$G$1090,MATCH($A$6,'Form report'!$D$23:$D$1090,0))-INDEX('Form report'!$H$23:$H$1090,MATCH($A$6,'Form report'!$D$23:$D$1090,0))),"")</f>
        <v/>
      </c>
      <c r="KS6" s="204" t="str">
        <f>IFERROR(IF(INDEX('Form report'!$P$23:$CO$1090,MATCH($A$6,'Form report'!KS23:KS1090,0),MATCH(KS$3,'Form report'!$P$22:$CO$22,0))="","",INDEX('Form report'!$P$23:$CO$1090,MATCH($A$6,'Form report'!KS23:KS1090,0),MATCH(KS$3,'Form report'!$P$22:$CO$22,0))-INDEX('Form report'!$G$23:$G$1090,MATCH($A$6,'Form report'!$D$23:$D$1090,0))-INDEX('Form report'!$H$23:$H$1090,MATCH($A$6,'Form report'!$D$23:$D$1090,0))),"")</f>
        <v/>
      </c>
      <c r="KT6" s="204" t="str">
        <f>IFERROR(IF(INDEX('Form report'!$P$23:$CO$1090,MATCH($A$6,'Form report'!KT23:KT1090,0),MATCH(KT$3,'Form report'!$P$22:$CO$22,0))="","",INDEX('Form report'!$P$23:$CO$1090,MATCH($A$6,'Form report'!KT23:KT1090,0),MATCH(KT$3,'Form report'!$P$22:$CO$22,0))-INDEX('Form report'!$G$23:$G$1090,MATCH($A$6,'Form report'!$D$23:$D$1090,0))-INDEX('Form report'!$H$23:$H$1090,MATCH($A$6,'Form report'!$D$23:$D$1090,0))),"")</f>
        <v/>
      </c>
      <c r="KU6" s="204" t="str">
        <f>IFERROR(IF(INDEX('Form report'!$P$23:$CO$1090,MATCH($A$6,'Form report'!KU23:KU1090,0),MATCH(KU$3,'Form report'!$P$22:$CO$22,0))="","",INDEX('Form report'!$P$23:$CO$1090,MATCH($A$6,'Form report'!KU23:KU1090,0),MATCH(KU$3,'Form report'!$P$22:$CO$22,0))-INDEX('Form report'!$G$23:$G$1090,MATCH($A$6,'Form report'!$D$23:$D$1090,0))-INDEX('Form report'!$H$23:$H$1090,MATCH($A$6,'Form report'!$D$23:$D$1090,0))),"")</f>
        <v/>
      </c>
      <c r="KV6" s="204" t="str">
        <f>IFERROR(IF(INDEX('Form report'!$P$23:$CO$1090,MATCH($A$6,'Form report'!KV23:KV1090,0),MATCH(KV$3,'Form report'!$P$22:$CO$22,0))="","",INDEX('Form report'!$P$23:$CO$1090,MATCH($A$6,'Form report'!KV23:KV1090,0),MATCH(KV$3,'Form report'!$P$22:$CO$22,0))-INDEX('Form report'!$G$23:$G$1090,MATCH($A$6,'Form report'!$D$23:$D$1090,0))-INDEX('Form report'!$H$23:$H$1090,MATCH($A$6,'Form report'!$D$23:$D$1090,0))),"")</f>
        <v/>
      </c>
      <c r="KW6" s="204" t="str">
        <f>IFERROR(IF(INDEX('Form report'!$P$23:$CO$1090,MATCH($A$6,'Form report'!KW23:KW1090,0),MATCH(KW$3,'Form report'!$P$22:$CO$22,0))="","",INDEX('Form report'!$P$23:$CO$1090,MATCH($A$6,'Form report'!KW23:KW1090,0),MATCH(KW$3,'Form report'!$P$22:$CO$22,0))-INDEX('Form report'!$G$23:$G$1090,MATCH($A$6,'Form report'!$D$23:$D$1090,0))-INDEX('Form report'!$H$23:$H$1090,MATCH($A$6,'Form report'!$D$23:$D$1090,0))),"")</f>
        <v/>
      </c>
      <c r="KX6" s="204" t="str">
        <f>IFERROR(IF(INDEX('Form report'!$P$23:$CO$1090,MATCH($A$6,'Form report'!KX23:KX1090,0),MATCH(KX$3,'Form report'!$P$22:$CO$22,0))="","",INDEX('Form report'!$P$23:$CO$1090,MATCH($A$6,'Form report'!KX23:KX1090,0),MATCH(KX$3,'Form report'!$P$22:$CO$22,0))-INDEX('Form report'!$G$23:$G$1090,MATCH($A$6,'Form report'!$D$23:$D$1090,0))-INDEX('Form report'!$H$23:$H$1090,MATCH($A$6,'Form report'!$D$23:$D$1090,0))),"")</f>
        <v/>
      </c>
      <c r="KY6" s="204" t="str">
        <f>IFERROR(IF(INDEX('Form report'!$P$23:$CO$1090,MATCH($A$6,'Form report'!KY23:KY1090,0),MATCH(KY$3,'Form report'!$P$22:$CO$22,0))="","",INDEX('Form report'!$P$23:$CO$1090,MATCH($A$6,'Form report'!KY23:KY1090,0),MATCH(KY$3,'Form report'!$P$22:$CO$22,0))-INDEX('Form report'!$G$23:$G$1090,MATCH($A$6,'Form report'!$D$23:$D$1090,0))-INDEX('Form report'!$H$23:$H$1090,MATCH($A$6,'Form report'!$D$23:$D$1090,0))),"")</f>
        <v/>
      </c>
      <c r="KZ6" s="204" t="str">
        <f>IFERROR(IF(INDEX('Form report'!$P$23:$CO$1090,MATCH($A$6,'Form report'!KZ23:KZ1090,0),MATCH(KZ$3,'Form report'!$P$22:$CO$22,0))="","",INDEX('Form report'!$P$23:$CO$1090,MATCH($A$6,'Form report'!KZ23:KZ1090,0),MATCH(KZ$3,'Form report'!$P$22:$CO$22,0))-INDEX('Form report'!$G$23:$G$1090,MATCH($A$6,'Form report'!$D$23:$D$1090,0))-INDEX('Form report'!$H$23:$H$1090,MATCH($A$6,'Form report'!$D$23:$D$1090,0))),"")</f>
        <v/>
      </c>
      <c r="LA6" s="204" t="str">
        <f>IFERROR(IF(INDEX('Form report'!$P$23:$CO$1090,MATCH($A$6,'Form report'!LA23:LA1090,0),MATCH(LA$3,'Form report'!$P$22:$CO$22,0))="","",INDEX('Form report'!$P$23:$CO$1090,MATCH($A$6,'Form report'!LA23:LA1090,0),MATCH(LA$3,'Form report'!$P$22:$CO$22,0))-INDEX('Form report'!$G$23:$G$1090,MATCH($A$6,'Form report'!$D$23:$D$1090,0))-INDEX('Form report'!$H$23:$H$1090,MATCH($A$6,'Form report'!$D$23:$D$1090,0))),"")</f>
        <v/>
      </c>
      <c r="LB6" s="204" t="str">
        <f>IFERROR(IF(INDEX('Form report'!$P$23:$CO$1090,MATCH($A$6,'Form report'!LB23:LB1090,0),MATCH(LB$3,'Form report'!$P$22:$CO$22,0))="","",INDEX('Form report'!$P$23:$CO$1090,MATCH($A$6,'Form report'!LB23:LB1090,0),MATCH(LB$3,'Form report'!$P$22:$CO$22,0))-INDEX('Form report'!$G$23:$G$1090,MATCH($A$6,'Form report'!$D$23:$D$1090,0))-INDEX('Form report'!$H$23:$H$1090,MATCH($A$6,'Form report'!$D$23:$D$1090,0))),"")</f>
        <v/>
      </c>
      <c r="LC6" s="204" t="str">
        <f>IFERROR(IF(INDEX('Form report'!$P$23:$CO$1090,MATCH($A$6,'Form report'!LC23:LC1090,0),MATCH(LC$3,'Form report'!$P$22:$CO$22,0))="","",INDEX('Form report'!$P$23:$CO$1090,MATCH($A$6,'Form report'!LC23:LC1090,0),MATCH(LC$3,'Form report'!$P$22:$CO$22,0))-INDEX('Form report'!$G$23:$G$1090,MATCH($A$6,'Form report'!$D$23:$D$1090,0))-INDEX('Form report'!$H$23:$H$1090,MATCH($A$6,'Form report'!$D$23:$D$1090,0))),"")</f>
        <v/>
      </c>
      <c r="LD6" s="204" t="str">
        <f>IFERROR(IF(INDEX('Form report'!$P$23:$CO$1090,MATCH($A$6,'Form report'!LD23:LD1090,0),MATCH(LD$3,'Form report'!$P$22:$CO$22,0))="","",INDEX('Form report'!$P$23:$CO$1090,MATCH($A$6,'Form report'!LD23:LD1090,0),MATCH(LD$3,'Form report'!$P$22:$CO$22,0))-INDEX('Form report'!$G$23:$G$1090,MATCH($A$6,'Form report'!$D$23:$D$1090,0))-INDEX('Form report'!$H$23:$H$1090,MATCH($A$6,'Form report'!$D$23:$D$1090,0))),"")</f>
        <v/>
      </c>
      <c r="LE6" s="204" t="str">
        <f>IFERROR(IF(INDEX('Form report'!$P$23:$CO$1090,MATCH($A$6,'Form report'!LE23:LE1090,0),MATCH(LE$3,'Form report'!$P$22:$CO$22,0))="","",INDEX('Form report'!$P$23:$CO$1090,MATCH($A$6,'Form report'!LE23:LE1090,0),MATCH(LE$3,'Form report'!$P$22:$CO$22,0))-INDEX('Form report'!$G$23:$G$1090,MATCH($A$6,'Form report'!$D$23:$D$1090,0))-INDEX('Form report'!$H$23:$H$1090,MATCH($A$6,'Form report'!$D$23:$D$1090,0))),"")</f>
        <v/>
      </c>
      <c r="LF6" s="204" t="str">
        <f>IFERROR(IF(INDEX('Form report'!$P$23:$CO$1090,MATCH($A$6,'Form report'!LF23:LF1090,0),MATCH(LF$3,'Form report'!$P$22:$CO$22,0))="","",INDEX('Form report'!$P$23:$CO$1090,MATCH($A$6,'Form report'!LF23:LF1090,0),MATCH(LF$3,'Form report'!$P$22:$CO$22,0))-INDEX('Form report'!$G$23:$G$1090,MATCH($A$6,'Form report'!$D$23:$D$1090,0))-INDEX('Form report'!$H$23:$H$1090,MATCH($A$6,'Form report'!$D$23:$D$1090,0))),"")</f>
        <v/>
      </c>
      <c r="LG6" s="204" t="str">
        <f>IFERROR(IF(INDEX('Form report'!$P$23:$CO$1090,MATCH($A$6,'Form report'!LG23:LG1090,0),MATCH(LG$3,'Form report'!$P$22:$CO$22,0))="","",INDEX('Form report'!$P$23:$CO$1090,MATCH($A$6,'Form report'!LG23:LG1090,0),MATCH(LG$3,'Form report'!$P$22:$CO$22,0))-INDEX('Form report'!$G$23:$G$1090,MATCH($A$6,'Form report'!$D$23:$D$1090,0))-INDEX('Form report'!$H$23:$H$1090,MATCH($A$6,'Form report'!$D$23:$D$1090,0))),"")</f>
        <v/>
      </c>
      <c r="LH6" s="204" t="str">
        <f>IFERROR(IF(INDEX('Form report'!$P$23:$CO$1090,MATCH($A$6,'Form report'!LH23:LH1090,0),MATCH(LH$3,'Form report'!$P$22:$CO$22,0))="","",INDEX('Form report'!$P$23:$CO$1090,MATCH($A$6,'Form report'!LH23:LH1090,0),MATCH(LH$3,'Form report'!$P$22:$CO$22,0))-INDEX('Form report'!$G$23:$G$1090,MATCH($A$6,'Form report'!$D$23:$D$1090,0))-INDEX('Form report'!$H$23:$H$1090,MATCH($A$6,'Form report'!$D$23:$D$1090,0))),"")</f>
        <v/>
      </c>
      <c r="LI6" s="204" t="str">
        <f>IFERROR(IF(INDEX('Form report'!$P$23:$CO$1090,MATCH($A$6,'Form report'!LI23:LI1090,0),MATCH(LI$3,'Form report'!$P$22:$CO$22,0))="","",INDEX('Form report'!$P$23:$CO$1090,MATCH($A$6,'Form report'!LI23:LI1090,0),MATCH(LI$3,'Form report'!$P$22:$CO$22,0))-INDEX('Form report'!$G$23:$G$1090,MATCH($A$6,'Form report'!$D$23:$D$1090,0))-INDEX('Form report'!$H$23:$H$1090,MATCH($A$6,'Form report'!$D$23:$D$1090,0))),"")</f>
        <v/>
      </c>
      <c r="LJ6" s="204" t="str">
        <f>IFERROR(IF(INDEX('Form report'!$P$23:$CO$1090,MATCH($A$6,'Form report'!LJ23:LJ1090,0),MATCH(LJ$3,'Form report'!$P$22:$CO$22,0))="","",INDEX('Form report'!$P$23:$CO$1090,MATCH($A$6,'Form report'!LJ23:LJ1090,0),MATCH(LJ$3,'Form report'!$P$22:$CO$22,0))-INDEX('Form report'!$G$23:$G$1090,MATCH($A$6,'Form report'!$D$23:$D$1090,0))-INDEX('Form report'!$H$23:$H$1090,MATCH($A$6,'Form report'!$D$23:$D$1090,0))),"")</f>
        <v/>
      </c>
      <c r="LK6" s="204" t="str">
        <f>IFERROR(IF(INDEX('Form report'!$P$23:$CO$1090,MATCH($A$6,'Form report'!LK23:LK1090,0),MATCH(LK$3,'Form report'!$P$22:$CO$22,0))="","",INDEX('Form report'!$P$23:$CO$1090,MATCH($A$6,'Form report'!LK23:LK1090,0),MATCH(LK$3,'Form report'!$P$22:$CO$22,0))-INDEX('Form report'!$G$23:$G$1090,MATCH($A$6,'Form report'!$D$23:$D$1090,0))-INDEX('Form report'!$H$23:$H$1090,MATCH($A$6,'Form report'!$D$23:$D$1090,0))),"")</f>
        <v/>
      </c>
      <c r="LL6" s="204" t="str">
        <f>IFERROR(IF(INDEX('Form report'!$P$23:$CO$1090,MATCH($A$6,'Form report'!LL23:LL1090,0),MATCH(LL$3,'Form report'!$P$22:$CO$22,0))="","",INDEX('Form report'!$P$23:$CO$1090,MATCH($A$6,'Form report'!LL23:LL1090,0),MATCH(LL$3,'Form report'!$P$22:$CO$22,0))-INDEX('Form report'!$G$23:$G$1090,MATCH($A$6,'Form report'!$D$23:$D$1090,0))-INDEX('Form report'!$H$23:$H$1090,MATCH($A$6,'Form report'!$D$23:$D$1090,0))),"")</f>
        <v/>
      </c>
      <c r="LM6" s="204" t="str">
        <f>IFERROR(IF(INDEX('Form report'!$P$23:$CO$1090,MATCH($A$6,'Form report'!LM23:LM1090,0),MATCH(LM$3,'Form report'!$P$22:$CO$22,0))="","",INDEX('Form report'!$P$23:$CO$1090,MATCH($A$6,'Form report'!LM23:LM1090,0),MATCH(LM$3,'Form report'!$P$22:$CO$22,0))-INDEX('Form report'!$G$23:$G$1090,MATCH($A$6,'Form report'!$D$23:$D$1090,0))-INDEX('Form report'!$H$23:$H$1090,MATCH($A$6,'Form report'!$D$23:$D$1090,0))),"")</f>
        <v/>
      </c>
      <c r="LN6" s="204" t="str">
        <f>IFERROR(IF(INDEX('Form report'!$P$23:$CO$1090,MATCH($A$6,'Form report'!LN23:LN1090,0),MATCH(LN$3,'Form report'!$P$22:$CO$22,0))="","",INDEX('Form report'!$P$23:$CO$1090,MATCH($A$6,'Form report'!LN23:LN1090,0),MATCH(LN$3,'Form report'!$P$22:$CO$22,0))-INDEX('Form report'!$G$23:$G$1090,MATCH($A$6,'Form report'!$D$23:$D$1090,0))-INDEX('Form report'!$H$23:$H$1090,MATCH($A$6,'Form report'!$D$23:$D$1090,0))),"")</f>
        <v/>
      </c>
      <c r="LO6" s="204" t="str">
        <f>IFERROR(IF(INDEX('Form report'!$P$23:$CO$1090,MATCH($A$6,'Form report'!LO23:LO1090,0),MATCH(LO$3,'Form report'!$P$22:$CO$22,0))="","",INDEX('Form report'!$P$23:$CO$1090,MATCH($A$6,'Form report'!LO23:LO1090,0),MATCH(LO$3,'Form report'!$P$22:$CO$22,0))-INDEX('Form report'!$G$23:$G$1090,MATCH($A$6,'Form report'!$D$23:$D$1090,0))-INDEX('Form report'!$H$23:$H$1090,MATCH($A$6,'Form report'!$D$23:$D$1090,0))),"")</f>
        <v/>
      </c>
      <c r="LP6" s="204" t="str">
        <f>IFERROR(IF(INDEX('Form report'!$P$23:$CO$1090,MATCH($A$6,'Form report'!LP23:LP1090,0),MATCH(LP$3,'Form report'!$P$22:$CO$22,0))="","",INDEX('Form report'!$P$23:$CO$1090,MATCH($A$6,'Form report'!LP23:LP1090,0),MATCH(LP$3,'Form report'!$P$22:$CO$22,0))-INDEX('Form report'!$G$23:$G$1090,MATCH($A$6,'Form report'!$D$23:$D$1090,0))-INDEX('Form report'!$H$23:$H$1090,MATCH($A$6,'Form report'!$D$23:$D$1090,0))),"")</f>
        <v/>
      </c>
      <c r="LQ6" s="204" t="str">
        <f>IFERROR(IF(INDEX('Form report'!$P$23:$CO$1090,MATCH($A$6,'Form report'!LQ23:LQ1090,0),MATCH(LQ$3,'Form report'!$P$22:$CO$22,0))="","",INDEX('Form report'!$P$23:$CO$1090,MATCH($A$6,'Form report'!LQ23:LQ1090,0),MATCH(LQ$3,'Form report'!$P$22:$CO$22,0))-INDEX('Form report'!$G$23:$G$1090,MATCH($A$6,'Form report'!$D$23:$D$1090,0))-INDEX('Form report'!$H$23:$H$1090,MATCH($A$6,'Form report'!$D$23:$D$1090,0))),"")</f>
        <v/>
      </c>
      <c r="LR6" s="204" t="str">
        <f>IFERROR(IF(INDEX('Form report'!$P$23:$CO$1090,MATCH($A$6,'Form report'!LR23:LR1090,0),MATCH(LR$3,'Form report'!$P$22:$CO$22,0))="","",INDEX('Form report'!$P$23:$CO$1090,MATCH($A$6,'Form report'!LR23:LR1090,0),MATCH(LR$3,'Form report'!$P$22:$CO$22,0))-INDEX('Form report'!$G$23:$G$1090,MATCH($A$6,'Form report'!$D$23:$D$1090,0))-INDEX('Form report'!$H$23:$H$1090,MATCH($A$6,'Form report'!$D$23:$D$1090,0))),"")</f>
        <v/>
      </c>
      <c r="LS6" s="204" t="str">
        <f>IFERROR(IF(INDEX('Form report'!$P$23:$CO$1090,MATCH($A$6,'Form report'!LS23:LS1090,0),MATCH(LS$3,'Form report'!$P$22:$CO$22,0))="","",INDEX('Form report'!$P$23:$CO$1090,MATCH($A$6,'Form report'!LS23:LS1090,0),MATCH(LS$3,'Form report'!$P$22:$CO$22,0))-INDEX('Form report'!$G$23:$G$1090,MATCH($A$6,'Form report'!$D$23:$D$1090,0))-INDEX('Form report'!$H$23:$H$1090,MATCH($A$6,'Form report'!$D$23:$D$1090,0))),"")</f>
        <v/>
      </c>
      <c r="LT6" s="204" t="str">
        <f>IFERROR(IF(INDEX('Form report'!$P$23:$CO$1090,MATCH($A$6,'Form report'!LT23:LT1090,0),MATCH(LT$3,'Form report'!$P$22:$CO$22,0))="","",INDEX('Form report'!$P$23:$CO$1090,MATCH($A$6,'Form report'!LT23:LT1090,0),MATCH(LT$3,'Form report'!$P$22:$CO$22,0))-INDEX('Form report'!$G$23:$G$1090,MATCH($A$6,'Form report'!$D$23:$D$1090,0))-INDEX('Form report'!$H$23:$H$1090,MATCH($A$6,'Form report'!$D$23:$D$1090,0))),"")</f>
        <v/>
      </c>
      <c r="LU6" s="204" t="str">
        <f>IFERROR(IF(INDEX('Form report'!$P$23:$CO$1090,MATCH($A$6,'Form report'!LU23:LU1090,0),MATCH(LU$3,'Form report'!$P$22:$CO$22,0))="","",INDEX('Form report'!$P$23:$CO$1090,MATCH($A$6,'Form report'!LU23:LU1090,0),MATCH(LU$3,'Form report'!$P$22:$CO$22,0))-INDEX('Form report'!$G$23:$G$1090,MATCH($A$6,'Form report'!$D$23:$D$1090,0))-INDEX('Form report'!$H$23:$H$1090,MATCH($A$6,'Form report'!$D$23:$D$1090,0))),"")</f>
        <v/>
      </c>
      <c r="LV6" s="204" t="str">
        <f>IFERROR(IF(INDEX('Form report'!$P$23:$CO$1090,MATCH($A$6,'Form report'!LV23:LV1090,0),MATCH(LV$3,'Form report'!$P$22:$CO$22,0))="","",INDEX('Form report'!$P$23:$CO$1090,MATCH($A$6,'Form report'!LV23:LV1090,0),MATCH(LV$3,'Form report'!$P$22:$CO$22,0))-INDEX('Form report'!$G$23:$G$1090,MATCH($A$6,'Form report'!$D$23:$D$1090,0))-INDEX('Form report'!$H$23:$H$1090,MATCH($A$6,'Form report'!$D$23:$D$1090,0))),"")</f>
        <v/>
      </c>
      <c r="LW6" s="204" t="str">
        <f>IFERROR(IF(INDEX('Form report'!$P$23:$CO$1090,MATCH($A$6,'Form report'!LW23:LW1090,0),MATCH(LW$3,'Form report'!$P$22:$CO$22,0))="","",INDEX('Form report'!$P$23:$CO$1090,MATCH($A$6,'Form report'!LW23:LW1090,0),MATCH(LW$3,'Form report'!$P$22:$CO$22,0))-INDEX('Form report'!$G$23:$G$1090,MATCH($A$6,'Form report'!$D$23:$D$1090,0))-INDEX('Form report'!$H$23:$H$1090,MATCH($A$6,'Form report'!$D$23:$D$1090,0))),"")</f>
        <v/>
      </c>
      <c r="LX6" s="204" t="str">
        <f>IFERROR(IF(INDEX('Form report'!$P$23:$CO$1090,MATCH($A$6,'Form report'!LX23:LX1090,0),MATCH(LX$3,'Form report'!$P$22:$CO$22,0))="","",INDEX('Form report'!$P$23:$CO$1090,MATCH($A$6,'Form report'!LX23:LX1090,0),MATCH(LX$3,'Form report'!$P$22:$CO$22,0))-INDEX('Form report'!$G$23:$G$1090,MATCH($A$6,'Form report'!$D$23:$D$1090,0))-INDEX('Form report'!$H$23:$H$1090,MATCH($A$6,'Form report'!$D$23:$D$1090,0))),"")</f>
        <v/>
      </c>
      <c r="LY6" s="204" t="str">
        <f>IFERROR(IF(INDEX('Form report'!$P$23:$CO$1090,MATCH($A$6,'Form report'!LY23:LY1090,0),MATCH(LY$3,'Form report'!$P$22:$CO$22,0))="","",INDEX('Form report'!$P$23:$CO$1090,MATCH($A$6,'Form report'!LY23:LY1090,0),MATCH(LY$3,'Form report'!$P$22:$CO$22,0))-INDEX('Form report'!$G$23:$G$1090,MATCH($A$6,'Form report'!$D$23:$D$1090,0))-INDEX('Form report'!$H$23:$H$1090,MATCH($A$6,'Form report'!$D$23:$D$1090,0))),"")</f>
        <v/>
      </c>
      <c r="LZ6" s="204" t="str">
        <f>IFERROR(IF(INDEX('Form report'!$P$23:$CO$1090,MATCH($A$6,'Form report'!LZ23:LZ1090,0),MATCH(LZ$3,'Form report'!$P$22:$CO$22,0))="","",INDEX('Form report'!$P$23:$CO$1090,MATCH($A$6,'Form report'!LZ23:LZ1090,0),MATCH(LZ$3,'Form report'!$P$22:$CO$22,0))-INDEX('Form report'!$G$23:$G$1090,MATCH($A$6,'Form report'!$D$23:$D$1090,0))-INDEX('Form report'!$H$23:$H$1090,MATCH($A$6,'Form report'!$D$23:$D$1090,0))),"")</f>
        <v/>
      </c>
      <c r="MA6" s="204" t="str">
        <f>IFERROR(IF(INDEX('Form report'!$P$23:$CO$1090,MATCH($A$6,'Form report'!MA23:MA1090,0),MATCH(MA$3,'Form report'!$P$22:$CO$22,0))="","",INDEX('Form report'!$P$23:$CO$1090,MATCH($A$6,'Form report'!MA23:MA1090,0),MATCH(MA$3,'Form report'!$P$22:$CO$22,0))-INDEX('Form report'!$G$23:$G$1090,MATCH($A$6,'Form report'!$D$23:$D$1090,0))-INDEX('Form report'!$H$23:$H$1090,MATCH($A$6,'Form report'!$D$23:$D$1090,0))),"")</f>
        <v/>
      </c>
      <c r="MB6" s="204" t="str">
        <f>IFERROR(IF(INDEX('Form report'!$P$23:$CO$1090,MATCH($A$6,'Form report'!MB23:MB1090,0),MATCH(MB$3,'Form report'!$P$22:$CO$22,0))="","",INDEX('Form report'!$P$23:$CO$1090,MATCH($A$6,'Form report'!MB23:MB1090,0),MATCH(MB$3,'Form report'!$P$22:$CO$22,0))-INDEX('Form report'!$G$23:$G$1090,MATCH($A$6,'Form report'!$D$23:$D$1090,0))-INDEX('Form report'!$H$23:$H$1090,MATCH($A$6,'Form report'!$D$23:$D$1090,0))),"")</f>
        <v/>
      </c>
      <c r="MC6" s="204" t="str">
        <f>IFERROR(IF(INDEX('Form report'!$P$23:$CO$1090,MATCH($A$6,'Form report'!MC23:MC1090,0),MATCH(MC$3,'Form report'!$P$22:$CO$22,0))="","",INDEX('Form report'!$P$23:$CO$1090,MATCH($A$6,'Form report'!MC23:MC1090,0),MATCH(MC$3,'Form report'!$P$22:$CO$22,0))-INDEX('Form report'!$G$23:$G$1090,MATCH($A$6,'Form report'!$D$23:$D$1090,0))-INDEX('Form report'!$H$23:$H$1090,MATCH($A$6,'Form report'!$D$23:$D$1090,0))),"")</f>
        <v/>
      </c>
      <c r="MD6" s="204" t="str">
        <f>IFERROR(IF(INDEX('Form report'!$P$23:$CO$1090,MATCH($A$6,'Form report'!MD23:MD1090,0),MATCH(MD$3,'Form report'!$P$22:$CO$22,0))="","",INDEX('Form report'!$P$23:$CO$1090,MATCH($A$6,'Form report'!MD23:MD1090,0),MATCH(MD$3,'Form report'!$P$22:$CO$22,0))-INDEX('Form report'!$G$23:$G$1090,MATCH($A$6,'Form report'!$D$23:$D$1090,0))-INDEX('Form report'!$H$23:$H$1090,MATCH($A$6,'Form report'!$D$23:$D$1090,0))),"")</f>
        <v/>
      </c>
      <c r="ME6" s="204" t="str">
        <f>IFERROR(IF(INDEX('Form report'!$P$23:$CO$1090,MATCH($A$6,'Form report'!ME23:ME1090,0),MATCH(ME$3,'Form report'!$P$22:$CO$22,0))="","",INDEX('Form report'!$P$23:$CO$1090,MATCH($A$6,'Form report'!ME23:ME1090,0),MATCH(ME$3,'Form report'!$P$22:$CO$22,0))-INDEX('Form report'!$G$23:$G$1090,MATCH($A$6,'Form report'!$D$23:$D$1090,0))-INDEX('Form report'!$H$23:$H$1090,MATCH($A$6,'Form report'!$D$23:$D$1090,0))),"")</f>
        <v/>
      </c>
      <c r="MF6" s="204" t="str">
        <f>IFERROR(IF(INDEX('Form report'!$P$23:$CO$1090,MATCH($A$6,'Form report'!MF23:MF1090,0),MATCH(MF$3,'Form report'!$P$22:$CO$22,0))="","",INDEX('Form report'!$P$23:$CO$1090,MATCH($A$6,'Form report'!MF23:MF1090,0),MATCH(MF$3,'Form report'!$P$22:$CO$22,0))-INDEX('Form report'!$G$23:$G$1090,MATCH($A$6,'Form report'!$D$23:$D$1090,0))-INDEX('Form report'!$H$23:$H$1090,MATCH($A$6,'Form report'!$D$23:$D$1090,0))),"")</f>
        <v/>
      </c>
      <c r="MG6" s="204" t="str">
        <f>IFERROR(IF(INDEX('Form report'!$P$23:$CO$1090,MATCH($A$6,'Form report'!MG23:MG1090,0),MATCH(MG$3,'Form report'!$P$22:$CO$22,0))="","",INDEX('Form report'!$P$23:$CO$1090,MATCH($A$6,'Form report'!MG23:MG1090,0),MATCH(MG$3,'Form report'!$P$22:$CO$22,0))-INDEX('Form report'!$G$23:$G$1090,MATCH($A$6,'Form report'!$D$23:$D$1090,0))-INDEX('Form report'!$H$23:$H$1090,MATCH($A$6,'Form report'!$D$23:$D$1090,0))),"")</f>
        <v/>
      </c>
      <c r="MH6" s="204" t="str">
        <f>IFERROR(IF(INDEX('Form report'!$P$23:$CO$1090,MATCH($A$6,'Form report'!MH23:MH1090,0),MATCH(MH$3,'Form report'!$P$22:$CO$22,0))="","",INDEX('Form report'!$P$23:$CO$1090,MATCH($A$6,'Form report'!MH23:MH1090,0),MATCH(MH$3,'Form report'!$P$22:$CO$22,0))-INDEX('Form report'!$G$23:$G$1090,MATCH($A$6,'Form report'!$D$23:$D$1090,0))-INDEX('Form report'!$H$23:$H$1090,MATCH($A$6,'Form report'!$D$23:$D$1090,0))),"")</f>
        <v/>
      </c>
      <c r="MI6" s="204" t="str">
        <f>IFERROR(IF(INDEX('Form report'!$P$23:$CO$1090,MATCH($A$6,'Form report'!MI23:MI1090,0),MATCH(MI$3,'Form report'!$P$22:$CO$22,0))="","",INDEX('Form report'!$P$23:$CO$1090,MATCH($A$6,'Form report'!MI23:MI1090,0),MATCH(MI$3,'Form report'!$P$22:$CO$22,0))-INDEX('Form report'!$G$23:$G$1090,MATCH($A$6,'Form report'!$D$23:$D$1090,0))-INDEX('Form report'!$H$23:$H$1090,MATCH($A$6,'Form report'!$D$23:$D$1090,0))),"")</f>
        <v/>
      </c>
      <c r="MJ6" s="204" t="str">
        <f>IFERROR(IF(INDEX('Form report'!$P$23:$CO$1090,MATCH($A$6,'Form report'!MJ23:MJ1090,0),MATCH(MJ$3,'Form report'!$P$22:$CO$22,0))="","",INDEX('Form report'!$P$23:$CO$1090,MATCH($A$6,'Form report'!MJ23:MJ1090,0),MATCH(MJ$3,'Form report'!$P$22:$CO$22,0))-INDEX('Form report'!$G$23:$G$1090,MATCH($A$6,'Form report'!$D$23:$D$1090,0))-INDEX('Form report'!$H$23:$H$1090,MATCH($A$6,'Form report'!$D$23:$D$1090,0))),"")</f>
        <v/>
      </c>
    </row>
    <row r="7" s="188" customFormat="1" ht="33" customHeight="1" spans="1:348">
      <c r="A7" s="203"/>
      <c r="B7" s="200"/>
      <c r="C7" s="201"/>
      <c r="D7" s="204" t="str">
        <f>IFERROR(IF(INDEX('Form report'!$P$23:$CO$1090,MATCH($A$7,'Form report'!D23:D1090,0),MATCH(D$3,'Form report'!$P$22:$CO$22,0))="","",INDEX('Form report'!$P$23:$CO$1090,MATCH($A$7,'Form report'!D23:D1090,0),MATCH(D$3,'Form report'!$P$22:$CO$22,0))-INDEX('Form report'!$G$23:$G$1090,MATCH($A$7,'Form report'!$D$23:$D$1090,0))-INDEX('Form report'!$H$23:$H$1090,MATCH($A$7,'Form report'!$D$23:$D$1090,0))),"")</f>
        <v/>
      </c>
      <c r="E7" s="204" t="str">
        <f>IFERROR(IF(INDEX('Form report'!$P$23:$CO$1090,MATCH($A$7,'Form report'!E23:E1090,0),MATCH(E$3,'Form report'!$P$22:$CO$22,0))="","",INDEX('Form report'!$P$23:$CO$1090,MATCH($A$7,'Form report'!E23:E1090,0),MATCH(E$3,'Form report'!$P$22:$CO$22,0))-INDEX('Form report'!$G$23:$G$1090,MATCH($A$7,'Form report'!$D$23:$D$1090,0))-INDEX('Form report'!$H$23:$H$1090,MATCH($A$7,'Form report'!$D$23:$D$1090,0))),"")</f>
        <v/>
      </c>
      <c r="F7" s="204" t="str">
        <f>IFERROR(IF(INDEX('Form report'!$P$23:$CO$1090,MATCH($A$7,'Form report'!F23:F1090,0),MATCH(F$3,'Form report'!$P$22:$CO$22,0))="","",INDEX('Form report'!$P$23:$CO$1090,MATCH($A$7,'Form report'!F23:F1090,0),MATCH(F$3,'Form report'!$P$22:$CO$22,0))-INDEX('Form report'!$G$23:$G$1090,MATCH($A$7,'Form report'!$D$23:$D$1090,0))-INDEX('Form report'!$H$23:$H$1090,MATCH($A$7,'Form report'!$D$23:$D$1090,0))),"")</f>
        <v/>
      </c>
      <c r="G7" s="204" t="str">
        <f>IFERROR(IF(INDEX('Form report'!$P$23:$CO$1090,MATCH($A$7,'Form report'!G23:G1090,0),MATCH(G$3,'Form report'!$P$22:$CO$22,0))="","",INDEX('Form report'!$P$23:$CO$1090,MATCH($A$7,'Form report'!G23:G1090,0),MATCH(G$3,'Form report'!$P$22:$CO$22,0))-INDEX('Form report'!$G$23:$G$1090,MATCH($A$7,'Form report'!$D$23:$D$1090,0))-INDEX('Form report'!$H$23:$H$1090,MATCH($A$7,'Form report'!$D$23:$D$1090,0))),"")</f>
        <v/>
      </c>
      <c r="H7" s="204" t="str">
        <f>IFERROR(IF(INDEX('Form report'!$P$23:$CO$1090,MATCH($A$7,'Form report'!H23:H1090,0),MATCH(H$3,'Form report'!$P$22:$CO$22,0))="","",INDEX('Form report'!$P$23:$CO$1090,MATCH($A$7,'Form report'!H23:H1090,0),MATCH(H$3,'Form report'!$P$22:$CO$22,0))-INDEX('Form report'!$G$23:$G$1090,MATCH($A$7,'Form report'!$D$23:$D$1090,0))-INDEX('Form report'!$H$23:$H$1090,MATCH($A$7,'Form report'!$D$23:$D$1090,0))),"")</f>
        <v/>
      </c>
      <c r="I7" s="204" t="str">
        <f>IFERROR(IF(INDEX('Form report'!$P$23:$CO$1090,MATCH($A$7,'Form report'!I23:I1090,0),MATCH(I$3,'Form report'!$P$22:$CO$22,0))="","",INDEX('Form report'!$P$23:$CO$1090,MATCH($A$7,'Form report'!I23:I1090,0),MATCH(I$3,'Form report'!$P$22:$CO$22,0))-INDEX('Form report'!$G$23:$G$1090,MATCH($A$7,'Form report'!$D$23:$D$1090,0))-INDEX('Form report'!$H$23:$H$1090,MATCH($A$7,'Form report'!$D$23:$D$1090,0))),"")</f>
        <v/>
      </c>
      <c r="J7" s="204" t="str">
        <f>IFERROR(IF(INDEX('Form report'!$P$23:$CO$1090,MATCH($A$7,'Form report'!J23:J1090,0),MATCH(J$3,'Form report'!$P$22:$CO$22,0))="","",INDEX('Form report'!$P$23:$CO$1090,MATCH($A$7,'Form report'!J23:J1090,0),MATCH(J$3,'Form report'!$P$22:$CO$22,0))-INDEX('Form report'!$G$23:$G$1090,MATCH($A$7,'Form report'!$D$23:$D$1090,0))-INDEX('Form report'!$H$23:$H$1090,MATCH($A$7,'Form report'!$D$23:$D$1090,0))),"")</f>
        <v/>
      </c>
      <c r="K7" s="204" t="str">
        <f>IFERROR(IF(INDEX('Form report'!$P$23:$CO$1090,MATCH($A$7,'Form report'!K23:K1090,0),MATCH(K$3,'Form report'!$P$22:$CO$22,0))="","",INDEX('Form report'!$P$23:$CO$1090,MATCH($A$7,'Form report'!K23:K1090,0),MATCH(K$3,'Form report'!$P$22:$CO$22,0))-INDEX('Form report'!$G$23:$G$1090,MATCH($A$7,'Form report'!$D$23:$D$1090,0))-INDEX('Form report'!$H$23:$H$1090,MATCH($A$7,'Form report'!$D$23:$D$1090,0))),"")</f>
        <v/>
      </c>
      <c r="L7" s="204" t="str">
        <f>IFERROR(IF(INDEX('Form report'!$P$23:$CO$1090,MATCH($A$7,'Form report'!L23:L1090,0),MATCH(L$3,'Form report'!$P$22:$CO$22,0))="","",INDEX('Form report'!$P$23:$CO$1090,MATCH($A$7,'Form report'!L23:L1090,0),MATCH(L$3,'Form report'!$P$22:$CO$22,0))-INDEX('Form report'!$G$23:$G$1090,MATCH($A$7,'Form report'!$D$23:$D$1090,0))-INDEX('Form report'!$H$23:$H$1090,MATCH($A$7,'Form report'!$D$23:$D$1090,0))),"")</f>
        <v/>
      </c>
      <c r="M7" s="204" t="str">
        <f>IFERROR(IF(INDEX('Form report'!$P$23:$CO$1090,MATCH($A$7,'Form report'!M23:M1090,0),MATCH(M$3,'Form report'!$P$22:$CO$22,0))="","",INDEX('Form report'!$P$23:$CO$1090,MATCH($A$7,'Form report'!M23:M1090,0),MATCH(M$3,'Form report'!$P$22:$CO$22,0))-INDEX('Form report'!$G$23:$G$1090,MATCH($A$7,'Form report'!$D$23:$D$1090,0))-INDEX('Form report'!$H$23:$H$1090,MATCH($A$7,'Form report'!$D$23:$D$1090,0))),"")</f>
        <v/>
      </c>
      <c r="N7" s="204" t="str">
        <f>IFERROR(IF(INDEX('Form report'!$P$23:$CO$1090,MATCH($A$7,'Form report'!N23:N1090,0),MATCH(N$3,'Form report'!$P$22:$CO$22,0))="","",INDEX('Form report'!$P$23:$CO$1090,MATCH($A$7,'Form report'!N23:N1090,0),MATCH(N$3,'Form report'!$P$22:$CO$22,0))-INDEX('Form report'!$G$23:$G$1090,MATCH($A$7,'Form report'!$D$23:$D$1090,0))-INDEX('Form report'!$H$23:$H$1090,MATCH($A$7,'Form report'!$D$23:$D$1090,0))),"")</f>
        <v/>
      </c>
      <c r="O7" s="204" t="str">
        <f>IFERROR(IF(INDEX('Form report'!$P$23:$CO$1090,MATCH($A$7,'Form report'!O23:O1090,0),MATCH(O$3,'Form report'!$P$22:$CO$22,0))="","",INDEX('Form report'!$P$23:$CO$1090,MATCH($A$7,'Form report'!O23:O1090,0),MATCH(O$3,'Form report'!$P$22:$CO$22,0))-INDEX('Form report'!$G$23:$G$1090,MATCH($A$7,'Form report'!$D$23:$D$1090,0))-INDEX('Form report'!$H$23:$H$1090,MATCH($A$7,'Form report'!$D$23:$D$1090,0))),"")</f>
        <v/>
      </c>
      <c r="P7" s="204" t="str">
        <f>IFERROR(IF(INDEX('Form report'!$P$23:$CO$1090,MATCH($A$7,'Form report'!P23:P1090,0),MATCH(P$3,'Form report'!$P$22:$CO$22,0))="","",INDEX('Form report'!$P$23:$CO$1090,MATCH($A$7,'Form report'!P23:P1090,0),MATCH(P$3,'Form report'!$P$22:$CO$22,0))-INDEX('Form report'!$G$23:$G$1090,MATCH($A$7,'Form report'!$D$23:$D$1090,0))-INDEX('Form report'!$H$23:$H$1090,MATCH($A$7,'Form report'!$D$23:$D$1090,0))),"")</f>
        <v/>
      </c>
      <c r="Q7" s="204" t="str">
        <f>IFERROR(IF(INDEX('Form report'!$P$23:$CO$1090,MATCH($A$7,'Form report'!#REF!,0),MATCH(Q$3,'Form report'!$P$22:$CO$22,0))="","",INDEX('Form report'!$P$23:$CO$1090,MATCH($A$7,'Form report'!#REF!,0),MATCH(Q$3,'Form report'!$P$22:$CO$22,0))-INDEX('Form report'!$G$23:$G$1090,MATCH($A$7,'Form report'!$D$23:$D$1090,0))-INDEX('Form report'!$H$23:$H$1090,MATCH($A$7,'Form report'!$D$23:$D$1090,0))),"")</f>
        <v/>
      </c>
      <c r="R7" s="204" t="str">
        <f>IFERROR(IF(INDEX('Form report'!$P$23:$CO$1090,MATCH($A$7,'Form report'!R23:R1090,0),MATCH(R$3,'Form report'!$P$22:$CO$22,0))="","",INDEX('Form report'!$P$23:$CO$1090,MATCH($A$7,'Form report'!R23:R1090,0),MATCH(R$3,'Form report'!$P$22:$CO$22,0))-INDEX('Form report'!$G$23:$G$1090,MATCH($A$7,'Form report'!$D$23:$D$1090,0))-INDEX('Form report'!$H$23:$H$1090,MATCH($A$7,'Form report'!$D$23:$D$1090,0))),"")</f>
        <v/>
      </c>
      <c r="S7" s="204" t="str">
        <f>IFERROR(IF(INDEX('Form report'!$P$23:$CO$1090,MATCH($A$7,'Form report'!S23:S1090,0),MATCH(S$3,'Form report'!$P$22:$CO$22,0))="","",INDEX('Form report'!$P$23:$CO$1090,MATCH($A$7,'Form report'!S23:S1090,0),MATCH(S$3,'Form report'!$P$22:$CO$22,0))-INDEX('Form report'!$G$23:$G$1090,MATCH($A$7,'Form report'!$D$23:$D$1090,0))-INDEX('Form report'!$H$23:$H$1090,MATCH($A$7,'Form report'!$D$23:$D$1090,0))),"")</f>
        <v/>
      </c>
      <c r="T7" s="204" t="str">
        <f>IFERROR(IF(INDEX('Form report'!$P$23:$CO$1090,MATCH($A$7,'Form report'!T23:T1090,0),MATCH(T$3,'Form report'!$P$22:$CO$22,0))="","",INDEX('Form report'!$P$23:$CO$1090,MATCH($A$7,'Form report'!T23:T1090,0),MATCH(T$3,'Form report'!$P$22:$CO$22,0))-INDEX('Form report'!$G$23:$G$1090,MATCH($A$7,'Form report'!$D$23:$D$1090,0))-INDEX('Form report'!$H$23:$H$1090,MATCH($A$7,'Form report'!$D$23:$D$1090,0))),"")</f>
        <v/>
      </c>
      <c r="U7" s="204" t="str">
        <f>IFERROR(IF(INDEX('Form report'!$P$23:$CO$1090,MATCH($A$7,'Form report'!U23:U1090,0),MATCH(U$3,'Form report'!$P$22:$CO$22,0))="","",INDEX('Form report'!$P$23:$CO$1090,MATCH($A$7,'Form report'!U23:U1090,0),MATCH(U$3,'Form report'!$P$22:$CO$22,0))-INDEX('Form report'!$G$23:$G$1090,MATCH($A$7,'Form report'!$D$23:$D$1090,0))-INDEX('Form report'!$H$23:$H$1090,MATCH($A$7,'Form report'!$D$23:$D$1090,0))),"")</f>
        <v/>
      </c>
      <c r="V7" s="204" t="str">
        <f>IFERROR(IF(INDEX('Form report'!$P$23:$CO$1090,MATCH($A$7,'Form report'!V23:V1090,0),MATCH(V$3,'Form report'!$P$22:$CO$22,0))="","",INDEX('Form report'!$P$23:$CO$1090,MATCH($A$7,'Form report'!V23:V1090,0),MATCH(V$3,'Form report'!$P$22:$CO$22,0))-INDEX('Form report'!$G$23:$G$1090,MATCH($A$7,'Form report'!$D$23:$D$1090,0))-INDEX('Form report'!$H$23:$H$1090,MATCH($A$7,'Form report'!$D$23:$D$1090,0))),"")</f>
        <v/>
      </c>
      <c r="W7" s="204" t="str">
        <f>IFERROR(IF(INDEX('Form report'!$P$23:$CO$1090,MATCH($A$7,'Form report'!W23:W1090,0),MATCH(W$3,'Form report'!$P$22:$CO$22,0))="","",INDEX('Form report'!$P$23:$CO$1090,MATCH($A$7,'Form report'!W23:W1090,0),MATCH(W$3,'Form report'!$P$22:$CO$22,0))-INDEX('Form report'!$G$23:$G$1090,MATCH($A$7,'Form report'!$D$23:$D$1090,0))-INDEX('Form report'!$H$23:$H$1090,MATCH($A$7,'Form report'!$D$23:$D$1090,0))),"")</f>
        <v/>
      </c>
      <c r="X7" s="204" t="str">
        <f>IFERROR(IF(INDEX('Form report'!$P$23:$CO$1090,MATCH($A$7,'Form report'!X23:X1090,0),MATCH(X$3,'Form report'!$P$22:$CO$22,0))="","",INDEX('Form report'!$P$23:$CO$1090,MATCH($A$7,'Form report'!X23:X1090,0),MATCH(X$3,'Form report'!$P$22:$CO$22,0))-INDEX('Form report'!$G$23:$G$1090,MATCH($A$7,'Form report'!$D$23:$D$1090,0))-INDEX('Form report'!$H$23:$H$1090,MATCH($A$7,'Form report'!$D$23:$D$1090,0))),"")</f>
        <v/>
      </c>
      <c r="Y7" s="204" t="str">
        <f>IFERROR(IF(INDEX('Form report'!$P$23:$CO$1090,MATCH($A$7,'Form report'!Y23:Y1090,0),MATCH(Y$3,'Form report'!$P$22:$CO$22,0))="","",INDEX('Form report'!$P$23:$CO$1090,MATCH($A$7,'Form report'!Y23:Y1090,0),MATCH(Y$3,'Form report'!$P$22:$CO$22,0))-INDEX('Form report'!$G$23:$G$1090,MATCH($A$7,'Form report'!$D$23:$D$1090,0))-INDEX('Form report'!$H$23:$H$1090,MATCH($A$7,'Form report'!$D$23:$D$1090,0))),"")</f>
        <v/>
      </c>
      <c r="Z7" s="204" t="str">
        <f>IFERROR(IF(INDEX('Form report'!$P$23:$CO$1090,MATCH($A$7,'Form report'!Z23:Z1090,0),MATCH(Z$3,'Form report'!$P$22:$CO$22,0))="","",INDEX('Form report'!$P$23:$CO$1090,MATCH($A$7,'Form report'!Z23:Z1090,0),MATCH(Z$3,'Form report'!$P$22:$CO$22,0))-INDEX('Form report'!$G$23:$G$1090,MATCH($A$7,'Form report'!$D$23:$D$1090,0))-INDEX('Form report'!$H$23:$H$1090,MATCH($A$7,'Form report'!$D$23:$D$1090,0))),"")</f>
        <v/>
      </c>
      <c r="AA7" s="204" t="str">
        <f>IFERROR(IF(INDEX('Form report'!$P$23:$CO$1090,MATCH($A$7,'Form report'!AA23:AA1090,0),MATCH(AA$3,'Form report'!$P$22:$CO$22,0))="","",INDEX('Form report'!$P$23:$CO$1090,MATCH($A$7,'Form report'!AA23:AA1090,0),MATCH(AA$3,'Form report'!$P$22:$CO$22,0))-INDEX('Form report'!$G$23:$G$1090,MATCH($A$7,'Form report'!$D$23:$D$1090,0))-INDEX('Form report'!$H$23:$H$1090,MATCH($A$7,'Form report'!$D$23:$D$1090,0))),"")</f>
        <v/>
      </c>
      <c r="AB7" s="204" t="str">
        <f>IFERROR(IF(INDEX('Form report'!$P$23:$CO$1090,MATCH($A$7,'Form report'!AB23:AB1090,0),MATCH(AB$3,'Form report'!$P$22:$CO$22,0))="","",INDEX('Form report'!$P$23:$CO$1090,MATCH($A$7,'Form report'!AB23:AB1090,0),MATCH(AB$3,'Form report'!$P$22:$CO$22,0))-INDEX('Form report'!$G$23:$G$1090,MATCH($A$7,'Form report'!$D$23:$D$1090,0))-INDEX('Form report'!$H$23:$H$1090,MATCH($A$7,'Form report'!$D$23:$D$1090,0))),"")</f>
        <v/>
      </c>
      <c r="AC7" s="204" t="str">
        <f>IFERROR(IF(INDEX('Form report'!$P$23:$CO$1090,MATCH($A$7,'Form report'!AC23:AC1090,0),MATCH(AC$3,'Form report'!$P$22:$CO$22,0))="","",INDEX('Form report'!$P$23:$CO$1090,MATCH($A$7,'Form report'!AC23:AC1090,0),MATCH(AC$3,'Form report'!$P$22:$CO$22,0))-INDEX('Form report'!$G$23:$G$1090,MATCH($A$7,'Form report'!$D$23:$D$1090,0))-INDEX('Form report'!$H$23:$H$1090,MATCH($A$7,'Form report'!$D$23:$D$1090,0))),"")</f>
        <v/>
      </c>
      <c r="AD7" s="204" t="str">
        <f>IFERROR(IF(INDEX('Form report'!$P$23:$CO$1090,MATCH($A$7,'Form report'!AD23:AD1090,0),MATCH(AD$3,'Form report'!$P$22:$CO$22,0))="","",INDEX('Form report'!$P$23:$CO$1090,MATCH($A$7,'Form report'!AD23:AD1090,0),MATCH(AD$3,'Form report'!$P$22:$CO$22,0))-INDEX('Form report'!$G$23:$G$1090,MATCH($A$7,'Form report'!$D$23:$D$1090,0))-INDEX('Form report'!$H$23:$H$1090,MATCH($A$7,'Form report'!$D$23:$D$1090,0))),"")</f>
        <v/>
      </c>
      <c r="AE7" s="204" t="str">
        <f>IFERROR(IF(INDEX('Form report'!$P$23:$CO$1090,MATCH($A$7,'Form report'!AE23:AE1090,0),MATCH(AE$3,'Form report'!$P$22:$CO$22,0))="","",INDEX('Form report'!$P$23:$CO$1090,MATCH($A$7,'Form report'!AE23:AE1090,0),MATCH(AE$3,'Form report'!$P$22:$CO$22,0))-INDEX('Form report'!$G$23:$G$1090,MATCH($A$7,'Form report'!$D$23:$D$1090,0))-INDEX('Form report'!$H$23:$H$1090,MATCH($A$7,'Form report'!$D$23:$D$1090,0))),"")</f>
        <v/>
      </c>
      <c r="AF7" s="204" t="str">
        <f>IFERROR(IF(INDEX('Form report'!$P$23:$CO$1090,MATCH($A$7,'Form report'!AF23:AF1090,0),MATCH(AF$3,'Form report'!$P$22:$CO$22,0))="","",INDEX('Form report'!$P$23:$CO$1090,MATCH($A$7,'Form report'!AF23:AF1090,0),MATCH(AF$3,'Form report'!$P$22:$CO$22,0))-INDEX('Form report'!$G$23:$G$1090,MATCH($A$7,'Form report'!$D$23:$D$1090,0))-INDEX('Form report'!$H$23:$H$1090,MATCH($A$7,'Form report'!$D$23:$D$1090,0))),"")</f>
        <v/>
      </c>
      <c r="AG7" s="204" t="str">
        <f>IFERROR(IF(INDEX('Form report'!$P$23:$CO$1090,MATCH($A$7,'Form report'!AG23:AG1090,0),MATCH(AG$3,'Form report'!$P$22:$CO$22,0))="","",INDEX('Form report'!$P$23:$CO$1090,MATCH($A$7,'Form report'!AG23:AG1090,0),MATCH(AG$3,'Form report'!$P$22:$CO$22,0))-INDEX('Form report'!$G$23:$G$1090,MATCH($A$7,'Form report'!$D$23:$D$1090,0))-INDEX('Form report'!$H$23:$H$1090,MATCH($A$7,'Form report'!$D$23:$D$1090,0))),"")</f>
        <v/>
      </c>
      <c r="AH7" s="204" t="str">
        <f>IFERROR(IF(INDEX('Form report'!$P$23:$CO$1090,MATCH($A$7,'Form report'!AH23:AH1090,0),MATCH(AH$3,'Form report'!$P$22:$CO$22,0))="","",INDEX('Form report'!$P$23:$CO$1090,MATCH($A$7,'Form report'!AH23:AH1090,0),MATCH(AH$3,'Form report'!$P$22:$CO$22,0))-INDEX('Form report'!$G$23:$G$1090,MATCH($A$7,'Form report'!$D$23:$D$1090,0))-INDEX('Form report'!$H$23:$H$1090,MATCH($A$7,'Form report'!$D$23:$D$1090,0))),"")</f>
        <v/>
      </c>
      <c r="AI7" s="204" t="str">
        <f>IFERROR(IF(INDEX('Form report'!$P$23:$CO$1090,MATCH($A$7,'Form report'!AI23:AI1090,0),MATCH(AI$3,'Form report'!$P$22:$CO$22,0))="","",INDEX('Form report'!$P$23:$CO$1090,MATCH($A$7,'Form report'!AI23:AI1090,0),MATCH(AI$3,'Form report'!$P$22:$CO$22,0))-INDEX('Form report'!$G$23:$G$1090,MATCH($A$7,'Form report'!$D$23:$D$1090,0))-INDEX('Form report'!$H$23:$H$1090,MATCH($A$7,'Form report'!$D$23:$D$1090,0))),"")</f>
        <v/>
      </c>
      <c r="AJ7" s="204" t="str">
        <f>IFERROR(IF(INDEX('Form report'!$P$23:$CO$1090,MATCH($A$7,'Form report'!AJ23:AJ1090,0),MATCH(AJ$3,'Form report'!$P$22:$CO$22,0))="","",INDEX('Form report'!$P$23:$CO$1090,MATCH($A$7,'Form report'!AJ23:AJ1090,0),MATCH(AJ$3,'Form report'!$P$22:$CO$22,0))-INDEX('Form report'!$G$23:$G$1090,MATCH($A$7,'Form report'!$D$23:$D$1090,0))-INDEX('Form report'!$H$23:$H$1090,MATCH($A$7,'Form report'!$D$23:$D$1090,0))),"")</f>
        <v/>
      </c>
      <c r="AK7" s="204" t="str">
        <f>IFERROR(IF(INDEX('Form report'!$P$23:$CO$1090,MATCH($A$7,'Form report'!AK23:AK1090,0),MATCH(AK$3,'Form report'!$P$22:$CO$22,0))="","",INDEX('Form report'!$P$23:$CO$1090,MATCH($A$7,'Form report'!AK23:AK1090,0),MATCH(AK$3,'Form report'!$P$22:$CO$22,0))-INDEX('Form report'!$G$23:$G$1090,MATCH($A$7,'Form report'!$D$23:$D$1090,0))-INDEX('Form report'!$H$23:$H$1090,MATCH($A$7,'Form report'!$D$23:$D$1090,0))),"")</f>
        <v/>
      </c>
      <c r="AL7" s="204" t="str">
        <f>IFERROR(IF(INDEX('Form report'!$P$23:$CO$1090,MATCH($A$7,'Form report'!AL23:AL1090,0),MATCH(AL$3,'Form report'!$P$22:$CO$22,0))="","",INDEX('Form report'!$P$23:$CO$1090,MATCH($A$7,'Form report'!AL23:AL1090,0),MATCH(AL$3,'Form report'!$P$22:$CO$22,0))-INDEX('Form report'!$G$23:$G$1090,MATCH($A$7,'Form report'!$D$23:$D$1090,0))-INDEX('Form report'!$H$23:$H$1090,MATCH($A$7,'Form report'!$D$23:$D$1090,0))),"")</f>
        <v/>
      </c>
      <c r="AM7" s="204" t="str">
        <f>IFERROR(IF(INDEX('Form report'!$P$23:$CO$1090,MATCH($A$7,'Form report'!AM23:AM1090,0),MATCH(AM$3,'Form report'!$P$22:$CO$22,0))="","",INDEX('Form report'!$P$23:$CO$1090,MATCH($A$7,'Form report'!AM23:AM1090,0),MATCH(AM$3,'Form report'!$P$22:$CO$22,0))-INDEX('Form report'!$G$23:$G$1090,MATCH($A$7,'Form report'!$D$23:$D$1090,0))-INDEX('Form report'!$H$23:$H$1090,MATCH($A$7,'Form report'!$D$23:$D$1090,0))),"")</f>
        <v/>
      </c>
      <c r="AN7" s="204" t="str">
        <f>IFERROR(IF(INDEX('Form report'!$P$23:$CO$1090,MATCH($A$7,'Form report'!AN23:AN1090,0),MATCH(AN$3,'Form report'!$P$22:$CO$22,0))="","",INDEX('Form report'!$P$23:$CO$1090,MATCH($A$7,'Form report'!AN23:AN1090,0),MATCH(AN$3,'Form report'!$P$22:$CO$22,0))-INDEX('Form report'!$G$23:$G$1090,MATCH($A$7,'Form report'!$D$23:$D$1090,0))-INDEX('Form report'!$H$23:$H$1090,MATCH($A$7,'Form report'!$D$23:$D$1090,0))),"")</f>
        <v/>
      </c>
      <c r="AO7" s="204" t="str">
        <f>IFERROR(IF(INDEX('Form report'!$P$23:$CO$1090,MATCH($A$7,'Form report'!AO23:AO1090,0),MATCH(AO$3,'Form report'!$P$22:$CO$22,0))="","",INDEX('Form report'!$P$23:$CO$1090,MATCH($A$7,'Form report'!AO23:AO1090,0),MATCH(AO$3,'Form report'!$P$22:$CO$22,0))-INDEX('Form report'!$G$23:$G$1090,MATCH($A$7,'Form report'!$D$23:$D$1090,0))-INDEX('Form report'!$H$23:$H$1090,MATCH($A$7,'Form report'!$D$23:$D$1090,0))),"")</f>
        <v/>
      </c>
      <c r="AP7" s="204" t="str">
        <f>IFERROR(IF(INDEX('Form report'!$P$23:$CO$1090,MATCH($A$7,'Form report'!AP23:AP1090,0),MATCH(AP$3,'Form report'!$P$22:$CO$22,0))="","",INDEX('Form report'!$P$23:$CO$1090,MATCH($A$7,'Form report'!AP23:AP1090,0),MATCH(AP$3,'Form report'!$P$22:$CO$22,0))-INDEX('Form report'!$G$23:$G$1090,MATCH($A$7,'Form report'!$D$23:$D$1090,0))-INDEX('Form report'!$H$23:$H$1090,MATCH($A$7,'Form report'!$D$23:$D$1090,0))),"")</f>
        <v/>
      </c>
      <c r="AQ7" s="204" t="str">
        <f>IFERROR(IF(INDEX('Form report'!$P$23:$CO$1090,MATCH($A$7,'Form report'!AQ23:AQ1090,0),MATCH(AQ$3,'Form report'!$P$22:$CO$22,0))="","",INDEX('Form report'!$P$23:$CO$1090,MATCH($A$7,'Form report'!AQ23:AQ1090,0),MATCH(AQ$3,'Form report'!$P$22:$CO$22,0))-INDEX('Form report'!$G$23:$G$1090,MATCH($A$7,'Form report'!$D$23:$D$1090,0))-INDEX('Form report'!$H$23:$H$1090,MATCH($A$7,'Form report'!$D$23:$D$1090,0))),"")</f>
        <v/>
      </c>
      <c r="AR7" s="204" t="str">
        <f>IFERROR(IF(INDEX('Form report'!$P$23:$CO$1090,MATCH($A$7,'Form report'!AR23:AR1090,0),MATCH(AR$3,'Form report'!$P$22:$CO$22,0))="","",INDEX('Form report'!$P$23:$CO$1090,MATCH($A$7,'Form report'!AR23:AR1090,0),MATCH(AR$3,'Form report'!$P$22:$CO$22,0))-INDEX('Form report'!$G$23:$G$1090,MATCH($A$7,'Form report'!$D$23:$D$1090,0))-INDEX('Form report'!$H$23:$H$1090,MATCH($A$7,'Form report'!$D$23:$D$1090,0))),"")</f>
        <v/>
      </c>
      <c r="AS7" s="204" t="str">
        <f>IFERROR(IF(INDEX('Form report'!$P$23:$CO$1090,MATCH($A$7,'Form report'!AS23:AS1090,0),MATCH(AS$3,'Form report'!$P$22:$CO$22,0))="","",INDEX('Form report'!$P$23:$CO$1090,MATCH($A$7,'Form report'!AS23:AS1090,0),MATCH(AS$3,'Form report'!$P$22:$CO$22,0))-INDEX('Form report'!$G$23:$G$1090,MATCH($A$7,'Form report'!$D$23:$D$1090,0))-INDEX('Form report'!$H$23:$H$1090,MATCH($A$7,'Form report'!$D$23:$D$1090,0))),"")</f>
        <v/>
      </c>
      <c r="AT7" s="204" t="str">
        <f>IFERROR(IF(INDEX('Form report'!$P$23:$CO$1090,MATCH($A$7,'Form report'!AT23:AT1090,0),MATCH(AT$3,'Form report'!$P$22:$CO$22,0))="","",INDEX('Form report'!$P$23:$CO$1090,MATCH($A$7,'Form report'!AT23:AT1090,0),MATCH(AT$3,'Form report'!$P$22:$CO$22,0))-INDEX('Form report'!$G$23:$G$1090,MATCH($A$7,'Form report'!$D$23:$D$1090,0))-INDEX('Form report'!$H$23:$H$1090,MATCH($A$7,'Form report'!$D$23:$D$1090,0))),"")</f>
        <v/>
      </c>
      <c r="AU7" s="204" t="str">
        <f>IFERROR(IF(INDEX('Form report'!$P$23:$CO$1090,MATCH($A$7,'Form report'!AU23:AU1090,0),MATCH(AU$3,'Form report'!$P$22:$CO$22,0))="","",INDEX('Form report'!$P$23:$CO$1090,MATCH($A$7,'Form report'!AU23:AU1090,0),MATCH(AU$3,'Form report'!$P$22:$CO$22,0))-INDEX('Form report'!$G$23:$G$1090,MATCH($A$7,'Form report'!$D$23:$D$1090,0))-INDEX('Form report'!$H$23:$H$1090,MATCH($A$7,'Form report'!$D$23:$D$1090,0))),"")</f>
        <v/>
      </c>
      <c r="AV7" s="204" t="str">
        <f>IFERROR(IF(INDEX('Form report'!$P$23:$CO$1090,MATCH($A$7,'Form report'!AV23:AV1090,0),MATCH(AV$3,'Form report'!$P$22:$CO$22,0))="","",INDEX('Form report'!$P$23:$CO$1090,MATCH($A$7,'Form report'!AV23:AV1090,0),MATCH(AV$3,'Form report'!$P$22:$CO$22,0))-INDEX('Form report'!$G$23:$G$1090,MATCH($A$7,'Form report'!$D$23:$D$1090,0))-INDEX('Form report'!$H$23:$H$1090,MATCH($A$7,'Form report'!$D$23:$D$1090,0))),"")</f>
        <v/>
      </c>
      <c r="AW7" s="204" t="str">
        <f>IFERROR(IF(INDEX('Form report'!$P$23:$CO$1090,MATCH($A$7,'Form report'!AW23:AW1090,0),MATCH(AW$3,'Form report'!$P$22:$CO$22,0))="","",INDEX('Form report'!$P$23:$CO$1090,MATCH($A$7,'Form report'!AW23:AW1090,0),MATCH(AW$3,'Form report'!$P$22:$CO$22,0))-INDEX('Form report'!$G$23:$G$1090,MATCH($A$7,'Form report'!$D$23:$D$1090,0))-INDEX('Form report'!$H$23:$H$1090,MATCH($A$7,'Form report'!$D$23:$D$1090,0))),"")</f>
        <v/>
      </c>
      <c r="AX7" s="204" t="str">
        <f>IFERROR(IF(INDEX('Form report'!$P$23:$CO$1090,MATCH($A$7,'Form report'!AX23:AX1090,0),MATCH(AX$3,'Form report'!$P$22:$CO$22,0))="","",INDEX('Form report'!$P$23:$CO$1090,MATCH($A$7,'Form report'!AX23:AX1090,0),MATCH(AX$3,'Form report'!$P$22:$CO$22,0))-INDEX('Form report'!$G$23:$G$1090,MATCH($A$7,'Form report'!$D$23:$D$1090,0))-INDEX('Form report'!$H$23:$H$1090,MATCH($A$7,'Form report'!$D$23:$D$1090,0))),"")</f>
        <v/>
      </c>
      <c r="AY7" s="204" t="str">
        <f>IFERROR(IF(INDEX('Form report'!$P$23:$CO$1090,MATCH($A$7,'Form report'!AY23:AY1090,0),MATCH(AY$3,'Form report'!$P$22:$CO$22,0))="","",INDEX('Form report'!$P$23:$CO$1090,MATCH($A$7,'Form report'!AY23:AY1090,0),MATCH(AY$3,'Form report'!$P$22:$CO$22,0))-INDEX('Form report'!$G$23:$G$1090,MATCH($A$7,'Form report'!$D$23:$D$1090,0))-INDEX('Form report'!$H$23:$H$1090,MATCH($A$7,'Form report'!$D$23:$D$1090,0))),"")</f>
        <v/>
      </c>
      <c r="AZ7" s="204" t="str">
        <f>IFERROR(IF(INDEX('Form report'!$P$23:$CO$1090,MATCH($A$7,'Form report'!AZ23:AZ1090,0),MATCH(AZ$3,'Form report'!$P$22:$CO$22,0))="","",INDEX('Form report'!$P$23:$CO$1090,MATCH($A$7,'Form report'!AZ23:AZ1090,0),MATCH(AZ$3,'Form report'!$P$22:$CO$22,0))-INDEX('Form report'!$G$23:$G$1090,MATCH($A$7,'Form report'!$D$23:$D$1090,0))-INDEX('Form report'!$H$23:$H$1090,MATCH($A$7,'Form report'!$D$23:$D$1090,0))),"")</f>
        <v/>
      </c>
      <c r="BA7" s="204" t="str">
        <f>IFERROR(IF(INDEX('Form report'!$P$23:$CO$1090,MATCH($A$7,'Form report'!BA23:BA1090,0),MATCH(BA$3,'Form report'!$P$22:$CO$22,0))="","",INDEX('Form report'!$P$23:$CO$1090,MATCH($A$7,'Form report'!BA23:BA1090,0),MATCH(BA$3,'Form report'!$P$22:$CO$22,0))-INDEX('Form report'!$G$23:$G$1090,MATCH($A$7,'Form report'!$D$23:$D$1090,0))-INDEX('Form report'!$H$23:$H$1090,MATCH($A$7,'Form report'!$D$23:$D$1090,0))),"")</f>
        <v/>
      </c>
      <c r="BB7" s="204" t="str">
        <f>IFERROR(IF(INDEX('Form report'!$P$23:$CO$1090,MATCH($A$7,'Form report'!BB23:BB1090,0),MATCH(BB$3,'Form report'!$P$22:$CO$22,0))="","",INDEX('Form report'!$P$23:$CO$1090,MATCH($A$7,'Form report'!BB23:BB1090,0),MATCH(BB$3,'Form report'!$P$22:$CO$22,0))-INDEX('Form report'!$G$23:$G$1090,MATCH($A$7,'Form report'!$D$23:$D$1090,0))-INDEX('Form report'!$H$23:$H$1090,MATCH($A$7,'Form report'!$D$23:$D$1090,0))),"")</f>
        <v/>
      </c>
      <c r="BC7" s="204" t="str">
        <f>IFERROR(IF(INDEX('Form report'!$P$23:$CO$1090,MATCH($A$7,'Form report'!BC23:BC1090,0),MATCH(BC$3,'Form report'!$P$22:$CO$22,0))="","",INDEX('Form report'!$P$23:$CO$1090,MATCH($A$7,'Form report'!BC23:BC1090,0),MATCH(BC$3,'Form report'!$P$22:$CO$22,0))-INDEX('Form report'!$G$23:$G$1090,MATCH($A$7,'Form report'!$D$23:$D$1090,0))-INDEX('Form report'!$H$23:$H$1090,MATCH($A$7,'Form report'!$D$23:$D$1090,0))),"")</f>
        <v/>
      </c>
      <c r="BD7" s="204" t="str">
        <f>IFERROR(IF(INDEX('Form report'!$P$23:$CO$1090,MATCH($A$7,'Form report'!BD23:BD1090,0),MATCH(BD$3,'Form report'!$P$22:$CO$22,0))="","",INDEX('Form report'!$P$23:$CO$1090,MATCH($A$7,'Form report'!BD23:BD1090,0),MATCH(BD$3,'Form report'!$P$22:$CO$22,0))-INDEX('Form report'!$G$23:$G$1090,MATCH($A$7,'Form report'!$D$23:$D$1090,0))-INDEX('Form report'!$H$23:$H$1090,MATCH($A$7,'Form report'!$D$23:$D$1090,0))),"")</f>
        <v/>
      </c>
      <c r="BE7" s="204" t="str">
        <f>IFERROR(IF(INDEX('Form report'!$P$23:$CO$1090,MATCH($A$7,'Form report'!BE23:BE1090,0),MATCH(BE$3,'Form report'!$P$22:$CO$22,0))="","",INDEX('Form report'!$P$23:$CO$1090,MATCH($A$7,'Form report'!BE23:BE1090,0),MATCH(BE$3,'Form report'!$P$22:$CO$22,0))-INDEX('Form report'!$G$23:$G$1090,MATCH($A$7,'Form report'!$D$23:$D$1090,0))-INDEX('Form report'!$H$23:$H$1090,MATCH($A$7,'Form report'!$D$23:$D$1090,0))),"")</f>
        <v/>
      </c>
      <c r="BF7" s="204" t="str">
        <f>IFERROR(IF(INDEX('Form report'!$P$23:$CO$1090,MATCH($A$7,'Form report'!BF23:BF1090,0),MATCH(BF$3,'Form report'!$P$22:$CO$22,0))="","",INDEX('Form report'!$P$23:$CO$1090,MATCH($A$7,'Form report'!BF23:BF1090,0),MATCH(BF$3,'Form report'!$P$22:$CO$22,0))-INDEX('Form report'!$G$23:$G$1090,MATCH($A$7,'Form report'!$D$23:$D$1090,0))-INDEX('Form report'!$H$23:$H$1090,MATCH($A$7,'Form report'!$D$23:$D$1090,0))),"")</f>
        <v/>
      </c>
      <c r="BG7" s="204" t="str">
        <f>IFERROR(IF(INDEX('Form report'!$P$23:$CO$1090,MATCH($A$7,'Form report'!BG23:BG1090,0),MATCH(BG$3,'Form report'!$P$22:$CO$22,0))="","",INDEX('Form report'!$P$23:$CO$1090,MATCH($A$7,'Form report'!BG23:BG1090,0),MATCH(BG$3,'Form report'!$P$22:$CO$22,0))-INDEX('Form report'!$G$23:$G$1090,MATCH($A$7,'Form report'!$D$23:$D$1090,0))-INDEX('Form report'!$H$23:$H$1090,MATCH($A$7,'Form report'!$D$23:$D$1090,0))),"")</f>
        <v/>
      </c>
      <c r="BH7" s="204" t="str">
        <f>IFERROR(IF(INDEX('Form report'!$P$23:$CO$1090,MATCH($A$7,'Form report'!BH23:BH1090,0),MATCH(BH$3,'Form report'!$P$22:$CO$22,0))="","",INDEX('Form report'!$P$23:$CO$1090,MATCH($A$7,'Form report'!BH23:BH1090,0),MATCH(BH$3,'Form report'!$P$22:$CO$22,0))-INDEX('Form report'!$G$23:$G$1090,MATCH($A$7,'Form report'!$D$23:$D$1090,0))-INDEX('Form report'!$H$23:$H$1090,MATCH($A$7,'Form report'!$D$23:$D$1090,0))),"")</f>
        <v/>
      </c>
      <c r="BI7" s="204" t="str">
        <f>IFERROR(IF(INDEX('Form report'!$P$23:$CO$1090,MATCH($A$7,'Form report'!BI23:BI1090,0),MATCH(BI$3,'Form report'!$P$22:$CO$22,0))="","",INDEX('Form report'!$P$23:$CO$1090,MATCH($A$7,'Form report'!BI23:BI1090,0),MATCH(BI$3,'Form report'!$P$22:$CO$22,0))-INDEX('Form report'!$G$23:$G$1090,MATCH($A$7,'Form report'!$D$23:$D$1090,0))-INDEX('Form report'!$H$23:$H$1090,MATCH($A$7,'Form report'!$D$23:$D$1090,0))),"")</f>
        <v/>
      </c>
      <c r="BJ7" s="204" t="str">
        <f>IFERROR(IF(INDEX('Form report'!$P$23:$CO$1090,MATCH($A$7,'Form report'!BJ23:BJ1090,0),MATCH(BJ$3,'Form report'!$P$22:$CO$22,0))="","",INDEX('Form report'!$P$23:$CO$1090,MATCH($A$7,'Form report'!BJ23:BJ1090,0),MATCH(BJ$3,'Form report'!$P$22:$CO$22,0))-INDEX('Form report'!$G$23:$G$1090,MATCH($A$7,'Form report'!$D$23:$D$1090,0))-INDEX('Form report'!$H$23:$H$1090,MATCH($A$7,'Form report'!$D$23:$D$1090,0))),"")</f>
        <v/>
      </c>
      <c r="BK7" s="204" t="str">
        <f>IFERROR(IF(INDEX('Form report'!$P$23:$CO$1090,MATCH($A$7,'Form report'!BK23:BK1090,0),MATCH(BK$3,'Form report'!$P$22:$CO$22,0))="","",INDEX('Form report'!$P$23:$CO$1090,MATCH($A$7,'Form report'!BK23:BK1090,0),MATCH(BK$3,'Form report'!$P$22:$CO$22,0))-INDEX('Form report'!$G$23:$G$1090,MATCH($A$7,'Form report'!$D$23:$D$1090,0))-INDEX('Form report'!$H$23:$H$1090,MATCH($A$7,'Form report'!$D$23:$D$1090,0))),"")</f>
        <v/>
      </c>
      <c r="BL7" s="204" t="str">
        <f>IFERROR(IF(INDEX('Form report'!$P$23:$CO$1090,MATCH($A$7,'Form report'!BL23:BL1090,0),MATCH(BL$3,'Form report'!$P$22:$CO$22,0))="","",INDEX('Form report'!$P$23:$CO$1090,MATCH($A$7,'Form report'!BL23:BL1090,0),MATCH(BL$3,'Form report'!$P$22:$CO$22,0))-INDEX('Form report'!$G$23:$G$1090,MATCH($A$7,'Form report'!$D$23:$D$1090,0))-INDEX('Form report'!$H$23:$H$1090,MATCH($A$7,'Form report'!$D$23:$D$1090,0))),"")</f>
        <v/>
      </c>
      <c r="BM7" s="204" t="str">
        <f>IFERROR(IF(INDEX('Form report'!$P$23:$CO$1090,MATCH($A$7,'Form report'!BM23:BM1090,0),MATCH(BM$3,'Form report'!$P$22:$CO$22,0))="","",INDEX('Form report'!$P$23:$CO$1090,MATCH($A$7,'Form report'!BM23:BM1090,0),MATCH(BM$3,'Form report'!$P$22:$CO$22,0))-INDEX('Form report'!$G$23:$G$1090,MATCH($A$7,'Form report'!$D$23:$D$1090,0))-INDEX('Form report'!$H$23:$H$1090,MATCH($A$7,'Form report'!$D$23:$D$1090,0))),"")</f>
        <v/>
      </c>
      <c r="BN7" s="204" t="str">
        <f>IFERROR(IF(INDEX('Form report'!$P$23:$CO$1090,MATCH($A$7,'Form report'!BN23:BN1090,0),MATCH(BN$3,'Form report'!$P$22:$CO$22,0))="","",INDEX('Form report'!$P$23:$CO$1090,MATCH($A$7,'Form report'!BN23:BN1090,0),MATCH(BN$3,'Form report'!$P$22:$CO$22,0))-INDEX('Form report'!$G$23:$G$1090,MATCH($A$7,'Form report'!$D$23:$D$1090,0))-INDEX('Form report'!$H$23:$H$1090,MATCH($A$7,'Form report'!$D$23:$D$1090,0))),"")</f>
        <v/>
      </c>
      <c r="BO7" s="204" t="str">
        <f>IFERROR(IF(INDEX('Form report'!$P$23:$CO$1090,MATCH($A$7,'Form report'!BO23:BO1090,0),MATCH(BO$3,'Form report'!$P$22:$CO$22,0))="","",INDEX('Form report'!$P$23:$CO$1090,MATCH($A$7,'Form report'!BO23:BO1090,0),MATCH(BO$3,'Form report'!$P$22:$CO$22,0))-INDEX('Form report'!$G$23:$G$1090,MATCH($A$7,'Form report'!$D$23:$D$1090,0))-INDEX('Form report'!$H$23:$H$1090,MATCH($A$7,'Form report'!$D$23:$D$1090,0))),"")</f>
        <v/>
      </c>
      <c r="BP7" s="204" t="str">
        <f>IFERROR(IF(INDEX('Form report'!$P$23:$CO$1090,MATCH($A$7,'Form report'!BP23:BP1090,0),MATCH(BP$3,'Form report'!$P$22:$CO$22,0))="","",INDEX('Form report'!$P$23:$CO$1090,MATCH($A$7,'Form report'!BP23:BP1090,0),MATCH(BP$3,'Form report'!$P$22:$CO$22,0))-INDEX('Form report'!$G$23:$G$1090,MATCH($A$7,'Form report'!$D$23:$D$1090,0))-INDEX('Form report'!$H$23:$H$1090,MATCH($A$7,'Form report'!$D$23:$D$1090,0))),"")</f>
        <v/>
      </c>
      <c r="BQ7" s="204" t="str">
        <f>IFERROR(IF(INDEX('Form report'!$P$23:$CO$1090,MATCH($A$7,'Form report'!BQ23:BQ1090,0),MATCH(BQ$3,'Form report'!$P$22:$CO$22,0))="","",INDEX('Form report'!$P$23:$CO$1090,MATCH($A$7,'Form report'!BQ23:BQ1090,0),MATCH(BQ$3,'Form report'!$P$22:$CO$22,0))-INDEX('Form report'!$G$23:$G$1090,MATCH($A$7,'Form report'!$D$23:$D$1090,0))-INDEX('Form report'!$H$23:$H$1090,MATCH($A$7,'Form report'!$D$23:$D$1090,0))),"")</f>
        <v/>
      </c>
      <c r="BR7" s="204" t="str">
        <f>IFERROR(IF(INDEX('Form report'!$P$23:$CO$1090,MATCH($A$7,'Form report'!BR23:BR1090,0),MATCH(BR$3,'Form report'!$P$22:$CO$22,0))="","",INDEX('Form report'!$P$23:$CO$1090,MATCH($A$7,'Form report'!BR23:BR1090,0),MATCH(BR$3,'Form report'!$P$22:$CO$22,0))-INDEX('Form report'!$G$23:$G$1090,MATCH($A$7,'Form report'!$D$23:$D$1090,0))-INDEX('Form report'!$H$23:$H$1090,MATCH($A$7,'Form report'!$D$23:$D$1090,0))),"")</f>
        <v/>
      </c>
      <c r="BS7" s="204" t="str">
        <f>IFERROR(IF(INDEX('Form report'!$P$23:$CO$1090,MATCH($A$7,'Form report'!BS23:BS1090,0),MATCH(BS$3,'Form report'!$P$22:$CO$22,0))="","",INDEX('Form report'!$P$23:$CO$1090,MATCH($A$7,'Form report'!BS23:BS1090,0),MATCH(BS$3,'Form report'!$P$22:$CO$22,0))-INDEX('Form report'!$G$23:$G$1090,MATCH($A$7,'Form report'!$D$23:$D$1090,0))-INDEX('Form report'!$H$23:$H$1090,MATCH($A$7,'Form report'!$D$23:$D$1090,0))),"")</f>
        <v/>
      </c>
      <c r="BT7" s="204" t="str">
        <f>IFERROR(IF(INDEX('Form report'!$P$23:$CO$1090,MATCH($A$7,'Form report'!BT23:BT1090,0),MATCH(BT$3,'Form report'!$P$22:$CO$22,0))="","",INDEX('Form report'!$P$23:$CO$1090,MATCH($A$7,'Form report'!BT23:BT1090,0),MATCH(BT$3,'Form report'!$P$22:$CO$22,0))-INDEX('Form report'!$G$23:$G$1090,MATCH($A$7,'Form report'!$D$23:$D$1090,0))-INDEX('Form report'!$H$23:$H$1090,MATCH($A$7,'Form report'!$D$23:$D$1090,0))),"")</f>
        <v/>
      </c>
      <c r="BU7" s="204" t="str">
        <f>IFERROR(IF(INDEX('Form report'!$P$23:$CO$1090,MATCH($A$7,'Form report'!BU23:BU1090,0),MATCH(BU$3,'Form report'!$P$22:$CO$22,0))="","",INDEX('Form report'!$P$23:$CO$1090,MATCH($A$7,'Form report'!BU23:BU1090,0),MATCH(BU$3,'Form report'!$P$22:$CO$22,0))-INDEX('Form report'!$G$23:$G$1090,MATCH($A$7,'Form report'!$D$23:$D$1090,0))-INDEX('Form report'!$H$23:$H$1090,MATCH($A$7,'Form report'!$D$23:$D$1090,0))),"")</f>
        <v/>
      </c>
      <c r="BV7" s="204" t="str">
        <f>IFERROR(IF(INDEX('Form report'!$P$23:$CO$1090,MATCH($A$7,'Form report'!BV23:BV1090,0),MATCH(BV$3,'Form report'!$P$22:$CO$22,0))="","",INDEX('Form report'!$P$23:$CO$1090,MATCH($A$7,'Form report'!BV23:BV1090,0),MATCH(BV$3,'Form report'!$P$22:$CO$22,0))-INDEX('Form report'!$G$23:$G$1090,MATCH($A$7,'Form report'!$D$23:$D$1090,0))-INDEX('Form report'!$H$23:$H$1090,MATCH($A$7,'Form report'!$D$23:$D$1090,0))),"")</f>
        <v/>
      </c>
      <c r="BW7" s="204" t="str">
        <f>IFERROR(IF(INDEX('Form report'!$P$23:$CO$1090,MATCH($A$7,'Form report'!BW23:BW1090,0),MATCH(BW$3,'Form report'!$P$22:$CO$22,0))="","",INDEX('Form report'!$P$23:$CO$1090,MATCH($A$7,'Form report'!BW23:BW1090,0),MATCH(BW$3,'Form report'!$P$22:$CO$22,0))-INDEX('Form report'!$G$23:$G$1090,MATCH($A$7,'Form report'!$D$23:$D$1090,0))-INDEX('Form report'!$H$23:$H$1090,MATCH($A$7,'Form report'!$D$23:$D$1090,0))),"")</f>
        <v/>
      </c>
      <c r="BX7" s="204" t="str">
        <f>IFERROR(IF(INDEX('Form report'!$P$23:$CO$1090,MATCH($A$7,'Form report'!BX23:BX1090,0),MATCH(BX$3,'Form report'!$P$22:$CO$22,0))="","",INDEX('Form report'!$P$23:$CO$1090,MATCH($A$7,'Form report'!BX23:BX1090,0),MATCH(BX$3,'Form report'!$P$22:$CO$22,0))-INDEX('Form report'!$G$23:$G$1090,MATCH($A$7,'Form report'!$D$23:$D$1090,0))-INDEX('Form report'!$H$23:$H$1090,MATCH($A$7,'Form report'!$D$23:$D$1090,0))),"")</f>
        <v/>
      </c>
      <c r="BY7" s="204" t="str">
        <f>IFERROR(IF(INDEX('Form report'!$P$23:$CO$1090,MATCH($A$7,'Form report'!BY23:BY1090,0),MATCH(BY$3,'Form report'!$P$22:$CO$22,0))="","",INDEX('Form report'!$P$23:$CO$1090,MATCH($A$7,'Form report'!BY23:BY1090,0),MATCH(BY$3,'Form report'!$P$22:$CO$22,0))-INDEX('Form report'!$G$23:$G$1090,MATCH($A$7,'Form report'!$D$23:$D$1090,0))-INDEX('Form report'!$H$23:$H$1090,MATCH($A$7,'Form report'!$D$23:$D$1090,0))),"")</f>
        <v/>
      </c>
      <c r="BZ7" s="204" t="str">
        <f>IFERROR(IF(INDEX('Form report'!$P$23:$CO$1090,MATCH($A$7,'Form report'!BZ23:BZ1090,0),MATCH(BZ$3,'Form report'!$P$22:$CO$22,0))="","",INDEX('Form report'!$P$23:$CO$1090,MATCH($A$7,'Form report'!BZ23:BZ1090,0),MATCH(BZ$3,'Form report'!$P$22:$CO$22,0))-INDEX('Form report'!$G$23:$G$1090,MATCH($A$7,'Form report'!$D$23:$D$1090,0))-INDEX('Form report'!$H$23:$H$1090,MATCH($A$7,'Form report'!$D$23:$D$1090,0))),"")</f>
        <v/>
      </c>
      <c r="CA7" s="204" t="str">
        <f>IFERROR(IF(INDEX('Form report'!$P$23:$CO$1090,MATCH($A$7,'Form report'!CA23:CA1090,0),MATCH(CA$3,'Form report'!$P$22:$CO$22,0))="","",INDEX('Form report'!$P$23:$CO$1090,MATCH($A$7,'Form report'!CA23:CA1090,0),MATCH(CA$3,'Form report'!$P$22:$CO$22,0))-INDEX('Form report'!$G$23:$G$1090,MATCH($A$7,'Form report'!$D$23:$D$1090,0))-INDEX('Form report'!$H$23:$H$1090,MATCH($A$7,'Form report'!$D$23:$D$1090,0))),"")</f>
        <v/>
      </c>
      <c r="CB7" s="204" t="str">
        <f>IFERROR(IF(INDEX('Form report'!$P$23:$CO$1090,MATCH($A$7,'Form report'!CB23:CB1090,0),MATCH(CB$3,'Form report'!$P$22:$CO$22,0))="","",INDEX('Form report'!$P$23:$CO$1090,MATCH($A$7,'Form report'!CB23:CB1090,0),MATCH(CB$3,'Form report'!$P$22:$CO$22,0))-INDEX('Form report'!$G$23:$G$1090,MATCH($A$7,'Form report'!$D$23:$D$1090,0))-INDEX('Form report'!$H$23:$H$1090,MATCH($A$7,'Form report'!$D$23:$D$1090,0))),"")</f>
        <v/>
      </c>
      <c r="CC7" s="204" t="str">
        <f>IFERROR(IF(INDEX('Form report'!$P$23:$CO$1090,MATCH($A$7,'Form report'!CC23:CC1090,0),MATCH(CC$3,'Form report'!$P$22:$CO$22,0))="","",INDEX('Form report'!$P$23:$CO$1090,MATCH($A$7,'Form report'!CC23:CC1090,0),MATCH(CC$3,'Form report'!$P$22:$CO$22,0))-INDEX('Form report'!$G$23:$G$1090,MATCH($A$7,'Form report'!$D$23:$D$1090,0))-INDEX('Form report'!$H$23:$H$1090,MATCH($A$7,'Form report'!$D$23:$D$1090,0))),"")</f>
        <v/>
      </c>
      <c r="CD7" s="204" t="str">
        <f>IFERROR(IF(INDEX('Form report'!$P$23:$CO$1090,MATCH($A$7,'Form report'!CD23:CD1090,0),MATCH(CD$3,'Form report'!$P$22:$CO$22,0))="","",INDEX('Form report'!$P$23:$CO$1090,MATCH($A$7,'Form report'!CD23:CD1090,0),MATCH(CD$3,'Form report'!$P$22:$CO$22,0))-INDEX('Form report'!$G$23:$G$1090,MATCH($A$7,'Form report'!$D$23:$D$1090,0))-INDEX('Form report'!$H$23:$H$1090,MATCH($A$7,'Form report'!$D$23:$D$1090,0))),"")</f>
        <v/>
      </c>
      <c r="CE7" s="204" t="str">
        <f>IFERROR(IF(INDEX('Form report'!$P$23:$CO$1090,MATCH($A$7,'Form report'!CE23:CE1090,0),MATCH(CE$3,'Form report'!$P$22:$CO$22,0))="","",INDEX('Form report'!$P$23:$CO$1090,MATCH($A$7,'Form report'!CE23:CE1090,0),MATCH(CE$3,'Form report'!$P$22:$CO$22,0))-INDEX('Form report'!$G$23:$G$1090,MATCH($A$7,'Form report'!$D$23:$D$1090,0))-INDEX('Form report'!$H$23:$H$1090,MATCH($A$7,'Form report'!$D$23:$D$1090,0))),"")</f>
        <v/>
      </c>
      <c r="CF7" s="204" t="str">
        <f>IFERROR(IF(INDEX('Form report'!$P$23:$CO$1090,MATCH($A$7,'Form report'!CF23:CF1090,0),MATCH(CF$3,'Form report'!$P$22:$CO$22,0))="","",INDEX('Form report'!$P$23:$CO$1090,MATCH($A$7,'Form report'!CF23:CF1090,0),MATCH(CF$3,'Form report'!$P$22:$CO$22,0))-INDEX('Form report'!$G$23:$G$1090,MATCH($A$7,'Form report'!$D$23:$D$1090,0))-INDEX('Form report'!$H$23:$H$1090,MATCH($A$7,'Form report'!$D$23:$D$1090,0))),"")</f>
        <v/>
      </c>
      <c r="CG7" s="204" t="str">
        <f>IFERROR(IF(INDEX('Form report'!$P$23:$CO$1090,MATCH($A$7,'Form report'!CG23:CG1090,0),MATCH(CG$3,'Form report'!$P$22:$CO$22,0))="","",INDEX('Form report'!$P$23:$CO$1090,MATCH($A$7,'Form report'!CG23:CG1090,0),MATCH(CG$3,'Form report'!$P$22:$CO$22,0))-INDEX('Form report'!$G$23:$G$1090,MATCH($A$7,'Form report'!$D$23:$D$1090,0))-INDEX('Form report'!$H$23:$H$1090,MATCH($A$7,'Form report'!$D$23:$D$1090,0))),"")</f>
        <v/>
      </c>
      <c r="CH7" s="204" t="str">
        <f>IFERROR(IF(INDEX('Form report'!$P$23:$CO$1090,MATCH($A$7,'Form report'!CH23:CH1090,0),MATCH(CH$3,'Form report'!$P$22:$CO$22,0))="","",INDEX('Form report'!$P$23:$CO$1090,MATCH($A$7,'Form report'!CH23:CH1090,0),MATCH(CH$3,'Form report'!$P$22:$CO$22,0))-INDEX('Form report'!$G$23:$G$1090,MATCH($A$7,'Form report'!$D$23:$D$1090,0))-INDEX('Form report'!$H$23:$H$1090,MATCH($A$7,'Form report'!$D$23:$D$1090,0))),"")</f>
        <v/>
      </c>
      <c r="CI7" s="204" t="str">
        <f>IFERROR(IF(INDEX('Form report'!$P$23:$CO$1090,MATCH($A$7,'Form report'!CI23:CI1090,0),MATCH(CI$3,'Form report'!$P$22:$CO$22,0))="","",INDEX('Form report'!$P$23:$CO$1090,MATCH($A$7,'Form report'!CI23:CI1090,0),MATCH(CI$3,'Form report'!$P$22:$CO$22,0))-INDEX('Form report'!$G$23:$G$1090,MATCH($A$7,'Form report'!$D$23:$D$1090,0))-INDEX('Form report'!$H$23:$H$1090,MATCH($A$7,'Form report'!$D$23:$D$1090,0))),"")</f>
        <v/>
      </c>
      <c r="CJ7" s="204" t="str">
        <f>IFERROR(IF(INDEX('Form report'!$P$23:$CO$1090,MATCH($A$7,'Form report'!CJ23:CJ1090,0),MATCH(CJ$3,'Form report'!$P$22:$CO$22,0))="","",INDEX('Form report'!$P$23:$CO$1090,MATCH($A$7,'Form report'!CJ23:CJ1090,0),MATCH(CJ$3,'Form report'!$P$22:$CO$22,0))-INDEX('Form report'!$G$23:$G$1090,MATCH($A$7,'Form report'!$D$23:$D$1090,0))-INDEX('Form report'!$H$23:$H$1090,MATCH($A$7,'Form report'!$D$23:$D$1090,0))),"")</f>
        <v/>
      </c>
      <c r="CK7" s="204" t="str">
        <f>IFERROR(IF(INDEX('Form report'!$P$23:$CO$1090,MATCH($A$7,'Form report'!CK23:CK1090,0),MATCH(CK$3,'Form report'!$P$22:$CO$22,0))="","",INDEX('Form report'!$P$23:$CO$1090,MATCH($A$7,'Form report'!CK23:CK1090,0),MATCH(CK$3,'Form report'!$P$22:$CO$22,0))-INDEX('Form report'!$G$23:$G$1090,MATCH($A$7,'Form report'!$D$23:$D$1090,0))-INDEX('Form report'!$H$23:$H$1090,MATCH($A$7,'Form report'!$D$23:$D$1090,0))),"")</f>
        <v/>
      </c>
      <c r="CL7" s="204" t="str">
        <f>IFERROR(IF(INDEX('Form report'!$P$23:$CO$1090,MATCH($A$7,'Form report'!CL23:CL1090,0),MATCH(CL$3,'Form report'!$P$22:$CO$22,0))="","",INDEX('Form report'!$P$23:$CO$1090,MATCH($A$7,'Form report'!CL23:CL1090,0),MATCH(CL$3,'Form report'!$P$22:$CO$22,0))-INDEX('Form report'!$G$23:$G$1090,MATCH($A$7,'Form report'!$D$23:$D$1090,0))-INDEX('Form report'!$H$23:$H$1090,MATCH($A$7,'Form report'!$D$23:$D$1090,0))),"")</f>
        <v/>
      </c>
      <c r="CM7" s="204" t="str">
        <f>IFERROR(IF(INDEX('Form report'!$P$23:$CO$1090,MATCH($A$7,'Form report'!CM23:CM1090,0),MATCH(CM$3,'Form report'!$P$22:$CO$22,0))="","",INDEX('Form report'!$P$23:$CO$1090,MATCH($A$7,'Form report'!CM23:CM1090,0),MATCH(CM$3,'Form report'!$P$22:$CO$22,0))-INDEX('Form report'!$G$23:$G$1090,MATCH($A$7,'Form report'!$D$23:$D$1090,0))-INDEX('Form report'!$H$23:$H$1090,MATCH($A$7,'Form report'!$D$23:$D$1090,0))),"")</f>
        <v/>
      </c>
      <c r="CN7" s="204" t="str">
        <f>IFERROR(IF(INDEX('Form report'!$P$23:$CO$1090,MATCH($A$7,'Form report'!CN23:CN1090,0),MATCH(CN$3,'Form report'!$P$22:$CO$22,0))="","",INDEX('Form report'!$P$23:$CO$1090,MATCH($A$7,'Form report'!CN23:CN1090,0),MATCH(CN$3,'Form report'!$P$22:$CO$22,0))-INDEX('Form report'!$G$23:$G$1090,MATCH($A$7,'Form report'!$D$23:$D$1090,0))-INDEX('Form report'!$H$23:$H$1090,MATCH($A$7,'Form report'!$D$23:$D$1090,0))),"")</f>
        <v/>
      </c>
      <c r="CO7" s="204" t="str">
        <f>IFERROR(IF(INDEX('Form report'!$P$23:$CO$1090,MATCH($A$7,'Form report'!CO23:CO1090,0),MATCH(CO$3,'Form report'!$P$22:$CO$22,0))="","",INDEX('Form report'!$P$23:$CO$1090,MATCH($A$7,'Form report'!CO23:CO1090,0),MATCH(CO$3,'Form report'!$P$22:$CO$22,0))-INDEX('Form report'!$G$23:$G$1090,MATCH($A$7,'Form report'!$D$23:$D$1090,0))-INDEX('Form report'!$H$23:$H$1090,MATCH($A$7,'Form report'!$D$23:$D$1090,0))),"")</f>
        <v/>
      </c>
      <c r="CP7" s="204" t="str">
        <f>IFERROR(IF(INDEX('Form report'!$P$23:$CO$1090,MATCH($A$7,'Form report'!CP23:CP1090,0),MATCH(CP$3,'Form report'!$P$22:$CO$22,0))="","",INDEX('Form report'!$P$23:$CO$1090,MATCH($A$7,'Form report'!CP23:CP1090,0),MATCH(CP$3,'Form report'!$P$22:$CO$22,0))-INDEX('Form report'!$G$23:$G$1090,MATCH($A$7,'Form report'!$D$23:$D$1090,0))-INDEX('Form report'!$H$23:$H$1090,MATCH($A$7,'Form report'!$D$23:$D$1090,0))),"")</f>
        <v/>
      </c>
      <c r="CQ7" s="204" t="str">
        <f>IFERROR(IF(INDEX('Form report'!$P$23:$CO$1090,MATCH($A$7,'Form report'!CQ23:CQ1090,0),MATCH(CQ$3,'Form report'!$P$22:$CO$22,0))="","",INDEX('Form report'!$P$23:$CO$1090,MATCH($A$7,'Form report'!CQ23:CQ1090,0),MATCH(CQ$3,'Form report'!$P$22:$CO$22,0))-INDEX('Form report'!$G$23:$G$1090,MATCH($A$7,'Form report'!$D$23:$D$1090,0))-INDEX('Form report'!$H$23:$H$1090,MATCH($A$7,'Form report'!$D$23:$D$1090,0))),"")</f>
        <v/>
      </c>
      <c r="CR7" s="204" t="str">
        <f>IFERROR(IF(INDEX('Form report'!$P$23:$CO$1090,MATCH($A$7,'Form report'!CR23:CR1090,0),MATCH(CR$3,'Form report'!$P$22:$CO$22,0))="","",INDEX('Form report'!$P$23:$CO$1090,MATCH($A$7,'Form report'!CR23:CR1090,0),MATCH(CR$3,'Form report'!$P$22:$CO$22,0))-INDEX('Form report'!$G$23:$G$1090,MATCH($A$7,'Form report'!$D$23:$D$1090,0))-INDEX('Form report'!$H$23:$H$1090,MATCH($A$7,'Form report'!$D$23:$D$1090,0))),"")</f>
        <v/>
      </c>
      <c r="CS7" s="204" t="str">
        <f>IFERROR(IF(INDEX('Form report'!$P$23:$CO$1090,MATCH($A$7,'Form report'!CS23:CS1090,0),MATCH(CS$3,'Form report'!$P$22:$CO$22,0))="","",INDEX('Form report'!$P$23:$CO$1090,MATCH($A$7,'Form report'!CS23:CS1090,0),MATCH(CS$3,'Form report'!$P$22:$CO$22,0))-INDEX('Form report'!$G$23:$G$1090,MATCH($A$7,'Form report'!$D$23:$D$1090,0))-INDEX('Form report'!$H$23:$H$1090,MATCH($A$7,'Form report'!$D$23:$D$1090,0))),"")</f>
        <v/>
      </c>
      <c r="CT7" s="204" t="str">
        <f>IFERROR(IF(INDEX('Form report'!$P$23:$CO$1090,MATCH($A$7,'Form report'!CT23:CT1090,0),MATCH(CT$3,'Form report'!$P$22:$CO$22,0))="","",INDEX('Form report'!$P$23:$CO$1090,MATCH($A$7,'Form report'!CT23:CT1090,0),MATCH(CT$3,'Form report'!$P$22:$CO$22,0))-INDEX('Form report'!$G$23:$G$1090,MATCH($A$7,'Form report'!$D$23:$D$1090,0))-INDEX('Form report'!$H$23:$H$1090,MATCH($A$7,'Form report'!$D$23:$D$1090,0))),"")</f>
        <v/>
      </c>
      <c r="CU7" s="204" t="str">
        <f>IFERROR(IF(INDEX('Form report'!$P$23:$CO$1090,MATCH($A$7,'Form report'!CU23:CU1090,0),MATCH(CU$3,'Form report'!$P$22:$CO$22,0))="","",INDEX('Form report'!$P$23:$CO$1090,MATCH($A$7,'Form report'!CU23:CU1090,0),MATCH(CU$3,'Form report'!$P$22:$CO$22,0))-INDEX('Form report'!$G$23:$G$1090,MATCH($A$7,'Form report'!$D$23:$D$1090,0))-INDEX('Form report'!$H$23:$H$1090,MATCH($A$7,'Form report'!$D$23:$D$1090,0))),"")</f>
        <v/>
      </c>
      <c r="CV7" s="204" t="str">
        <f>IFERROR(IF(INDEX('Form report'!$P$23:$CO$1090,MATCH($A$7,'Form report'!CV23:CV1090,0),MATCH(CV$3,'Form report'!$P$22:$CO$22,0))="","",INDEX('Form report'!$P$23:$CO$1090,MATCH($A$7,'Form report'!CV23:CV1090,0),MATCH(CV$3,'Form report'!$P$22:$CO$22,0))-INDEX('Form report'!$G$23:$G$1090,MATCH($A$7,'Form report'!$D$23:$D$1090,0))-INDEX('Form report'!$H$23:$H$1090,MATCH($A$7,'Form report'!$D$23:$D$1090,0))),"")</f>
        <v/>
      </c>
      <c r="CW7" s="204" t="str">
        <f>IFERROR(IF(INDEX('Form report'!$P$23:$CO$1090,MATCH($A$7,'Form report'!CW23:CW1090,0),MATCH(CW$3,'Form report'!$P$22:$CO$22,0))="","",INDEX('Form report'!$P$23:$CO$1090,MATCH($A$7,'Form report'!CW23:CW1090,0),MATCH(CW$3,'Form report'!$P$22:$CO$22,0))-INDEX('Form report'!$G$23:$G$1090,MATCH($A$7,'Form report'!$D$23:$D$1090,0))-INDEX('Form report'!$H$23:$H$1090,MATCH($A$7,'Form report'!$D$23:$D$1090,0))),"")</f>
        <v/>
      </c>
      <c r="CX7" s="204" t="str">
        <f>IFERROR(IF(INDEX('Form report'!$P$23:$CO$1090,MATCH($A$7,'Form report'!CX23:CX1090,0),MATCH(CX$3,'Form report'!$P$22:$CO$22,0))="","",INDEX('Form report'!$P$23:$CO$1090,MATCH($A$7,'Form report'!CX23:CX1090,0),MATCH(CX$3,'Form report'!$P$22:$CO$22,0))-INDEX('Form report'!$G$23:$G$1090,MATCH($A$7,'Form report'!$D$23:$D$1090,0))-INDEX('Form report'!$H$23:$H$1090,MATCH($A$7,'Form report'!$D$23:$D$1090,0))),"")</f>
        <v/>
      </c>
      <c r="CY7" s="204" t="str">
        <f>IFERROR(IF(INDEX('Form report'!$P$23:$CO$1090,MATCH($A$7,'Form report'!CY23:CY1090,0),MATCH(CY$3,'Form report'!$P$22:$CO$22,0))="","",INDEX('Form report'!$P$23:$CO$1090,MATCH($A$7,'Form report'!CY23:CY1090,0),MATCH(CY$3,'Form report'!$P$22:$CO$22,0))-INDEX('Form report'!$G$23:$G$1090,MATCH($A$7,'Form report'!$D$23:$D$1090,0))-INDEX('Form report'!$H$23:$H$1090,MATCH($A$7,'Form report'!$D$23:$D$1090,0))),"")</f>
        <v/>
      </c>
      <c r="CZ7" s="204" t="str">
        <f>IFERROR(IF(INDEX('Form report'!$P$23:$CO$1090,MATCH($A$7,'Form report'!CZ23:CZ1090,0),MATCH(CZ$3,'Form report'!$P$22:$CO$22,0))="","",INDEX('Form report'!$P$23:$CO$1090,MATCH($A$7,'Form report'!CZ23:CZ1090,0),MATCH(CZ$3,'Form report'!$P$22:$CO$22,0))-INDEX('Form report'!$G$23:$G$1090,MATCH($A$7,'Form report'!$D$23:$D$1090,0))-INDEX('Form report'!$H$23:$H$1090,MATCH($A$7,'Form report'!$D$23:$D$1090,0))),"")</f>
        <v/>
      </c>
      <c r="DA7" s="204" t="str">
        <f>IFERROR(IF(INDEX('Form report'!$P$23:$CO$1090,MATCH($A$7,'Form report'!DA23:DA1090,0),MATCH(DA$3,'Form report'!$P$22:$CO$22,0))="","",INDEX('Form report'!$P$23:$CO$1090,MATCH($A$7,'Form report'!DA23:DA1090,0),MATCH(DA$3,'Form report'!$P$22:$CO$22,0))-INDEX('Form report'!$G$23:$G$1090,MATCH($A$7,'Form report'!$D$23:$D$1090,0))-INDEX('Form report'!$H$23:$H$1090,MATCH($A$7,'Form report'!$D$23:$D$1090,0))),"")</f>
        <v/>
      </c>
      <c r="DB7" s="204" t="str">
        <f>IFERROR(IF(INDEX('Form report'!$P$23:$CO$1090,MATCH($A$7,'Form report'!DB23:DB1090,0),MATCH(DB$3,'Form report'!$P$22:$CO$22,0))="","",INDEX('Form report'!$P$23:$CO$1090,MATCH($A$7,'Form report'!DB23:DB1090,0),MATCH(DB$3,'Form report'!$P$22:$CO$22,0))-INDEX('Form report'!$G$23:$G$1090,MATCH($A$7,'Form report'!$D$23:$D$1090,0))-INDEX('Form report'!$H$23:$H$1090,MATCH($A$7,'Form report'!$D$23:$D$1090,0))),"")</f>
        <v/>
      </c>
      <c r="DC7" s="204" t="str">
        <f>IFERROR(IF(INDEX('Form report'!$P$23:$CO$1090,MATCH($A$7,'Form report'!DC23:DC1090,0),MATCH(DC$3,'Form report'!$P$22:$CO$22,0))="","",INDEX('Form report'!$P$23:$CO$1090,MATCH($A$7,'Form report'!DC23:DC1090,0),MATCH(DC$3,'Form report'!$P$22:$CO$22,0))-INDEX('Form report'!$G$23:$G$1090,MATCH($A$7,'Form report'!$D$23:$D$1090,0))-INDEX('Form report'!$H$23:$H$1090,MATCH($A$7,'Form report'!$D$23:$D$1090,0))),"")</f>
        <v/>
      </c>
      <c r="DD7" s="204" t="str">
        <f>IFERROR(IF(INDEX('Form report'!$P$23:$CO$1090,MATCH($A$7,'Form report'!DD23:DD1090,0),MATCH(DD$3,'Form report'!$P$22:$CO$22,0))="","",INDEX('Form report'!$P$23:$CO$1090,MATCH($A$7,'Form report'!DD23:DD1090,0),MATCH(DD$3,'Form report'!$P$22:$CO$22,0))-INDEX('Form report'!$G$23:$G$1090,MATCH($A$7,'Form report'!$D$23:$D$1090,0))-INDEX('Form report'!$H$23:$H$1090,MATCH($A$7,'Form report'!$D$23:$D$1090,0))),"")</f>
        <v/>
      </c>
      <c r="DE7" s="204" t="str">
        <f>IFERROR(IF(INDEX('Form report'!$P$23:$CO$1090,MATCH($A$7,'Form report'!DE23:DE1090,0),MATCH(DE$3,'Form report'!$P$22:$CO$22,0))="","",INDEX('Form report'!$P$23:$CO$1090,MATCH($A$7,'Form report'!DE23:DE1090,0),MATCH(DE$3,'Form report'!$P$22:$CO$22,0))-INDEX('Form report'!$G$23:$G$1090,MATCH($A$7,'Form report'!$D$23:$D$1090,0))-INDEX('Form report'!$H$23:$H$1090,MATCH($A$7,'Form report'!$D$23:$D$1090,0))),"")</f>
        <v/>
      </c>
      <c r="DF7" s="204" t="str">
        <f>IFERROR(IF(INDEX('Form report'!$P$23:$CO$1090,MATCH($A$7,'Form report'!DF23:DF1090,0),MATCH(DF$3,'Form report'!$P$22:$CO$22,0))="","",INDEX('Form report'!$P$23:$CO$1090,MATCH($A$7,'Form report'!DF23:DF1090,0),MATCH(DF$3,'Form report'!$P$22:$CO$22,0))-INDEX('Form report'!$G$23:$G$1090,MATCH($A$7,'Form report'!$D$23:$D$1090,0))-INDEX('Form report'!$H$23:$H$1090,MATCH($A$7,'Form report'!$D$23:$D$1090,0))),"")</f>
        <v/>
      </c>
      <c r="DG7" s="204" t="str">
        <f>IFERROR(IF(INDEX('Form report'!$P$23:$CO$1090,MATCH($A$7,'Form report'!DG23:DG1090,0),MATCH(DG$3,'Form report'!$P$22:$CO$22,0))="","",INDEX('Form report'!$P$23:$CO$1090,MATCH($A$7,'Form report'!DG23:DG1090,0),MATCH(DG$3,'Form report'!$P$22:$CO$22,0))-INDEX('Form report'!$G$23:$G$1090,MATCH($A$7,'Form report'!$D$23:$D$1090,0))-INDEX('Form report'!$H$23:$H$1090,MATCH($A$7,'Form report'!$D$23:$D$1090,0))),"")</f>
        <v/>
      </c>
      <c r="DH7" s="204" t="str">
        <f>IFERROR(IF(INDEX('Form report'!$P$23:$CO$1090,MATCH($A$7,'Form report'!DH23:DH1090,0),MATCH(DH$3,'Form report'!$P$22:$CO$22,0))="","",INDEX('Form report'!$P$23:$CO$1090,MATCH($A$7,'Form report'!DH23:DH1090,0),MATCH(DH$3,'Form report'!$P$22:$CO$22,0))-INDEX('Form report'!$G$23:$G$1090,MATCH($A$7,'Form report'!$D$23:$D$1090,0))-INDEX('Form report'!$H$23:$H$1090,MATCH($A$7,'Form report'!$D$23:$D$1090,0))),"")</f>
        <v/>
      </c>
      <c r="DI7" s="204" t="str">
        <f>IFERROR(IF(INDEX('Form report'!$P$23:$CO$1090,MATCH($A$7,'Form report'!DI23:DI1090,0),MATCH(DI$3,'Form report'!$P$22:$CO$22,0))="","",INDEX('Form report'!$P$23:$CO$1090,MATCH($A$7,'Form report'!DI23:DI1090,0),MATCH(DI$3,'Form report'!$P$22:$CO$22,0))-INDEX('Form report'!$G$23:$G$1090,MATCH($A$7,'Form report'!$D$23:$D$1090,0))-INDEX('Form report'!$H$23:$H$1090,MATCH($A$7,'Form report'!$D$23:$D$1090,0))),"")</f>
        <v/>
      </c>
      <c r="DJ7" s="204" t="str">
        <f>IFERROR(IF(INDEX('Form report'!$P$23:$CO$1090,MATCH($A$7,'Form report'!DJ23:DJ1090,0),MATCH(DJ$3,'Form report'!$P$22:$CO$22,0))="","",INDEX('Form report'!$P$23:$CO$1090,MATCH($A$7,'Form report'!DJ23:DJ1090,0),MATCH(DJ$3,'Form report'!$P$22:$CO$22,0))-INDEX('Form report'!$G$23:$G$1090,MATCH($A$7,'Form report'!$D$23:$D$1090,0))-INDEX('Form report'!$H$23:$H$1090,MATCH($A$7,'Form report'!$D$23:$D$1090,0))),"")</f>
        <v/>
      </c>
      <c r="DK7" s="204" t="str">
        <f>IFERROR(IF(INDEX('Form report'!$P$23:$CO$1090,MATCH($A$7,'Form report'!DK23:DK1090,0),MATCH(DK$3,'Form report'!$P$22:$CO$22,0))="","",INDEX('Form report'!$P$23:$CO$1090,MATCH($A$7,'Form report'!DK23:DK1090,0),MATCH(DK$3,'Form report'!$P$22:$CO$22,0))-INDEX('Form report'!$G$23:$G$1090,MATCH($A$7,'Form report'!$D$23:$D$1090,0))-INDEX('Form report'!$H$23:$H$1090,MATCH($A$7,'Form report'!$D$23:$D$1090,0))),"")</f>
        <v/>
      </c>
      <c r="DL7" s="204" t="str">
        <f>IFERROR(IF(INDEX('Form report'!$P$23:$CO$1090,MATCH($A$7,'Form report'!DL23:DL1090,0),MATCH(DL$3,'Form report'!$P$22:$CO$22,0))="","",INDEX('Form report'!$P$23:$CO$1090,MATCH($A$7,'Form report'!DL23:DL1090,0),MATCH(DL$3,'Form report'!$P$22:$CO$22,0))-INDEX('Form report'!$G$23:$G$1090,MATCH($A$7,'Form report'!$D$23:$D$1090,0))-INDEX('Form report'!$H$23:$H$1090,MATCH($A$7,'Form report'!$D$23:$D$1090,0))),"")</f>
        <v/>
      </c>
      <c r="DM7" s="204" t="str">
        <f>IFERROR(IF(INDEX('Form report'!$P$23:$CO$1090,MATCH($A$7,'Form report'!DM23:DM1090,0),MATCH(DM$3,'Form report'!$P$22:$CO$22,0))="","",INDEX('Form report'!$P$23:$CO$1090,MATCH($A$7,'Form report'!DM23:DM1090,0),MATCH(DM$3,'Form report'!$P$22:$CO$22,0))-INDEX('Form report'!$G$23:$G$1090,MATCH($A$7,'Form report'!$D$23:$D$1090,0))-INDEX('Form report'!$H$23:$H$1090,MATCH($A$7,'Form report'!$D$23:$D$1090,0))),"")</f>
        <v/>
      </c>
      <c r="DN7" s="204" t="str">
        <f>IFERROR(IF(INDEX('Form report'!$P$23:$CO$1090,MATCH($A$7,'Form report'!DN23:DN1090,0),MATCH(DN$3,'Form report'!$P$22:$CO$22,0))="","",INDEX('Form report'!$P$23:$CO$1090,MATCH($A$7,'Form report'!DN23:DN1090,0),MATCH(DN$3,'Form report'!$P$22:$CO$22,0))-INDEX('Form report'!$G$23:$G$1090,MATCH($A$7,'Form report'!$D$23:$D$1090,0))-INDEX('Form report'!$H$23:$H$1090,MATCH($A$7,'Form report'!$D$23:$D$1090,0))),"")</f>
        <v/>
      </c>
      <c r="DO7" s="204" t="str">
        <f>IFERROR(IF(INDEX('Form report'!$P$23:$CO$1090,MATCH($A$7,'Form report'!DO23:DO1090,0),MATCH(DO$3,'Form report'!$P$22:$CO$22,0))="","",INDEX('Form report'!$P$23:$CO$1090,MATCH($A$7,'Form report'!DO23:DO1090,0),MATCH(DO$3,'Form report'!$P$22:$CO$22,0))-INDEX('Form report'!$G$23:$G$1090,MATCH($A$7,'Form report'!$D$23:$D$1090,0))-INDEX('Form report'!$H$23:$H$1090,MATCH($A$7,'Form report'!$D$23:$D$1090,0))),"")</f>
        <v/>
      </c>
      <c r="DP7" s="204" t="str">
        <f>IFERROR(IF(INDEX('Form report'!$P$23:$CO$1090,MATCH($A$7,'Form report'!DP23:DP1090,0),MATCH(DP$3,'Form report'!$P$22:$CO$22,0))="","",INDEX('Form report'!$P$23:$CO$1090,MATCH($A$7,'Form report'!DP23:DP1090,0),MATCH(DP$3,'Form report'!$P$22:$CO$22,0))-INDEX('Form report'!$G$23:$G$1090,MATCH($A$7,'Form report'!$D$23:$D$1090,0))-INDEX('Form report'!$H$23:$H$1090,MATCH($A$7,'Form report'!$D$23:$D$1090,0))),"")</f>
        <v/>
      </c>
      <c r="DQ7" s="204" t="str">
        <f>IFERROR(IF(INDEX('Form report'!$P$23:$CO$1090,MATCH($A$7,'Form report'!DQ23:DQ1090,0),MATCH(DQ$3,'Form report'!$P$22:$CO$22,0))="","",INDEX('Form report'!$P$23:$CO$1090,MATCH($A$7,'Form report'!DQ23:DQ1090,0),MATCH(DQ$3,'Form report'!$P$22:$CO$22,0))-INDEX('Form report'!$G$23:$G$1090,MATCH($A$7,'Form report'!$D$23:$D$1090,0))-INDEX('Form report'!$H$23:$H$1090,MATCH($A$7,'Form report'!$D$23:$D$1090,0))),"")</f>
        <v/>
      </c>
      <c r="DR7" s="204" t="str">
        <f>IFERROR(IF(INDEX('Form report'!$P$23:$CO$1090,MATCH($A$7,'Form report'!DR23:DR1090,0),MATCH(DR$3,'Form report'!$P$22:$CO$22,0))="","",INDEX('Form report'!$P$23:$CO$1090,MATCH($A$7,'Form report'!DR23:DR1090,0),MATCH(DR$3,'Form report'!$P$22:$CO$22,0))-INDEX('Form report'!$G$23:$G$1090,MATCH($A$7,'Form report'!$D$23:$D$1090,0))-INDEX('Form report'!$H$23:$H$1090,MATCH($A$7,'Form report'!$D$23:$D$1090,0))),"")</f>
        <v/>
      </c>
      <c r="DS7" s="204" t="str">
        <f>IFERROR(IF(INDEX('Form report'!$P$23:$CO$1090,MATCH($A$7,'Form report'!DS23:DS1090,0),MATCH(DS$3,'Form report'!$P$22:$CO$22,0))="","",INDEX('Form report'!$P$23:$CO$1090,MATCH($A$7,'Form report'!DS23:DS1090,0),MATCH(DS$3,'Form report'!$P$22:$CO$22,0))-INDEX('Form report'!$G$23:$G$1090,MATCH($A$7,'Form report'!$D$23:$D$1090,0))-INDEX('Form report'!$H$23:$H$1090,MATCH($A$7,'Form report'!$D$23:$D$1090,0))),"")</f>
        <v/>
      </c>
      <c r="DT7" s="204" t="str">
        <f>IFERROR(IF(INDEX('Form report'!$P$23:$CO$1090,MATCH($A$7,'Form report'!DT23:DT1090,0),MATCH(DT$3,'Form report'!$P$22:$CO$22,0))="","",INDEX('Form report'!$P$23:$CO$1090,MATCH($A$7,'Form report'!DT23:DT1090,0),MATCH(DT$3,'Form report'!$P$22:$CO$22,0))-INDEX('Form report'!$G$23:$G$1090,MATCH($A$7,'Form report'!$D$23:$D$1090,0))-INDEX('Form report'!$H$23:$H$1090,MATCH($A$7,'Form report'!$D$23:$D$1090,0))),"")</f>
        <v/>
      </c>
      <c r="DU7" s="204" t="str">
        <f>IFERROR(IF(INDEX('Form report'!$P$23:$CO$1090,MATCH($A$7,'Form report'!DU23:DU1090,0),MATCH(DU$3,'Form report'!$P$22:$CO$22,0))="","",INDEX('Form report'!$P$23:$CO$1090,MATCH($A$7,'Form report'!DU23:DU1090,0),MATCH(DU$3,'Form report'!$P$22:$CO$22,0))-INDEX('Form report'!$G$23:$G$1090,MATCH($A$7,'Form report'!$D$23:$D$1090,0))-INDEX('Form report'!$H$23:$H$1090,MATCH($A$7,'Form report'!$D$23:$D$1090,0))),"")</f>
        <v/>
      </c>
      <c r="DV7" s="204" t="str">
        <f>IFERROR(IF(INDEX('Form report'!$P$23:$CO$1090,MATCH($A$7,'Form report'!DV23:DV1090,0),MATCH(DV$3,'Form report'!$P$22:$CO$22,0))="","",INDEX('Form report'!$P$23:$CO$1090,MATCH($A$7,'Form report'!DV23:DV1090,0),MATCH(DV$3,'Form report'!$P$22:$CO$22,0))-INDEX('Form report'!$G$23:$G$1090,MATCH($A$7,'Form report'!$D$23:$D$1090,0))-INDEX('Form report'!$H$23:$H$1090,MATCH($A$7,'Form report'!$D$23:$D$1090,0))),"")</f>
        <v/>
      </c>
      <c r="DW7" s="204" t="str">
        <f>IFERROR(IF(INDEX('Form report'!$P$23:$CO$1090,MATCH($A$7,'Form report'!DW23:DW1090,0),MATCH(DW$3,'Form report'!$P$22:$CO$22,0))="","",INDEX('Form report'!$P$23:$CO$1090,MATCH($A$7,'Form report'!DW23:DW1090,0),MATCH(DW$3,'Form report'!$P$22:$CO$22,0))-INDEX('Form report'!$G$23:$G$1090,MATCH($A$7,'Form report'!$D$23:$D$1090,0))-INDEX('Form report'!$H$23:$H$1090,MATCH($A$7,'Form report'!$D$23:$D$1090,0))),"")</f>
        <v/>
      </c>
      <c r="DX7" s="204" t="str">
        <f>IFERROR(IF(INDEX('Form report'!$P$23:$CO$1090,MATCH($A$7,'Form report'!DX23:DX1090,0),MATCH(DX$3,'Form report'!$P$22:$CO$22,0))="","",INDEX('Form report'!$P$23:$CO$1090,MATCH($A$7,'Form report'!DX23:DX1090,0),MATCH(DX$3,'Form report'!$P$22:$CO$22,0))-INDEX('Form report'!$G$23:$G$1090,MATCH($A$7,'Form report'!$D$23:$D$1090,0))-INDEX('Form report'!$H$23:$H$1090,MATCH($A$7,'Form report'!$D$23:$D$1090,0))),"")</f>
        <v/>
      </c>
      <c r="DY7" s="204" t="str">
        <f>IFERROR(IF(INDEX('Form report'!$P$23:$CO$1090,MATCH($A$7,'Form report'!DY23:DY1090,0),MATCH(DY$3,'Form report'!$P$22:$CO$22,0))="","",INDEX('Form report'!$P$23:$CO$1090,MATCH($A$7,'Form report'!DY23:DY1090,0),MATCH(DY$3,'Form report'!$P$22:$CO$22,0))-INDEX('Form report'!$G$23:$G$1090,MATCH($A$7,'Form report'!$D$23:$D$1090,0))-INDEX('Form report'!$H$23:$H$1090,MATCH($A$7,'Form report'!$D$23:$D$1090,0))),"")</f>
        <v/>
      </c>
      <c r="DZ7" s="204" t="str">
        <f>IFERROR(IF(INDEX('Form report'!$P$23:$CO$1090,MATCH($A$7,'Form report'!DZ23:DZ1090,0),MATCH(DZ$3,'Form report'!$P$22:$CO$22,0))="","",INDEX('Form report'!$P$23:$CO$1090,MATCH($A$7,'Form report'!DZ23:DZ1090,0),MATCH(DZ$3,'Form report'!$P$22:$CO$22,0))-INDEX('Form report'!$G$23:$G$1090,MATCH($A$7,'Form report'!$D$23:$D$1090,0))-INDEX('Form report'!$H$23:$H$1090,MATCH($A$7,'Form report'!$D$23:$D$1090,0))),"")</f>
        <v/>
      </c>
      <c r="EA7" s="204" t="str">
        <f>IFERROR(IF(INDEX('Form report'!$P$23:$CO$1090,MATCH($A$7,'Form report'!EA23:EA1090,0),MATCH(EA$3,'Form report'!$P$22:$CO$22,0))="","",INDEX('Form report'!$P$23:$CO$1090,MATCH($A$7,'Form report'!EA23:EA1090,0),MATCH(EA$3,'Form report'!$P$22:$CO$22,0))-INDEX('Form report'!$G$23:$G$1090,MATCH($A$7,'Form report'!$D$23:$D$1090,0))-INDEX('Form report'!$H$23:$H$1090,MATCH($A$7,'Form report'!$D$23:$D$1090,0))),"")</f>
        <v/>
      </c>
      <c r="EB7" s="204" t="str">
        <f>IFERROR(IF(INDEX('Form report'!$P$23:$CO$1090,MATCH($A$7,'Form report'!EB23:EB1090,0),MATCH(EB$3,'Form report'!$P$22:$CO$22,0))="","",INDEX('Form report'!$P$23:$CO$1090,MATCH($A$7,'Form report'!EB23:EB1090,0),MATCH(EB$3,'Form report'!$P$22:$CO$22,0))-INDEX('Form report'!$G$23:$G$1090,MATCH($A$7,'Form report'!$D$23:$D$1090,0))-INDEX('Form report'!$H$23:$H$1090,MATCH($A$7,'Form report'!$D$23:$D$1090,0))),"")</f>
        <v/>
      </c>
      <c r="EC7" s="204" t="str">
        <f>IFERROR(IF(INDEX('Form report'!$P$23:$CO$1090,MATCH($A$7,'Form report'!EC23:EC1090,0),MATCH(EC$3,'Form report'!$P$22:$CO$22,0))="","",INDEX('Form report'!$P$23:$CO$1090,MATCH($A$7,'Form report'!EC23:EC1090,0),MATCH(EC$3,'Form report'!$P$22:$CO$22,0))-INDEX('Form report'!$G$23:$G$1090,MATCH($A$7,'Form report'!$D$23:$D$1090,0))-INDEX('Form report'!$H$23:$H$1090,MATCH($A$7,'Form report'!$D$23:$D$1090,0))),"")</f>
        <v/>
      </c>
      <c r="ED7" s="204" t="str">
        <f>IFERROR(IF(INDEX('Form report'!$P$23:$CO$1090,MATCH($A$7,'Form report'!ED23:ED1090,0),MATCH(ED$3,'Form report'!$P$22:$CO$22,0))="","",INDEX('Form report'!$P$23:$CO$1090,MATCH($A$7,'Form report'!ED23:ED1090,0),MATCH(ED$3,'Form report'!$P$22:$CO$22,0))-INDEX('Form report'!$G$23:$G$1090,MATCH($A$7,'Form report'!$D$23:$D$1090,0))-INDEX('Form report'!$H$23:$H$1090,MATCH($A$7,'Form report'!$D$23:$D$1090,0))),"")</f>
        <v/>
      </c>
      <c r="EE7" s="204" t="str">
        <f>IFERROR(IF(INDEX('Form report'!$P$23:$CO$1090,MATCH($A$7,'Form report'!EE23:EE1090,0),MATCH(EE$3,'Form report'!$P$22:$CO$22,0))="","",INDEX('Form report'!$P$23:$CO$1090,MATCH($A$7,'Form report'!EE23:EE1090,0),MATCH(EE$3,'Form report'!$P$22:$CO$22,0))-INDEX('Form report'!$G$23:$G$1090,MATCH($A$7,'Form report'!$D$23:$D$1090,0))-INDEX('Form report'!$H$23:$H$1090,MATCH($A$7,'Form report'!$D$23:$D$1090,0))),"")</f>
        <v/>
      </c>
      <c r="EF7" s="204" t="str">
        <f>IFERROR(IF(INDEX('Form report'!$P$23:$CO$1090,MATCH($A$7,'Form report'!EF23:EF1090,0),MATCH(EF$3,'Form report'!$P$22:$CO$22,0))="","",INDEX('Form report'!$P$23:$CO$1090,MATCH($A$7,'Form report'!EF23:EF1090,0),MATCH(EF$3,'Form report'!$P$22:$CO$22,0))-INDEX('Form report'!$G$23:$G$1090,MATCH($A$7,'Form report'!$D$23:$D$1090,0))-INDEX('Form report'!$H$23:$H$1090,MATCH($A$7,'Form report'!$D$23:$D$1090,0))),"")</f>
        <v/>
      </c>
      <c r="EG7" s="204" t="str">
        <f>IFERROR(IF(INDEX('Form report'!$P$23:$CO$1090,MATCH($A$7,'Form report'!EG23:EG1090,0),MATCH(EG$3,'Form report'!$P$22:$CO$22,0))="","",INDEX('Form report'!$P$23:$CO$1090,MATCH($A$7,'Form report'!EG23:EG1090,0),MATCH(EG$3,'Form report'!$P$22:$CO$22,0))-INDEX('Form report'!$G$23:$G$1090,MATCH($A$7,'Form report'!$D$23:$D$1090,0))-INDEX('Form report'!$H$23:$H$1090,MATCH($A$7,'Form report'!$D$23:$D$1090,0))),"")</f>
        <v/>
      </c>
      <c r="EH7" s="204" t="str">
        <f>IFERROR(IF(INDEX('Form report'!$P$23:$CO$1090,MATCH($A$7,'Form report'!EH23:EH1090,0),MATCH(EH$3,'Form report'!$P$22:$CO$22,0))="","",INDEX('Form report'!$P$23:$CO$1090,MATCH($A$7,'Form report'!EH23:EH1090,0),MATCH(EH$3,'Form report'!$P$22:$CO$22,0))-INDEX('Form report'!$G$23:$G$1090,MATCH($A$7,'Form report'!$D$23:$D$1090,0))-INDEX('Form report'!$H$23:$H$1090,MATCH($A$7,'Form report'!$D$23:$D$1090,0))),"")</f>
        <v/>
      </c>
      <c r="EI7" s="204" t="str">
        <f>IFERROR(IF(INDEX('Form report'!$P$23:$CO$1090,MATCH($A$7,'Form report'!EI23:EI1090,0),MATCH(EI$3,'Form report'!$P$22:$CO$22,0))="","",INDEX('Form report'!$P$23:$CO$1090,MATCH($A$7,'Form report'!EI23:EI1090,0),MATCH(EI$3,'Form report'!$P$22:$CO$22,0))-INDEX('Form report'!$G$23:$G$1090,MATCH($A$7,'Form report'!$D$23:$D$1090,0))-INDEX('Form report'!$H$23:$H$1090,MATCH($A$7,'Form report'!$D$23:$D$1090,0))),"")</f>
        <v/>
      </c>
      <c r="EJ7" s="204" t="str">
        <f>IFERROR(IF(INDEX('Form report'!$P$23:$CO$1090,MATCH($A$7,'Form report'!EJ23:EJ1090,0),MATCH(EJ$3,'Form report'!$P$22:$CO$22,0))="","",INDEX('Form report'!$P$23:$CO$1090,MATCH($A$7,'Form report'!EJ23:EJ1090,0),MATCH(EJ$3,'Form report'!$P$22:$CO$22,0))-INDEX('Form report'!$G$23:$G$1090,MATCH($A$7,'Form report'!$D$23:$D$1090,0))-INDEX('Form report'!$H$23:$H$1090,MATCH($A$7,'Form report'!$D$23:$D$1090,0))),"")</f>
        <v/>
      </c>
      <c r="EK7" s="204" t="str">
        <f>IFERROR(IF(INDEX('Form report'!$P$23:$CO$1090,MATCH($A$7,'Form report'!EK23:EK1090,0),MATCH(EK$3,'Form report'!$P$22:$CO$22,0))="","",INDEX('Form report'!$P$23:$CO$1090,MATCH($A$7,'Form report'!EK23:EK1090,0),MATCH(EK$3,'Form report'!$P$22:$CO$22,0))-INDEX('Form report'!$G$23:$G$1090,MATCH($A$7,'Form report'!$D$23:$D$1090,0))-INDEX('Form report'!$H$23:$H$1090,MATCH($A$7,'Form report'!$D$23:$D$1090,0))),"")</f>
        <v/>
      </c>
      <c r="EL7" s="204" t="str">
        <f>IFERROR(IF(INDEX('Form report'!$P$23:$CO$1090,MATCH($A$7,'Form report'!EL23:EL1090,0),MATCH(EL$3,'Form report'!$P$22:$CO$22,0))="","",INDEX('Form report'!$P$23:$CO$1090,MATCH($A$7,'Form report'!EL23:EL1090,0),MATCH(EL$3,'Form report'!$P$22:$CO$22,0))-INDEX('Form report'!$G$23:$G$1090,MATCH($A$7,'Form report'!$D$23:$D$1090,0))-INDEX('Form report'!$H$23:$H$1090,MATCH($A$7,'Form report'!$D$23:$D$1090,0))),"")</f>
        <v/>
      </c>
      <c r="EM7" s="204" t="str">
        <f>IFERROR(IF(INDEX('Form report'!$P$23:$CO$1090,MATCH($A$7,'Form report'!EM23:EM1090,0),MATCH(EM$3,'Form report'!$P$22:$CO$22,0))="","",INDEX('Form report'!$P$23:$CO$1090,MATCH($A$7,'Form report'!EM23:EM1090,0),MATCH(EM$3,'Form report'!$P$22:$CO$22,0))-INDEX('Form report'!$G$23:$G$1090,MATCH($A$7,'Form report'!$D$23:$D$1090,0))-INDEX('Form report'!$H$23:$H$1090,MATCH($A$7,'Form report'!$D$23:$D$1090,0))),"")</f>
        <v/>
      </c>
      <c r="EN7" s="204" t="str">
        <f>IFERROR(IF(INDEX('Form report'!$P$23:$CO$1090,MATCH($A$7,'Form report'!EN23:EN1090,0),MATCH(EN$3,'Form report'!$P$22:$CO$22,0))="","",INDEX('Form report'!$P$23:$CO$1090,MATCH($A$7,'Form report'!EN23:EN1090,0),MATCH(EN$3,'Form report'!$P$22:$CO$22,0))-INDEX('Form report'!$G$23:$G$1090,MATCH($A$7,'Form report'!$D$23:$D$1090,0))-INDEX('Form report'!$H$23:$H$1090,MATCH($A$7,'Form report'!$D$23:$D$1090,0))),"")</f>
        <v/>
      </c>
      <c r="EO7" s="204" t="str">
        <f>IFERROR(IF(INDEX('Form report'!$P$23:$CO$1090,MATCH($A$7,'Form report'!EO23:EO1090,0),MATCH(EO$3,'Form report'!$P$22:$CO$22,0))="","",INDEX('Form report'!$P$23:$CO$1090,MATCH($A$7,'Form report'!EO23:EO1090,0),MATCH(EO$3,'Form report'!$P$22:$CO$22,0))-INDEX('Form report'!$G$23:$G$1090,MATCH($A$7,'Form report'!$D$23:$D$1090,0))-INDEX('Form report'!$H$23:$H$1090,MATCH($A$7,'Form report'!$D$23:$D$1090,0))),"")</f>
        <v/>
      </c>
      <c r="EP7" s="204" t="str">
        <f>IFERROR(IF(INDEX('Form report'!$P$23:$CO$1090,MATCH($A$7,'Form report'!EP23:EP1090,0),MATCH(EP$3,'Form report'!$P$22:$CO$22,0))="","",INDEX('Form report'!$P$23:$CO$1090,MATCH($A$7,'Form report'!EP23:EP1090,0),MATCH(EP$3,'Form report'!$P$22:$CO$22,0))-INDEX('Form report'!$G$23:$G$1090,MATCH($A$7,'Form report'!$D$23:$D$1090,0))-INDEX('Form report'!$H$23:$H$1090,MATCH($A$7,'Form report'!$D$23:$D$1090,0))),"")</f>
        <v/>
      </c>
      <c r="EQ7" s="204" t="str">
        <f>IFERROR(IF(INDEX('Form report'!$P$23:$CO$1090,MATCH($A$7,'Form report'!EQ23:EQ1090,0),MATCH(EQ$3,'Form report'!$P$22:$CO$22,0))="","",INDEX('Form report'!$P$23:$CO$1090,MATCH($A$7,'Form report'!EQ23:EQ1090,0),MATCH(EQ$3,'Form report'!$P$22:$CO$22,0))-INDEX('Form report'!$G$23:$G$1090,MATCH($A$7,'Form report'!$D$23:$D$1090,0))-INDEX('Form report'!$H$23:$H$1090,MATCH($A$7,'Form report'!$D$23:$D$1090,0))),"")</f>
        <v/>
      </c>
      <c r="ER7" s="204" t="str">
        <f>IFERROR(IF(INDEX('Form report'!$P$23:$CO$1090,MATCH($A$7,'Form report'!ER23:ER1090,0),MATCH(ER$3,'Form report'!$P$22:$CO$22,0))="","",INDEX('Form report'!$P$23:$CO$1090,MATCH($A$7,'Form report'!ER23:ER1090,0),MATCH(ER$3,'Form report'!$P$22:$CO$22,0))-INDEX('Form report'!$G$23:$G$1090,MATCH($A$7,'Form report'!$D$23:$D$1090,0))-INDEX('Form report'!$H$23:$H$1090,MATCH($A$7,'Form report'!$D$23:$D$1090,0))),"")</f>
        <v/>
      </c>
      <c r="ES7" s="204" t="str">
        <f>IFERROR(IF(INDEX('Form report'!$P$23:$CO$1090,MATCH($A$7,'Form report'!ES23:ES1090,0),MATCH(ES$3,'Form report'!$P$22:$CO$22,0))="","",INDEX('Form report'!$P$23:$CO$1090,MATCH($A$7,'Form report'!ES23:ES1090,0),MATCH(ES$3,'Form report'!$P$22:$CO$22,0))-INDEX('Form report'!$G$23:$G$1090,MATCH($A$7,'Form report'!$D$23:$D$1090,0))-INDEX('Form report'!$H$23:$H$1090,MATCH($A$7,'Form report'!$D$23:$D$1090,0))),"")</f>
        <v/>
      </c>
      <c r="ET7" s="204" t="str">
        <f>IFERROR(IF(INDEX('Form report'!$P$23:$CO$1090,MATCH($A$7,'Form report'!ET23:ET1090,0),MATCH(ET$3,'Form report'!$P$22:$CO$22,0))="","",INDEX('Form report'!$P$23:$CO$1090,MATCH($A$7,'Form report'!ET23:ET1090,0),MATCH(ET$3,'Form report'!$P$22:$CO$22,0))-INDEX('Form report'!$G$23:$G$1090,MATCH($A$7,'Form report'!$D$23:$D$1090,0))-INDEX('Form report'!$H$23:$H$1090,MATCH($A$7,'Form report'!$D$23:$D$1090,0))),"")</f>
        <v/>
      </c>
      <c r="EU7" s="204" t="str">
        <f>IFERROR(IF(INDEX('Form report'!$P$23:$CO$1090,MATCH($A$7,'Form report'!EU23:EU1090,0),MATCH(EU$3,'Form report'!$P$22:$CO$22,0))="","",INDEX('Form report'!$P$23:$CO$1090,MATCH($A$7,'Form report'!EU23:EU1090,0),MATCH(EU$3,'Form report'!$P$22:$CO$22,0))-INDEX('Form report'!$G$23:$G$1090,MATCH($A$7,'Form report'!$D$23:$D$1090,0))-INDEX('Form report'!$H$23:$H$1090,MATCH($A$7,'Form report'!$D$23:$D$1090,0))),"")</f>
        <v/>
      </c>
      <c r="EV7" s="204" t="str">
        <f>IFERROR(IF(INDEX('Form report'!$P$23:$CO$1090,MATCH($A$7,'Form report'!EV23:EV1090,0),MATCH(EV$3,'Form report'!$P$22:$CO$22,0))="","",INDEX('Form report'!$P$23:$CO$1090,MATCH($A$7,'Form report'!EV23:EV1090,0),MATCH(EV$3,'Form report'!$P$22:$CO$22,0))-INDEX('Form report'!$G$23:$G$1090,MATCH($A$7,'Form report'!$D$23:$D$1090,0))-INDEX('Form report'!$H$23:$H$1090,MATCH($A$7,'Form report'!$D$23:$D$1090,0))),"")</f>
        <v/>
      </c>
      <c r="EW7" s="204" t="str">
        <f>IFERROR(IF(INDEX('Form report'!$P$23:$CO$1090,MATCH($A$7,'Form report'!EW23:EW1090,0),MATCH(EW$3,'Form report'!$P$22:$CO$22,0))="","",INDEX('Form report'!$P$23:$CO$1090,MATCH($A$7,'Form report'!EW23:EW1090,0),MATCH(EW$3,'Form report'!$P$22:$CO$22,0))-INDEX('Form report'!$G$23:$G$1090,MATCH($A$7,'Form report'!$D$23:$D$1090,0))-INDEX('Form report'!$H$23:$H$1090,MATCH($A$7,'Form report'!$D$23:$D$1090,0))),"")</f>
        <v/>
      </c>
      <c r="EX7" s="204" t="str">
        <f>IFERROR(IF(INDEX('Form report'!$P$23:$CO$1090,MATCH($A$7,'Form report'!EX23:EX1090,0),MATCH(EX$3,'Form report'!$P$22:$CO$22,0))="","",INDEX('Form report'!$P$23:$CO$1090,MATCH($A$7,'Form report'!EX23:EX1090,0),MATCH(EX$3,'Form report'!$P$22:$CO$22,0))-INDEX('Form report'!$G$23:$G$1090,MATCH($A$7,'Form report'!$D$23:$D$1090,0))-INDEX('Form report'!$H$23:$H$1090,MATCH($A$7,'Form report'!$D$23:$D$1090,0))),"")</f>
        <v/>
      </c>
      <c r="EY7" s="204" t="str">
        <f>IFERROR(IF(INDEX('Form report'!$P$23:$CO$1090,MATCH($A$7,'Form report'!EY23:EY1090,0),MATCH(EY$3,'Form report'!$P$22:$CO$22,0))="","",INDEX('Form report'!$P$23:$CO$1090,MATCH($A$7,'Form report'!EY23:EY1090,0),MATCH(EY$3,'Form report'!$P$22:$CO$22,0))-INDEX('Form report'!$G$23:$G$1090,MATCH($A$7,'Form report'!$D$23:$D$1090,0))-INDEX('Form report'!$H$23:$H$1090,MATCH($A$7,'Form report'!$D$23:$D$1090,0))),"")</f>
        <v/>
      </c>
      <c r="EZ7" s="204" t="str">
        <f>IFERROR(IF(INDEX('Form report'!$P$23:$CO$1090,MATCH($A$7,'Form report'!EZ23:EZ1090,0),MATCH(EZ$3,'Form report'!$P$22:$CO$22,0))="","",INDEX('Form report'!$P$23:$CO$1090,MATCH($A$7,'Form report'!EZ23:EZ1090,0),MATCH(EZ$3,'Form report'!$P$22:$CO$22,0))-INDEX('Form report'!$G$23:$G$1090,MATCH($A$7,'Form report'!$D$23:$D$1090,0))-INDEX('Form report'!$H$23:$H$1090,MATCH($A$7,'Form report'!$D$23:$D$1090,0))),"")</f>
        <v/>
      </c>
      <c r="FA7" s="204" t="str">
        <f>IFERROR(IF(INDEX('Form report'!$P$23:$CO$1090,MATCH($A$7,'Form report'!FA23:FA1090,0),MATCH(FA$3,'Form report'!$P$22:$CO$22,0))="","",INDEX('Form report'!$P$23:$CO$1090,MATCH($A$7,'Form report'!FA23:FA1090,0),MATCH(FA$3,'Form report'!$P$22:$CO$22,0))-INDEX('Form report'!$G$23:$G$1090,MATCH($A$7,'Form report'!$D$23:$D$1090,0))-INDEX('Form report'!$H$23:$H$1090,MATCH($A$7,'Form report'!$D$23:$D$1090,0))),"")</f>
        <v/>
      </c>
      <c r="FB7" s="204" t="str">
        <f>IFERROR(IF(INDEX('Form report'!$P$23:$CO$1090,MATCH($A$7,'Form report'!FB23:FB1090,0),MATCH(FB$3,'Form report'!$P$22:$CO$22,0))="","",INDEX('Form report'!$P$23:$CO$1090,MATCH($A$7,'Form report'!FB23:FB1090,0),MATCH(FB$3,'Form report'!$P$22:$CO$22,0))-INDEX('Form report'!$G$23:$G$1090,MATCH($A$7,'Form report'!$D$23:$D$1090,0))-INDEX('Form report'!$H$23:$H$1090,MATCH($A$7,'Form report'!$D$23:$D$1090,0))),"")</f>
        <v/>
      </c>
      <c r="FC7" s="204" t="str">
        <f>IFERROR(IF(INDEX('Form report'!$P$23:$CO$1090,MATCH($A$7,'Form report'!FC23:FC1090,0),MATCH(FC$3,'Form report'!$P$22:$CO$22,0))="","",INDEX('Form report'!$P$23:$CO$1090,MATCH($A$7,'Form report'!FC23:FC1090,0),MATCH(FC$3,'Form report'!$P$22:$CO$22,0))-INDEX('Form report'!$G$23:$G$1090,MATCH($A$7,'Form report'!$D$23:$D$1090,0))-INDEX('Form report'!$H$23:$H$1090,MATCH($A$7,'Form report'!$D$23:$D$1090,0))),"")</f>
        <v/>
      </c>
      <c r="FD7" s="204" t="str">
        <f>IFERROR(IF(INDEX('Form report'!$P$23:$CO$1090,MATCH($A$7,'Form report'!FD23:FD1090,0),MATCH(FD$3,'Form report'!$P$22:$CO$22,0))="","",INDEX('Form report'!$P$23:$CO$1090,MATCH($A$7,'Form report'!FD23:FD1090,0),MATCH(FD$3,'Form report'!$P$22:$CO$22,0))-INDEX('Form report'!$G$23:$G$1090,MATCH($A$7,'Form report'!$D$23:$D$1090,0))-INDEX('Form report'!$H$23:$H$1090,MATCH($A$7,'Form report'!$D$23:$D$1090,0))),"")</f>
        <v/>
      </c>
      <c r="FE7" s="204" t="str">
        <f>IFERROR(IF(INDEX('Form report'!$P$23:$CO$1090,MATCH($A$7,'Form report'!FE23:FE1090,0),MATCH(FE$3,'Form report'!$P$22:$CO$22,0))="","",INDEX('Form report'!$P$23:$CO$1090,MATCH($A$7,'Form report'!FE23:FE1090,0),MATCH(FE$3,'Form report'!$P$22:$CO$22,0))-INDEX('Form report'!$G$23:$G$1090,MATCH($A$7,'Form report'!$D$23:$D$1090,0))-INDEX('Form report'!$H$23:$H$1090,MATCH($A$7,'Form report'!$D$23:$D$1090,0))),"")</f>
        <v/>
      </c>
      <c r="FF7" s="204" t="str">
        <f>IFERROR(IF(INDEX('Form report'!$P$23:$CO$1090,MATCH($A$7,'Form report'!FF23:FF1090,0),MATCH(FF$3,'Form report'!$P$22:$CO$22,0))="","",INDEX('Form report'!$P$23:$CO$1090,MATCH($A$7,'Form report'!FF23:FF1090,0),MATCH(FF$3,'Form report'!$P$22:$CO$22,0))-INDEX('Form report'!$G$23:$G$1090,MATCH($A$7,'Form report'!$D$23:$D$1090,0))-INDEX('Form report'!$H$23:$H$1090,MATCH($A$7,'Form report'!$D$23:$D$1090,0))),"")</f>
        <v/>
      </c>
      <c r="FG7" s="204" t="str">
        <f>IFERROR(IF(INDEX('Form report'!$P$23:$CO$1090,MATCH($A$7,'Form report'!FG23:FG1090,0),MATCH(FG$3,'Form report'!$P$22:$CO$22,0))="","",INDEX('Form report'!$P$23:$CO$1090,MATCH($A$7,'Form report'!FG23:FG1090,0),MATCH(FG$3,'Form report'!$P$22:$CO$22,0))-INDEX('Form report'!$G$23:$G$1090,MATCH($A$7,'Form report'!$D$23:$D$1090,0))-INDEX('Form report'!$H$23:$H$1090,MATCH($A$7,'Form report'!$D$23:$D$1090,0))),"")</f>
        <v/>
      </c>
      <c r="FH7" s="204" t="str">
        <f>IFERROR(IF(INDEX('Form report'!$P$23:$CO$1090,MATCH($A$7,'Form report'!FH23:FH1090,0),MATCH(FH$3,'Form report'!$P$22:$CO$22,0))="","",INDEX('Form report'!$P$23:$CO$1090,MATCH($A$7,'Form report'!FH23:FH1090,0),MATCH(FH$3,'Form report'!$P$22:$CO$22,0))-INDEX('Form report'!$G$23:$G$1090,MATCH($A$7,'Form report'!$D$23:$D$1090,0))-INDEX('Form report'!$H$23:$H$1090,MATCH($A$7,'Form report'!$D$23:$D$1090,0))),"")</f>
        <v/>
      </c>
      <c r="FI7" s="204" t="str">
        <f>IFERROR(IF(INDEX('Form report'!$P$23:$CO$1090,MATCH($A$7,'Form report'!FI23:FI1090,0),MATCH(FI$3,'Form report'!$P$22:$CO$22,0))="","",INDEX('Form report'!$P$23:$CO$1090,MATCH($A$7,'Form report'!FI23:FI1090,0),MATCH(FI$3,'Form report'!$P$22:$CO$22,0))-INDEX('Form report'!$G$23:$G$1090,MATCH($A$7,'Form report'!$D$23:$D$1090,0))-INDEX('Form report'!$H$23:$H$1090,MATCH($A$7,'Form report'!$D$23:$D$1090,0))),"")</f>
        <v/>
      </c>
      <c r="FJ7" s="204" t="str">
        <f>IFERROR(IF(INDEX('Form report'!$P$23:$CO$1090,MATCH($A$7,'Form report'!FJ23:FJ1090,0),MATCH(FJ$3,'Form report'!$P$22:$CO$22,0))="","",INDEX('Form report'!$P$23:$CO$1090,MATCH($A$7,'Form report'!FJ23:FJ1090,0),MATCH(FJ$3,'Form report'!$P$22:$CO$22,0))-INDEX('Form report'!$G$23:$G$1090,MATCH($A$7,'Form report'!$D$23:$D$1090,0))-INDEX('Form report'!$H$23:$H$1090,MATCH($A$7,'Form report'!$D$23:$D$1090,0))),"")</f>
        <v/>
      </c>
      <c r="FK7" s="204" t="str">
        <f>IFERROR(IF(INDEX('Form report'!$P$23:$CO$1090,MATCH($A$7,'Form report'!FK23:FK1090,0),MATCH(FK$3,'Form report'!$P$22:$CO$22,0))="","",INDEX('Form report'!$P$23:$CO$1090,MATCH($A$7,'Form report'!FK23:FK1090,0),MATCH(FK$3,'Form report'!$P$22:$CO$22,0))-INDEX('Form report'!$G$23:$G$1090,MATCH($A$7,'Form report'!$D$23:$D$1090,0))-INDEX('Form report'!$H$23:$H$1090,MATCH($A$7,'Form report'!$D$23:$D$1090,0))),"")</f>
        <v/>
      </c>
      <c r="FL7" s="204" t="str">
        <f>IFERROR(IF(INDEX('Form report'!$P$23:$CO$1090,MATCH($A$7,'Form report'!FL23:FL1090,0),MATCH(FL$3,'Form report'!$P$22:$CO$22,0))="","",INDEX('Form report'!$P$23:$CO$1090,MATCH($A$7,'Form report'!FL23:FL1090,0),MATCH(FL$3,'Form report'!$P$22:$CO$22,0))-INDEX('Form report'!$G$23:$G$1090,MATCH($A$7,'Form report'!$D$23:$D$1090,0))-INDEX('Form report'!$H$23:$H$1090,MATCH($A$7,'Form report'!$D$23:$D$1090,0))),"")</f>
        <v/>
      </c>
      <c r="FM7" s="204" t="str">
        <f>IFERROR(IF(INDEX('Form report'!$P$23:$CO$1090,MATCH($A$7,'Form report'!FM23:FM1090,0),MATCH(FM$3,'Form report'!$P$22:$CO$22,0))="","",INDEX('Form report'!$P$23:$CO$1090,MATCH($A$7,'Form report'!FM23:FM1090,0),MATCH(FM$3,'Form report'!$P$22:$CO$22,0))-INDEX('Form report'!$G$23:$G$1090,MATCH($A$7,'Form report'!$D$23:$D$1090,0))-INDEX('Form report'!$H$23:$H$1090,MATCH($A$7,'Form report'!$D$23:$D$1090,0))),"")</f>
        <v/>
      </c>
      <c r="FN7" s="204" t="str">
        <f>IFERROR(IF(INDEX('Form report'!$P$23:$CO$1090,MATCH($A$7,'Form report'!FN23:FN1090,0),MATCH(FN$3,'Form report'!$P$22:$CO$22,0))="","",INDEX('Form report'!$P$23:$CO$1090,MATCH($A$7,'Form report'!FN23:FN1090,0),MATCH(FN$3,'Form report'!$P$22:$CO$22,0))-INDEX('Form report'!$G$23:$G$1090,MATCH($A$7,'Form report'!$D$23:$D$1090,0))-INDEX('Form report'!$H$23:$H$1090,MATCH($A$7,'Form report'!$D$23:$D$1090,0))),"")</f>
        <v/>
      </c>
      <c r="FO7" s="204" t="str">
        <f>IFERROR(IF(INDEX('Form report'!$P$23:$CO$1090,MATCH($A$7,'Form report'!FO23:FO1090,0),MATCH(FO$3,'Form report'!$P$22:$CO$22,0))="","",INDEX('Form report'!$P$23:$CO$1090,MATCH($A$7,'Form report'!FO23:FO1090,0),MATCH(FO$3,'Form report'!$P$22:$CO$22,0))-INDEX('Form report'!$G$23:$G$1090,MATCH($A$7,'Form report'!$D$23:$D$1090,0))-INDEX('Form report'!$H$23:$H$1090,MATCH($A$7,'Form report'!$D$23:$D$1090,0))),"")</f>
        <v/>
      </c>
      <c r="FP7" s="204" t="str">
        <f>IFERROR(IF(INDEX('Form report'!$P$23:$CO$1090,MATCH($A$7,'Form report'!FP23:FP1090,0),MATCH(FP$3,'Form report'!$P$22:$CO$22,0))="","",INDEX('Form report'!$P$23:$CO$1090,MATCH($A$7,'Form report'!FP23:FP1090,0),MATCH(FP$3,'Form report'!$P$22:$CO$22,0))-INDEX('Form report'!$G$23:$G$1090,MATCH($A$7,'Form report'!$D$23:$D$1090,0))-INDEX('Form report'!$H$23:$H$1090,MATCH($A$7,'Form report'!$D$23:$D$1090,0))),"")</f>
        <v/>
      </c>
      <c r="FQ7" s="204" t="str">
        <f>IFERROR(IF(INDEX('Form report'!$P$23:$CO$1090,MATCH($A$7,'Form report'!FQ23:FQ1090,0),MATCH(FQ$3,'Form report'!$P$22:$CO$22,0))="","",INDEX('Form report'!$P$23:$CO$1090,MATCH($A$7,'Form report'!FQ23:FQ1090,0),MATCH(FQ$3,'Form report'!$P$22:$CO$22,0))-INDEX('Form report'!$G$23:$G$1090,MATCH($A$7,'Form report'!$D$23:$D$1090,0))-INDEX('Form report'!$H$23:$H$1090,MATCH($A$7,'Form report'!$D$23:$D$1090,0))),"")</f>
        <v/>
      </c>
      <c r="FR7" s="204" t="str">
        <f>IFERROR(IF(INDEX('Form report'!$P$23:$CO$1090,MATCH($A$7,'Form report'!FR23:FR1090,0),MATCH(FR$3,'Form report'!$P$22:$CO$22,0))="","",INDEX('Form report'!$P$23:$CO$1090,MATCH($A$7,'Form report'!FR23:FR1090,0),MATCH(FR$3,'Form report'!$P$22:$CO$22,0))-INDEX('Form report'!$G$23:$G$1090,MATCH($A$7,'Form report'!$D$23:$D$1090,0))-INDEX('Form report'!$H$23:$H$1090,MATCH($A$7,'Form report'!$D$23:$D$1090,0))),"")</f>
        <v/>
      </c>
      <c r="FS7" s="204" t="str">
        <f>IFERROR(IF(INDEX('Form report'!$P$23:$CO$1090,MATCH($A$7,'Form report'!FS23:FS1090,0),MATCH(FS$3,'Form report'!$P$22:$CO$22,0))="","",INDEX('Form report'!$P$23:$CO$1090,MATCH($A$7,'Form report'!FS23:FS1090,0),MATCH(FS$3,'Form report'!$P$22:$CO$22,0))-INDEX('Form report'!$G$23:$G$1090,MATCH($A$7,'Form report'!$D$23:$D$1090,0))-INDEX('Form report'!$H$23:$H$1090,MATCH($A$7,'Form report'!$D$23:$D$1090,0))),"")</f>
        <v/>
      </c>
      <c r="FT7" s="204" t="str">
        <f>IFERROR(IF(INDEX('Form report'!$P$23:$CO$1090,MATCH($A$7,'Form report'!FT23:FT1090,0),MATCH(FT$3,'Form report'!$P$22:$CO$22,0))="","",INDEX('Form report'!$P$23:$CO$1090,MATCH($A$7,'Form report'!FT23:FT1090,0),MATCH(FT$3,'Form report'!$P$22:$CO$22,0))-INDEX('Form report'!$G$23:$G$1090,MATCH($A$7,'Form report'!$D$23:$D$1090,0))-INDEX('Form report'!$H$23:$H$1090,MATCH($A$7,'Form report'!$D$23:$D$1090,0))),"")</f>
        <v/>
      </c>
      <c r="FU7" s="204" t="str">
        <f>IFERROR(IF(INDEX('Form report'!$P$23:$CO$1090,MATCH($A$7,'Form report'!FU23:FU1090,0),MATCH(FU$3,'Form report'!$P$22:$CO$22,0))="","",INDEX('Form report'!$P$23:$CO$1090,MATCH($A$7,'Form report'!FU23:FU1090,0),MATCH(FU$3,'Form report'!$P$22:$CO$22,0))-INDEX('Form report'!$G$23:$G$1090,MATCH($A$7,'Form report'!$D$23:$D$1090,0))-INDEX('Form report'!$H$23:$H$1090,MATCH($A$7,'Form report'!$D$23:$D$1090,0))),"")</f>
        <v/>
      </c>
      <c r="FV7" s="204" t="str">
        <f>IFERROR(IF(INDEX('Form report'!$P$23:$CO$1090,MATCH($A$7,'Form report'!FV23:FV1090,0),MATCH(FV$3,'Form report'!$P$22:$CO$22,0))="","",INDEX('Form report'!$P$23:$CO$1090,MATCH($A$7,'Form report'!FV23:FV1090,0),MATCH(FV$3,'Form report'!$P$22:$CO$22,0))-INDEX('Form report'!$G$23:$G$1090,MATCH($A$7,'Form report'!$D$23:$D$1090,0))-INDEX('Form report'!$H$23:$H$1090,MATCH($A$7,'Form report'!$D$23:$D$1090,0))),"")</f>
        <v/>
      </c>
      <c r="FW7" s="204" t="str">
        <f>IFERROR(IF(INDEX('Form report'!$P$23:$CO$1090,MATCH($A$7,'Form report'!FW23:FW1090,0),MATCH(FW$3,'Form report'!$P$22:$CO$22,0))="","",INDEX('Form report'!$P$23:$CO$1090,MATCH($A$7,'Form report'!FW23:FW1090,0),MATCH(FW$3,'Form report'!$P$22:$CO$22,0))-INDEX('Form report'!$G$23:$G$1090,MATCH($A$7,'Form report'!$D$23:$D$1090,0))-INDEX('Form report'!$H$23:$H$1090,MATCH($A$7,'Form report'!$D$23:$D$1090,0))),"")</f>
        <v/>
      </c>
      <c r="FX7" s="204" t="str">
        <f>IFERROR(IF(INDEX('Form report'!$P$23:$CO$1090,MATCH($A$7,'Form report'!FX23:FX1090,0),MATCH(FX$3,'Form report'!$P$22:$CO$22,0))="","",INDEX('Form report'!$P$23:$CO$1090,MATCH($A$7,'Form report'!FX23:FX1090,0),MATCH(FX$3,'Form report'!$P$22:$CO$22,0))-INDEX('Form report'!$G$23:$G$1090,MATCH($A$7,'Form report'!$D$23:$D$1090,0))-INDEX('Form report'!$H$23:$H$1090,MATCH($A$7,'Form report'!$D$23:$D$1090,0))),"")</f>
        <v/>
      </c>
      <c r="FY7" s="204" t="str">
        <f>IFERROR(IF(INDEX('Form report'!$P$23:$CO$1090,MATCH($A$7,'Form report'!FY23:FY1090,0),MATCH(FY$3,'Form report'!$P$22:$CO$22,0))="","",INDEX('Form report'!$P$23:$CO$1090,MATCH($A$7,'Form report'!FY23:FY1090,0),MATCH(FY$3,'Form report'!$P$22:$CO$22,0))-INDEX('Form report'!$G$23:$G$1090,MATCH($A$7,'Form report'!$D$23:$D$1090,0))-INDEX('Form report'!$H$23:$H$1090,MATCH($A$7,'Form report'!$D$23:$D$1090,0))),"")</f>
        <v/>
      </c>
      <c r="FZ7" s="204" t="str">
        <f>IFERROR(IF(INDEX('Form report'!$P$23:$CO$1090,MATCH($A$7,'Form report'!FZ23:FZ1090,0),MATCH(FZ$3,'Form report'!$P$22:$CO$22,0))="","",INDEX('Form report'!$P$23:$CO$1090,MATCH($A$7,'Form report'!FZ23:FZ1090,0),MATCH(FZ$3,'Form report'!$P$22:$CO$22,0))-INDEX('Form report'!$G$23:$G$1090,MATCH($A$7,'Form report'!$D$23:$D$1090,0))-INDEX('Form report'!$H$23:$H$1090,MATCH($A$7,'Form report'!$D$23:$D$1090,0))),"")</f>
        <v/>
      </c>
      <c r="GA7" s="204" t="str">
        <f>IFERROR(IF(INDEX('Form report'!$P$23:$CO$1090,MATCH($A$7,'Form report'!GA23:GA1090,0),MATCH(GA$3,'Form report'!$P$22:$CO$22,0))="","",INDEX('Form report'!$P$23:$CO$1090,MATCH($A$7,'Form report'!GA23:GA1090,0),MATCH(GA$3,'Form report'!$P$22:$CO$22,0))-INDEX('Form report'!$G$23:$G$1090,MATCH($A$7,'Form report'!$D$23:$D$1090,0))-INDEX('Form report'!$H$23:$H$1090,MATCH($A$7,'Form report'!$D$23:$D$1090,0))),"")</f>
        <v/>
      </c>
      <c r="GB7" s="204" t="str">
        <f>IFERROR(IF(INDEX('Form report'!$P$23:$CO$1090,MATCH($A$7,'Form report'!GB23:GB1090,0),MATCH(GB$3,'Form report'!$P$22:$CO$22,0))="","",INDEX('Form report'!$P$23:$CO$1090,MATCH($A$7,'Form report'!GB23:GB1090,0),MATCH(GB$3,'Form report'!$P$22:$CO$22,0))-INDEX('Form report'!$G$23:$G$1090,MATCH($A$7,'Form report'!$D$23:$D$1090,0))-INDEX('Form report'!$H$23:$H$1090,MATCH($A$7,'Form report'!$D$23:$D$1090,0))),"")</f>
        <v/>
      </c>
      <c r="GC7" s="204" t="str">
        <f>IFERROR(IF(INDEX('Form report'!$P$23:$CO$1090,MATCH($A$7,'Form report'!GC23:GC1090,0),MATCH(GC$3,'Form report'!$P$22:$CO$22,0))="","",INDEX('Form report'!$P$23:$CO$1090,MATCH($A$7,'Form report'!GC23:GC1090,0),MATCH(GC$3,'Form report'!$P$22:$CO$22,0))-INDEX('Form report'!$G$23:$G$1090,MATCH($A$7,'Form report'!$D$23:$D$1090,0))-INDEX('Form report'!$H$23:$H$1090,MATCH($A$7,'Form report'!$D$23:$D$1090,0))),"")</f>
        <v/>
      </c>
      <c r="GD7" s="204" t="str">
        <f>IFERROR(IF(INDEX('Form report'!$P$23:$CO$1090,MATCH($A$7,'Form report'!GD23:GD1090,0),MATCH(GD$3,'Form report'!$P$22:$CO$22,0))="","",INDEX('Form report'!$P$23:$CO$1090,MATCH($A$7,'Form report'!GD23:GD1090,0),MATCH(GD$3,'Form report'!$P$22:$CO$22,0))-INDEX('Form report'!$G$23:$G$1090,MATCH($A$7,'Form report'!$D$23:$D$1090,0))-INDEX('Form report'!$H$23:$H$1090,MATCH($A$7,'Form report'!$D$23:$D$1090,0))),"")</f>
        <v/>
      </c>
      <c r="GE7" s="204" t="str">
        <f>IFERROR(IF(INDEX('Form report'!$P$23:$CO$1090,MATCH($A$7,'Form report'!GE23:GE1090,0),MATCH(GE$3,'Form report'!$P$22:$CO$22,0))="","",INDEX('Form report'!$P$23:$CO$1090,MATCH($A$7,'Form report'!GE23:GE1090,0),MATCH(GE$3,'Form report'!$P$22:$CO$22,0))-INDEX('Form report'!$G$23:$G$1090,MATCH($A$7,'Form report'!$D$23:$D$1090,0))-INDEX('Form report'!$H$23:$H$1090,MATCH($A$7,'Form report'!$D$23:$D$1090,0))),"")</f>
        <v/>
      </c>
      <c r="GF7" s="204" t="str">
        <f>IFERROR(IF(INDEX('Form report'!$P$23:$CO$1090,MATCH($A$7,'Form report'!GF23:GF1090,0),MATCH(GF$3,'Form report'!$P$22:$CO$22,0))="","",INDEX('Form report'!$P$23:$CO$1090,MATCH($A$7,'Form report'!GF23:GF1090,0),MATCH(GF$3,'Form report'!$P$22:$CO$22,0))-INDEX('Form report'!$G$23:$G$1090,MATCH($A$7,'Form report'!$D$23:$D$1090,0))-INDEX('Form report'!$H$23:$H$1090,MATCH($A$7,'Form report'!$D$23:$D$1090,0))),"")</f>
        <v/>
      </c>
      <c r="GG7" s="204" t="str">
        <f>IFERROR(IF(INDEX('Form report'!$P$23:$CO$1090,MATCH($A$7,'Form report'!GG23:GG1090,0),MATCH(GG$3,'Form report'!$P$22:$CO$22,0))="","",INDEX('Form report'!$P$23:$CO$1090,MATCH($A$7,'Form report'!GG23:GG1090,0),MATCH(GG$3,'Form report'!$P$22:$CO$22,0))-INDEX('Form report'!$G$23:$G$1090,MATCH($A$7,'Form report'!$D$23:$D$1090,0))-INDEX('Form report'!$H$23:$H$1090,MATCH($A$7,'Form report'!$D$23:$D$1090,0))),"")</f>
        <v/>
      </c>
      <c r="GH7" s="204" t="str">
        <f>IFERROR(IF(INDEX('Form report'!$P$23:$CO$1090,MATCH($A$7,'Form report'!GH23:GH1090,0),MATCH(GH$3,'Form report'!$P$22:$CO$22,0))="","",INDEX('Form report'!$P$23:$CO$1090,MATCH($A$7,'Form report'!GH23:GH1090,0),MATCH(GH$3,'Form report'!$P$22:$CO$22,0))-INDEX('Form report'!$G$23:$G$1090,MATCH($A$7,'Form report'!$D$23:$D$1090,0))-INDEX('Form report'!$H$23:$H$1090,MATCH($A$7,'Form report'!$D$23:$D$1090,0))),"")</f>
        <v/>
      </c>
      <c r="GI7" s="204" t="str">
        <f>IFERROR(IF(INDEX('Form report'!$P$23:$CO$1090,MATCH($A$7,'Form report'!GI23:GI1090,0),MATCH(GI$3,'Form report'!$P$22:$CO$22,0))="","",INDEX('Form report'!$P$23:$CO$1090,MATCH($A$7,'Form report'!GI23:GI1090,0),MATCH(GI$3,'Form report'!$P$22:$CO$22,0))-INDEX('Form report'!$G$23:$G$1090,MATCH($A$7,'Form report'!$D$23:$D$1090,0))-INDEX('Form report'!$H$23:$H$1090,MATCH($A$7,'Form report'!$D$23:$D$1090,0))),"")</f>
        <v/>
      </c>
      <c r="GJ7" s="204" t="str">
        <f>IFERROR(IF(INDEX('Form report'!$P$23:$CO$1090,MATCH($A$7,'Form report'!GJ23:GJ1090,0),MATCH(GJ$3,'Form report'!$P$22:$CO$22,0))="","",INDEX('Form report'!$P$23:$CO$1090,MATCH($A$7,'Form report'!GJ23:GJ1090,0),MATCH(GJ$3,'Form report'!$P$22:$CO$22,0))-INDEX('Form report'!$G$23:$G$1090,MATCH($A$7,'Form report'!$D$23:$D$1090,0))-INDEX('Form report'!$H$23:$H$1090,MATCH($A$7,'Form report'!$D$23:$D$1090,0))),"")</f>
        <v/>
      </c>
      <c r="GK7" s="204" t="str">
        <f>IFERROR(IF(INDEX('Form report'!$P$23:$CO$1090,MATCH($A$7,'Form report'!GK23:GK1090,0),MATCH(GK$3,'Form report'!$P$22:$CO$22,0))="","",INDEX('Form report'!$P$23:$CO$1090,MATCH($A$7,'Form report'!GK23:GK1090,0),MATCH(GK$3,'Form report'!$P$22:$CO$22,0))-INDEX('Form report'!$G$23:$G$1090,MATCH($A$7,'Form report'!$D$23:$D$1090,0))-INDEX('Form report'!$H$23:$H$1090,MATCH($A$7,'Form report'!$D$23:$D$1090,0))),"")</f>
        <v/>
      </c>
      <c r="GL7" s="204" t="str">
        <f>IFERROR(IF(INDEX('Form report'!$P$23:$CO$1090,MATCH($A$7,'Form report'!GL23:GL1090,0),MATCH(GL$3,'Form report'!$P$22:$CO$22,0))="","",INDEX('Form report'!$P$23:$CO$1090,MATCH($A$7,'Form report'!GL23:GL1090,0),MATCH(GL$3,'Form report'!$P$22:$CO$22,0))-INDEX('Form report'!$G$23:$G$1090,MATCH($A$7,'Form report'!$D$23:$D$1090,0))-INDEX('Form report'!$H$23:$H$1090,MATCH($A$7,'Form report'!$D$23:$D$1090,0))),"")</f>
        <v/>
      </c>
      <c r="GM7" s="204" t="str">
        <f>IFERROR(IF(INDEX('Form report'!$P$23:$CO$1090,MATCH($A$7,'Form report'!GM23:GM1090,0),MATCH(GM$3,'Form report'!$P$22:$CO$22,0))="","",INDEX('Form report'!$P$23:$CO$1090,MATCH($A$7,'Form report'!GM23:GM1090,0),MATCH(GM$3,'Form report'!$P$22:$CO$22,0))-INDEX('Form report'!$G$23:$G$1090,MATCH($A$7,'Form report'!$D$23:$D$1090,0))-INDEX('Form report'!$H$23:$H$1090,MATCH($A$7,'Form report'!$D$23:$D$1090,0))),"")</f>
        <v/>
      </c>
      <c r="GN7" s="204" t="str">
        <f>IFERROR(IF(INDEX('Form report'!$P$23:$CO$1090,MATCH($A$7,'Form report'!GN23:GN1090,0),MATCH(GN$3,'Form report'!$P$22:$CO$22,0))="","",INDEX('Form report'!$P$23:$CO$1090,MATCH($A$7,'Form report'!GN23:GN1090,0),MATCH(GN$3,'Form report'!$P$22:$CO$22,0))-INDEX('Form report'!$G$23:$G$1090,MATCH($A$7,'Form report'!$D$23:$D$1090,0))-INDEX('Form report'!$H$23:$H$1090,MATCH($A$7,'Form report'!$D$23:$D$1090,0))),"")</f>
        <v/>
      </c>
      <c r="GO7" s="204" t="str">
        <f>IFERROR(IF(INDEX('Form report'!$P$23:$CO$1090,MATCH($A$7,'Form report'!GO23:GO1090,0),MATCH(GO$3,'Form report'!$P$22:$CO$22,0))="","",INDEX('Form report'!$P$23:$CO$1090,MATCH($A$7,'Form report'!GO23:GO1090,0),MATCH(GO$3,'Form report'!$P$22:$CO$22,0))-INDEX('Form report'!$G$23:$G$1090,MATCH($A$7,'Form report'!$D$23:$D$1090,0))-INDEX('Form report'!$H$23:$H$1090,MATCH($A$7,'Form report'!$D$23:$D$1090,0))),"")</f>
        <v/>
      </c>
      <c r="GP7" s="204" t="str">
        <f>IFERROR(IF(INDEX('Form report'!$P$23:$CO$1090,MATCH($A$7,'Form report'!GP23:GP1090,0),MATCH(GP$3,'Form report'!$P$22:$CO$22,0))="","",INDEX('Form report'!$P$23:$CO$1090,MATCH($A$7,'Form report'!GP23:GP1090,0),MATCH(GP$3,'Form report'!$P$22:$CO$22,0))-INDEX('Form report'!$G$23:$G$1090,MATCH($A$7,'Form report'!$D$23:$D$1090,0))-INDEX('Form report'!$H$23:$H$1090,MATCH($A$7,'Form report'!$D$23:$D$1090,0))),"")</f>
        <v/>
      </c>
      <c r="GQ7" s="204" t="str">
        <f>IFERROR(IF(INDEX('Form report'!$P$23:$CO$1090,MATCH($A$7,'Form report'!GQ23:GQ1090,0),MATCH(GQ$3,'Form report'!$P$22:$CO$22,0))="","",INDEX('Form report'!$P$23:$CO$1090,MATCH($A$7,'Form report'!GQ23:GQ1090,0),MATCH(GQ$3,'Form report'!$P$22:$CO$22,0))-INDEX('Form report'!$G$23:$G$1090,MATCH($A$7,'Form report'!$D$23:$D$1090,0))-INDEX('Form report'!$H$23:$H$1090,MATCH($A$7,'Form report'!$D$23:$D$1090,0))),"")</f>
        <v/>
      </c>
      <c r="GR7" s="204" t="str">
        <f>IFERROR(IF(INDEX('Form report'!$P$23:$CO$1090,MATCH($A$7,'Form report'!GR23:GR1090,0),MATCH(GR$3,'Form report'!$P$22:$CO$22,0))="","",INDEX('Form report'!$P$23:$CO$1090,MATCH($A$7,'Form report'!GR23:GR1090,0),MATCH(GR$3,'Form report'!$P$22:$CO$22,0))-INDEX('Form report'!$G$23:$G$1090,MATCH($A$7,'Form report'!$D$23:$D$1090,0))-INDEX('Form report'!$H$23:$H$1090,MATCH($A$7,'Form report'!$D$23:$D$1090,0))),"")</f>
        <v/>
      </c>
      <c r="GS7" s="204" t="str">
        <f>IFERROR(IF(INDEX('Form report'!$P$23:$CO$1090,MATCH($A$7,'Form report'!GS23:GS1090,0),MATCH(GS$3,'Form report'!$P$22:$CO$22,0))="","",INDEX('Form report'!$P$23:$CO$1090,MATCH($A$7,'Form report'!GS23:GS1090,0),MATCH(GS$3,'Form report'!$P$22:$CO$22,0))-INDEX('Form report'!$G$23:$G$1090,MATCH($A$7,'Form report'!$D$23:$D$1090,0))-INDEX('Form report'!$H$23:$H$1090,MATCH($A$7,'Form report'!$D$23:$D$1090,0))),"")</f>
        <v/>
      </c>
      <c r="GT7" s="204" t="str">
        <f>IFERROR(IF(INDEX('Form report'!$P$23:$CO$1090,MATCH($A$7,'Form report'!GT23:GT1090,0),MATCH(GT$3,'Form report'!$P$22:$CO$22,0))="","",INDEX('Form report'!$P$23:$CO$1090,MATCH($A$7,'Form report'!GT23:GT1090,0),MATCH(GT$3,'Form report'!$P$22:$CO$22,0))-INDEX('Form report'!$G$23:$G$1090,MATCH($A$7,'Form report'!$D$23:$D$1090,0))-INDEX('Form report'!$H$23:$H$1090,MATCH($A$7,'Form report'!$D$23:$D$1090,0))),"")</f>
        <v/>
      </c>
      <c r="GU7" s="204" t="str">
        <f>IFERROR(IF(INDEX('Form report'!$P$23:$CO$1090,MATCH($A$7,'Form report'!GU23:GU1090,0),MATCH(GU$3,'Form report'!$P$22:$CO$22,0))="","",INDEX('Form report'!$P$23:$CO$1090,MATCH($A$7,'Form report'!GU23:GU1090,0),MATCH(GU$3,'Form report'!$P$22:$CO$22,0))-INDEX('Form report'!$G$23:$G$1090,MATCH($A$7,'Form report'!$D$23:$D$1090,0))-INDEX('Form report'!$H$23:$H$1090,MATCH($A$7,'Form report'!$D$23:$D$1090,0))),"")</f>
        <v/>
      </c>
      <c r="GV7" s="204" t="str">
        <f>IFERROR(IF(INDEX('Form report'!$P$23:$CO$1090,MATCH($A$7,'Form report'!GV23:GV1090,0),MATCH(GV$3,'Form report'!$P$22:$CO$22,0))="","",INDEX('Form report'!$P$23:$CO$1090,MATCH($A$7,'Form report'!GV23:GV1090,0),MATCH(GV$3,'Form report'!$P$22:$CO$22,0))-INDEX('Form report'!$G$23:$G$1090,MATCH($A$7,'Form report'!$D$23:$D$1090,0))-INDEX('Form report'!$H$23:$H$1090,MATCH($A$7,'Form report'!$D$23:$D$1090,0))),"")</f>
        <v/>
      </c>
      <c r="GW7" s="204" t="str">
        <f>IFERROR(IF(INDEX('Form report'!$P$23:$CO$1090,MATCH($A$7,'Form report'!GW23:GW1090,0),MATCH(GW$3,'Form report'!$P$22:$CO$22,0))="","",INDEX('Form report'!$P$23:$CO$1090,MATCH($A$7,'Form report'!GW23:GW1090,0),MATCH(GW$3,'Form report'!$P$22:$CO$22,0))-INDEX('Form report'!$G$23:$G$1090,MATCH($A$7,'Form report'!$D$23:$D$1090,0))-INDEX('Form report'!$H$23:$H$1090,MATCH($A$7,'Form report'!$D$23:$D$1090,0))),"")</f>
        <v/>
      </c>
      <c r="GX7" s="204" t="str">
        <f>IFERROR(IF(INDEX('Form report'!$P$23:$CO$1090,MATCH($A$7,'Form report'!GX23:GX1090,0),MATCH(GX$3,'Form report'!$P$22:$CO$22,0))="","",INDEX('Form report'!$P$23:$CO$1090,MATCH($A$7,'Form report'!GX23:GX1090,0),MATCH(GX$3,'Form report'!$P$22:$CO$22,0))-INDEX('Form report'!$G$23:$G$1090,MATCH($A$7,'Form report'!$D$23:$D$1090,0))-INDEX('Form report'!$H$23:$H$1090,MATCH($A$7,'Form report'!$D$23:$D$1090,0))),"")</f>
        <v/>
      </c>
      <c r="GY7" s="204" t="str">
        <f>IFERROR(IF(INDEX('Form report'!$P$23:$CO$1090,MATCH($A$7,'Form report'!GY23:GY1090,0),MATCH(GY$3,'Form report'!$P$22:$CO$22,0))="","",INDEX('Form report'!$P$23:$CO$1090,MATCH($A$7,'Form report'!GY23:GY1090,0),MATCH(GY$3,'Form report'!$P$22:$CO$22,0))-INDEX('Form report'!$G$23:$G$1090,MATCH($A$7,'Form report'!$D$23:$D$1090,0))-INDEX('Form report'!$H$23:$H$1090,MATCH($A$7,'Form report'!$D$23:$D$1090,0))),"")</f>
        <v/>
      </c>
      <c r="GZ7" s="204" t="str">
        <f>IFERROR(IF(INDEX('Form report'!$P$23:$CO$1090,MATCH($A$7,'Form report'!GZ23:GZ1090,0),MATCH(GZ$3,'Form report'!$P$22:$CO$22,0))="","",INDEX('Form report'!$P$23:$CO$1090,MATCH($A$7,'Form report'!GZ23:GZ1090,0),MATCH(GZ$3,'Form report'!$P$22:$CO$22,0))-INDEX('Form report'!$G$23:$G$1090,MATCH($A$7,'Form report'!$D$23:$D$1090,0))-INDEX('Form report'!$H$23:$H$1090,MATCH($A$7,'Form report'!$D$23:$D$1090,0))),"")</f>
        <v/>
      </c>
      <c r="HA7" s="204" t="str">
        <f>IFERROR(IF(INDEX('Form report'!$P$23:$CO$1090,MATCH($A$7,'Form report'!HA23:HA1090,0),MATCH(HA$3,'Form report'!$P$22:$CO$22,0))="","",INDEX('Form report'!$P$23:$CO$1090,MATCH($A$7,'Form report'!HA23:HA1090,0),MATCH(HA$3,'Form report'!$P$22:$CO$22,0))-INDEX('Form report'!$G$23:$G$1090,MATCH($A$7,'Form report'!$D$23:$D$1090,0))-INDEX('Form report'!$H$23:$H$1090,MATCH($A$7,'Form report'!$D$23:$D$1090,0))),"")</f>
        <v/>
      </c>
      <c r="HB7" s="204" t="str">
        <f>IFERROR(IF(INDEX('Form report'!$P$23:$CO$1090,MATCH($A$7,'Form report'!HB23:HB1090,0),MATCH(HB$3,'Form report'!$P$22:$CO$22,0))="","",INDEX('Form report'!$P$23:$CO$1090,MATCH($A$7,'Form report'!HB23:HB1090,0),MATCH(HB$3,'Form report'!$P$22:$CO$22,0))-INDEX('Form report'!$G$23:$G$1090,MATCH($A$7,'Form report'!$D$23:$D$1090,0))-INDEX('Form report'!$H$23:$H$1090,MATCH($A$7,'Form report'!$D$23:$D$1090,0))),"")</f>
        <v/>
      </c>
      <c r="HC7" s="204" t="str">
        <f>IFERROR(IF(INDEX('Form report'!$P$23:$CO$1090,MATCH($A$7,'Form report'!HC23:HC1090,0),MATCH(HC$3,'Form report'!$P$22:$CO$22,0))="","",INDEX('Form report'!$P$23:$CO$1090,MATCH($A$7,'Form report'!HC23:HC1090,0),MATCH(HC$3,'Form report'!$P$22:$CO$22,0))-INDEX('Form report'!$G$23:$G$1090,MATCH($A$7,'Form report'!$D$23:$D$1090,0))-INDEX('Form report'!$H$23:$H$1090,MATCH($A$7,'Form report'!$D$23:$D$1090,0))),"")</f>
        <v/>
      </c>
      <c r="HD7" s="204" t="str">
        <f>IFERROR(IF(INDEX('Form report'!$P$23:$CO$1090,MATCH($A$7,'Form report'!HD23:HD1090,0),MATCH(HD$3,'Form report'!$P$22:$CO$22,0))="","",INDEX('Form report'!$P$23:$CO$1090,MATCH($A$7,'Form report'!HD23:HD1090,0),MATCH(HD$3,'Form report'!$P$22:$CO$22,0))-INDEX('Form report'!$G$23:$G$1090,MATCH($A$7,'Form report'!$D$23:$D$1090,0))-INDEX('Form report'!$H$23:$H$1090,MATCH($A$7,'Form report'!$D$23:$D$1090,0))),"")</f>
        <v/>
      </c>
      <c r="HE7" s="204" t="str">
        <f>IFERROR(IF(INDEX('Form report'!$P$23:$CO$1090,MATCH($A$7,'Form report'!HE23:HE1090,0),MATCH(HE$3,'Form report'!$P$22:$CO$22,0))="","",INDEX('Form report'!$P$23:$CO$1090,MATCH($A$7,'Form report'!HE23:HE1090,0),MATCH(HE$3,'Form report'!$P$22:$CO$22,0))-INDEX('Form report'!$G$23:$G$1090,MATCH($A$7,'Form report'!$D$23:$D$1090,0))-INDEX('Form report'!$H$23:$H$1090,MATCH($A$7,'Form report'!$D$23:$D$1090,0))),"")</f>
        <v/>
      </c>
      <c r="HF7" s="204" t="str">
        <f>IFERROR(IF(INDEX('Form report'!$P$23:$CO$1090,MATCH($A$7,'Form report'!HF23:HF1090,0),MATCH(HF$3,'Form report'!$P$22:$CO$22,0))="","",INDEX('Form report'!$P$23:$CO$1090,MATCH($A$7,'Form report'!HF23:HF1090,0),MATCH(HF$3,'Form report'!$P$22:$CO$22,0))-INDEX('Form report'!$G$23:$G$1090,MATCH($A$7,'Form report'!$D$23:$D$1090,0))-INDEX('Form report'!$H$23:$H$1090,MATCH($A$7,'Form report'!$D$23:$D$1090,0))),"")</f>
        <v/>
      </c>
      <c r="HG7" s="204" t="str">
        <f>IFERROR(IF(INDEX('Form report'!$P$23:$CO$1090,MATCH($A$7,'Form report'!HG23:HG1090,0),MATCH(HG$3,'Form report'!$P$22:$CO$22,0))="","",INDEX('Form report'!$P$23:$CO$1090,MATCH($A$7,'Form report'!HG23:HG1090,0),MATCH(HG$3,'Form report'!$P$22:$CO$22,0))-INDEX('Form report'!$G$23:$G$1090,MATCH($A$7,'Form report'!$D$23:$D$1090,0))-INDEX('Form report'!$H$23:$H$1090,MATCH($A$7,'Form report'!$D$23:$D$1090,0))),"")</f>
        <v/>
      </c>
      <c r="HH7" s="204" t="str">
        <f>IFERROR(IF(INDEX('Form report'!$P$23:$CO$1090,MATCH($A$7,'Form report'!HH23:HH1090,0),MATCH(HH$3,'Form report'!$P$22:$CO$22,0))="","",INDEX('Form report'!$P$23:$CO$1090,MATCH($A$7,'Form report'!HH23:HH1090,0),MATCH(HH$3,'Form report'!$P$22:$CO$22,0))-INDEX('Form report'!$G$23:$G$1090,MATCH($A$7,'Form report'!$D$23:$D$1090,0))-INDEX('Form report'!$H$23:$H$1090,MATCH($A$7,'Form report'!$D$23:$D$1090,0))),"")</f>
        <v/>
      </c>
      <c r="HI7" s="204" t="str">
        <f>IFERROR(IF(INDEX('Form report'!$P$23:$CO$1090,MATCH($A$7,'Form report'!HI23:HI1090,0),MATCH(HI$3,'Form report'!$P$22:$CO$22,0))="","",INDEX('Form report'!$P$23:$CO$1090,MATCH($A$7,'Form report'!HI23:HI1090,0),MATCH(HI$3,'Form report'!$P$22:$CO$22,0))-INDEX('Form report'!$G$23:$G$1090,MATCH($A$7,'Form report'!$D$23:$D$1090,0))-INDEX('Form report'!$H$23:$H$1090,MATCH($A$7,'Form report'!$D$23:$D$1090,0))),"")</f>
        <v/>
      </c>
      <c r="HJ7" s="204" t="str">
        <f>IFERROR(IF(INDEX('Form report'!$P$23:$CO$1090,MATCH($A$7,'Form report'!HJ23:HJ1090,0),MATCH(HJ$3,'Form report'!$P$22:$CO$22,0))="","",INDEX('Form report'!$P$23:$CO$1090,MATCH($A$7,'Form report'!HJ23:HJ1090,0),MATCH(HJ$3,'Form report'!$P$22:$CO$22,0))-INDEX('Form report'!$G$23:$G$1090,MATCH($A$7,'Form report'!$D$23:$D$1090,0))-INDEX('Form report'!$H$23:$H$1090,MATCH($A$7,'Form report'!$D$23:$D$1090,0))),"")</f>
        <v/>
      </c>
      <c r="HK7" s="204" t="str">
        <f>IFERROR(IF(INDEX('Form report'!$P$23:$CO$1090,MATCH($A$7,'Form report'!HK23:HK1090,0),MATCH(HK$3,'Form report'!$P$22:$CO$22,0))="","",INDEX('Form report'!$P$23:$CO$1090,MATCH($A$7,'Form report'!HK23:HK1090,0),MATCH(HK$3,'Form report'!$P$22:$CO$22,0))-INDEX('Form report'!$G$23:$G$1090,MATCH($A$7,'Form report'!$D$23:$D$1090,0))-INDEX('Form report'!$H$23:$H$1090,MATCH($A$7,'Form report'!$D$23:$D$1090,0))),"")</f>
        <v/>
      </c>
      <c r="HL7" s="204" t="str">
        <f>IFERROR(IF(INDEX('Form report'!$P$23:$CO$1090,MATCH($A$7,'Form report'!HL23:HL1090,0),MATCH(HL$3,'Form report'!$P$22:$CO$22,0))="","",INDEX('Form report'!$P$23:$CO$1090,MATCH($A$7,'Form report'!HL23:HL1090,0),MATCH(HL$3,'Form report'!$P$22:$CO$22,0))-INDEX('Form report'!$G$23:$G$1090,MATCH($A$7,'Form report'!$D$23:$D$1090,0))-INDEX('Form report'!$H$23:$H$1090,MATCH($A$7,'Form report'!$D$23:$D$1090,0))),"")</f>
        <v/>
      </c>
      <c r="HM7" s="204" t="str">
        <f>IFERROR(IF(INDEX('Form report'!$P$23:$CO$1090,MATCH($A$7,'Form report'!HM23:HM1090,0),MATCH(HM$3,'Form report'!$P$22:$CO$22,0))="","",INDEX('Form report'!$P$23:$CO$1090,MATCH($A$7,'Form report'!HM23:HM1090,0),MATCH(HM$3,'Form report'!$P$22:$CO$22,0))-INDEX('Form report'!$G$23:$G$1090,MATCH($A$7,'Form report'!$D$23:$D$1090,0))-INDEX('Form report'!$H$23:$H$1090,MATCH($A$7,'Form report'!$D$23:$D$1090,0))),"")</f>
        <v/>
      </c>
      <c r="HN7" s="204" t="str">
        <f>IFERROR(IF(INDEX('Form report'!$P$23:$CO$1090,MATCH($A$7,'Form report'!HN23:HN1090,0),MATCH(HN$3,'Form report'!$P$22:$CO$22,0))="","",INDEX('Form report'!$P$23:$CO$1090,MATCH($A$7,'Form report'!HN23:HN1090,0),MATCH(HN$3,'Form report'!$P$22:$CO$22,0))-INDEX('Form report'!$G$23:$G$1090,MATCH($A$7,'Form report'!$D$23:$D$1090,0))-INDEX('Form report'!$H$23:$H$1090,MATCH($A$7,'Form report'!$D$23:$D$1090,0))),"")</f>
        <v/>
      </c>
      <c r="HO7" s="204" t="str">
        <f>IFERROR(IF(INDEX('Form report'!$P$23:$CO$1090,MATCH($A$7,'Form report'!HO23:HO1090,0),MATCH(HO$3,'Form report'!$P$22:$CO$22,0))="","",INDEX('Form report'!$P$23:$CO$1090,MATCH($A$7,'Form report'!HO23:HO1090,0),MATCH(HO$3,'Form report'!$P$22:$CO$22,0))-INDEX('Form report'!$G$23:$G$1090,MATCH($A$7,'Form report'!$D$23:$D$1090,0))-INDEX('Form report'!$H$23:$H$1090,MATCH($A$7,'Form report'!$D$23:$D$1090,0))),"")</f>
        <v/>
      </c>
      <c r="HP7" s="204" t="str">
        <f>IFERROR(IF(INDEX('Form report'!$P$23:$CO$1090,MATCH($A$7,'Form report'!HP23:HP1090,0),MATCH(HP$3,'Form report'!$P$22:$CO$22,0))="","",INDEX('Form report'!$P$23:$CO$1090,MATCH($A$7,'Form report'!HP23:HP1090,0),MATCH(HP$3,'Form report'!$P$22:$CO$22,0))-INDEX('Form report'!$G$23:$G$1090,MATCH($A$7,'Form report'!$D$23:$D$1090,0))-INDEX('Form report'!$H$23:$H$1090,MATCH($A$7,'Form report'!$D$23:$D$1090,0))),"")</f>
        <v/>
      </c>
      <c r="HQ7" s="204" t="str">
        <f>IFERROR(IF(INDEX('Form report'!$P$23:$CO$1090,MATCH($A$7,'Form report'!HQ23:HQ1090,0),MATCH(HQ$3,'Form report'!$P$22:$CO$22,0))="","",INDEX('Form report'!$P$23:$CO$1090,MATCH($A$7,'Form report'!HQ23:HQ1090,0),MATCH(HQ$3,'Form report'!$P$22:$CO$22,0))-INDEX('Form report'!$G$23:$G$1090,MATCH($A$7,'Form report'!$D$23:$D$1090,0))-INDEX('Form report'!$H$23:$H$1090,MATCH($A$7,'Form report'!$D$23:$D$1090,0))),"")</f>
        <v/>
      </c>
      <c r="HR7" s="204" t="str">
        <f>IFERROR(IF(INDEX('Form report'!$P$23:$CO$1090,MATCH($A$7,'Form report'!HR23:HR1090,0),MATCH(HR$3,'Form report'!$P$22:$CO$22,0))="","",INDEX('Form report'!$P$23:$CO$1090,MATCH($A$7,'Form report'!HR23:HR1090,0),MATCH(HR$3,'Form report'!$P$22:$CO$22,0))-INDEX('Form report'!$G$23:$G$1090,MATCH($A$7,'Form report'!$D$23:$D$1090,0))-INDEX('Form report'!$H$23:$H$1090,MATCH($A$7,'Form report'!$D$23:$D$1090,0))),"")</f>
        <v/>
      </c>
      <c r="HS7" s="204" t="str">
        <f>IFERROR(IF(INDEX('Form report'!$P$23:$CO$1090,MATCH($A$7,'Form report'!HS23:HS1090,0),MATCH(HS$3,'Form report'!$P$22:$CO$22,0))="","",INDEX('Form report'!$P$23:$CO$1090,MATCH($A$7,'Form report'!HS23:HS1090,0),MATCH(HS$3,'Form report'!$P$22:$CO$22,0))-INDEX('Form report'!$G$23:$G$1090,MATCH($A$7,'Form report'!$D$23:$D$1090,0))-INDEX('Form report'!$H$23:$H$1090,MATCH($A$7,'Form report'!$D$23:$D$1090,0))),"")</f>
        <v/>
      </c>
      <c r="HT7" s="204" t="str">
        <f>IFERROR(IF(INDEX('Form report'!$P$23:$CO$1090,MATCH($A$7,'Form report'!HT23:HT1090,0),MATCH(HT$3,'Form report'!$P$22:$CO$22,0))="","",INDEX('Form report'!$P$23:$CO$1090,MATCH($A$7,'Form report'!HT23:HT1090,0),MATCH(HT$3,'Form report'!$P$22:$CO$22,0))-INDEX('Form report'!$G$23:$G$1090,MATCH($A$7,'Form report'!$D$23:$D$1090,0))-INDEX('Form report'!$H$23:$H$1090,MATCH($A$7,'Form report'!$D$23:$D$1090,0))),"")</f>
        <v/>
      </c>
      <c r="HU7" s="204" t="str">
        <f>IFERROR(IF(INDEX('Form report'!$P$23:$CO$1090,MATCH($A$7,'Form report'!HU23:HU1090,0),MATCH(HU$3,'Form report'!$P$22:$CO$22,0))="","",INDEX('Form report'!$P$23:$CO$1090,MATCH($A$7,'Form report'!HU23:HU1090,0),MATCH(HU$3,'Form report'!$P$22:$CO$22,0))-INDEX('Form report'!$G$23:$G$1090,MATCH($A$7,'Form report'!$D$23:$D$1090,0))-INDEX('Form report'!$H$23:$H$1090,MATCH($A$7,'Form report'!$D$23:$D$1090,0))),"")</f>
        <v/>
      </c>
      <c r="HV7" s="204" t="str">
        <f>IFERROR(IF(INDEX('Form report'!$P$23:$CO$1090,MATCH($A$7,'Form report'!HV23:HV1090,0),MATCH(HV$3,'Form report'!$P$22:$CO$22,0))="","",INDEX('Form report'!$P$23:$CO$1090,MATCH($A$7,'Form report'!HV23:HV1090,0),MATCH(HV$3,'Form report'!$P$22:$CO$22,0))-INDEX('Form report'!$G$23:$G$1090,MATCH($A$7,'Form report'!$D$23:$D$1090,0))-INDEX('Form report'!$H$23:$H$1090,MATCH($A$7,'Form report'!$D$23:$D$1090,0))),"")</f>
        <v/>
      </c>
      <c r="HW7" s="204" t="str">
        <f>IFERROR(IF(INDEX('Form report'!$P$23:$CO$1090,MATCH($A$7,'Form report'!HW23:HW1090,0),MATCH(HW$3,'Form report'!$P$22:$CO$22,0))="","",INDEX('Form report'!$P$23:$CO$1090,MATCH($A$7,'Form report'!HW23:HW1090,0),MATCH(HW$3,'Form report'!$P$22:$CO$22,0))-INDEX('Form report'!$G$23:$G$1090,MATCH($A$7,'Form report'!$D$23:$D$1090,0))-INDEX('Form report'!$H$23:$H$1090,MATCH($A$7,'Form report'!$D$23:$D$1090,0))),"")</f>
        <v/>
      </c>
      <c r="HX7" s="204" t="str">
        <f>IFERROR(IF(INDEX('Form report'!$P$23:$CO$1090,MATCH($A$7,'Form report'!HX23:HX1090,0),MATCH(HX$3,'Form report'!$P$22:$CO$22,0))="","",INDEX('Form report'!$P$23:$CO$1090,MATCH($A$7,'Form report'!HX23:HX1090,0),MATCH(HX$3,'Form report'!$P$22:$CO$22,0))-INDEX('Form report'!$G$23:$G$1090,MATCH($A$7,'Form report'!$D$23:$D$1090,0))-INDEX('Form report'!$H$23:$H$1090,MATCH($A$7,'Form report'!$D$23:$D$1090,0))),"")</f>
        <v/>
      </c>
      <c r="HY7" s="204" t="str">
        <f>IFERROR(IF(INDEX('Form report'!$P$23:$CO$1090,MATCH($A$7,'Form report'!HY23:HY1090,0),MATCH(HY$3,'Form report'!$P$22:$CO$22,0))="","",INDEX('Form report'!$P$23:$CO$1090,MATCH($A$7,'Form report'!HY23:HY1090,0),MATCH(HY$3,'Form report'!$P$22:$CO$22,0))-INDEX('Form report'!$G$23:$G$1090,MATCH($A$7,'Form report'!$D$23:$D$1090,0))-INDEX('Form report'!$H$23:$H$1090,MATCH($A$7,'Form report'!$D$23:$D$1090,0))),"")</f>
        <v/>
      </c>
      <c r="HZ7" s="204" t="str">
        <f>IFERROR(IF(INDEX('Form report'!$P$23:$CO$1090,MATCH($A$7,'Form report'!HZ23:HZ1090,0),MATCH(HZ$3,'Form report'!$P$22:$CO$22,0))="","",INDEX('Form report'!$P$23:$CO$1090,MATCH($A$7,'Form report'!HZ23:HZ1090,0),MATCH(HZ$3,'Form report'!$P$22:$CO$22,0))-INDEX('Form report'!$G$23:$G$1090,MATCH($A$7,'Form report'!$D$23:$D$1090,0))-INDEX('Form report'!$H$23:$H$1090,MATCH($A$7,'Form report'!$D$23:$D$1090,0))),"")</f>
        <v/>
      </c>
      <c r="IA7" s="204" t="str">
        <f>IFERROR(IF(INDEX('Form report'!$P$23:$CO$1090,MATCH($A$7,'Form report'!IA23:IA1090,0),MATCH(IA$3,'Form report'!$P$22:$CO$22,0))="","",INDEX('Form report'!$P$23:$CO$1090,MATCH($A$7,'Form report'!IA23:IA1090,0),MATCH(IA$3,'Form report'!$P$22:$CO$22,0))-INDEX('Form report'!$G$23:$G$1090,MATCH($A$7,'Form report'!$D$23:$D$1090,0))-INDEX('Form report'!$H$23:$H$1090,MATCH($A$7,'Form report'!$D$23:$D$1090,0))),"")</f>
        <v/>
      </c>
      <c r="IB7" s="204" t="str">
        <f>IFERROR(IF(INDEX('Form report'!$P$23:$CO$1090,MATCH($A$7,'Form report'!IB23:IB1090,0),MATCH(IB$3,'Form report'!$P$22:$CO$22,0))="","",INDEX('Form report'!$P$23:$CO$1090,MATCH($A$7,'Form report'!IB23:IB1090,0),MATCH(IB$3,'Form report'!$P$22:$CO$22,0))-INDEX('Form report'!$G$23:$G$1090,MATCH($A$7,'Form report'!$D$23:$D$1090,0))-INDEX('Form report'!$H$23:$H$1090,MATCH($A$7,'Form report'!$D$23:$D$1090,0))),"")</f>
        <v/>
      </c>
      <c r="IC7" s="204" t="str">
        <f>IFERROR(IF(INDEX('Form report'!$P$23:$CO$1090,MATCH($A$7,'Form report'!IC23:IC1090,0),MATCH(IC$3,'Form report'!$P$22:$CO$22,0))="","",INDEX('Form report'!$P$23:$CO$1090,MATCH($A$7,'Form report'!IC23:IC1090,0),MATCH(IC$3,'Form report'!$P$22:$CO$22,0))-INDEX('Form report'!$G$23:$G$1090,MATCH($A$7,'Form report'!$D$23:$D$1090,0))-INDEX('Form report'!$H$23:$H$1090,MATCH($A$7,'Form report'!$D$23:$D$1090,0))),"")</f>
        <v/>
      </c>
      <c r="ID7" s="204" t="str">
        <f>IFERROR(IF(INDEX('Form report'!$P$23:$CO$1090,MATCH($A$7,'Form report'!ID23:ID1090,0),MATCH(ID$3,'Form report'!$P$22:$CO$22,0))="","",INDEX('Form report'!$P$23:$CO$1090,MATCH($A$7,'Form report'!ID23:ID1090,0),MATCH(ID$3,'Form report'!$P$22:$CO$22,0))-INDEX('Form report'!$G$23:$G$1090,MATCH($A$7,'Form report'!$D$23:$D$1090,0))-INDEX('Form report'!$H$23:$H$1090,MATCH($A$7,'Form report'!$D$23:$D$1090,0))),"")</f>
        <v/>
      </c>
      <c r="IE7" s="204" t="str">
        <f>IFERROR(IF(INDEX('Form report'!$P$23:$CO$1090,MATCH($A$7,'Form report'!IE23:IE1090,0),MATCH(IE$3,'Form report'!$P$22:$CO$22,0))="","",INDEX('Form report'!$P$23:$CO$1090,MATCH($A$7,'Form report'!IE23:IE1090,0),MATCH(IE$3,'Form report'!$P$22:$CO$22,0))-INDEX('Form report'!$G$23:$G$1090,MATCH($A$7,'Form report'!$D$23:$D$1090,0))-INDEX('Form report'!$H$23:$H$1090,MATCH($A$7,'Form report'!$D$23:$D$1090,0))),"")</f>
        <v/>
      </c>
      <c r="IF7" s="204" t="str">
        <f>IFERROR(IF(INDEX('Form report'!$P$23:$CO$1090,MATCH($A$7,'Form report'!IF23:IF1090,0),MATCH(IF$3,'Form report'!$P$22:$CO$22,0))="","",INDEX('Form report'!$P$23:$CO$1090,MATCH($A$7,'Form report'!IF23:IF1090,0),MATCH(IF$3,'Form report'!$P$22:$CO$22,0))-INDEX('Form report'!$G$23:$G$1090,MATCH($A$7,'Form report'!$D$23:$D$1090,0))-INDEX('Form report'!$H$23:$H$1090,MATCH($A$7,'Form report'!$D$23:$D$1090,0))),"")</f>
        <v/>
      </c>
      <c r="IG7" s="204" t="str">
        <f>IFERROR(IF(INDEX('Form report'!$P$23:$CO$1090,MATCH($A$7,'Form report'!IG23:IG1090,0),MATCH(IG$3,'Form report'!$P$22:$CO$22,0))="","",INDEX('Form report'!$P$23:$CO$1090,MATCH($A$7,'Form report'!IG23:IG1090,0),MATCH(IG$3,'Form report'!$P$22:$CO$22,0))-INDEX('Form report'!$G$23:$G$1090,MATCH($A$7,'Form report'!$D$23:$D$1090,0))-INDEX('Form report'!$H$23:$H$1090,MATCH($A$7,'Form report'!$D$23:$D$1090,0))),"")</f>
        <v/>
      </c>
      <c r="IH7" s="204" t="str">
        <f>IFERROR(IF(INDEX('Form report'!$P$23:$CO$1090,MATCH($A$7,'Form report'!IH23:IH1090,0),MATCH(IH$3,'Form report'!$P$22:$CO$22,0))="","",INDEX('Form report'!$P$23:$CO$1090,MATCH($A$7,'Form report'!IH23:IH1090,0),MATCH(IH$3,'Form report'!$P$22:$CO$22,0))-INDEX('Form report'!$G$23:$G$1090,MATCH($A$7,'Form report'!$D$23:$D$1090,0))-INDEX('Form report'!$H$23:$H$1090,MATCH($A$7,'Form report'!$D$23:$D$1090,0))),"")</f>
        <v/>
      </c>
      <c r="II7" s="204" t="str">
        <f>IFERROR(IF(INDEX('Form report'!$P$23:$CO$1090,MATCH($A$7,'Form report'!II23:II1090,0),MATCH(II$3,'Form report'!$P$22:$CO$22,0))="","",INDEX('Form report'!$P$23:$CO$1090,MATCH($A$7,'Form report'!II23:II1090,0),MATCH(II$3,'Form report'!$P$22:$CO$22,0))-INDEX('Form report'!$G$23:$G$1090,MATCH($A$7,'Form report'!$D$23:$D$1090,0))-INDEX('Form report'!$H$23:$H$1090,MATCH($A$7,'Form report'!$D$23:$D$1090,0))),"")</f>
        <v/>
      </c>
      <c r="IJ7" s="204" t="str">
        <f>IFERROR(IF(INDEX('Form report'!$P$23:$CO$1090,MATCH($A$7,'Form report'!IJ23:IJ1090,0),MATCH(IJ$3,'Form report'!$P$22:$CO$22,0))="","",INDEX('Form report'!$P$23:$CO$1090,MATCH($A$7,'Form report'!IJ23:IJ1090,0),MATCH(IJ$3,'Form report'!$P$22:$CO$22,0))-INDEX('Form report'!$G$23:$G$1090,MATCH($A$7,'Form report'!$D$23:$D$1090,0))-INDEX('Form report'!$H$23:$H$1090,MATCH($A$7,'Form report'!$D$23:$D$1090,0))),"")</f>
        <v/>
      </c>
      <c r="IK7" s="204" t="str">
        <f>IFERROR(IF(INDEX('Form report'!$P$23:$CO$1090,MATCH($A$7,'Form report'!IK23:IK1090,0),MATCH(IK$3,'Form report'!$P$22:$CO$22,0))="","",INDEX('Form report'!$P$23:$CO$1090,MATCH($A$7,'Form report'!IK23:IK1090,0),MATCH(IK$3,'Form report'!$P$22:$CO$22,0))-INDEX('Form report'!$G$23:$G$1090,MATCH($A$7,'Form report'!$D$23:$D$1090,0))-INDEX('Form report'!$H$23:$H$1090,MATCH($A$7,'Form report'!$D$23:$D$1090,0))),"")</f>
        <v/>
      </c>
      <c r="IL7" s="204" t="str">
        <f>IFERROR(IF(INDEX('Form report'!$P$23:$CO$1090,MATCH($A$7,'Form report'!IL23:IL1090,0),MATCH(IL$3,'Form report'!$P$22:$CO$22,0))="","",INDEX('Form report'!$P$23:$CO$1090,MATCH($A$7,'Form report'!IL23:IL1090,0),MATCH(IL$3,'Form report'!$P$22:$CO$22,0))-INDEX('Form report'!$G$23:$G$1090,MATCH($A$7,'Form report'!$D$23:$D$1090,0))-INDEX('Form report'!$H$23:$H$1090,MATCH($A$7,'Form report'!$D$23:$D$1090,0))),"")</f>
        <v/>
      </c>
      <c r="IM7" s="204" t="str">
        <f>IFERROR(IF(INDEX('Form report'!$P$23:$CO$1090,MATCH($A$7,'Form report'!IM23:IM1090,0),MATCH(IM$3,'Form report'!$P$22:$CO$22,0))="","",INDEX('Form report'!$P$23:$CO$1090,MATCH($A$7,'Form report'!IM23:IM1090,0),MATCH(IM$3,'Form report'!$P$22:$CO$22,0))-INDEX('Form report'!$G$23:$G$1090,MATCH($A$7,'Form report'!$D$23:$D$1090,0))-INDEX('Form report'!$H$23:$H$1090,MATCH($A$7,'Form report'!$D$23:$D$1090,0))),"")</f>
        <v/>
      </c>
      <c r="IN7" s="204" t="str">
        <f>IFERROR(IF(INDEX('Form report'!$P$23:$CO$1090,MATCH($A$7,'Form report'!IN23:IN1090,0),MATCH(IN$3,'Form report'!$P$22:$CO$22,0))="","",INDEX('Form report'!$P$23:$CO$1090,MATCH($A$7,'Form report'!IN23:IN1090,0),MATCH(IN$3,'Form report'!$P$22:$CO$22,0))-INDEX('Form report'!$G$23:$G$1090,MATCH($A$7,'Form report'!$D$23:$D$1090,0))-INDEX('Form report'!$H$23:$H$1090,MATCH($A$7,'Form report'!$D$23:$D$1090,0))),"")</f>
        <v/>
      </c>
      <c r="IO7" s="204" t="str">
        <f>IFERROR(IF(INDEX('Form report'!$P$23:$CO$1090,MATCH($A$7,'Form report'!IO23:IO1090,0),MATCH(IO$3,'Form report'!$P$22:$CO$22,0))="","",INDEX('Form report'!$P$23:$CO$1090,MATCH($A$7,'Form report'!IO23:IO1090,0),MATCH(IO$3,'Form report'!$P$22:$CO$22,0))-INDEX('Form report'!$G$23:$G$1090,MATCH($A$7,'Form report'!$D$23:$D$1090,0))-INDEX('Form report'!$H$23:$H$1090,MATCH($A$7,'Form report'!$D$23:$D$1090,0))),"")</f>
        <v/>
      </c>
      <c r="IP7" s="204" t="str">
        <f>IFERROR(IF(INDEX('Form report'!$P$23:$CO$1090,MATCH($A$7,'Form report'!IP23:IP1090,0),MATCH(IP$3,'Form report'!$P$22:$CO$22,0))="","",INDEX('Form report'!$P$23:$CO$1090,MATCH($A$7,'Form report'!IP23:IP1090,0),MATCH(IP$3,'Form report'!$P$22:$CO$22,0))-INDEX('Form report'!$G$23:$G$1090,MATCH($A$7,'Form report'!$D$23:$D$1090,0))-INDEX('Form report'!$H$23:$H$1090,MATCH($A$7,'Form report'!$D$23:$D$1090,0))),"")</f>
        <v/>
      </c>
      <c r="IQ7" s="204" t="str">
        <f>IFERROR(IF(INDEX('Form report'!$P$23:$CO$1090,MATCH($A$7,'Form report'!IQ23:IQ1090,0),MATCH(IQ$3,'Form report'!$P$22:$CO$22,0))="","",INDEX('Form report'!$P$23:$CO$1090,MATCH($A$7,'Form report'!IQ23:IQ1090,0),MATCH(IQ$3,'Form report'!$P$22:$CO$22,0))-INDEX('Form report'!$G$23:$G$1090,MATCH($A$7,'Form report'!$D$23:$D$1090,0))-INDEX('Form report'!$H$23:$H$1090,MATCH($A$7,'Form report'!$D$23:$D$1090,0))),"")</f>
        <v/>
      </c>
      <c r="IR7" s="204" t="str">
        <f>IFERROR(IF(INDEX('Form report'!$P$23:$CO$1090,MATCH($A$7,'Form report'!IR23:IR1090,0),MATCH(IR$3,'Form report'!$P$22:$CO$22,0))="","",INDEX('Form report'!$P$23:$CO$1090,MATCH($A$7,'Form report'!IR23:IR1090,0),MATCH(IR$3,'Form report'!$P$22:$CO$22,0))-INDEX('Form report'!$G$23:$G$1090,MATCH($A$7,'Form report'!$D$23:$D$1090,0))-INDEX('Form report'!$H$23:$H$1090,MATCH($A$7,'Form report'!$D$23:$D$1090,0))),"")</f>
        <v/>
      </c>
      <c r="IS7" s="204" t="str">
        <f>IFERROR(IF(INDEX('Form report'!$P$23:$CO$1090,MATCH($A$7,'Form report'!IS23:IS1090,0),MATCH(IS$3,'Form report'!$P$22:$CO$22,0))="","",INDEX('Form report'!$P$23:$CO$1090,MATCH($A$7,'Form report'!IS23:IS1090,0),MATCH(IS$3,'Form report'!$P$22:$CO$22,0))-INDEX('Form report'!$G$23:$G$1090,MATCH($A$7,'Form report'!$D$23:$D$1090,0))-INDEX('Form report'!$H$23:$H$1090,MATCH($A$7,'Form report'!$D$23:$D$1090,0))),"")</f>
        <v/>
      </c>
      <c r="IT7" s="204" t="str">
        <f>IFERROR(IF(INDEX('Form report'!$P$23:$CO$1090,MATCH($A$7,'Form report'!IT23:IT1090,0),MATCH(IT$3,'Form report'!$P$22:$CO$22,0))="","",INDEX('Form report'!$P$23:$CO$1090,MATCH($A$7,'Form report'!IT23:IT1090,0),MATCH(IT$3,'Form report'!$P$22:$CO$22,0))-INDEX('Form report'!$G$23:$G$1090,MATCH($A$7,'Form report'!$D$23:$D$1090,0))-INDEX('Form report'!$H$23:$H$1090,MATCH($A$7,'Form report'!$D$23:$D$1090,0))),"")</f>
        <v/>
      </c>
      <c r="IU7" s="204" t="str">
        <f>IFERROR(IF(INDEX('Form report'!$P$23:$CO$1090,MATCH($A$7,'Form report'!IU23:IU1090,0),MATCH(IU$3,'Form report'!$P$22:$CO$22,0))="","",INDEX('Form report'!$P$23:$CO$1090,MATCH($A$7,'Form report'!IU23:IU1090,0),MATCH(IU$3,'Form report'!$P$22:$CO$22,0))-INDEX('Form report'!$G$23:$G$1090,MATCH($A$7,'Form report'!$D$23:$D$1090,0))-INDEX('Form report'!$H$23:$H$1090,MATCH($A$7,'Form report'!$D$23:$D$1090,0))),"")</f>
        <v/>
      </c>
      <c r="IV7" s="204" t="str">
        <f>IFERROR(IF(INDEX('Form report'!$P$23:$CO$1090,MATCH($A$7,'Form report'!IV23:IV1090,0),MATCH(IV$3,'Form report'!$P$22:$CO$22,0))="","",INDEX('Form report'!$P$23:$CO$1090,MATCH($A$7,'Form report'!IV23:IV1090,0),MATCH(IV$3,'Form report'!$P$22:$CO$22,0))-INDEX('Form report'!$G$23:$G$1090,MATCH($A$7,'Form report'!$D$23:$D$1090,0))-INDEX('Form report'!$H$23:$H$1090,MATCH($A$7,'Form report'!$D$23:$D$1090,0))),"")</f>
        <v/>
      </c>
      <c r="IW7" s="204" t="str">
        <f>IFERROR(IF(INDEX('Form report'!$P$23:$CO$1090,MATCH($A$7,'Form report'!IW23:IW1090,0),MATCH(IW$3,'Form report'!$P$22:$CO$22,0))="","",INDEX('Form report'!$P$23:$CO$1090,MATCH($A$7,'Form report'!IW23:IW1090,0),MATCH(IW$3,'Form report'!$P$22:$CO$22,0))-INDEX('Form report'!$G$23:$G$1090,MATCH($A$7,'Form report'!$D$23:$D$1090,0))-INDEX('Form report'!$H$23:$H$1090,MATCH($A$7,'Form report'!$D$23:$D$1090,0))),"")</f>
        <v/>
      </c>
      <c r="IX7" s="204" t="str">
        <f>IFERROR(IF(INDEX('Form report'!$P$23:$CO$1090,MATCH($A$7,'Form report'!IX23:IX1090,0),MATCH(IX$3,'Form report'!$P$22:$CO$22,0))="","",INDEX('Form report'!$P$23:$CO$1090,MATCH($A$7,'Form report'!IX23:IX1090,0),MATCH(IX$3,'Form report'!$P$22:$CO$22,0))-INDEX('Form report'!$G$23:$G$1090,MATCH($A$7,'Form report'!$D$23:$D$1090,0))-INDEX('Form report'!$H$23:$H$1090,MATCH($A$7,'Form report'!$D$23:$D$1090,0))),"")</f>
        <v/>
      </c>
      <c r="IY7" s="204" t="str">
        <f>IFERROR(IF(INDEX('Form report'!$P$23:$CO$1090,MATCH($A$7,'Form report'!IY23:IY1090,0),MATCH(IY$3,'Form report'!$P$22:$CO$22,0))="","",INDEX('Form report'!$P$23:$CO$1090,MATCH($A$7,'Form report'!IY23:IY1090,0),MATCH(IY$3,'Form report'!$P$22:$CO$22,0))-INDEX('Form report'!$G$23:$G$1090,MATCH($A$7,'Form report'!$D$23:$D$1090,0))-INDEX('Form report'!$H$23:$H$1090,MATCH($A$7,'Form report'!$D$23:$D$1090,0))),"")</f>
        <v/>
      </c>
      <c r="IZ7" s="204" t="str">
        <f>IFERROR(IF(INDEX('Form report'!$P$23:$CO$1090,MATCH($A$7,'Form report'!IZ23:IZ1090,0),MATCH(IZ$3,'Form report'!$P$22:$CO$22,0))="","",INDEX('Form report'!$P$23:$CO$1090,MATCH($A$7,'Form report'!IZ23:IZ1090,0),MATCH(IZ$3,'Form report'!$P$22:$CO$22,0))-INDEX('Form report'!$G$23:$G$1090,MATCH($A$7,'Form report'!$D$23:$D$1090,0))-INDEX('Form report'!$H$23:$H$1090,MATCH($A$7,'Form report'!$D$23:$D$1090,0))),"")</f>
        <v/>
      </c>
      <c r="JA7" s="204" t="str">
        <f>IFERROR(IF(INDEX('Form report'!$P$23:$CO$1090,MATCH($A$7,'Form report'!JA23:JA1090,0),MATCH(JA$3,'Form report'!$P$22:$CO$22,0))="","",INDEX('Form report'!$P$23:$CO$1090,MATCH($A$7,'Form report'!JA23:JA1090,0),MATCH(JA$3,'Form report'!$P$22:$CO$22,0))-INDEX('Form report'!$G$23:$G$1090,MATCH($A$7,'Form report'!$D$23:$D$1090,0))-INDEX('Form report'!$H$23:$H$1090,MATCH($A$7,'Form report'!$D$23:$D$1090,0))),"")</f>
        <v/>
      </c>
      <c r="JB7" s="204" t="str">
        <f>IFERROR(IF(INDEX('Form report'!$P$23:$CO$1090,MATCH($A$7,'Form report'!JB23:JB1090,0),MATCH(JB$3,'Form report'!$P$22:$CO$22,0))="","",INDEX('Form report'!$P$23:$CO$1090,MATCH($A$7,'Form report'!JB23:JB1090,0),MATCH(JB$3,'Form report'!$P$22:$CO$22,0))-INDEX('Form report'!$G$23:$G$1090,MATCH($A$7,'Form report'!$D$23:$D$1090,0))-INDEX('Form report'!$H$23:$H$1090,MATCH($A$7,'Form report'!$D$23:$D$1090,0))),"")</f>
        <v/>
      </c>
      <c r="JC7" s="204" t="str">
        <f>IFERROR(IF(INDEX('Form report'!$P$23:$CO$1090,MATCH($A$7,'Form report'!JC23:JC1090,0),MATCH(JC$3,'Form report'!$P$22:$CO$22,0))="","",INDEX('Form report'!$P$23:$CO$1090,MATCH($A$7,'Form report'!JC23:JC1090,0),MATCH(JC$3,'Form report'!$P$22:$CO$22,0))-INDEX('Form report'!$G$23:$G$1090,MATCH($A$7,'Form report'!$D$23:$D$1090,0))-INDEX('Form report'!$H$23:$H$1090,MATCH($A$7,'Form report'!$D$23:$D$1090,0))),"")</f>
        <v/>
      </c>
      <c r="JD7" s="204" t="str">
        <f>IFERROR(IF(INDEX('Form report'!$P$23:$CO$1090,MATCH($A$7,'Form report'!JD23:JD1090,0),MATCH(JD$3,'Form report'!$P$22:$CO$22,0))="","",INDEX('Form report'!$P$23:$CO$1090,MATCH($A$7,'Form report'!JD23:JD1090,0),MATCH(JD$3,'Form report'!$P$22:$CO$22,0))-INDEX('Form report'!$G$23:$G$1090,MATCH($A$7,'Form report'!$D$23:$D$1090,0))-INDEX('Form report'!$H$23:$H$1090,MATCH($A$7,'Form report'!$D$23:$D$1090,0))),"")</f>
        <v/>
      </c>
      <c r="JE7" s="204" t="str">
        <f>IFERROR(IF(INDEX('Form report'!$P$23:$CO$1090,MATCH($A$7,'Form report'!JE23:JE1090,0),MATCH(JE$3,'Form report'!$P$22:$CO$22,0))="","",INDEX('Form report'!$P$23:$CO$1090,MATCH($A$7,'Form report'!JE23:JE1090,0),MATCH(JE$3,'Form report'!$P$22:$CO$22,0))-INDEX('Form report'!$G$23:$G$1090,MATCH($A$7,'Form report'!$D$23:$D$1090,0))-INDEX('Form report'!$H$23:$H$1090,MATCH($A$7,'Form report'!$D$23:$D$1090,0))),"")</f>
        <v/>
      </c>
      <c r="JF7" s="204" t="str">
        <f>IFERROR(IF(INDEX('Form report'!$P$23:$CO$1090,MATCH($A$7,'Form report'!JF23:JF1090,0),MATCH(JF$3,'Form report'!$P$22:$CO$22,0))="","",INDEX('Form report'!$P$23:$CO$1090,MATCH($A$7,'Form report'!JF23:JF1090,0),MATCH(JF$3,'Form report'!$P$22:$CO$22,0))-INDEX('Form report'!$G$23:$G$1090,MATCH($A$7,'Form report'!$D$23:$D$1090,0))-INDEX('Form report'!$H$23:$H$1090,MATCH($A$7,'Form report'!$D$23:$D$1090,0))),"")</f>
        <v/>
      </c>
      <c r="JG7" s="204" t="str">
        <f>IFERROR(IF(INDEX('Form report'!$P$23:$CO$1090,MATCH($A$7,'Form report'!JG23:JG1090,0),MATCH(JG$3,'Form report'!$P$22:$CO$22,0))="","",INDEX('Form report'!$P$23:$CO$1090,MATCH($A$7,'Form report'!JG23:JG1090,0),MATCH(JG$3,'Form report'!$P$22:$CO$22,0))-INDEX('Form report'!$G$23:$G$1090,MATCH($A$7,'Form report'!$D$23:$D$1090,0))-INDEX('Form report'!$H$23:$H$1090,MATCH($A$7,'Form report'!$D$23:$D$1090,0))),"")</f>
        <v/>
      </c>
      <c r="JH7" s="204" t="str">
        <f>IFERROR(IF(INDEX('Form report'!$P$23:$CO$1090,MATCH($A$7,'Form report'!JH23:JH1090,0),MATCH(JH$3,'Form report'!$P$22:$CO$22,0))="","",INDEX('Form report'!$P$23:$CO$1090,MATCH($A$7,'Form report'!JH23:JH1090,0),MATCH(JH$3,'Form report'!$P$22:$CO$22,0))-INDEX('Form report'!$G$23:$G$1090,MATCH($A$7,'Form report'!$D$23:$D$1090,0))-INDEX('Form report'!$H$23:$H$1090,MATCH($A$7,'Form report'!$D$23:$D$1090,0))),"")</f>
        <v/>
      </c>
      <c r="JI7" s="204" t="str">
        <f>IFERROR(IF(INDEX('Form report'!$P$23:$CO$1090,MATCH($A$7,'Form report'!JI23:JI1090,0),MATCH(JI$3,'Form report'!$P$22:$CO$22,0))="","",INDEX('Form report'!$P$23:$CO$1090,MATCH($A$7,'Form report'!JI23:JI1090,0),MATCH(JI$3,'Form report'!$P$22:$CO$22,0))-INDEX('Form report'!$G$23:$G$1090,MATCH($A$7,'Form report'!$D$23:$D$1090,0))-INDEX('Form report'!$H$23:$H$1090,MATCH($A$7,'Form report'!$D$23:$D$1090,0))),"")</f>
        <v/>
      </c>
      <c r="JJ7" s="204" t="str">
        <f>IFERROR(IF(INDEX('Form report'!$P$23:$CO$1090,MATCH($A$7,'Form report'!JJ23:JJ1090,0),MATCH(JJ$3,'Form report'!$P$22:$CO$22,0))="","",INDEX('Form report'!$P$23:$CO$1090,MATCH($A$7,'Form report'!JJ23:JJ1090,0),MATCH(JJ$3,'Form report'!$P$22:$CO$22,0))-INDEX('Form report'!$G$23:$G$1090,MATCH($A$7,'Form report'!$D$23:$D$1090,0))-INDEX('Form report'!$H$23:$H$1090,MATCH($A$7,'Form report'!$D$23:$D$1090,0))),"")</f>
        <v/>
      </c>
      <c r="JK7" s="204" t="str">
        <f>IFERROR(IF(INDEX('Form report'!$P$23:$CO$1090,MATCH($A$7,'Form report'!JK23:JK1090,0),MATCH(JK$3,'Form report'!$P$22:$CO$22,0))="","",INDEX('Form report'!$P$23:$CO$1090,MATCH($A$7,'Form report'!JK23:JK1090,0),MATCH(JK$3,'Form report'!$P$22:$CO$22,0))-INDEX('Form report'!$G$23:$G$1090,MATCH($A$7,'Form report'!$D$23:$D$1090,0))-INDEX('Form report'!$H$23:$H$1090,MATCH($A$7,'Form report'!$D$23:$D$1090,0))),"")</f>
        <v/>
      </c>
      <c r="JL7" s="204" t="str">
        <f>IFERROR(IF(INDEX('Form report'!$P$23:$CO$1090,MATCH($A$7,'Form report'!JL23:JL1090,0),MATCH(JL$3,'Form report'!$P$22:$CO$22,0))="","",INDEX('Form report'!$P$23:$CO$1090,MATCH($A$7,'Form report'!JL23:JL1090,0),MATCH(JL$3,'Form report'!$P$22:$CO$22,0))-INDEX('Form report'!$G$23:$G$1090,MATCH($A$7,'Form report'!$D$23:$D$1090,0))-INDEX('Form report'!$H$23:$H$1090,MATCH($A$7,'Form report'!$D$23:$D$1090,0))),"")</f>
        <v/>
      </c>
      <c r="JM7" s="204" t="str">
        <f>IFERROR(IF(INDEX('Form report'!$P$23:$CO$1090,MATCH($A$7,'Form report'!JM23:JM1090,0),MATCH(JM$3,'Form report'!$P$22:$CO$22,0))="","",INDEX('Form report'!$P$23:$CO$1090,MATCH($A$7,'Form report'!JM23:JM1090,0),MATCH(JM$3,'Form report'!$P$22:$CO$22,0))-INDEX('Form report'!$G$23:$G$1090,MATCH($A$7,'Form report'!$D$23:$D$1090,0))-INDEX('Form report'!$H$23:$H$1090,MATCH($A$7,'Form report'!$D$23:$D$1090,0))),"")</f>
        <v/>
      </c>
      <c r="JN7" s="204" t="str">
        <f>IFERROR(IF(INDEX('Form report'!$P$23:$CO$1090,MATCH($A$7,'Form report'!JN23:JN1090,0),MATCH(JN$3,'Form report'!$P$22:$CO$22,0))="","",INDEX('Form report'!$P$23:$CO$1090,MATCH($A$7,'Form report'!JN23:JN1090,0),MATCH(JN$3,'Form report'!$P$22:$CO$22,0))-INDEX('Form report'!$G$23:$G$1090,MATCH($A$7,'Form report'!$D$23:$D$1090,0))-INDEX('Form report'!$H$23:$H$1090,MATCH($A$7,'Form report'!$D$23:$D$1090,0))),"")</f>
        <v/>
      </c>
      <c r="JO7" s="204" t="str">
        <f>IFERROR(IF(INDEX('Form report'!$P$23:$CO$1090,MATCH($A$7,'Form report'!JO23:JO1090,0),MATCH(JO$3,'Form report'!$P$22:$CO$22,0))="","",INDEX('Form report'!$P$23:$CO$1090,MATCH($A$7,'Form report'!JO23:JO1090,0),MATCH(JO$3,'Form report'!$P$22:$CO$22,0))-INDEX('Form report'!$G$23:$G$1090,MATCH($A$7,'Form report'!$D$23:$D$1090,0))-INDEX('Form report'!$H$23:$H$1090,MATCH($A$7,'Form report'!$D$23:$D$1090,0))),"")</f>
        <v/>
      </c>
      <c r="JP7" s="204" t="str">
        <f>IFERROR(IF(INDEX('Form report'!$P$23:$CO$1090,MATCH($A$7,'Form report'!JP23:JP1090,0),MATCH(JP$3,'Form report'!$P$22:$CO$22,0))="","",INDEX('Form report'!$P$23:$CO$1090,MATCH($A$7,'Form report'!JP23:JP1090,0),MATCH(JP$3,'Form report'!$P$22:$CO$22,0))-INDEX('Form report'!$G$23:$G$1090,MATCH($A$7,'Form report'!$D$23:$D$1090,0))-INDEX('Form report'!$H$23:$H$1090,MATCH($A$7,'Form report'!$D$23:$D$1090,0))),"")</f>
        <v/>
      </c>
      <c r="JQ7" s="204" t="str">
        <f>IFERROR(IF(INDEX('Form report'!$P$23:$CO$1090,MATCH($A$7,'Form report'!JQ23:JQ1090,0),MATCH(JQ$3,'Form report'!$P$22:$CO$22,0))="","",INDEX('Form report'!$P$23:$CO$1090,MATCH($A$7,'Form report'!JQ23:JQ1090,0),MATCH(JQ$3,'Form report'!$P$22:$CO$22,0))-INDEX('Form report'!$G$23:$G$1090,MATCH($A$7,'Form report'!$D$23:$D$1090,0))-INDEX('Form report'!$H$23:$H$1090,MATCH($A$7,'Form report'!$D$23:$D$1090,0))),"")</f>
        <v/>
      </c>
      <c r="JR7" s="204" t="str">
        <f>IFERROR(IF(INDEX('Form report'!$P$23:$CO$1090,MATCH($A$7,'Form report'!JR23:JR1090,0),MATCH(JR$3,'Form report'!$P$22:$CO$22,0))="","",INDEX('Form report'!$P$23:$CO$1090,MATCH($A$7,'Form report'!JR23:JR1090,0),MATCH(JR$3,'Form report'!$P$22:$CO$22,0))-INDEX('Form report'!$G$23:$G$1090,MATCH($A$7,'Form report'!$D$23:$D$1090,0))-INDEX('Form report'!$H$23:$H$1090,MATCH($A$7,'Form report'!$D$23:$D$1090,0))),"")</f>
        <v/>
      </c>
      <c r="JS7" s="204" t="str">
        <f>IFERROR(IF(INDEX('Form report'!$P$23:$CO$1090,MATCH($A$7,'Form report'!JS23:JS1090,0),MATCH(JS$3,'Form report'!$P$22:$CO$22,0))="","",INDEX('Form report'!$P$23:$CO$1090,MATCH($A$7,'Form report'!JS23:JS1090,0),MATCH(JS$3,'Form report'!$P$22:$CO$22,0))-INDEX('Form report'!$G$23:$G$1090,MATCH($A$7,'Form report'!$D$23:$D$1090,0))-INDEX('Form report'!$H$23:$H$1090,MATCH($A$7,'Form report'!$D$23:$D$1090,0))),"")</f>
        <v/>
      </c>
      <c r="JT7" s="204" t="str">
        <f>IFERROR(IF(INDEX('Form report'!$P$23:$CO$1090,MATCH($A$7,'Form report'!JT23:JT1090,0),MATCH(JT$3,'Form report'!$P$22:$CO$22,0))="","",INDEX('Form report'!$P$23:$CO$1090,MATCH($A$7,'Form report'!JT23:JT1090,0),MATCH(JT$3,'Form report'!$P$22:$CO$22,0))-INDEX('Form report'!$G$23:$G$1090,MATCH($A$7,'Form report'!$D$23:$D$1090,0))-INDEX('Form report'!$H$23:$H$1090,MATCH($A$7,'Form report'!$D$23:$D$1090,0))),"")</f>
        <v/>
      </c>
      <c r="JU7" s="204" t="str">
        <f>IFERROR(IF(INDEX('Form report'!$P$23:$CO$1090,MATCH($A$7,'Form report'!JU23:JU1090,0),MATCH(JU$3,'Form report'!$P$22:$CO$22,0))="","",INDEX('Form report'!$P$23:$CO$1090,MATCH($A$7,'Form report'!JU23:JU1090,0),MATCH(JU$3,'Form report'!$P$22:$CO$22,0))-INDEX('Form report'!$G$23:$G$1090,MATCH($A$7,'Form report'!$D$23:$D$1090,0))-INDEX('Form report'!$H$23:$H$1090,MATCH($A$7,'Form report'!$D$23:$D$1090,0))),"")</f>
        <v/>
      </c>
      <c r="JV7" s="204" t="str">
        <f>IFERROR(IF(INDEX('Form report'!$P$23:$CO$1090,MATCH($A$7,'Form report'!JV23:JV1090,0),MATCH(JV$3,'Form report'!$P$22:$CO$22,0))="","",INDEX('Form report'!$P$23:$CO$1090,MATCH($A$7,'Form report'!JV23:JV1090,0),MATCH(JV$3,'Form report'!$P$22:$CO$22,0))-INDEX('Form report'!$G$23:$G$1090,MATCH($A$7,'Form report'!$D$23:$D$1090,0))-INDEX('Form report'!$H$23:$H$1090,MATCH($A$7,'Form report'!$D$23:$D$1090,0))),"")</f>
        <v/>
      </c>
      <c r="JW7" s="204" t="str">
        <f>IFERROR(IF(INDEX('Form report'!$P$23:$CO$1090,MATCH($A$7,'Form report'!JW23:JW1090,0),MATCH(JW$3,'Form report'!$P$22:$CO$22,0))="","",INDEX('Form report'!$P$23:$CO$1090,MATCH($A$7,'Form report'!JW23:JW1090,0),MATCH(JW$3,'Form report'!$P$22:$CO$22,0))-INDEX('Form report'!$G$23:$G$1090,MATCH($A$7,'Form report'!$D$23:$D$1090,0))-INDEX('Form report'!$H$23:$H$1090,MATCH($A$7,'Form report'!$D$23:$D$1090,0))),"")</f>
        <v/>
      </c>
      <c r="JX7" s="204" t="str">
        <f>IFERROR(IF(INDEX('Form report'!$P$23:$CO$1090,MATCH($A$7,'Form report'!JX23:JX1090,0),MATCH(JX$3,'Form report'!$P$22:$CO$22,0))="","",INDEX('Form report'!$P$23:$CO$1090,MATCH($A$7,'Form report'!JX23:JX1090,0),MATCH(JX$3,'Form report'!$P$22:$CO$22,0))-INDEX('Form report'!$G$23:$G$1090,MATCH($A$7,'Form report'!$D$23:$D$1090,0))-INDEX('Form report'!$H$23:$H$1090,MATCH($A$7,'Form report'!$D$23:$D$1090,0))),"")</f>
        <v/>
      </c>
      <c r="JY7" s="204" t="str">
        <f>IFERROR(IF(INDEX('Form report'!$P$23:$CO$1090,MATCH($A$7,'Form report'!JY23:JY1090,0),MATCH(JY$3,'Form report'!$P$22:$CO$22,0))="","",INDEX('Form report'!$P$23:$CO$1090,MATCH($A$7,'Form report'!JY23:JY1090,0),MATCH(JY$3,'Form report'!$P$22:$CO$22,0))-INDEX('Form report'!$G$23:$G$1090,MATCH($A$7,'Form report'!$D$23:$D$1090,0))-INDEX('Form report'!$H$23:$H$1090,MATCH($A$7,'Form report'!$D$23:$D$1090,0))),"")</f>
        <v/>
      </c>
      <c r="JZ7" s="204" t="str">
        <f>IFERROR(IF(INDEX('Form report'!$P$23:$CO$1090,MATCH($A$7,'Form report'!JZ23:JZ1090,0),MATCH(JZ$3,'Form report'!$P$22:$CO$22,0))="","",INDEX('Form report'!$P$23:$CO$1090,MATCH($A$7,'Form report'!JZ23:JZ1090,0),MATCH(JZ$3,'Form report'!$P$22:$CO$22,0))-INDEX('Form report'!$G$23:$G$1090,MATCH($A$7,'Form report'!$D$23:$D$1090,0))-INDEX('Form report'!$H$23:$H$1090,MATCH($A$7,'Form report'!$D$23:$D$1090,0))),"")</f>
        <v/>
      </c>
      <c r="KA7" s="204" t="str">
        <f>IFERROR(IF(INDEX('Form report'!$P$23:$CO$1090,MATCH($A$7,'Form report'!KA23:KA1090,0),MATCH(KA$3,'Form report'!$P$22:$CO$22,0))="","",INDEX('Form report'!$P$23:$CO$1090,MATCH($A$7,'Form report'!KA23:KA1090,0),MATCH(KA$3,'Form report'!$P$22:$CO$22,0))-INDEX('Form report'!$G$23:$G$1090,MATCH($A$7,'Form report'!$D$23:$D$1090,0))-INDEX('Form report'!$H$23:$H$1090,MATCH($A$7,'Form report'!$D$23:$D$1090,0))),"")</f>
        <v/>
      </c>
      <c r="KB7" s="204" t="str">
        <f>IFERROR(IF(INDEX('Form report'!$P$23:$CO$1090,MATCH($A$7,'Form report'!KB23:KB1090,0),MATCH(KB$3,'Form report'!$P$22:$CO$22,0))="","",INDEX('Form report'!$P$23:$CO$1090,MATCH($A$7,'Form report'!KB23:KB1090,0),MATCH(KB$3,'Form report'!$P$22:$CO$22,0))-INDEX('Form report'!$G$23:$G$1090,MATCH($A$7,'Form report'!$D$23:$D$1090,0))-INDEX('Form report'!$H$23:$H$1090,MATCH($A$7,'Form report'!$D$23:$D$1090,0))),"")</f>
        <v/>
      </c>
      <c r="KC7" s="204" t="str">
        <f>IFERROR(IF(INDEX('Form report'!$P$23:$CO$1090,MATCH($A$7,'Form report'!KC23:KC1090,0),MATCH(KC$3,'Form report'!$P$22:$CO$22,0))="","",INDEX('Form report'!$P$23:$CO$1090,MATCH($A$7,'Form report'!KC23:KC1090,0),MATCH(KC$3,'Form report'!$P$22:$CO$22,0))-INDEX('Form report'!$G$23:$G$1090,MATCH($A$7,'Form report'!$D$23:$D$1090,0))-INDEX('Form report'!$H$23:$H$1090,MATCH($A$7,'Form report'!$D$23:$D$1090,0))),"")</f>
        <v/>
      </c>
      <c r="KD7" s="204" t="str">
        <f>IFERROR(IF(INDEX('Form report'!$P$23:$CO$1090,MATCH($A$7,'Form report'!KD23:KD1090,0),MATCH(KD$3,'Form report'!$P$22:$CO$22,0))="","",INDEX('Form report'!$P$23:$CO$1090,MATCH($A$7,'Form report'!KD23:KD1090,0),MATCH(KD$3,'Form report'!$P$22:$CO$22,0))-INDEX('Form report'!$G$23:$G$1090,MATCH($A$7,'Form report'!$D$23:$D$1090,0))-INDEX('Form report'!$H$23:$H$1090,MATCH($A$7,'Form report'!$D$23:$D$1090,0))),"")</f>
        <v/>
      </c>
      <c r="KE7" s="204" t="str">
        <f>IFERROR(IF(INDEX('Form report'!$P$23:$CO$1090,MATCH($A$7,'Form report'!KE23:KE1090,0),MATCH(KE$3,'Form report'!$P$22:$CO$22,0))="","",INDEX('Form report'!$P$23:$CO$1090,MATCH($A$7,'Form report'!KE23:KE1090,0),MATCH(KE$3,'Form report'!$P$22:$CO$22,0))-INDEX('Form report'!$G$23:$G$1090,MATCH($A$7,'Form report'!$D$23:$D$1090,0))-INDEX('Form report'!$H$23:$H$1090,MATCH($A$7,'Form report'!$D$23:$D$1090,0))),"")</f>
        <v/>
      </c>
      <c r="KF7" s="204" t="str">
        <f>IFERROR(IF(INDEX('Form report'!$P$23:$CO$1090,MATCH($A$7,'Form report'!KF23:KF1090,0),MATCH(KF$3,'Form report'!$P$22:$CO$22,0))="","",INDEX('Form report'!$P$23:$CO$1090,MATCH($A$7,'Form report'!KF23:KF1090,0),MATCH(KF$3,'Form report'!$P$22:$CO$22,0))-INDEX('Form report'!$G$23:$G$1090,MATCH($A$7,'Form report'!$D$23:$D$1090,0))-INDEX('Form report'!$H$23:$H$1090,MATCH($A$7,'Form report'!$D$23:$D$1090,0))),"")</f>
        <v/>
      </c>
      <c r="KG7" s="204" t="str">
        <f>IFERROR(IF(INDEX('Form report'!$P$23:$CO$1090,MATCH($A$7,'Form report'!KG23:KG1090,0),MATCH(KG$3,'Form report'!$P$22:$CO$22,0))="","",INDEX('Form report'!$P$23:$CO$1090,MATCH($A$7,'Form report'!KG23:KG1090,0),MATCH(KG$3,'Form report'!$P$22:$CO$22,0))-INDEX('Form report'!$G$23:$G$1090,MATCH($A$7,'Form report'!$D$23:$D$1090,0))-INDEX('Form report'!$H$23:$H$1090,MATCH($A$7,'Form report'!$D$23:$D$1090,0))),"")</f>
        <v/>
      </c>
      <c r="KH7" s="204" t="str">
        <f>IFERROR(IF(INDEX('Form report'!$P$23:$CO$1090,MATCH($A$7,'Form report'!KH23:KH1090,0),MATCH(KH$3,'Form report'!$P$22:$CO$22,0))="","",INDEX('Form report'!$P$23:$CO$1090,MATCH($A$7,'Form report'!KH23:KH1090,0),MATCH(KH$3,'Form report'!$P$22:$CO$22,0))-INDEX('Form report'!$G$23:$G$1090,MATCH($A$7,'Form report'!$D$23:$D$1090,0))-INDEX('Form report'!$H$23:$H$1090,MATCH($A$7,'Form report'!$D$23:$D$1090,0))),"")</f>
        <v/>
      </c>
      <c r="KI7" s="204" t="str">
        <f>IFERROR(IF(INDEX('Form report'!$P$23:$CO$1090,MATCH($A$7,'Form report'!KI23:KI1090,0),MATCH(KI$3,'Form report'!$P$22:$CO$22,0))="","",INDEX('Form report'!$P$23:$CO$1090,MATCH($A$7,'Form report'!KI23:KI1090,0),MATCH(KI$3,'Form report'!$P$22:$CO$22,0))-INDEX('Form report'!$G$23:$G$1090,MATCH($A$7,'Form report'!$D$23:$D$1090,0))-INDEX('Form report'!$H$23:$H$1090,MATCH($A$7,'Form report'!$D$23:$D$1090,0))),"")</f>
        <v/>
      </c>
      <c r="KJ7" s="204" t="str">
        <f>IFERROR(IF(INDEX('Form report'!$P$23:$CO$1090,MATCH($A$7,'Form report'!KJ23:KJ1090,0),MATCH(KJ$3,'Form report'!$P$22:$CO$22,0))="","",INDEX('Form report'!$P$23:$CO$1090,MATCH($A$7,'Form report'!KJ23:KJ1090,0),MATCH(KJ$3,'Form report'!$P$22:$CO$22,0))-INDEX('Form report'!$G$23:$G$1090,MATCH($A$7,'Form report'!$D$23:$D$1090,0))-INDEX('Form report'!$H$23:$H$1090,MATCH($A$7,'Form report'!$D$23:$D$1090,0))),"")</f>
        <v/>
      </c>
      <c r="KK7" s="204" t="str">
        <f>IFERROR(IF(INDEX('Form report'!$P$23:$CO$1090,MATCH($A$7,'Form report'!KK23:KK1090,0),MATCH(KK$3,'Form report'!$P$22:$CO$22,0))="","",INDEX('Form report'!$P$23:$CO$1090,MATCH($A$7,'Form report'!KK23:KK1090,0),MATCH(KK$3,'Form report'!$P$22:$CO$22,0))-INDEX('Form report'!$G$23:$G$1090,MATCH($A$7,'Form report'!$D$23:$D$1090,0))-INDEX('Form report'!$H$23:$H$1090,MATCH($A$7,'Form report'!$D$23:$D$1090,0))),"")</f>
        <v/>
      </c>
      <c r="KL7" s="204" t="str">
        <f>IFERROR(IF(INDEX('Form report'!$P$23:$CO$1090,MATCH($A$7,'Form report'!KL23:KL1090,0),MATCH(KL$3,'Form report'!$P$22:$CO$22,0))="","",INDEX('Form report'!$P$23:$CO$1090,MATCH($A$7,'Form report'!KL23:KL1090,0),MATCH(KL$3,'Form report'!$P$22:$CO$22,0))-INDEX('Form report'!$G$23:$G$1090,MATCH($A$7,'Form report'!$D$23:$D$1090,0))-INDEX('Form report'!$H$23:$H$1090,MATCH($A$7,'Form report'!$D$23:$D$1090,0))),"")</f>
        <v/>
      </c>
      <c r="KM7" s="204" t="str">
        <f>IFERROR(IF(INDEX('Form report'!$P$23:$CO$1090,MATCH($A$7,'Form report'!KM23:KM1090,0),MATCH(KM$3,'Form report'!$P$22:$CO$22,0))="","",INDEX('Form report'!$P$23:$CO$1090,MATCH($A$7,'Form report'!KM23:KM1090,0),MATCH(KM$3,'Form report'!$P$22:$CO$22,0))-INDEX('Form report'!$G$23:$G$1090,MATCH($A$7,'Form report'!$D$23:$D$1090,0))-INDEX('Form report'!$H$23:$H$1090,MATCH($A$7,'Form report'!$D$23:$D$1090,0))),"")</f>
        <v/>
      </c>
      <c r="KN7" s="204" t="str">
        <f>IFERROR(IF(INDEX('Form report'!$P$23:$CO$1090,MATCH($A$7,'Form report'!KN23:KN1090,0),MATCH(KN$3,'Form report'!$P$22:$CO$22,0))="","",INDEX('Form report'!$P$23:$CO$1090,MATCH($A$7,'Form report'!KN23:KN1090,0),MATCH(KN$3,'Form report'!$P$22:$CO$22,0))-INDEX('Form report'!$G$23:$G$1090,MATCH($A$7,'Form report'!$D$23:$D$1090,0))-INDEX('Form report'!$H$23:$H$1090,MATCH($A$7,'Form report'!$D$23:$D$1090,0))),"")</f>
        <v/>
      </c>
      <c r="KO7" s="204" t="str">
        <f>IFERROR(IF(INDEX('Form report'!$P$23:$CO$1090,MATCH($A$7,'Form report'!KO23:KO1090,0),MATCH(KO$3,'Form report'!$P$22:$CO$22,0))="","",INDEX('Form report'!$P$23:$CO$1090,MATCH($A$7,'Form report'!KO23:KO1090,0),MATCH(KO$3,'Form report'!$P$22:$CO$22,0))-INDEX('Form report'!$G$23:$G$1090,MATCH($A$7,'Form report'!$D$23:$D$1090,0))-INDEX('Form report'!$H$23:$H$1090,MATCH($A$7,'Form report'!$D$23:$D$1090,0))),"")</f>
        <v/>
      </c>
      <c r="KP7" s="204" t="str">
        <f>IFERROR(IF(INDEX('Form report'!$P$23:$CO$1090,MATCH($A$7,'Form report'!KP23:KP1090,0),MATCH(KP$3,'Form report'!$P$22:$CO$22,0))="","",INDEX('Form report'!$P$23:$CO$1090,MATCH($A$7,'Form report'!KP23:KP1090,0),MATCH(KP$3,'Form report'!$P$22:$CO$22,0))-INDEX('Form report'!$G$23:$G$1090,MATCH($A$7,'Form report'!$D$23:$D$1090,0))-INDEX('Form report'!$H$23:$H$1090,MATCH($A$7,'Form report'!$D$23:$D$1090,0))),"")</f>
        <v/>
      </c>
      <c r="KQ7" s="204" t="str">
        <f>IFERROR(IF(INDEX('Form report'!$P$23:$CO$1090,MATCH($A$7,'Form report'!KQ23:KQ1090,0),MATCH(KQ$3,'Form report'!$P$22:$CO$22,0))="","",INDEX('Form report'!$P$23:$CO$1090,MATCH($A$7,'Form report'!KQ23:KQ1090,0),MATCH(KQ$3,'Form report'!$P$22:$CO$22,0))-INDEX('Form report'!$G$23:$G$1090,MATCH($A$7,'Form report'!$D$23:$D$1090,0))-INDEX('Form report'!$H$23:$H$1090,MATCH($A$7,'Form report'!$D$23:$D$1090,0))),"")</f>
        <v/>
      </c>
      <c r="KR7" s="204" t="str">
        <f>IFERROR(IF(INDEX('Form report'!$P$23:$CO$1090,MATCH($A$7,'Form report'!KR23:KR1090,0),MATCH(KR$3,'Form report'!$P$22:$CO$22,0))="","",INDEX('Form report'!$P$23:$CO$1090,MATCH($A$7,'Form report'!KR23:KR1090,0),MATCH(KR$3,'Form report'!$P$22:$CO$22,0))-INDEX('Form report'!$G$23:$G$1090,MATCH($A$7,'Form report'!$D$23:$D$1090,0))-INDEX('Form report'!$H$23:$H$1090,MATCH($A$7,'Form report'!$D$23:$D$1090,0))),"")</f>
        <v/>
      </c>
      <c r="KS7" s="204" t="str">
        <f>IFERROR(IF(INDEX('Form report'!$P$23:$CO$1090,MATCH($A$7,'Form report'!KS23:KS1090,0),MATCH(KS$3,'Form report'!$P$22:$CO$22,0))="","",INDEX('Form report'!$P$23:$CO$1090,MATCH($A$7,'Form report'!KS23:KS1090,0),MATCH(KS$3,'Form report'!$P$22:$CO$22,0))-INDEX('Form report'!$G$23:$G$1090,MATCH($A$7,'Form report'!$D$23:$D$1090,0))-INDEX('Form report'!$H$23:$H$1090,MATCH($A$7,'Form report'!$D$23:$D$1090,0))),"")</f>
        <v/>
      </c>
      <c r="KT7" s="204" t="str">
        <f>IFERROR(IF(INDEX('Form report'!$P$23:$CO$1090,MATCH($A$7,'Form report'!KT23:KT1090,0),MATCH(KT$3,'Form report'!$P$22:$CO$22,0))="","",INDEX('Form report'!$P$23:$CO$1090,MATCH($A$7,'Form report'!KT23:KT1090,0),MATCH(KT$3,'Form report'!$P$22:$CO$22,0))-INDEX('Form report'!$G$23:$G$1090,MATCH($A$7,'Form report'!$D$23:$D$1090,0))-INDEX('Form report'!$H$23:$H$1090,MATCH($A$7,'Form report'!$D$23:$D$1090,0))),"")</f>
        <v/>
      </c>
      <c r="KU7" s="204" t="str">
        <f>IFERROR(IF(INDEX('Form report'!$P$23:$CO$1090,MATCH($A$7,'Form report'!KU23:KU1090,0),MATCH(KU$3,'Form report'!$P$22:$CO$22,0))="","",INDEX('Form report'!$P$23:$CO$1090,MATCH($A$7,'Form report'!KU23:KU1090,0),MATCH(KU$3,'Form report'!$P$22:$CO$22,0))-INDEX('Form report'!$G$23:$G$1090,MATCH($A$7,'Form report'!$D$23:$D$1090,0))-INDEX('Form report'!$H$23:$H$1090,MATCH($A$7,'Form report'!$D$23:$D$1090,0))),"")</f>
        <v/>
      </c>
      <c r="KV7" s="204" t="str">
        <f>IFERROR(IF(INDEX('Form report'!$P$23:$CO$1090,MATCH($A$7,'Form report'!KV23:KV1090,0),MATCH(KV$3,'Form report'!$P$22:$CO$22,0))="","",INDEX('Form report'!$P$23:$CO$1090,MATCH($A$7,'Form report'!KV23:KV1090,0),MATCH(KV$3,'Form report'!$P$22:$CO$22,0))-INDEX('Form report'!$G$23:$G$1090,MATCH($A$7,'Form report'!$D$23:$D$1090,0))-INDEX('Form report'!$H$23:$H$1090,MATCH($A$7,'Form report'!$D$23:$D$1090,0))),"")</f>
        <v/>
      </c>
      <c r="KW7" s="204" t="str">
        <f>IFERROR(IF(INDEX('Form report'!$P$23:$CO$1090,MATCH($A$7,'Form report'!KW23:KW1090,0),MATCH(KW$3,'Form report'!$P$22:$CO$22,0))="","",INDEX('Form report'!$P$23:$CO$1090,MATCH($A$7,'Form report'!KW23:KW1090,0),MATCH(KW$3,'Form report'!$P$22:$CO$22,0))-INDEX('Form report'!$G$23:$G$1090,MATCH($A$7,'Form report'!$D$23:$D$1090,0))-INDEX('Form report'!$H$23:$H$1090,MATCH($A$7,'Form report'!$D$23:$D$1090,0))),"")</f>
        <v/>
      </c>
      <c r="KX7" s="204" t="str">
        <f>IFERROR(IF(INDEX('Form report'!$P$23:$CO$1090,MATCH($A$7,'Form report'!KX23:KX1090,0),MATCH(KX$3,'Form report'!$P$22:$CO$22,0))="","",INDEX('Form report'!$P$23:$CO$1090,MATCH($A$7,'Form report'!KX23:KX1090,0),MATCH(KX$3,'Form report'!$P$22:$CO$22,0))-INDEX('Form report'!$G$23:$G$1090,MATCH($A$7,'Form report'!$D$23:$D$1090,0))-INDEX('Form report'!$H$23:$H$1090,MATCH($A$7,'Form report'!$D$23:$D$1090,0))),"")</f>
        <v/>
      </c>
      <c r="KY7" s="204" t="str">
        <f>IFERROR(IF(INDEX('Form report'!$P$23:$CO$1090,MATCH($A$7,'Form report'!KY23:KY1090,0),MATCH(KY$3,'Form report'!$P$22:$CO$22,0))="","",INDEX('Form report'!$P$23:$CO$1090,MATCH($A$7,'Form report'!KY23:KY1090,0),MATCH(KY$3,'Form report'!$P$22:$CO$22,0))-INDEX('Form report'!$G$23:$G$1090,MATCH($A$7,'Form report'!$D$23:$D$1090,0))-INDEX('Form report'!$H$23:$H$1090,MATCH($A$7,'Form report'!$D$23:$D$1090,0))),"")</f>
        <v/>
      </c>
      <c r="KZ7" s="204" t="str">
        <f>IFERROR(IF(INDEX('Form report'!$P$23:$CO$1090,MATCH($A$7,'Form report'!KZ23:KZ1090,0),MATCH(KZ$3,'Form report'!$P$22:$CO$22,0))="","",INDEX('Form report'!$P$23:$CO$1090,MATCH($A$7,'Form report'!KZ23:KZ1090,0),MATCH(KZ$3,'Form report'!$P$22:$CO$22,0))-INDEX('Form report'!$G$23:$G$1090,MATCH($A$7,'Form report'!$D$23:$D$1090,0))-INDEX('Form report'!$H$23:$H$1090,MATCH($A$7,'Form report'!$D$23:$D$1090,0))),"")</f>
        <v/>
      </c>
      <c r="LA7" s="204" t="str">
        <f>IFERROR(IF(INDEX('Form report'!$P$23:$CO$1090,MATCH($A$7,'Form report'!LA23:LA1090,0),MATCH(LA$3,'Form report'!$P$22:$CO$22,0))="","",INDEX('Form report'!$P$23:$CO$1090,MATCH($A$7,'Form report'!LA23:LA1090,0),MATCH(LA$3,'Form report'!$P$22:$CO$22,0))-INDEX('Form report'!$G$23:$G$1090,MATCH($A$7,'Form report'!$D$23:$D$1090,0))-INDEX('Form report'!$H$23:$H$1090,MATCH($A$7,'Form report'!$D$23:$D$1090,0))),"")</f>
        <v/>
      </c>
      <c r="LB7" s="204" t="str">
        <f>IFERROR(IF(INDEX('Form report'!$P$23:$CO$1090,MATCH($A$7,'Form report'!LB23:LB1090,0),MATCH(LB$3,'Form report'!$P$22:$CO$22,0))="","",INDEX('Form report'!$P$23:$CO$1090,MATCH($A$7,'Form report'!LB23:LB1090,0),MATCH(LB$3,'Form report'!$P$22:$CO$22,0))-INDEX('Form report'!$G$23:$G$1090,MATCH($A$7,'Form report'!$D$23:$D$1090,0))-INDEX('Form report'!$H$23:$H$1090,MATCH($A$7,'Form report'!$D$23:$D$1090,0))),"")</f>
        <v/>
      </c>
      <c r="LC7" s="204" t="str">
        <f>IFERROR(IF(INDEX('Form report'!$P$23:$CO$1090,MATCH($A$7,'Form report'!LC23:LC1090,0),MATCH(LC$3,'Form report'!$P$22:$CO$22,0))="","",INDEX('Form report'!$P$23:$CO$1090,MATCH($A$7,'Form report'!LC23:LC1090,0),MATCH(LC$3,'Form report'!$P$22:$CO$22,0))-INDEX('Form report'!$G$23:$G$1090,MATCH($A$7,'Form report'!$D$23:$D$1090,0))-INDEX('Form report'!$H$23:$H$1090,MATCH($A$7,'Form report'!$D$23:$D$1090,0))),"")</f>
        <v/>
      </c>
      <c r="LD7" s="204" t="str">
        <f>IFERROR(IF(INDEX('Form report'!$P$23:$CO$1090,MATCH($A$7,'Form report'!LD23:LD1090,0),MATCH(LD$3,'Form report'!$P$22:$CO$22,0))="","",INDEX('Form report'!$P$23:$CO$1090,MATCH($A$7,'Form report'!LD23:LD1090,0),MATCH(LD$3,'Form report'!$P$22:$CO$22,0))-INDEX('Form report'!$G$23:$G$1090,MATCH($A$7,'Form report'!$D$23:$D$1090,0))-INDEX('Form report'!$H$23:$H$1090,MATCH($A$7,'Form report'!$D$23:$D$1090,0))),"")</f>
        <v/>
      </c>
      <c r="LE7" s="204" t="str">
        <f>IFERROR(IF(INDEX('Form report'!$P$23:$CO$1090,MATCH($A$7,'Form report'!LE23:LE1090,0),MATCH(LE$3,'Form report'!$P$22:$CO$22,0))="","",INDEX('Form report'!$P$23:$CO$1090,MATCH($A$7,'Form report'!LE23:LE1090,0),MATCH(LE$3,'Form report'!$P$22:$CO$22,0))-INDEX('Form report'!$G$23:$G$1090,MATCH($A$7,'Form report'!$D$23:$D$1090,0))-INDEX('Form report'!$H$23:$H$1090,MATCH($A$7,'Form report'!$D$23:$D$1090,0))),"")</f>
        <v/>
      </c>
      <c r="LF7" s="204" t="str">
        <f>IFERROR(IF(INDEX('Form report'!$P$23:$CO$1090,MATCH($A$7,'Form report'!LF23:LF1090,0),MATCH(LF$3,'Form report'!$P$22:$CO$22,0))="","",INDEX('Form report'!$P$23:$CO$1090,MATCH($A$7,'Form report'!LF23:LF1090,0),MATCH(LF$3,'Form report'!$P$22:$CO$22,0))-INDEX('Form report'!$G$23:$G$1090,MATCH($A$7,'Form report'!$D$23:$D$1090,0))-INDEX('Form report'!$H$23:$H$1090,MATCH($A$7,'Form report'!$D$23:$D$1090,0))),"")</f>
        <v/>
      </c>
      <c r="LG7" s="204" t="str">
        <f>IFERROR(IF(INDEX('Form report'!$P$23:$CO$1090,MATCH($A$7,'Form report'!LG23:LG1090,0),MATCH(LG$3,'Form report'!$P$22:$CO$22,0))="","",INDEX('Form report'!$P$23:$CO$1090,MATCH($A$7,'Form report'!LG23:LG1090,0),MATCH(LG$3,'Form report'!$P$22:$CO$22,0))-INDEX('Form report'!$G$23:$G$1090,MATCH($A$7,'Form report'!$D$23:$D$1090,0))-INDEX('Form report'!$H$23:$H$1090,MATCH($A$7,'Form report'!$D$23:$D$1090,0))),"")</f>
        <v/>
      </c>
      <c r="LH7" s="204" t="str">
        <f>IFERROR(IF(INDEX('Form report'!$P$23:$CO$1090,MATCH($A$7,'Form report'!LH23:LH1090,0),MATCH(LH$3,'Form report'!$P$22:$CO$22,0))="","",INDEX('Form report'!$P$23:$CO$1090,MATCH($A$7,'Form report'!LH23:LH1090,0),MATCH(LH$3,'Form report'!$P$22:$CO$22,0))-INDEX('Form report'!$G$23:$G$1090,MATCH($A$7,'Form report'!$D$23:$D$1090,0))-INDEX('Form report'!$H$23:$H$1090,MATCH($A$7,'Form report'!$D$23:$D$1090,0))),"")</f>
        <v/>
      </c>
      <c r="LI7" s="204" t="str">
        <f>IFERROR(IF(INDEX('Form report'!$P$23:$CO$1090,MATCH($A$7,'Form report'!LI23:LI1090,0),MATCH(LI$3,'Form report'!$P$22:$CO$22,0))="","",INDEX('Form report'!$P$23:$CO$1090,MATCH($A$7,'Form report'!LI23:LI1090,0),MATCH(LI$3,'Form report'!$P$22:$CO$22,0))-INDEX('Form report'!$G$23:$G$1090,MATCH($A$7,'Form report'!$D$23:$D$1090,0))-INDEX('Form report'!$H$23:$H$1090,MATCH($A$7,'Form report'!$D$23:$D$1090,0))),"")</f>
        <v/>
      </c>
      <c r="LJ7" s="204" t="str">
        <f>IFERROR(IF(INDEX('Form report'!$P$23:$CO$1090,MATCH($A$7,'Form report'!LJ23:LJ1090,0),MATCH(LJ$3,'Form report'!$P$22:$CO$22,0))="","",INDEX('Form report'!$P$23:$CO$1090,MATCH($A$7,'Form report'!LJ23:LJ1090,0),MATCH(LJ$3,'Form report'!$P$22:$CO$22,0))-INDEX('Form report'!$G$23:$G$1090,MATCH($A$7,'Form report'!$D$23:$D$1090,0))-INDEX('Form report'!$H$23:$H$1090,MATCH($A$7,'Form report'!$D$23:$D$1090,0))),"")</f>
        <v/>
      </c>
      <c r="LK7" s="204" t="str">
        <f>IFERROR(IF(INDEX('Form report'!$P$23:$CO$1090,MATCH($A$7,'Form report'!LK23:LK1090,0),MATCH(LK$3,'Form report'!$P$22:$CO$22,0))="","",INDEX('Form report'!$P$23:$CO$1090,MATCH($A$7,'Form report'!LK23:LK1090,0),MATCH(LK$3,'Form report'!$P$22:$CO$22,0))-INDEX('Form report'!$G$23:$G$1090,MATCH($A$7,'Form report'!$D$23:$D$1090,0))-INDEX('Form report'!$H$23:$H$1090,MATCH($A$7,'Form report'!$D$23:$D$1090,0))),"")</f>
        <v/>
      </c>
      <c r="LL7" s="204" t="str">
        <f>IFERROR(IF(INDEX('Form report'!$P$23:$CO$1090,MATCH($A$7,'Form report'!LL23:LL1090,0),MATCH(LL$3,'Form report'!$P$22:$CO$22,0))="","",INDEX('Form report'!$P$23:$CO$1090,MATCH($A$7,'Form report'!LL23:LL1090,0),MATCH(LL$3,'Form report'!$P$22:$CO$22,0))-INDEX('Form report'!$G$23:$G$1090,MATCH($A$7,'Form report'!$D$23:$D$1090,0))-INDEX('Form report'!$H$23:$H$1090,MATCH($A$7,'Form report'!$D$23:$D$1090,0))),"")</f>
        <v/>
      </c>
      <c r="LM7" s="204" t="str">
        <f>IFERROR(IF(INDEX('Form report'!$P$23:$CO$1090,MATCH($A$7,'Form report'!LM23:LM1090,0),MATCH(LM$3,'Form report'!$P$22:$CO$22,0))="","",INDEX('Form report'!$P$23:$CO$1090,MATCH($A$7,'Form report'!LM23:LM1090,0),MATCH(LM$3,'Form report'!$P$22:$CO$22,0))-INDEX('Form report'!$G$23:$G$1090,MATCH($A$7,'Form report'!$D$23:$D$1090,0))-INDEX('Form report'!$H$23:$H$1090,MATCH($A$7,'Form report'!$D$23:$D$1090,0))),"")</f>
        <v/>
      </c>
      <c r="LN7" s="204" t="str">
        <f>IFERROR(IF(INDEX('Form report'!$P$23:$CO$1090,MATCH($A$7,'Form report'!LN23:LN1090,0),MATCH(LN$3,'Form report'!$P$22:$CO$22,0))="","",INDEX('Form report'!$P$23:$CO$1090,MATCH($A$7,'Form report'!LN23:LN1090,0),MATCH(LN$3,'Form report'!$P$22:$CO$22,0))-INDEX('Form report'!$G$23:$G$1090,MATCH($A$7,'Form report'!$D$23:$D$1090,0))-INDEX('Form report'!$H$23:$H$1090,MATCH($A$7,'Form report'!$D$23:$D$1090,0))),"")</f>
        <v/>
      </c>
      <c r="LO7" s="204" t="str">
        <f>IFERROR(IF(INDEX('Form report'!$P$23:$CO$1090,MATCH($A$7,'Form report'!LO23:LO1090,0),MATCH(LO$3,'Form report'!$P$22:$CO$22,0))="","",INDEX('Form report'!$P$23:$CO$1090,MATCH($A$7,'Form report'!LO23:LO1090,0),MATCH(LO$3,'Form report'!$P$22:$CO$22,0))-INDEX('Form report'!$G$23:$G$1090,MATCH($A$7,'Form report'!$D$23:$D$1090,0))-INDEX('Form report'!$H$23:$H$1090,MATCH($A$7,'Form report'!$D$23:$D$1090,0))),"")</f>
        <v/>
      </c>
      <c r="LP7" s="204" t="str">
        <f>IFERROR(IF(INDEX('Form report'!$P$23:$CO$1090,MATCH($A$7,'Form report'!LP23:LP1090,0),MATCH(LP$3,'Form report'!$P$22:$CO$22,0))="","",INDEX('Form report'!$P$23:$CO$1090,MATCH($A$7,'Form report'!LP23:LP1090,0),MATCH(LP$3,'Form report'!$P$22:$CO$22,0))-INDEX('Form report'!$G$23:$G$1090,MATCH($A$7,'Form report'!$D$23:$D$1090,0))-INDEX('Form report'!$H$23:$H$1090,MATCH($A$7,'Form report'!$D$23:$D$1090,0))),"")</f>
        <v/>
      </c>
      <c r="LQ7" s="204" t="str">
        <f>IFERROR(IF(INDEX('Form report'!$P$23:$CO$1090,MATCH($A$7,'Form report'!LQ23:LQ1090,0),MATCH(LQ$3,'Form report'!$P$22:$CO$22,0))="","",INDEX('Form report'!$P$23:$CO$1090,MATCH($A$7,'Form report'!LQ23:LQ1090,0),MATCH(LQ$3,'Form report'!$P$22:$CO$22,0))-INDEX('Form report'!$G$23:$G$1090,MATCH($A$7,'Form report'!$D$23:$D$1090,0))-INDEX('Form report'!$H$23:$H$1090,MATCH($A$7,'Form report'!$D$23:$D$1090,0))),"")</f>
        <v/>
      </c>
      <c r="LR7" s="204" t="str">
        <f>IFERROR(IF(INDEX('Form report'!$P$23:$CO$1090,MATCH($A$7,'Form report'!LR23:LR1090,0),MATCH(LR$3,'Form report'!$P$22:$CO$22,0))="","",INDEX('Form report'!$P$23:$CO$1090,MATCH($A$7,'Form report'!LR23:LR1090,0),MATCH(LR$3,'Form report'!$P$22:$CO$22,0))-INDEX('Form report'!$G$23:$G$1090,MATCH($A$7,'Form report'!$D$23:$D$1090,0))-INDEX('Form report'!$H$23:$H$1090,MATCH($A$7,'Form report'!$D$23:$D$1090,0))),"")</f>
        <v/>
      </c>
      <c r="LS7" s="204" t="str">
        <f>IFERROR(IF(INDEX('Form report'!$P$23:$CO$1090,MATCH($A$7,'Form report'!LS23:LS1090,0),MATCH(LS$3,'Form report'!$P$22:$CO$22,0))="","",INDEX('Form report'!$P$23:$CO$1090,MATCH($A$7,'Form report'!LS23:LS1090,0),MATCH(LS$3,'Form report'!$P$22:$CO$22,0))-INDEX('Form report'!$G$23:$G$1090,MATCH($A$7,'Form report'!$D$23:$D$1090,0))-INDEX('Form report'!$H$23:$H$1090,MATCH($A$7,'Form report'!$D$23:$D$1090,0))),"")</f>
        <v/>
      </c>
      <c r="LT7" s="204" t="str">
        <f>IFERROR(IF(INDEX('Form report'!$P$23:$CO$1090,MATCH($A$7,'Form report'!LT23:LT1090,0),MATCH(LT$3,'Form report'!$P$22:$CO$22,0))="","",INDEX('Form report'!$P$23:$CO$1090,MATCH($A$7,'Form report'!LT23:LT1090,0),MATCH(LT$3,'Form report'!$P$22:$CO$22,0))-INDEX('Form report'!$G$23:$G$1090,MATCH($A$7,'Form report'!$D$23:$D$1090,0))-INDEX('Form report'!$H$23:$H$1090,MATCH($A$7,'Form report'!$D$23:$D$1090,0))),"")</f>
        <v/>
      </c>
      <c r="LU7" s="204" t="str">
        <f>IFERROR(IF(INDEX('Form report'!$P$23:$CO$1090,MATCH($A$7,'Form report'!LU23:LU1090,0),MATCH(LU$3,'Form report'!$P$22:$CO$22,0))="","",INDEX('Form report'!$P$23:$CO$1090,MATCH($A$7,'Form report'!LU23:LU1090,0),MATCH(LU$3,'Form report'!$P$22:$CO$22,0))-INDEX('Form report'!$G$23:$G$1090,MATCH($A$7,'Form report'!$D$23:$D$1090,0))-INDEX('Form report'!$H$23:$H$1090,MATCH($A$7,'Form report'!$D$23:$D$1090,0))),"")</f>
        <v/>
      </c>
      <c r="LV7" s="204" t="str">
        <f>IFERROR(IF(INDEX('Form report'!$P$23:$CO$1090,MATCH($A$7,'Form report'!LV23:LV1090,0),MATCH(LV$3,'Form report'!$P$22:$CO$22,0))="","",INDEX('Form report'!$P$23:$CO$1090,MATCH($A$7,'Form report'!LV23:LV1090,0),MATCH(LV$3,'Form report'!$P$22:$CO$22,0))-INDEX('Form report'!$G$23:$G$1090,MATCH($A$7,'Form report'!$D$23:$D$1090,0))-INDEX('Form report'!$H$23:$H$1090,MATCH($A$7,'Form report'!$D$23:$D$1090,0))),"")</f>
        <v/>
      </c>
      <c r="LW7" s="204" t="str">
        <f>IFERROR(IF(INDEX('Form report'!$P$23:$CO$1090,MATCH($A$7,'Form report'!LW23:LW1090,0),MATCH(LW$3,'Form report'!$P$22:$CO$22,0))="","",INDEX('Form report'!$P$23:$CO$1090,MATCH($A$7,'Form report'!LW23:LW1090,0),MATCH(LW$3,'Form report'!$P$22:$CO$22,0))-INDEX('Form report'!$G$23:$G$1090,MATCH($A$7,'Form report'!$D$23:$D$1090,0))-INDEX('Form report'!$H$23:$H$1090,MATCH($A$7,'Form report'!$D$23:$D$1090,0))),"")</f>
        <v/>
      </c>
      <c r="LX7" s="204" t="str">
        <f>IFERROR(IF(INDEX('Form report'!$P$23:$CO$1090,MATCH($A$7,'Form report'!LX23:LX1090,0),MATCH(LX$3,'Form report'!$P$22:$CO$22,0))="","",INDEX('Form report'!$P$23:$CO$1090,MATCH($A$7,'Form report'!LX23:LX1090,0),MATCH(LX$3,'Form report'!$P$22:$CO$22,0))-INDEX('Form report'!$G$23:$G$1090,MATCH($A$7,'Form report'!$D$23:$D$1090,0))-INDEX('Form report'!$H$23:$H$1090,MATCH($A$7,'Form report'!$D$23:$D$1090,0))),"")</f>
        <v/>
      </c>
      <c r="LY7" s="204" t="str">
        <f>IFERROR(IF(INDEX('Form report'!$P$23:$CO$1090,MATCH($A$7,'Form report'!LY23:LY1090,0),MATCH(LY$3,'Form report'!$P$22:$CO$22,0))="","",INDEX('Form report'!$P$23:$CO$1090,MATCH($A$7,'Form report'!LY23:LY1090,0),MATCH(LY$3,'Form report'!$P$22:$CO$22,0))-INDEX('Form report'!$G$23:$G$1090,MATCH($A$7,'Form report'!$D$23:$D$1090,0))-INDEX('Form report'!$H$23:$H$1090,MATCH($A$7,'Form report'!$D$23:$D$1090,0))),"")</f>
        <v/>
      </c>
      <c r="LZ7" s="204" t="str">
        <f>IFERROR(IF(INDEX('Form report'!$P$23:$CO$1090,MATCH($A$7,'Form report'!LZ23:LZ1090,0),MATCH(LZ$3,'Form report'!$P$22:$CO$22,0))="","",INDEX('Form report'!$P$23:$CO$1090,MATCH($A$7,'Form report'!LZ23:LZ1090,0),MATCH(LZ$3,'Form report'!$P$22:$CO$22,0))-INDEX('Form report'!$G$23:$G$1090,MATCH($A$7,'Form report'!$D$23:$D$1090,0))-INDEX('Form report'!$H$23:$H$1090,MATCH($A$7,'Form report'!$D$23:$D$1090,0))),"")</f>
        <v/>
      </c>
      <c r="MA7" s="204" t="str">
        <f>IFERROR(IF(INDEX('Form report'!$P$23:$CO$1090,MATCH($A$7,'Form report'!MA23:MA1090,0),MATCH(MA$3,'Form report'!$P$22:$CO$22,0))="","",INDEX('Form report'!$P$23:$CO$1090,MATCH($A$7,'Form report'!MA23:MA1090,0),MATCH(MA$3,'Form report'!$P$22:$CO$22,0))-INDEX('Form report'!$G$23:$G$1090,MATCH($A$7,'Form report'!$D$23:$D$1090,0))-INDEX('Form report'!$H$23:$H$1090,MATCH($A$7,'Form report'!$D$23:$D$1090,0))),"")</f>
        <v/>
      </c>
      <c r="MB7" s="204" t="str">
        <f>IFERROR(IF(INDEX('Form report'!$P$23:$CO$1090,MATCH($A$7,'Form report'!MB23:MB1090,0),MATCH(MB$3,'Form report'!$P$22:$CO$22,0))="","",INDEX('Form report'!$P$23:$CO$1090,MATCH($A$7,'Form report'!MB23:MB1090,0),MATCH(MB$3,'Form report'!$P$22:$CO$22,0))-INDEX('Form report'!$G$23:$G$1090,MATCH($A$7,'Form report'!$D$23:$D$1090,0))-INDEX('Form report'!$H$23:$H$1090,MATCH($A$7,'Form report'!$D$23:$D$1090,0))),"")</f>
        <v/>
      </c>
      <c r="MC7" s="204" t="str">
        <f>IFERROR(IF(INDEX('Form report'!$P$23:$CO$1090,MATCH($A$7,'Form report'!MC23:MC1090,0),MATCH(MC$3,'Form report'!$P$22:$CO$22,0))="","",INDEX('Form report'!$P$23:$CO$1090,MATCH($A$7,'Form report'!MC23:MC1090,0),MATCH(MC$3,'Form report'!$P$22:$CO$22,0))-INDEX('Form report'!$G$23:$G$1090,MATCH($A$7,'Form report'!$D$23:$D$1090,0))-INDEX('Form report'!$H$23:$H$1090,MATCH($A$7,'Form report'!$D$23:$D$1090,0))),"")</f>
        <v/>
      </c>
      <c r="MD7" s="204" t="str">
        <f>IFERROR(IF(INDEX('Form report'!$P$23:$CO$1090,MATCH($A$7,'Form report'!MD23:MD1090,0),MATCH(MD$3,'Form report'!$P$22:$CO$22,0))="","",INDEX('Form report'!$P$23:$CO$1090,MATCH($A$7,'Form report'!MD23:MD1090,0),MATCH(MD$3,'Form report'!$P$22:$CO$22,0))-INDEX('Form report'!$G$23:$G$1090,MATCH($A$7,'Form report'!$D$23:$D$1090,0))-INDEX('Form report'!$H$23:$H$1090,MATCH($A$7,'Form report'!$D$23:$D$1090,0))),"")</f>
        <v/>
      </c>
      <c r="ME7" s="204" t="str">
        <f>IFERROR(IF(INDEX('Form report'!$P$23:$CO$1090,MATCH($A$7,'Form report'!ME23:ME1090,0),MATCH(ME$3,'Form report'!$P$22:$CO$22,0))="","",INDEX('Form report'!$P$23:$CO$1090,MATCH($A$7,'Form report'!ME23:ME1090,0),MATCH(ME$3,'Form report'!$P$22:$CO$22,0))-INDEX('Form report'!$G$23:$G$1090,MATCH($A$7,'Form report'!$D$23:$D$1090,0))-INDEX('Form report'!$H$23:$H$1090,MATCH($A$7,'Form report'!$D$23:$D$1090,0))),"")</f>
        <v/>
      </c>
      <c r="MF7" s="204" t="str">
        <f>IFERROR(IF(INDEX('Form report'!$P$23:$CO$1090,MATCH($A$7,'Form report'!MF23:MF1090,0),MATCH(MF$3,'Form report'!$P$22:$CO$22,0))="","",INDEX('Form report'!$P$23:$CO$1090,MATCH($A$7,'Form report'!MF23:MF1090,0),MATCH(MF$3,'Form report'!$P$22:$CO$22,0))-INDEX('Form report'!$G$23:$G$1090,MATCH($A$7,'Form report'!$D$23:$D$1090,0))-INDEX('Form report'!$H$23:$H$1090,MATCH($A$7,'Form report'!$D$23:$D$1090,0))),"")</f>
        <v/>
      </c>
      <c r="MG7" s="204" t="str">
        <f>IFERROR(IF(INDEX('Form report'!$P$23:$CO$1090,MATCH($A$7,'Form report'!MG23:MG1090,0),MATCH(MG$3,'Form report'!$P$22:$CO$22,0))="","",INDEX('Form report'!$P$23:$CO$1090,MATCH($A$7,'Form report'!MG23:MG1090,0),MATCH(MG$3,'Form report'!$P$22:$CO$22,0))-INDEX('Form report'!$G$23:$G$1090,MATCH($A$7,'Form report'!$D$23:$D$1090,0))-INDEX('Form report'!$H$23:$H$1090,MATCH($A$7,'Form report'!$D$23:$D$1090,0))),"")</f>
        <v/>
      </c>
      <c r="MH7" s="204" t="str">
        <f>IFERROR(IF(INDEX('Form report'!$P$23:$CO$1090,MATCH($A$7,'Form report'!MH23:MH1090,0),MATCH(MH$3,'Form report'!$P$22:$CO$22,0))="","",INDEX('Form report'!$P$23:$CO$1090,MATCH($A$7,'Form report'!MH23:MH1090,0),MATCH(MH$3,'Form report'!$P$22:$CO$22,0))-INDEX('Form report'!$G$23:$G$1090,MATCH($A$7,'Form report'!$D$23:$D$1090,0))-INDEX('Form report'!$H$23:$H$1090,MATCH($A$7,'Form report'!$D$23:$D$1090,0))),"")</f>
        <v/>
      </c>
      <c r="MI7" s="204" t="str">
        <f>IFERROR(IF(INDEX('Form report'!$P$23:$CO$1090,MATCH($A$7,'Form report'!MI23:MI1090,0),MATCH(MI$3,'Form report'!$P$22:$CO$22,0))="","",INDEX('Form report'!$P$23:$CO$1090,MATCH($A$7,'Form report'!MI23:MI1090,0),MATCH(MI$3,'Form report'!$P$22:$CO$22,0))-INDEX('Form report'!$G$23:$G$1090,MATCH($A$7,'Form report'!$D$23:$D$1090,0))-INDEX('Form report'!$H$23:$H$1090,MATCH($A$7,'Form report'!$D$23:$D$1090,0))),"")</f>
        <v/>
      </c>
      <c r="MJ7" s="204" t="str">
        <f>IFERROR(IF(INDEX('Form report'!$P$23:$CO$1090,MATCH($A$7,'Form report'!MJ23:MJ1090,0),MATCH(MJ$3,'Form report'!$P$22:$CO$22,0))="","",INDEX('Form report'!$P$23:$CO$1090,MATCH($A$7,'Form report'!MJ23:MJ1090,0),MATCH(MJ$3,'Form report'!$P$22:$CO$22,0))-INDEX('Form report'!$G$23:$G$1090,MATCH($A$7,'Form report'!$D$23:$D$1090,0))-INDEX('Form report'!$H$23:$H$1090,MATCH($A$7,'Form report'!$D$23:$D$1090,0))),"")</f>
        <v/>
      </c>
    </row>
    <row r="8" s="188" customFormat="1" ht="33" customHeight="1" spans="1:348">
      <c r="A8" s="203"/>
      <c r="B8" s="200"/>
      <c r="C8" s="201"/>
      <c r="D8" s="204" t="str">
        <f>IFERROR(IF(INDEX('Form report'!$P$23:$CO$1090,MATCH($A$8,'Form report'!D23:D1090,0),MATCH(D$3,'Form report'!$P$22:$CO$22,0))="","",INDEX('Form report'!$P$23:$CO$1090,MATCH($A$8,'Form report'!D23:D1090,0),MATCH(D$3,'Form report'!$P$22:$CO$22,0))-INDEX('Form report'!$G$23:$G$1090,MATCH($A$8,'Form report'!$D$23:$D$1090,0))-INDEX('Form report'!$H$23:$H$1090,MATCH($A$8,'Form report'!$D$23:$D$1090,0))),"")</f>
        <v/>
      </c>
      <c r="E8" s="204" t="str">
        <f>IFERROR(IF(INDEX('Form report'!$P$23:$CO$1090,MATCH($A$8,'Form report'!E23:E1090,0),MATCH(E$3,'Form report'!$P$22:$CO$22,0))="","",INDEX('Form report'!$P$23:$CO$1090,MATCH($A$8,'Form report'!E23:E1090,0),MATCH(E$3,'Form report'!$P$22:$CO$22,0))-INDEX('Form report'!$G$23:$G$1090,MATCH($A$8,'Form report'!$D$23:$D$1090,0))-INDEX('Form report'!$H$23:$H$1090,MATCH($A$8,'Form report'!$D$23:$D$1090,0))),"")</f>
        <v/>
      </c>
      <c r="F8" s="204" t="str">
        <f>IFERROR(IF(INDEX('Form report'!$P$23:$CO$1090,MATCH($A$8,'Form report'!F23:F1090,0),MATCH(F$3,'Form report'!$P$22:$CO$22,0))="","",INDEX('Form report'!$P$23:$CO$1090,MATCH($A$8,'Form report'!F23:F1090,0),MATCH(F$3,'Form report'!$P$22:$CO$22,0))-INDEX('Form report'!$G$23:$G$1090,MATCH($A$8,'Form report'!$D$23:$D$1090,0))-INDEX('Form report'!$H$23:$H$1090,MATCH($A$8,'Form report'!$D$23:$D$1090,0))),"")</f>
        <v/>
      </c>
      <c r="G8" s="204" t="str">
        <f>IFERROR(IF(INDEX('Form report'!$P$23:$CO$1090,MATCH($A$8,'Form report'!G23:G1090,0),MATCH(G$3,'Form report'!$P$22:$CO$22,0))="","",INDEX('Form report'!$P$23:$CO$1090,MATCH($A$8,'Form report'!G23:G1090,0),MATCH(G$3,'Form report'!$P$22:$CO$22,0))-INDEX('Form report'!$G$23:$G$1090,MATCH($A$8,'Form report'!$D$23:$D$1090,0))-INDEX('Form report'!$H$23:$H$1090,MATCH($A$8,'Form report'!$D$23:$D$1090,0))),"")</f>
        <v/>
      </c>
      <c r="H8" s="204" t="str">
        <f>IFERROR(IF(INDEX('Form report'!$P$23:$CO$1090,MATCH($A$8,'Form report'!H23:H1090,0),MATCH(H$3,'Form report'!$P$22:$CO$22,0))="","",INDEX('Form report'!$P$23:$CO$1090,MATCH($A$8,'Form report'!H23:H1090,0),MATCH(H$3,'Form report'!$P$22:$CO$22,0))-INDEX('Form report'!$G$23:$G$1090,MATCH($A$8,'Form report'!$D$23:$D$1090,0))-INDEX('Form report'!$H$23:$H$1090,MATCH($A$8,'Form report'!$D$23:$D$1090,0))),"")</f>
        <v/>
      </c>
      <c r="I8" s="204" t="str">
        <f>IFERROR(IF(INDEX('Form report'!$P$23:$CO$1090,MATCH($A$8,'Form report'!I23:I1090,0),MATCH(I$3,'Form report'!$P$22:$CO$22,0))="","",INDEX('Form report'!$P$23:$CO$1090,MATCH($A$8,'Form report'!I23:I1090,0),MATCH(I$3,'Form report'!$P$22:$CO$22,0))-INDEX('Form report'!$G$23:$G$1090,MATCH($A$8,'Form report'!$D$23:$D$1090,0))-INDEX('Form report'!$H$23:$H$1090,MATCH($A$8,'Form report'!$D$23:$D$1090,0))),"")</f>
        <v/>
      </c>
      <c r="J8" s="204" t="str">
        <f>IFERROR(IF(INDEX('Form report'!$P$23:$CO$1090,MATCH($A$8,'Form report'!J23:J1090,0),MATCH(J$3,'Form report'!$P$22:$CO$22,0))="","",INDEX('Form report'!$P$23:$CO$1090,MATCH($A$8,'Form report'!J23:J1090,0),MATCH(J$3,'Form report'!$P$22:$CO$22,0))-INDEX('Form report'!$G$23:$G$1090,MATCH($A$8,'Form report'!$D$23:$D$1090,0))-INDEX('Form report'!$H$23:$H$1090,MATCH($A$8,'Form report'!$D$23:$D$1090,0))),"")</f>
        <v/>
      </c>
      <c r="K8" s="204" t="str">
        <f>IFERROR(IF(INDEX('Form report'!$P$23:$CO$1090,MATCH($A$8,'Form report'!K23:K1090,0),MATCH(K$3,'Form report'!$P$22:$CO$22,0))="","",INDEX('Form report'!$P$23:$CO$1090,MATCH($A$8,'Form report'!K23:K1090,0),MATCH(K$3,'Form report'!$P$22:$CO$22,0))-INDEX('Form report'!$G$23:$G$1090,MATCH($A$8,'Form report'!$D$23:$D$1090,0))-INDEX('Form report'!$H$23:$H$1090,MATCH($A$8,'Form report'!$D$23:$D$1090,0))),"")</f>
        <v/>
      </c>
      <c r="L8" s="204" t="str">
        <f>IFERROR(IF(INDEX('Form report'!$P$23:$CO$1090,MATCH($A$8,'Form report'!L23:L1090,0),MATCH(L$3,'Form report'!$P$22:$CO$22,0))="","",INDEX('Form report'!$P$23:$CO$1090,MATCH($A$8,'Form report'!L23:L1090,0),MATCH(L$3,'Form report'!$P$22:$CO$22,0))-INDEX('Form report'!$G$23:$G$1090,MATCH($A$8,'Form report'!$D$23:$D$1090,0))-INDEX('Form report'!$H$23:$H$1090,MATCH($A$8,'Form report'!$D$23:$D$1090,0))),"")</f>
        <v/>
      </c>
      <c r="M8" s="204" t="str">
        <f>IFERROR(IF(INDEX('Form report'!$P$23:$CO$1090,MATCH($A$8,'Form report'!M23:M1090,0),MATCH(M$3,'Form report'!$P$22:$CO$22,0))="","",INDEX('Form report'!$P$23:$CO$1090,MATCH($A$8,'Form report'!M23:M1090,0),MATCH(M$3,'Form report'!$P$22:$CO$22,0))-INDEX('Form report'!$G$23:$G$1090,MATCH($A$8,'Form report'!$D$23:$D$1090,0))-INDEX('Form report'!$H$23:$H$1090,MATCH($A$8,'Form report'!$D$23:$D$1090,0))),"")</f>
        <v/>
      </c>
      <c r="N8" s="204" t="str">
        <f>IFERROR(IF(INDEX('Form report'!$P$23:$CO$1090,MATCH($A$8,'Form report'!N23:N1090,0),MATCH(N$3,'Form report'!$P$22:$CO$22,0))="","",INDEX('Form report'!$P$23:$CO$1090,MATCH($A$8,'Form report'!N23:N1090,0),MATCH(N$3,'Form report'!$P$22:$CO$22,0))-INDEX('Form report'!$G$23:$G$1090,MATCH($A$8,'Form report'!$D$23:$D$1090,0))-INDEX('Form report'!$H$23:$H$1090,MATCH($A$8,'Form report'!$D$23:$D$1090,0))),"")</f>
        <v/>
      </c>
      <c r="O8" s="204" t="str">
        <f>IFERROR(IF(INDEX('Form report'!$P$23:$CO$1090,MATCH($A$8,'Form report'!O23:O1090,0),MATCH(O$3,'Form report'!$P$22:$CO$22,0))="","",INDEX('Form report'!$P$23:$CO$1090,MATCH($A$8,'Form report'!O23:O1090,0),MATCH(O$3,'Form report'!$P$22:$CO$22,0))-INDEX('Form report'!$G$23:$G$1090,MATCH($A$8,'Form report'!$D$23:$D$1090,0))-INDEX('Form report'!$H$23:$H$1090,MATCH($A$8,'Form report'!$D$23:$D$1090,0))),"")</f>
        <v/>
      </c>
      <c r="P8" s="204" t="str">
        <f>IFERROR(IF(INDEX('Form report'!$P$23:$CO$1090,MATCH($A$8,'Form report'!P23:P1090,0),MATCH(P$3,'Form report'!$P$22:$CO$22,0))="","",INDEX('Form report'!$P$23:$CO$1090,MATCH($A$8,'Form report'!P23:P1090,0),MATCH(P$3,'Form report'!$P$22:$CO$22,0))-INDEX('Form report'!$G$23:$G$1090,MATCH($A$8,'Form report'!$D$23:$D$1090,0))-INDEX('Form report'!$H$23:$H$1090,MATCH($A$8,'Form report'!$D$23:$D$1090,0))),"")</f>
        <v/>
      </c>
      <c r="Q8" s="204" t="str">
        <f>IFERROR(IF(INDEX('Form report'!$P$23:$CO$1090,MATCH($A$8,'Form report'!#REF!,0),MATCH(Q$3,'Form report'!$P$22:$CO$22,0))="","",INDEX('Form report'!$P$23:$CO$1090,MATCH($A$8,'Form report'!#REF!,0),MATCH(Q$3,'Form report'!$P$22:$CO$22,0))-INDEX('Form report'!$G$23:$G$1090,MATCH($A$8,'Form report'!$D$23:$D$1090,0))-INDEX('Form report'!$H$23:$H$1090,MATCH($A$8,'Form report'!$D$23:$D$1090,0))),"")</f>
        <v/>
      </c>
      <c r="R8" s="204" t="str">
        <f>IFERROR(IF(INDEX('Form report'!$P$23:$CO$1090,MATCH($A$8,'Form report'!R23:R1090,0),MATCH(R$3,'Form report'!$P$22:$CO$22,0))="","",INDEX('Form report'!$P$23:$CO$1090,MATCH($A$8,'Form report'!R23:R1090,0),MATCH(R$3,'Form report'!$P$22:$CO$22,0))-INDEX('Form report'!$G$23:$G$1090,MATCH($A$8,'Form report'!$D$23:$D$1090,0))-INDEX('Form report'!$H$23:$H$1090,MATCH($A$8,'Form report'!$D$23:$D$1090,0))),"")</f>
        <v/>
      </c>
      <c r="S8" s="204" t="str">
        <f>IFERROR(IF(INDEX('Form report'!$P$23:$CO$1090,MATCH($A$8,'Form report'!S23:S1090,0),MATCH(S$3,'Form report'!$P$22:$CO$22,0))="","",INDEX('Form report'!$P$23:$CO$1090,MATCH($A$8,'Form report'!S23:S1090,0),MATCH(S$3,'Form report'!$P$22:$CO$22,0))-INDEX('Form report'!$G$23:$G$1090,MATCH($A$8,'Form report'!$D$23:$D$1090,0))-INDEX('Form report'!$H$23:$H$1090,MATCH($A$8,'Form report'!$D$23:$D$1090,0))),"")</f>
        <v/>
      </c>
      <c r="T8" s="204" t="str">
        <f>IFERROR(IF(INDEX('Form report'!$P$23:$CO$1090,MATCH($A$8,'Form report'!T23:T1090,0),MATCH(T$3,'Form report'!$P$22:$CO$22,0))="","",INDEX('Form report'!$P$23:$CO$1090,MATCH($A$8,'Form report'!T23:T1090,0),MATCH(T$3,'Form report'!$P$22:$CO$22,0))-INDEX('Form report'!$G$23:$G$1090,MATCH($A$8,'Form report'!$D$23:$D$1090,0))-INDEX('Form report'!$H$23:$H$1090,MATCH($A$8,'Form report'!$D$23:$D$1090,0))),"")</f>
        <v/>
      </c>
      <c r="U8" s="204" t="str">
        <f>IFERROR(IF(INDEX('Form report'!$P$23:$CO$1090,MATCH($A$8,'Form report'!U23:U1090,0),MATCH(U$3,'Form report'!$P$22:$CO$22,0))="","",INDEX('Form report'!$P$23:$CO$1090,MATCH($A$8,'Form report'!U23:U1090,0),MATCH(U$3,'Form report'!$P$22:$CO$22,0))-INDEX('Form report'!$G$23:$G$1090,MATCH($A$8,'Form report'!$D$23:$D$1090,0))-INDEX('Form report'!$H$23:$H$1090,MATCH($A$8,'Form report'!$D$23:$D$1090,0))),"")</f>
        <v/>
      </c>
      <c r="V8" s="204" t="str">
        <f>IFERROR(IF(INDEX('Form report'!$P$23:$CO$1090,MATCH($A$8,'Form report'!V23:V1090,0),MATCH(V$3,'Form report'!$P$22:$CO$22,0))="","",INDEX('Form report'!$P$23:$CO$1090,MATCH($A$8,'Form report'!V23:V1090,0),MATCH(V$3,'Form report'!$P$22:$CO$22,0))-INDEX('Form report'!$G$23:$G$1090,MATCH($A$8,'Form report'!$D$23:$D$1090,0))-INDEX('Form report'!$H$23:$H$1090,MATCH($A$8,'Form report'!$D$23:$D$1090,0))),"")</f>
        <v/>
      </c>
      <c r="W8" s="204" t="str">
        <f>IFERROR(IF(INDEX('Form report'!$P$23:$CO$1090,MATCH($A$8,'Form report'!W23:W1090,0),MATCH(W$3,'Form report'!$P$22:$CO$22,0))="","",INDEX('Form report'!$P$23:$CO$1090,MATCH($A$8,'Form report'!W23:W1090,0),MATCH(W$3,'Form report'!$P$22:$CO$22,0))-INDEX('Form report'!$G$23:$G$1090,MATCH($A$8,'Form report'!$D$23:$D$1090,0))-INDEX('Form report'!$H$23:$H$1090,MATCH($A$8,'Form report'!$D$23:$D$1090,0))),"")</f>
        <v/>
      </c>
      <c r="X8" s="204" t="str">
        <f>IFERROR(IF(INDEX('Form report'!$P$23:$CO$1090,MATCH($A$8,'Form report'!X23:X1090,0),MATCH(X$3,'Form report'!$P$22:$CO$22,0))="","",INDEX('Form report'!$P$23:$CO$1090,MATCH($A$8,'Form report'!X23:X1090,0),MATCH(X$3,'Form report'!$P$22:$CO$22,0))-INDEX('Form report'!$G$23:$G$1090,MATCH($A$8,'Form report'!$D$23:$D$1090,0))-INDEX('Form report'!$H$23:$H$1090,MATCH($A$8,'Form report'!$D$23:$D$1090,0))),"")</f>
        <v/>
      </c>
      <c r="Y8" s="204" t="str">
        <f>IFERROR(IF(INDEX('Form report'!$P$23:$CO$1090,MATCH($A$8,'Form report'!Y23:Y1090,0),MATCH(Y$3,'Form report'!$P$22:$CO$22,0))="","",INDEX('Form report'!$P$23:$CO$1090,MATCH($A$8,'Form report'!Y23:Y1090,0),MATCH(Y$3,'Form report'!$P$22:$CO$22,0))-INDEX('Form report'!$G$23:$G$1090,MATCH($A$8,'Form report'!$D$23:$D$1090,0))-INDEX('Form report'!$H$23:$H$1090,MATCH($A$8,'Form report'!$D$23:$D$1090,0))),"")</f>
        <v/>
      </c>
      <c r="Z8" s="204" t="str">
        <f>IFERROR(IF(INDEX('Form report'!$P$23:$CO$1090,MATCH($A$8,'Form report'!Z23:Z1090,0),MATCH(Z$3,'Form report'!$P$22:$CO$22,0))="","",INDEX('Form report'!$P$23:$CO$1090,MATCH($A$8,'Form report'!Z23:Z1090,0),MATCH(Z$3,'Form report'!$P$22:$CO$22,0))-INDEX('Form report'!$G$23:$G$1090,MATCH($A$8,'Form report'!$D$23:$D$1090,0))-INDEX('Form report'!$H$23:$H$1090,MATCH($A$8,'Form report'!$D$23:$D$1090,0))),"")</f>
        <v/>
      </c>
      <c r="AA8" s="204" t="str">
        <f>IFERROR(IF(INDEX('Form report'!$P$23:$CO$1090,MATCH($A$8,'Form report'!AA23:AA1090,0),MATCH(AA$3,'Form report'!$P$22:$CO$22,0))="","",INDEX('Form report'!$P$23:$CO$1090,MATCH($A$8,'Form report'!AA23:AA1090,0),MATCH(AA$3,'Form report'!$P$22:$CO$22,0))-INDEX('Form report'!$G$23:$G$1090,MATCH($A$8,'Form report'!$D$23:$D$1090,0))-INDEX('Form report'!$H$23:$H$1090,MATCH($A$8,'Form report'!$D$23:$D$1090,0))),"")</f>
        <v/>
      </c>
      <c r="AB8" s="204" t="str">
        <f>IFERROR(IF(INDEX('Form report'!$P$23:$CO$1090,MATCH($A$8,'Form report'!AB23:AB1090,0),MATCH(AB$3,'Form report'!$P$22:$CO$22,0))="","",INDEX('Form report'!$P$23:$CO$1090,MATCH($A$8,'Form report'!AB23:AB1090,0),MATCH(AB$3,'Form report'!$P$22:$CO$22,0))-INDEX('Form report'!$G$23:$G$1090,MATCH($A$8,'Form report'!$D$23:$D$1090,0))-INDEX('Form report'!$H$23:$H$1090,MATCH($A$8,'Form report'!$D$23:$D$1090,0))),"")</f>
        <v/>
      </c>
      <c r="AC8" s="204" t="str">
        <f>IFERROR(IF(INDEX('Form report'!$P$23:$CO$1090,MATCH($A$8,'Form report'!AC23:AC1090,0),MATCH(AC$3,'Form report'!$P$22:$CO$22,0))="","",INDEX('Form report'!$P$23:$CO$1090,MATCH($A$8,'Form report'!AC23:AC1090,0),MATCH(AC$3,'Form report'!$P$22:$CO$22,0))-INDEX('Form report'!$G$23:$G$1090,MATCH($A$8,'Form report'!$D$23:$D$1090,0))-INDEX('Form report'!$H$23:$H$1090,MATCH($A$8,'Form report'!$D$23:$D$1090,0))),"")</f>
        <v/>
      </c>
      <c r="AD8" s="204" t="str">
        <f>IFERROR(IF(INDEX('Form report'!$P$23:$CO$1090,MATCH($A$8,'Form report'!AD23:AD1090,0),MATCH(AD$3,'Form report'!$P$22:$CO$22,0))="","",INDEX('Form report'!$P$23:$CO$1090,MATCH($A$8,'Form report'!AD23:AD1090,0),MATCH(AD$3,'Form report'!$P$22:$CO$22,0))-INDEX('Form report'!$G$23:$G$1090,MATCH($A$8,'Form report'!$D$23:$D$1090,0))-INDEX('Form report'!$H$23:$H$1090,MATCH($A$8,'Form report'!$D$23:$D$1090,0))),"")</f>
        <v/>
      </c>
      <c r="AE8" s="204" t="str">
        <f>IFERROR(IF(INDEX('Form report'!$P$23:$CO$1090,MATCH($A$8,'Form report'!AE23:AE1090,0),MATCH(AE$3,'Form report'!$P$22:$CO$22,0))="","",INDEX('Form report'!$P$23:$CO$1090,MATCH($A$8,'Form report'!AE23:AE1090,0),MATCH(AE$3,'Form report'!$P$22:$CO$22,0))-INDEX('Form report'!$G$23:$G$1090,MATCH($A$8,'Form report'!$D$23:$D$1090,0))-INDEX('Form report'!$H$23:$H$1090,MATCH($A$8,'Form report'!$D$23:$D$1090,0))),"")</f>
        <v/>
      </c>
      <c r="AF8" s="204" t="str">
        <f>IFERROR(IF(INDEX('Form report'!$P$23:$CO$1090,MATCH($A$8,'Form report'!AF23:AF1090,0),MATCH(AF$3,'Form report'!$P$22:$CO$22,0))="","",INDEX('Form report'!$P$23:$CO$1090,MATCH($A$8,'Form report'!AF23:AF1090,0),MATCH(AF$3,'Form report'!$P$22:$CO$22,0))-INDEX('Form report'!$G$23:$G$1090,MATCH($A$8,'Form report'!$D$23:$D$1090,0))-INDEX('Form report'!$H$23:$H$1090,MATCH($A$8,'Form report'!$D$23:$D$1090,0))),"")</f>
        <v/>
      </c>
      <c r="AG8" s="204" t="str">
        <f>IFERROR(IF(INDEX('Form report'!$P$23:$CO$1090,MATCH($A$8,'Form report'!AG23:AG1090,0),MATCH(AG$3,'Form report'!$P$22:$CO$22,0))="","",INDEX('Form report'!$P$23:$CO$1090,MATCH($A$8,'Form report'!AG23:AG1090,0),MATCH(AG$3,'Form report'!$P$22:$CO$22,0))-INDEX('Form report'!$G$23:$G$1090,MATCH($A$8,'Form report'!$D$23:$D$1090,0))-INDEX('Form report'!$H$23:$H$1090,MATCH($A$8,'Form report'!$D$23:$D$1090,0))),"")</f>
        <v/>
      </c>
      <c r="AH8" s="204" t="str">
        <f>IFERROR(IF(INDEX('Form report'!$P$23:$CO$1090,MATCH($A$8,'Form report'!AH23:AH1090,0),MATCH(AH$3,'Form report'!$P$22:$CO$22,0))="","",INDEX('Form report'!$P$23:$CO$1090,MATCH($A$8,'Form report'!AH23:AH1090,0),MATCH(AH$3,'Form report'!$P$22:$CO$22,0))-INDEX('Form report'!$G$23:$G$1090,MATCH($A$8,'Form report'!$D$23:$D$1090,0))-INDEX('Form report'!$H$23:$H$1090,MATCH($A$8,'Form report'!$D$23:$D$1090,0))),"")</f>
        <v/>
      </c>
      <c r="AI8" s="204" t="str">
        <f>IFERROR(IF(INDEX('Form report'!$P$23:$CO$1090,MATCH($A$8,'Form report'!AI23:AI1090,0),MATCH(AI$3,'Form report'!$P$22:$CO$22,0))="","",INDEX('Form report'!$P$23:$CO$1090,MATCH($A$8,'Form report'!AI23:AI1090,0),MATCH(AI$3,'Form report'!$P$22:$CO$22,0))-INDEX('Form report'!$G$23:$G$1090,MATCH($A$8,'Form report'!$D$23:$D$1090,0))-INDEX('Form report'!$H$23:$H$1090,MATCH($A$8,'Form report'!$D$23:$D$1090,0))),"")</f>
        <v/>
      </c>
      <c r="AJ8" s="204" t="str">
        <f>IFERROR(IF(INDEX('Form report'!$P$23:$CO$1090,MATCH($A$8,'Form report'!AJ23:AJ1090,0),MATCH(AJ$3,'Form report'!$P$22:$CO$22,0))="","",INDEX('Form report'!$P$23:$CO$1090,MATCH($A$8,'Form report'!AJ23:AJ1090,0),MATCH(AJ$3,'Form report'!$P$22:$CO$22,0))-INDEX('Form report'!$G$23:$G$1090,MATCH($A$8,'Form report'!$D$23:$D$1090,0))-INDEX('Form report'!$H$23:$H$1090,MATCH($A$8,'Form report'!$D$23:$D$1090,0))),"")</f>
        <v/>
      </c>
      <c r="AK8" s="204" t="str">
        <f>IFERROR(IF(INDEX('Form report'!$P$23:$CO$1090,MATCH($A$8,'Form report'!AK23:AK1090,0),MATCH(AK$3,'Form report'!$P$22:$CO$22,0))="","",INDEX('Form report'!$P$23:$CO$1090,MATCH($A$8,'Form report'!AK23:AK1090,0),MATCH(AK$3,'Form report'!$P$22:$CO$22,0))-INDEX('Form report'!$G$23:$G$1090,MATCH($A$8,'Form report'!$D$23:$D$1090,0))-INDEX('Form report'!$H$23:$H$1090,MATCH($A$8,'Form report'!$D$23:$D$1090,0))),"")</f>
        <v/>
      </c>
      <c r="AL8" s="204" t="str">
        <f>IFERROR(IF(INDEX('Form report'!$P$23:$CO$1090,MATCH($A$8,'Form report'!AL23:AL1090,0),MATCH(AL$3,'Form report'!$P$22:$CO$22,0))="","",INDEX('Form report'!$P$23:$CO$1090,MATCH($A$8,'Form report'!AL23:AL1090,0),MATCH(AL$3,'Form report'!$P$22:$CO$22,0))-INDEX('Form report'!$G$23:$G$1090,MATCH($A$8,'Form report'!$D$23:$D$1090,0))-INDEX('Form report'!$H$23:$H$1090,MATCH($A$8,'Form report'!$D$23:$D$1090,0))),"")</f>
        <v/>
      </c>
      <c r="AM8" s="204" t="str">
        <f>IFERROR(IF(INDEX('Form report'!$P$23:$CO$1090,MATCH($A$8,'Form report'!AM23:AM1090,0),MATCH(AM$3,'Form report'!$P$22:$CO$22,0))="","",INDEX('Form report'!$P$23:$CO$1090,MATCH($A$8,'Form report'!AM23:AM1090,0),MATCH(AM$3,'Form report'!$P$22:$CO$22,0))-INDEX('Form report'!$G$23:$G$1090,MATCH($A$8,'Form report'!$D$23:$D$1090,0))-INDEX('Form report'!$H$23:$H$1090,MATCH($A$8,'Form report'!$D$23:$D$1090,0))),"")</f>
        <v/>
      </c>
      <c r="AN8" s="204" t="str">
        <f>IFERROR(IF(INDEX('Form report'!$P$23:$CO$1090,MATCH($A$8,'Form report'!AN23:AN1090,0),MATCH(AN$3,'Form report'!$P$22:$CO$22,0))="","",INDEX('Form report'!$P$23:$CO$1090,MATCH($A$8,'Form report'!AN23:AN1090,0),MATCH(AN$3,'Form report'!$P$22:$CO$22,0))-INDEX('Form report'!$G$23:$G$1090,MATCH($A$8,'Form report'!$D$23:$D$1090,0))-INDEX('Form report'!$H$23:$H$1090,MATCH($A$8,'Form report'!$D$23:$D$1090,0))),"")</f>
        <v/>
      </c>
      <c r="AO8" s="204" t="str">
        <f>IFERROR(IF(INDEX('Form report'!$P$23:$CO$1090,MATCH($A$8,'Form report'!AO23:AO1090,0),MATCH(AO$3,'Form report'!$P$22:$CO$22,0))="","",INDEX('Form report'!$P$23:$CO$1090,MATCH($A$8,'Form report'!AO23:AO1090,0),MATCH(AO$3,'Form report'!$P$22:$CO$22,0))-INDEX('Form report'!$G$23:$G$1090,MATCH($A$8,'Form report'!$D$23:$D$1090,0))-INDEX('Form report'!$H$23:$H$1090,MATCH($A$8,'Form report'!$D$23:$D$1090,0))),"")</f>
        <v/>
      </c>
      <c r="AP8" s="204" t="str">
        <f>IFERROR(IF(INDEX('Form report'!$P$23:$CO$1090,MATCH($A$8,'Form report'!AP23:AP1090,0),MATCH(AP$3,'Form report'!$P$22:$CO$22,0))="","",INDEX('Form report'!$P$23:$CO$1090,MATCH($A$8,'Form report'!AP23:AP1090,0),MATCH(AP$3,'Form report'!$P$22:$CO$22,0))-INDEX('Form report'!$G$23:$G$1090,MATCH($A$8,'Form report'!$D$23:$D$1090,0))-INDEX('Form report'!$H$23:$H$1090,MATCH($A$8,'Form report'!$D$23:$D$1090,0))),"")</f>
        <v/>
      </c>
      <c r="AQ8" s="204" t="str">
        <f>IFERROR(IF(INDEX('Form report'!$P$23:$CO$1090,MATCH($A$8,'Form report'!AQ23:AQ1090,0),MATCH(AQ$3,'Form report'!$P$22:$CO$22,0))="","",INDEX('Form report'!$P$23:$CO$1090,MATCH($A$8,'Form report'!AQ23:AQ1090,0),MATCH(AQ$3,'Form report'!$P$22:$CO$22,0))-INDEX('Form report'!$G$23:$G$1090,MATCH($A$8,'Form report'!$D$23:$D$1090,0))-INDEX('Form report'!$H$23:$H$1090,MATCH($A$8,'Form report'!$D$23:$D$1090,0))),"")</f>
        <v/>
      </c>
      <c r="AR8" s="204" t="str">
        <f>IFERROR(IF(INDEX('Form report'!$P$23:$CO$1090,MATCH($A$8,'Form report'!AR23:AR1090,0),MATCH(AR$3,'Form report'!$P$22:$CO$22,0))="","",INDEX('Form report'!$P$23:$CO$1090,MATCH($A$8,'Form report'!AR23:AR1090,0),MATCH(AR$3,'Form report'!$P$22:$CO$22,0))-INDEX('Form report'!$G$23:$G$1090,MATCH($A$8,'Form report'!$D$23:$D$1090,0))-INDEX('Form report'!$H$23:$H$1090,MATCH($A$8,'Form report'!$D$23:$D$1090,0))),"")</f>
        <v/>
      </c>
      <c r="AS8" s="204" t="str">
        <f>IFERROR(IF(INDEX('Form report'!$P$23:$CO$1090,MATCH($A$8,'Form report'!AS23:AS1090,0),MATCH(AS$3,'Form report'!$P$22:$CO$22,0))="","",INDEX('Form report'!$P$23:$CO$1090,MATCH($A$8,'Form report'!AS23:AS1090,0),MATCH(AS$3,'Form report'!$P$22:$CO$22,0))-INDEX('Form report'!$G$23:$G$1090,MATCH($A$8,'Form report'!$D$23:$D$1090,0))-INDEX('Form report'!$H$23:$H$1090,MATCH($A$8,'Form report'!$D$23:$D$1090,0))),"")</f>
        <v/>
      </c>
      <c r="AT8" s="204" t="str">
        <f>IFERROR(IF(INDEX('Form report'!$P$23:$CO$1090,MATCH($A$8,'Form report'!AT23:AT1090,0),MATCH(AT$3,'Form report'!$P$22:$CO$22,0))="","",INDEX('Form report'!$P$23:$CO$1090,MATCH($A$8,'Form report'!AT23:AT1090,0),MATCH(AT$3,'Form report'!$P$22:$CO$22,0))-INDEX('Form report'!$G$23:$G$1090,MATCH($A$8,'Form report'!$D$23:$D$1090,0))-INDEX('Form report'!$H$23:$H$1090,MATCH($A$8,'Form report'!$D$23:$D$1090,0))),"")</f>
        <v/>
      </c>
      <c r="AU8" s="204" t="str">
        <f>IFERROR(IF(INDEX('Form report'!$P$23:$CO$1090,MATCH($A$8,'Form report'!AU23:AU1090,0),MATCH(AU$3,'Form report'!$P$22:$CO$22,0))="","",INDEX('Form report'!$P$23:$CO$1090,MATCH($A$8,'Form report'!AU23:AU1090,0),MATCH(AU$3,'Form report'!$P$22:$CO$22,0))-INDEX('Form report'!$G$23:$G$1090,MATCH($A$8,'Form report'!$D$23:$D$1090,0))-INDEX('Form report'!$H$23:$H$1090,MATCH($A$8,'Form report'!$D$23:$D$1090,0))),"")</f>
        <v/>
      </c>
      <c r="AV8" s="204" t="str">
        <f>IFERROR(IF(INDEX('Form report'!$P$23:$CO$1090,MATCH($A$8,'Form report'!AV23:AV1090,0),MATCH(AV$3,'Form report'!$P$22:$CO$22,0))="","",INDEX('Form report'!$P$23:$CO$1090,MATCH($A$8,'Form report'!AV23:AV1090,0),MATCH(AV$3,'Form report'!$P$22:$CO$22,0))-INDEX('Form report'!$G$23:$G$1090,MATCH($A$8,'Form report'!$D$23:$D$1090,0))-INDEX('Form report'!$H$23:$H$1090,MATCH($A$8,'Form report'!$D$23:$D$1090,0))),"")</f>
        <v/>
      </c>
      <c r="AW8" s="204" t="str">
        <f>IFERROR(IF(INDEX('Form report'!$P$23:$CO$1090,MATCH($A$8,'Form report'!AW23:AW1090,0),MATCH(AW$3,'Form report'!$P$22:$CO$22,0))="","",INDEX('Form report'!$P$23:$CO$1090,MATCH($A$8,'Form report'!AW23:AW1090,0),MATCH(AW$3,'Form report'!$P$22:$CO$22,0))-INDEX('Form report'!$G$23:$G$1090,MATCH($A$8,'Form report'!$D$23:$D$1090,0))-INDEX('Form report'!$H$23:$H$1090,MATCH($A$8,'Form report'!$D$23:$D$1090,0))),"")</f>
        <v/>
      </c>
      <c r="AX8" s="204" t="str">
        <f>IFERROR(IF(INDEX('Form report'!$P$23:$CO$1090,MATCH($A$8,'Form report'!AX23:AX1090,0),MATCH(AX$3,'Form report'!$P$22:$CO$22,0))="","",INDEX('Form report'!$P$23:$CO$1090,MATCH($A$8,'Form report'!AX23:AX1090,0),MATCH(AX$3,'Form report'!$P$22:$CO$22,0))-INDEX('Form report'!$G$23:$G$1090,MATCH($A$8,'Form report'!$D$23:$D$1090,0))-INDEX('Form report'!$H$23:$H$1090,MATCH($A$8,'Form report'!$D$23:$D$1090,0))),"")</f>
        <v/>
      </c>
      <c r="AY8" s="204" t="str">
        <f>IFERROR(IF(INDEX('Form report'!$P$23:$CO$1090,MATCH($A$8,'Form report'!AY23:AY1090,0),MATCH(AY$3,'Form report'!$P$22:$CO$22,0))="","",INDEX('Form report'!$P$23:$CO$1090,MATCH($A$8,'Form report'!AY23:AY1090,0),MATCH(AY$3,'Form report'!$P$22:$CO$22,0))-INDEX('Form report'!$G$23:$G$1090,MATCH($A$8,'Form report'!$D$23:$D$1090,0))-INDEX('Form report'!$H$23:$H$1090,MATCH($A$8,'Form report'!$D$23:$D$1090,0))),"")</f>
        <v/>
      </c>
      <c r="AZ8" s="204" t="str">
        <f>IFERROR(IF(INDEX('Form report'!$P$23:$CO$1090,MATCH($A$8,'Form report'!AZ23:AZ1090,0),MATCH(AZ$3,'Form report'!$P$22:$CO$22,0))="","",INDEX('Form report'!$P$23:$CO$1090,MATCH($A$8,'Form report'!AZ23:AZ1090,0),MATCH(AZ$3,'Form report'!$P$22:$CO$22,0))-INDEX('Form report'!$G$23:$G$1090,MATCH($A$8,'Form report'!$D$23:$D$1090,0))-INDEX('Form report'!$H$23:$H$1090,MATCH($A$8,'Form report'!$D$23:$D$1090,0))),"")</f>
        <v/>
      </c>
      <c r="BA8" s="204" t="str">
        <f>IFERROR(IF(INDEX('Form report'!$P$23:$CO$1090,MATCH($A$8,'Form report'!BA23:BA1090,0),MATCH(BA$3,'Form report'!$P$22:$CO$22,0))="","",INDEX('Form report'!$P$23:$CO$1090,MATCH($A$8,'Form report'!BA23:BA1090,0),MATCH(BA$3,'Form report'!$P$22:$CO$22,0))-INDEX('Form report'!$G$23:$G$1090,MATCH($A$8,'Form report'!$D$23:$D$1090,0))-INDEX('Form report'!$H$23:$H$1090,MATCH($A$8,'Form report'!$D$23:$D$1090,0))),"")</f>
        <v/>
      </c>
      <c r="BB8" s="204" t="str">
        <f>IFERROR(IF(INDEX('Form report'!$P$23:$CO$1090,MATCH($A$8,'Form report'!BB23:BB1090,0),MATCH(BB$3,'Form report'!$P$22:$CO$22,0))="","",INDEX('Form report'!$P$23:$CO$1090,MATCH($A$8,'Form report'!BB23:BB1090,0),MATCH(BB$3,'Form report'!$P$22:$CO$22,0))-INDEX('Form report'!$G$23:$G$1090,MATCH($A$8,'Form report'!$D$23:$D$1090,0))-INDEX('Form report'!$H$23:$H$1090,MATCH($A$8,'Form report'!$D$23:$D$1090,0))),"")</f>
        <v/>
      </c>
      <c r="BC8" s="204" t="str">
        <f>IFERROR(IF(INDEX('Form report'!$P$23:$CO$1090,MATCH($A$8,'Form report'!BC23:BC1090,0),MATCH(BC$3,'Form report'!$P$22:$CO$22,0))="","",INDEX('Form report'!$P$23:$CO$1090,MATCH($A$8,'Form report'!BC23:BC1090,0),MATCH(BC$3,'Form report'!$P$22:$CO$22,0))-INDEX('Form report'!$G$23:$G$1090,MATCH($A$8,'Form report'!$D$23:$D$1090,0))-INDEX('Form report'!$H$23:$H$1090,MATCH($A$8,'Form report'!$D$23:$D$1090,0))),"")</f>
        <v/>
      </c>
      <c r="BD8" s="204" t="str">
        <f>IFERROR(IF(INDEX('Form report'!$P$23:$CO$1090,MATCH($A$8,'Form report'!BD23:BD1090,0),MATCH(BD$3,'Form report'!$P$22:$CO$22,0))="","",INDEX('Form report'!$P$23:$CO$1090,MATCH($A$8,'Form report'!BD23:BD1090,0),MATCH(BD$3,'Form report'!$P$22:$CO$22,0))-INDEX('Form report'!$G$23:$G$1090,MATCH($A$8,'Form report'!$D$23:$D$1090,0))-INDEX('Form report'!$H$23:$H$1090,MATCH($A$8,'Form report'!$D$23:$D$1090,0))),"")</f>
        <v/>
      </c>
      <c r="BE8" s="204" t="str">
        <f>IFERROR(IF(INDEX('Form report'!$P$23:$CO$1090,MATCH($A$8,'Form report'!BE23:BE1090,0),MATCH(BE$3,'Form report'!$P$22:$CO$22,0))="","",INDEX('Form report'!$P$23:$CO$1090,MATCH($A$8,'Form report'!BE23:BE1090,0),MATCH(BE$3,'Form report'!$P$22:$CO$22,0))-INDEX('Form report'!$G$23:$G$1090,MATCH($A$8,'Form report'!$D$23:$D$1090,0))-INDEX('Form report'!$H$23:$H$1090,MATCH($A$8,'Form report'!$D$23:$D$1090,0))),"")</f>
        <v/>
      </c>
      <c r="BF8" s="204" t="str">
        <f>IFERROR(IF(INDEX('Form report'!$P$23:$CO$1090,MATCH($A$8,'Form report'!BF23:BF1090,0),MATCH(BF$3,'Form report'!$P$22:$CO$22,0))="","",INDEX('Form report'!$P$23:$CO$1090,MATCH($A$8,'Form report'!BF23:BF1090,0),MATCH(BF$3,'Form report'!$P$22:$CO$22,0))-INDEX('Form report'!$G$23:$G$1090,MATCH($A$8,'Form report'!$D$23:$D$1090,0))-INDEX('Form report'!$H$23:$H$1090,MATCH($A$8,'Form report'!$D$23:$D$1090,0))),"")</f>
        <v/>
      </c>
      <c r="BG8" s="204" t="str">
        <f>IFERROR(IF(INDEX('Form report'!$P$23:$CO$1090,MATCH($A$8,'Form report'!BG23:BG1090,0),MATCH(BG$3,'Form report'!$P$22:$CO$22,0))="","",INDEX('Form report'!$P$23:$CO$1090,MATCH($A$8,'Form report'!BG23:BG1090,0),MATCH(BG$3,'Form report'!$P$22:$CO$22,0))-INDEX('Form report'!$G$23:$G$1090,MATCH($A$8,'Form report'!$D$23:$D$1090,0))-INDEX('Form report'!$H$23:$H$1090,MATCH($A$8,'Form report'!$D$23:$D$1090,0))),"")</f>
        <v/>
      </c>
      <c r="BH8" s="204" t="str">
        <f>IFERROR(IF(INDEX('Form report'!$P$23:$CO$1090,MATCH($A$8,'Form report'!BH23:BH1090,0),MATCH(BH$3,'Form report'!$P$22:$CO$22,0))="","",INDEX('Form report'!$P$23:$CO$1090,MATCH($A$8,'Form report'!BH23:BH1090,0),MATCH(BH$3,'Form report'!$P$22:$CO$22,0))-INDEX('Form report'!$G$23:$G$1090,MATCH($A$8,'Form report'!$D$23:$D$1090,0))-INDEX('Form report'!$H$23:$H$1090,MATCH($A$8,'Form report'!$D$23:$D$1090,0))),"")</f>
        <v/>
      </c>
      <c r="BI8" s="204" t="str">
        <f>IFERROR(IF(INDEX('Form report'!$P$23:$CO$1090,MATCH($A$8,'Form report'!BI23:BI1090,0),MATCH(BI$3,'Form report'!$P$22:$CO$22,0))="","",INDEX('Form report'!$P$23:$CO$1090,MATCH($A$8,'Form report'!BI23:BI1090,0),MATCH(BI$3,'Form report'!$P$22:$CO$22,0))-INDEX('Form report'!$G$23:$G$1090,MATCH($A$8,'Form report'!$D$23:$D$1090,0))-INDEX('Form report'!$H$23:$H$1090,MATCH($A$8,'Form report'!$D$23:$D$1090,0))),"")</f>
        <v/>
      </c>
      <c r="BJ8" s="204" t="str">
        <f>IFERROR(IF(INDEX('Form report'!$P$23:$CO$1090,MATCH($A$8,'Form report'!BJ23:BJ1090,0),MATCH(BJ$3,'Form report'!$P$22:$CO$22,0))="","",INDEX('Form report'!$P$23:$CO$1090,MATCH($A$8,'Form report'!BJ23:BJ1090,0),MATCH(BJ$3,'Form report'!$P$22:$CO$22,0))-INDEX('Form report'!$G$23:$G$1090,MATCH($A$8,'Form report'!$D$23:$D$1090,0))-INDEX('Form report'!$H$23:$H$1090,MATCH($A$8,'Form report'!$D$23:$D$1090,0))),"")</f>
        <v/>
      </c>
      <c r="BK8" s="204" t="str">
        <f>IFERROR(IF(INDEX('Form report'!$P$23:$CO$1090,MATCH($A$8,'Form report'!BK23:BK1090,0),MATCH(BK$3,'Form report'!$P$22:$CO$22,0))="","",INDEX('Form report'!$P$23:$CO$1090,MATCH($A$8,'Form report'!BK23:BK1090,0),MATCH(BK$3,'Form report'!$P$22:$CO$22,0))-INDEX('Form report'!$G$23:$G$1090,MATCH($A$8,'Form report'!$D$23:$D$1090,0))-INDEX('Form report'!$H$23:$H$1090,MATCH($A$8,'Form report'!$D$23:$D$1090,0))),"")</f>
        <v/>
      </c>
      <c r="BL8" s="204" t="str">
        <f>IFERROR(IF(INDEX('Form report'!$P$23:$CO$1090,MATCH($A$8,'Form report'!BL23:BL1090,0),MATCH(BL$3,'Form report'!$P$22:$CO$22,0))="","",INDEX('Form report'!$P$23:$CO$1090,MATCH($A$8,'Form report'!BL23:BL1090,0),MATCH(BL$3,'Form report'!$P$22:$CO$22,0))-INDEX('Form report'!$G$23:$G$1090,MATCH($A$8,'Form report'!$D$23:$D$1090,0))-INDEX('Form report'!$H$23:$H$1090,MATCH($A$8,'Form report'!$D$23:$D$1090,0))),"")</f>
        <v/>
      </c>
      <c r="BM8" s="204" t="str">
        <f>IFERROR(IF(INDEX('Form report'!$P$23:$CO$1090,MATCH($A$8,'Form report'!BM23:BM1090,0),MATCH(BM$3,'Form report'!$P$22:$CO$22,0))="","",INDEX('Form report'!$P$23:$CO$1090,MATCH($A$8,'Form report'!BM23:BM1090,0),MATCH(BM$3,'Form report'!$P$22:$CO$22,0))-INDEX('Form report'!$G$23:$G$1090,MATCH($A$8,'Form report'!$D$23:$D$1090,0))-INDEX('Form report'!$H$23:$H$1090,MATCH($A$8,'Form report'!$D$23:$D$1090,0))),"")</f>
        <v/>
      </c>
      <c r="BN8" s="204" t="str">
        <f>IFERROR(IF(INDEX('Form report'!$P$23:$CO$1090,MATCH($A$8,'Form report'!BN23:BN1090,0),MATCH(BN$3,'Form report'!$P$22:$CO$22,0))="","",INDEX('Form report'!$P$23:$CO$1090,MATCH($A$8,'Form report'!BN23:BN1090,0),MATCH(BN$3,'Form report'!$P$22:$CO$22,0))-INDEX('Form report'!$G$23:$G$1090,MATCH($A$8,'Form report'!$D$23:$D$1090,0))-INDEX('Form report'!$H$23:$H$1090,MATCH($A$8,'Form report'!$D$23:$D$1090,0))),"")</f>
        <v/>
      </c>
      <c r="BO8" s="204" t="str">
        <f>IFERROR(IF(INDEX('Form report'!$P$23:$CO$1090,MATCH($A$8,'Form report'!BO23:BO1090,0),MATCH(BO$3,'Form report'!$P$22:$CO$22,0))="","",INDEX('Form report'!$P$23:$CO$1090,MATCH($A$8,'Form report'!BO23:BO1090,0),MATCH(BO$3,'Form report'!$P$22:$CO$22,0))-INDEX('Form report'!$G$23:$G$1090,MATCH($A$8,'Form report'!$D$23:$D$1090,0))-INDEX('Form report'!$H$23:$H$1090,MATCH($A$8,'Form report'!$D$23:$D$1090,0))),"")</f>
        <v/>
      </c>
      <c r="BP8" s="204" t="str">
        <f>IFERROR(IF(INDEX('Form report'!$P$23:$CO$1090,MATCH($A$8,'Form report'!BP23:BP1090,0),MATCH(BP$3,'Form report'!$P$22:$CO$22,0))="","",INDEX('Form report'!$P$23:$CO$1090,MATCH($A$8,'Form report'!BP23:BP1090,0),MATCH(BP$3,'Form report'!$P$22:$CO$22,0))-INDEX('Form report'!$G$23:$G$1090,MATCH($A$8,'Form report'!$D$23:$D$1090,0))-INDEX('Form report'!$H$23:$H$1090,MATCH($A$8,'Form report'!$D$23:$D$1090,0))),"")</f>
        <v/>
      </c>
      <c r="BQ8" s="204" t="str">
        <f>IFERROR(IF(INDEX('Form report'!$P$23:$CO$1090,MATCH($A$8,'Form report'!BQ23:BQ1090,0),MATCH(BQ$3,'Form report'!$P$22:$CO$22,0))="","",INDEX('Form report'!$P$23:$CO$1090,MATCH($A$8,'Form report'!BQ23:BQ1090,0),MATCH(BQ$3,'Form report'!$P$22:$CO$22,0))-INDEX('Form report'!$G$23:$G$1090,MATCH($A$8,'Form report'!$D$23:$D$1090,0))-INDEX('Form report'!$H$23:$H$1090,MATCH($A$8,'Form report'!$D$23:$D$1090,0))),"")</f>
        <v/>
      </c>
      <c r="BR8" s="204" t="str">
        <f>IFERROR(IF(INDEX('Form report'!$P$23:$CO$1090,MATCH($A$8,'Form report'!BR23:BR1090,0),MATCH(BR$3,'Form report'!$P$22:$CO$22,0))="","",INDEX('Form report'!$P$23:$CO$1090,MATCH($A$8,'Form report'!BR23:BR1090,0),MATCH(BR$3,'Form report'!$P$22:$CO$22,0))-INDEX('Form report'!$G$23:$G$1090,MATCH($A$8,'Form report'!$D$23:$D$1090,0))-INDEX('Form report'!$H$23:$H$1090,MATCH($A$8,'Form report'!$D$23:$D$1090,0))),"")</f>
        <v/>
      </c>
      <c r="BS8" s="204" t="str">
        <f>IFERROR(IF(INDEX('Form report'!$P$23:$CO$1090,MATCH($A$8,'Form report'!BS23:BS1090,0),MATCH(BS$3,'Form report'!$P$22:$CO$22,0))="","",INDEX('Form report'!$P$23:$CO$1090,MATCH($A$8,'Form report'!BS23:BS1090,0),MATCH(BS$3,'Form report'!$P$22:$CO$22,0))-INDEX('Form report'!$G$23:$G$1090,MATCH($A$8,'Form report'!$D$23:$D$1090,0))-INDEX('Form report'!$H$23:$H$1090,MATCH($A$8,'Form report'!$D$23:$D$1090,0))),"")</f>
        <v/>
      </c>
      <c r="BT8" s="204" t="str">
        <f>IFERROR(IF(INDEX('Form report'!$P$23:$CO$1090,MATCH($A$8,'Form report'!BT23:BT1090,0),MATCH(BT$3,'Form report'!$P$22:$CO$22,0))="","",INDEX('Form report'!$P$23:$CO$1090,MATCH($A$8,'Form report'!BT23:BT1090,0),MATCH(BT$3,'Form report'!$P$22:$CO$22,0))-INDEX('Form report'!$G$23:$G$1090,MATCH($A$8,'Form report'!$D$23:$D$1090,0))-INDEX('Form report'!$H$23:$H$1090,MATCH($A$8,'Form report'!$D$23:$D$1090,0))),"")</f>
        <v/>
      </c>
      <c r="BU8" s="204" t="str">
        <f>IFERROR(IF(INDEX('Form report'!$P$23:$CO$1090,MATCH($A$8,'Form report'!BU23:BU1090,0),MATCH(BU$3,'Form report'!$P$22:$CO$22,0))="","",INDEX('Form report'!$P$23:$CO$1090,MATCH($A$8,'Form report'!BU23:BU1090,0),MATCH(BU$3,'Form report'!$P$22:$CO$22,0))-INDEX('Form report'!$G$23:$G$1090,MATCH($A$8,'Form report'!$D$23:$D$1090,0))-INDEX('Form report'!$H$23:$H$1090,MATCH($A$8,'Form report'!$D$23:$D$1090,0))),"")</f>
        <v/>
      </c>
      <c r="BV8" s="204" t="str">
        <f>IFERROR(IF(INDEX('Form report'!$P$23:$CO$1090,MATCH($A$8,'Form report'!BV23:BV1090,0),MATCH(BV$3,'Form report'!$P$22:$CO$22,0))="","",INDEX('Form report'!$P$23:$CO$1090,MATCH($A$8,'Form report'!BV23:BV1090,0),MATCH(BV$3,'Form report'!$P$22:$CO$22,0))-INDEX('Form report'!$G$23:$G$1090,MATCH($A$8,'Form report'!$D$23:$D$1090,0))-INDEX('Form report'!$H$23:$H$1090,MATCH($A$8,'Form report'!$D$23:$D$1090,0))),"")</f>
        <v/>
      </c>
      <c r="BW8" s="204" t="str">
        <f>IFERROR(IF(INDEX('Form report'!$P$23:$CO$1090,MATCH($A$8,'Form report'!BW23:BW1090,0),MATCH(BW$3,'Form report'!$P$22:$CO$22,0))="","",INDEX('Form report'!$P$23:$CO$1090,MATCH($A$8,'Form report'!BW23:BW1090,0),MATCH(BW$3,'Form report'!$P$22:$CO$22,0))-INDEX('Form report'!$G$23:$G$1090,MATCH($A$8,'Form report'!$D$23:$D$1090,0))-INDEX('Form report'!$H$23:$H$1090,MATCH($A$8,'Form report'!$D$23:$D$1090,0))),"")</f>
        <v/>
      </c>
      <c r="BX8" s="204" t="str">
        <f>IFERROR(IF(INDEX('Form report'!$P$23:$CO$1090,MATCH($A$8,'Form report'!BX23:BX1090,0),MATCH(BX$3,'Form report'!$P$22:$CO$22,0))="","",INDEX('Form report'!$P$23:$CO$1090,MATCH($A$8,'Form report'!BX23:BX1090,0),MATCH(BX$3,'Form report'!$P$22:$CO$22,0))-INDEX('Form report'!$G$23:$G$1090,MATCH($A$8,'Form report'!$D$23:$D$1090,0))-INDEX('Form report'!$H$23:$H$1090,MATCH($A$8,'Form report'!$D$23:$D$1090,0))),"")</f>
        <v/>
      </c>
      <c r="BY8" s="204" t="str">
        <f>IFERROR(IF(INDEX('Form report'!$P$23:$CO$1090,MATCH($A$8,'Form report'!BY23:BY1090,0),MATCH(BY$3,'Form report'!$P$22:$CO$22,0))="","",INDEX('Form report'!$P$23:$CO$1090,MATCH($A$8,'Form report'!BY23:BY1090,0),MATCH(BY$3,'Form report'!$P$22:$CO$22,0))-INDEX('Form report'!$G$23:$G$1090,MATCH($A$8,'Form report'!$D$23:$D$1090,0))-INDEX('Form report'!$H$23:$H$1090,MATCH($A$8,'Form report'!$D$23:$D$1090,0))),"")</f>
        <v/>
      </c>
      <c r="BZ8" s="204" t="str">
        <f>IFERROR(IF(INDEX('Form report'!$P$23:$CO$1090,MATCH($A$8,'Form report'!BZ23:BZ1090,0),MATCH(BZ$3,'Form report'!$P$22:$CO$22,0))="","",INDEX('Form report'!$P$23:$CO$1090,MATCH($A$8,'Form report'!BZ23:BZ1090,0),MATCH(BZ$3,'Form report'!$P$22:$CO$22,0))-INDEX('Form report'!$G$23:$G$1090,MATCH($A$8,'Form report'!$D$23:$D$1090,0))-INDEX('Form report'!$H$23:$H$1090,MATCH($A$8,'Form report'!$D$23:$D$1090,0))),"")</f>
        <v/>
      </c>
      <c r="CA8" s="204" t="str">
        <f>IFERROR(IF(INDEX('Form report'!$P$23:$CO$1090,MATCH($A$8,'Form report'!CA23:CA1090,0),MATCH(CA$3,'Form report'!$P$22:$CO$22,0))="","",INDEX('Form report'!$P$23:$CO$1090,MATCH($A$8,'Form report'!CA23:CA1090,0),MATCH(CA$3,'Form report'!$P$22:$CO$22,0))-INDEX('Form report'!$G$23:$G$1090,MATCH($A$8,'Form report'!$D$23:$D$1090,0))-INDEX('Form report'!$H$23:$H$1090,MATCH($A$8,'Form report'!$D$23:$D$1090,0))),"")</f>
        <v/>
      </c>
      <c r="CB8" s="204" t="str">
        <f>IFERROR(IF(INDEX('Form report'!$P$23:$CO$1090,MATCH($A$8,'Form report'!CB23:CB1090,0),MATCH(CB$3,'Form report'!$P$22:$CO$22,0))="","",INDEX('Form report'!$P$23:$CO$1090,MATCH($A$8,'Form report'!CB23:CB1090,0),MATCH(CB$3,'Form report'!$P$22:$CO$22,0))-INDEX('Form report'!$G$23:$G$1090,MATCH($A$8,'Form report'!$D$23:$D$1090,0))-INDEX('Form report'!$H$23:$H$1090,MATCH($A$8,'Form report'!$D$23:$D$1090,0))),"")</f>
        <v/>
      </c>
      <c r="CC8" s="204" t="str">
        <f>IFERROR(IF(INDEX('Form report'!$P$23:$CO$1090,MATCH($A$8,'Form report'!CC23:CC1090,0),MATCH(CC$3,'Form report'!$P$22:$CO$22,0))="","",INDEX('Form report'!$P$23:$CO$1090,MATCH($A$8,'Form report'!CC23:CC1090,0),MATCH(CC$3,'Form report'!$P$22:$CO$22,0))-INDEX('Form report'!$G$23:$G$1090,MATCH($A$8,'Form report'!$D$23:$D$1090,0))-INDEX('Form report'!$H$23:$H$1090,MATCH($A$8,'Form report'!$D$23:$D$1090,0))),"")</f>
        <v/>
      </c>
      <c r="CD8" s="204" t="str">
        <f>IFERROR(IF(INDEX('Form report'!$P$23:$CO$1090,MATCH($A$8,'Form report'!CD23:CD1090,0),MATCH(CD$3,'Form report'!$P$22:$CO$22,0))="","",INDEX('Form report'!$P$23:$CO$1090,MATCH($A$8,'Form report'!CD23:CD1090,0),MATCH(CD$3,'Form report'!$P$22:$CO$22,0))-INDEX('Form report'!$G$23:$G$1090,MATCH($A$8,'Form report'!$D$23:$D$1090,0))-INDEX('Form report'!$H$23:$H$1090,MATCH($A$8,'Form report'!$D$23:$D$1090,0))),"")</f>
        <v/>
      </c>
      <c r="CE8" s="204" t="str">
        <f>IFERROR(IF(INDEX('Form report'!$P$23:$CO$1090,MATCH($A$8,'Form report'!CE23:CE1090,0),MATCH(CE$3,'Form report'!$P$22:$CO$22,0))="","",INDEX('Form report'!$P$23:$CO$1090,MATCH($A$8,'Form report'!CE23:CE1090,0),MATCH(CE$3,'Form report'!$P$22:$CO$22,0))-INDEX('Form report'!$G$23:$G$1090,MATCH($A$8,'Form report'!$D$23:$D$1090,0))-INDEX('Form report'!$H$23:$H$1090,MATCH($A$8,'Form report'!$D$23:$D$1090,0))),"")</f>
        <v/>
      </c>
      <c r="CF8" s="204" t="str">
        <f>IFERROR(IF(INDEX('Form report'!$P$23:$CO$1090,MATCH($A$8,'Form report'!CF23:CF1090,0),MATCH(CF$3,'Form report'!$P$22:$CO$22,0))="","",INDEX('Form report'!$P$23:$CO$1090,MATCH($A$8,'Form report'!CF23:CF1090,0),MATCH(CF$3,'Form report'!$P$22:$CO$22,0))-INDEX('Form report'!$G$23:$G$1090,MATCH($A$8,'Form report'!$D$23:$D$1090,0))-INDEX('Form report'!$H$23:$H$1090,MATCH($A$8,'Form report'!$D$23:$D$1090,0))),"")</f>
        <v/>
      </c>
      <c r="CG8" s="204" t="str">
        <f>IFERROR(IF(INDEX('Form report'!$P$23:$CO$1090,MATCH($A$8,'Form report'!CG23:CG1090,0),MATCH(CG$3,'Form report'!$P$22:$CO$22,0))="","",INDEX('Form report'!$P$23:$CO$1090,MATCH($A$8,'Form report'!CG23:CG1090,0),MATCH(CG$3,'Form report'!$P$22:$CO$22,0))-INDEX('Form report'!$G$23:$G$1090,MATCH($A$8,'Form report'!$D$23:$D$1090,0))-INDEX('Form report'!$H$23:$H$1090,MATCH($A$8,'Form report'!$D$23:$D$1090,0))),"")</f>
        <v/>
      </c>
      <c r="CH8" s="204" t="str">
        <f>IFERROR(IF(INDEX('Form report'!$P$23:$CO$1090,MATCH($A$8,'Form report'!CH23:CH1090,0),MATCH(CH$3,'Form report'!$P$22:$CO$22,0))="","",INDEX('Form report'!$P$23:$CO$1090,MATCH($A$8,'Form report'!CH23:CH1090,0),MATCH(CH$3,'Form report'!$P$22:$CO$22,0))-INDEX('Form report'!$G$23:$G$1090,MATCH($A$8,'Form report'!$D$23:$D$1090,0))-INDEX('Form report'!$H$23:$H$1090,MATCH($A$8,'Form report'!$D$23:$D$1090,0))),"")</f>
        <v/>
      </c>
      <c r="CI8" s="204" t="str">
        <f>IFERROR(IF(INDEX('Form report'!$P$23:$CO$1090,MATCH($A$8,'Form report'!CI23:CI1090,0),MATCH(CI$3,'Form report'!$P$22:$CO$22,0))="","",INDEX('Form report'!$P$23:$CO$1090,MATCH($A$8,'Form report'!CI23:CI1090,0),MATCH(CI$3,'Form report'!$P$22:$CO$22,0))-INDEX('Form report'!$G$23:$G$1090,MATCH($A$8,'Form report'!$D$23:$D$1090,0))-INDEX('Form report'!$H$23:$H$1090,MATCH($A$8,'Form report'!$D$23:$D$1090,0))),"")</f>
        <v/>
      </c>
      <c r="CJ8" s="204" t="str">
        <f>IFERROR(IF(INDEX('Form report'!$P$23:$CO$1090,MATCH($A$8,'Form report'!CJ23:CJ1090,0),MATCH(CJ$3,'Form report'!$P$22:$CO$22,0))="","",INDEX('Form report'!$P$23:$CO$1090,MATCH($A$8,'Form report'!CJ23:CJ1090,0),MATCH(CJ$3,'Form report'!$P$22:$CO$22,0))-INDEX('Form report'!$G$23:$G$1090,MATCH($A$8,'Form report'!$D$23:$D$1090,0))-INDEX('Form report'!$H$23:$H$1090,MATCH($A$8,'Form report'!$D$23:$D$1090,0))),"")</f>
        <v/>
      </c>
      <c r="CK8" s="204" t="str">
        <f>IFERROR(IF(INDEX('Form report'!$P$23:$CO$1090,MATCH($A$8,'Form report'!CK23:CK1090,0),MATCH(CK$3,'Form report'!$P$22:$CO$22,0))="","",INDEX('Form report'!$P$23:$CO$1090,MATCH($A$8,'Form report'!CK23:CK1090,0),MATCH(CK$3,'Form report'!$P$22:$CO$22,0))-INDEX('Form report'!$G$23:$G$1090,MATCH($A$8,'Form report'!$D$23:$D$1090,0))-INDEX('Form report'!$H$23:$H$1090,MATCH($A$8,'Form report'!$D$23:$D$1090,0))),"")</f>
        <v/>
      </c>
      <c r="CL8" s="204" t="str">
        <f>IFERROR(IF(INDEX('Form report'!$P$23:$CO$1090,MATCH($A$8,'Form report'!CL23:CL1090,0),MATCH(CL$3,'Form report'!$P$22:$CO$22,0))="","",INDEX('Form report'!$P$23:$CO$1090,MATCH($A$8,'Form report'!CL23:CL1090,0),MATCH(CL$3,'Form report'!$P$22:$CO$22,0))-INDEX('Form report'!$G$23:$G$1090,MATCH($A$8,'Form report'!$D$23:$D$1090,0))-INDEX('Form report'!$H$23:$H$1090,MATCH($A$8,'Form report'!$D$23:$D$1090,0))),"")</f>
        <v/>
      </c>
      <c r="CM8" s="204" t="str">
        <f>IFERROR(IF(INDEX('Form report'!$P$23:$CO$1090,MATCH($A$8,'Form report'!CM23:CM1090,0),MATCH(CM$3,'Form report'!$P$22:$CO$22,0))="","",INDEX('Form report'!$P$23:$CO$1090,MATCH($A$8,'Form report'!CM23:CM1090,0),MATCH(CM$3,'Form report'!$P$22:$CO$22,0))-INDEX('Form report'!$G$23:$G$1090,MATCH($A$8,'Form report'!$D$23:$D$1090,0))-INDEX('Form report'!$H$23:$H$1090,MATCH($A$8,'Form report'!$D$23:$D$1090,0))),"")</f>
        <v/>
      </c>
      <c r="CN8" s="204" t="str">
        <f>IFERROR(IF(INDEX('Form report'!$P$23:$CO$1090,MATCH($A$8,'Form report'!CN23:CN1090,0),MATCH(CN$3,'Form report'!$P$22:$CO$22,0))="","",INDEX('Form report'!$P$23:$CO$1090,MATCH($A$8,'Form report'!CN23:CN1090,0),MATCH(CN$3,'Form report'!$P$22:$CO$22,0))-INDEX('Form report'!$G$23:$G$1090,MATCH($A$8,'Form report'!$D$23:$D$1090,0))-INDEX('Form report'!$H$23:$H$1090,MATCH($A$8,'Form report'!$D$23:$D$1090,0))),"")</f>
        <v/>
      </c>
      <c r="CO8" s="204" t="str">
        <f>IFERROR(IF(INDEX('Form report'!$P$23:$CO$1090,MATCH($A$8,'Form report'!CO23:CO1090,0),MATCH(CO$3,'Form report'!$P$22:$CO$22,0))="","",INDEX('Form report'!$P$23:$CO$1090,MATCH($A$8,'Form report'!CO23:CO1090,0),MATCH(CO$3,'Form report'!$P$22:$CO$22,0))-INDEX('Form report'!$G$23:$G$1090,MATCH($A$8,'Form report'!$D$23:$D$1090,0))-INDEX('Form report'!$H$23:$H$1090,MATCH($A$8,'Form report'!$D$23:$D$1090,0))),"")</f>
        <v/>
      </c>
      <c r="CP8" s="204" t="str">
        <f>IFERROR(IF(INDEX('Form report'!$P$23:$CO$1090,MATCH($A$8,'Form report'!CP23:CP1090,0),MATCH(CP$3,'Form report'!$P$22:$CO$22,0))="","",INDEX('Form report'!$P$23:$CO$1090,MATCH($A$8,'Form report'!CP23:CP1090,0),MATCH(CP$3,'Form report'!$P$22:$CO$22,0))-INDEX('Form report'!$G$23:$G$1090,MATCH($A$8,'Form report'!$D$23:$D$1090,0))-INDEX('Form report'!$H$23:$H$1090,MATCH($A$8,'Form report'!$D$23:$D$1090,0))),"")</f>
        <v/>
      </c>
      <c r="CQ8" s="204" t="str">
        <f>IFERROR(IF(INDEX('Form report'!$P$23:$CO$1090,MATCH($A$8,'Form report'!CQ23:CQ1090,0),MATCH(CQ$3,'Form report'!$P$22:$CO$22,0))="","",INDEX('Form report'!$P$23:$CO$1090,MATCH($A$8,'Form report'!CQ23:CQ1090,0),MATCH(CQ$3,'Form report'!$P$22:$CO$22,0))-INDEX('Form report'!$G$23:$G$1090,MATCH($A$8,'Form report'!$D$23:$D$1090,0))-INDEX('Form report'!$H$23:$H$1090,MATCH($A$8,'Form report'!$D$23:$D$1090,0))),"")</f>
        <v/>
      </c>
      <c r="CR8" s="204" t="str">
        <f>IFERROR(IF(INDEX('Form report'!$P$23:$CO$1090,MATCH($A$8,'Form report'!CR23:CR1090,0),MATCH(CR$3,'Form report'!$P$22:$CO$22,0))="","",INDEX('Form report'!$P$23:$CO$1090,MATCH($A$8,'Form report'!CR23:CR1090,0),MATCH(CR$3,'Form report'!$P$22:$CO$22,0))-INDEX('Form report'!$G$23:$G$1090,MATCH($A$8,'Form report'!$D$23:$D$1090,0))-INDEX('Form report'!$H$23:$H$1090,MATCH($A$8,'Form report'!$D$23:$D$1090,0))),"")</f>
        <v/>
      </c>
      <c r="CS8" s="204" t="str">
        <f>IFERROR(IF(INDEX('Form report'!$P$23:$CO$1090,MATCH($A$8,'Form report'!CS23:CS1090,0),MATCH(CS$3,'Form report'!$P$22:$CO$22,0))="","",INDEX('Form report'!$P$23:$CO$1090,MATCH($A$8,'Form report'!CS23:CS1090,0),MATCH(CS$3,'Form report'!$P$22:$CO$22,0))-INDEX('Form report'!$G$23:$G$1090,MATCH($A$8,'Form report'!$D$23:$D$1090,0))-INDEX('Form report'!$H$23:$H$1090,MATCH($A$8,'Form report'!$D$23:$D$1090,0))),"")</f>
        <v/>
      </c>
      <c r="CT8" s="204" t="str">
        <f>IFERROR(IF(INDEX('Form report'!$P$23:$CO$1090,MATCH($A$8,'Form report'!CT23:CT1090,0),MATCH(CT$3,'Form report'!$P$22:$CO$22,0))="","",INDEX('Form report'!$P$23:$CO$1090,MATCH($A$8,'Form report'!CT23:CT1090,0),MATCH(CT$3,'Form report'!$P$22:$CO$22,0))-INDEX('Form report'!$G$23:$G$1090,MATCH($A$8,'Form report'!$D$23:$D$1090,0))-INDEX('Form report'!$H$23:$H$1090,MATCH($A$8,'Form report'!$D$23:$D$1090,0))),"")</f>
        <v/>
      </c>
      <c r="CU8" s="204" t="str">
        <f>IFERROR(IF(INDEX('Form report'!$P$23:$CO$1090,MATCH($A$8,'Form report'!CU23:CU1090,0),MATCH(CU$3,'Form report'!$P$22:$CO$22,0))="","",INDEX('Form report'!$P$23:$CO$1090,MATCH($A$8,'Form report'!CU23:CU1090,0),MATCH(CU$3,'Form report'!$P$22:$CO$22,0))-INDEX('Form report'!$G$23:$G$1090,MATCH($A$8,'Form report'!$D$23:$D$1090,0))-INDEX('Form report'!$H$23:$H$1090,MATCH($A$8,'Form report'!$D$23:$D$1090,0))),"")</f>
        <v/>
      </c>
      <c r="CV8" s="204" t="str">
        <f>IFERROR(IF(INDEX('Form report'!$P$23:$CO$1090,MATCH($A$8,'Form report'!CV23:CV1090,0),MATCH(CV$3,'Form report'!$P$22:$CO$22,0))="","",INDEX('Form report'!$P$23:$CO$1090,MATCH($A$8,'Form report'!CV23:CV1090,0),MATCH(CV$3,'Form report'!$P$22:$CO$22,0))-INDEX('Form report'!$G$23:$G$1090,MATCH($A$8,'Form report'!$D$23:$D$1090,0))-INDEX('Form report'!$H$23:$H$1090,MATCH($A$8,'Form report'!$D$23:$D$1090,0))),"")</f>
        <v/>
      </c>
      <c r="CW8" s="204" t="str">
        <f>IFERROR(IF(INDEX('Form report'!$P$23:$CO$1090,MATCH($A$8,'Form report'!CW23:CW1090,0),MATCH(CW$3,'Form report'!$P$22:$CO$22,0))="","",INDEX('Form report'!$P$23:$CO$1090,MATCH($A$8,'Form report'!CW23:CW1090,0),MATCH(CW$3,'Form report'!$P$22:$CO$22,0))-INDEX('Form report'!$G$23:$G$1090,MATCH($A$8,'Form report'!$D$23:$D$1090,0))-INDEX('Form report'!$H$23:$H$1090,MATCH($A$8,'Form report'!$D$23:$D$1090,0))),"")</f>
        <v/>
      </c>
      <c r="CX8" s="204" t="str">
        <f>IFERROR(IF(INDEX('Form report'!$P$23:$CO$1090,MATCH($A$8,'Form report'!CX23:CX1090,0),MATCH(CX$3,'Form report'!$P$22:$CO$22,0))="","",INDEX('Form report'!$P$23:$CO$1090,MATCH($A$8,'Form report'!CX23:CX1090,0),MATCH(CX$3,'Form report'!$P$22:$CO$22,0))-INDEX('Form report'!$G$23:$G$1090,MATCH($A$8,'Form report'!$D$23:$D$1090,0))-INDEX('Form report'!$H$23:$H$1090,MATCH($A$8,'Form report'!$D$23:$D$1090,0))),"")</f>
        <v/>
      </c>
      <c r="CY8" s="204" t="str">
        <f>IFERROR(IF(INDEX('Form report'!$P$23:$CO$1090,MATCH($A$8,'Form report'!CY23:CY1090,0),MATCH(CY$3,'Form report'!$P$22:$CO$22,0))="","",INDEX('Form report'!$P$23:$CO$1090,MATCH($A$8,'Form report'!CY23:CY1090,0),MATCH(CY$3,'Form report'!$P$22:$CO$22,0))-INDEX('Form report'!$G$23:$G$1090,MATCH($A$8,'Form report'!$D$23:$D$1090,0))-INDEX('Form report'!$H$23:$H$1090,MATCH($A$8,'Form report'!$D$23:$D$1090,0))),"")</f>
        <v/>
      </c>
      <c r="CZ8" s="204" t="str">
        <f>IFERROR(IF(INDEX('Form report'!$P$23:$CO$1090,MATCH($A$8,'Form report'!CZ23:CZ1090,0),MATCH(CZ$3,'Form report'!$P$22:$CO$22,0))="","",INDEX('Form report'!$P$23:$CO$1090,MATCH($A$8,'Form report'!CZ23:CZ1090,0),MATCH(CZ$3,'Form report'!$P$22:$CO$22,0))-INDEX('Form report'!$G$23:$G$1090,MATCH($A$8,'Form report'!$D$23:$D$1090,0))-INDEX('Form report'!$H$23:$H$1090,MATCH($A$8,'Form report'!$D$23:$D$1090,0))),"")</f>
        <v/>
      </c>
      <c r="DA8" s="204" t="str">
        <f>IFERROR(IF(INDEX('Form report'!$P$23:$CO$1090,MATCH($A$8,'Form report'!DA23:DA1090,0),MATCH(DA$3,'Form report'!$P$22:$CO$22,0))="","",INDEX('Form report'!$P$23:$CO$1090,MATCH($A$8,'Form report'!DA23:DA1090,0),MATCH(DA$3,'Form report'!$P$22:$CO$22,0))-INDEX('Form report'!$G$23:$G$1090,MATCH($A$8,'Form report'!$D$23:$D$1090,0))-INDEX('Form report'!$H$23:$H$1090,MATCH($A$8,'Form report'!$D$23:$D$1090,0))),"")</f>
        <v/>
      </c>
      <c r="DB8" s="204" t="str">
        <f>IFERROR(IF(INDEX('Form report'!$P$23:$CO$1090,MATCH($A$8,'Form report'!DB23:DB1090,0),MATCH(DB$3,'Form report'!$P$22:$CO$22,0))="","",INDEX('Form report'!$P$23:$CO$1090,MATCH($A$8,'Form report'!DB23:DB1090,0),MATCH(DB$3,'Form report'!$P$22:$CO$22,0))-INDEX('Form report'!$G$23:$G$1090,MATCH($A$8,'Form report'!$D$23:$D$1090,0))-INDEX('Form report'!$H$23:$H$1090,MATCH($A$8,'Form report'!$D$23:$D$1090,0))),"")</f>
        <v/>
      </c>
      <c r="DC8" s="204" t="str">
        <f>IFERROR(IF(INDEX('Form report'!$P$23:$CO$1090,MATCH($A$8,'Form report'!DC23:DC1090,0),MATCH(DC$3,'Form report'!$P$22:$CO$22,0))="","",INDEX('Form report'!$P$23:$CO$1090,MATCH($A$8,'Form report'!DC23:DC1090,0),MATCH(DC$3,'Form report'!$P$22:$CO$22,0))-INDEX('Form report'!$G$23:$G$1090,MATCH($A$8,'Form report'!$D$23:$D$1090,0))-INDEX('Form report'!$H$23:$H$1090,MATCH($A$8,'Form report'!$D$23:$D$1090,0))),"")</f>
        <v/>
      </c>
      <c r="DD8" s="204" t="str">
        <f>IFERROR(IF(INDEX('Form report'!$P$23:$CO$1090,MATCH($A$8,'Form report'!DD23:DD1090,0),MATCH(DD$3,'Form report'!$P$22:$CO$22,0))="","",INDEX('Form report'!$P$23:$CO$1090,MATCH($A$8,'Form report'!DD23:DD1090,0),MATCH(DD$3,'Form report'!$P$22:$CO$22,0))-INDEX('Form report'!$G$23:$G$1090,MATCH($A$8,'Form report'!$D$23:$D$1090,0))-INDEX('Form report'!$H$23:$H$1090,MATCH($A$8,'Form report'!$D$23:$D$1090,0))),"")</f>
        <v/>
      </c>
      <c r="DE8" s="204" t="str">
        <f>IFERROR(IF(INDEX('Form report'!$P$23:$CO$1090,MATCH($A$8,'Form report'!DE23:DE1090,0),MATCH(DE$3,'Form report'!$P$22:$CO$22,0))="","",INDEX('Form report'!$P$23:$CO$1090,MATCH($A$8,'Form report'!DE23:DE1090,0),MATCH(DE$3,'Form report'!$P$22:$CO$22,0))-INDEX('Form report'!$G$23:$G$1090,MATCH($A$8,'Form report'!$D$23:$D$1090,0))-INDEX('Form report'!$H$23:$H$1090,MATCH($A$8,'Form report'!$D$23:$D$1090,0))),"")</f>
        <v/>
      </c>
      <c r="DF8" s="204" t="str">
        <f>IFERROR(IF(INDEX('Form report'!$P$23:$CO$1090,MATCH($A$8,'Form report'!DF23:DF1090,0),MATCH(DF$3,'Form report'!$P$22:$CO$22,0))="","",INDEX('Form report'!$P$23:$CO$1090,MATCH($A$8,'Form report'!DF23:DF1090,0),MATCH(DF$3,'Form report'!$P$22:$CO$22,0))-INDEX('Form report'!$G$23:$G$1090,MATCH($A$8,'Form report'!$D$23:$D$1090,0))-INDEX('Form report'!$H$23:$H$1090,MATCH($A$8,'Form report'!$D$23:$D$1090,0))),"")</f>
        <v/>
      </c>
      <c r="DG8" s="204" t="str">
        <f>IFERROR(IF(INDEX('Form report'!$P$23:$CO$1090,MATCH($A$8,'Form report'!DG23:DG1090,0),MATCH(DG$3,'Form report'!$P$22:$CO$22,0))="","",INDEX('Form report'!$P$23:$CO$1090,MATCH($A$8,'Form report'!DG23:DG1090,0),MATCH(DG$3,'Form report'!$P$22:$CO$22,0))-INDEX('Form report'!$G$23:$G$1090,MATCH($A$8,'Form report'!$D$23:$D$1090,0))-INDEX('Form report'!$H$23:$H$1090,MATCH($A$8,'Form report'!$D$23:$D$1090,0))),"")</f>
        <v/>
      </c>
      <c r="DH8" s="204" t="str">
        <f>IFERROR(IF(INDEX('Form report'!$P$23:$CO$1090,MATCH($A$8,'Form report'!DH23:DH1090,0),MATCH(DH$3,'Form report'!$P$22:$CO$22,0))="","",INDEX('Form report'!$P$23:$CO$1090,MATCH($A$8,'Form report'!DH23:DH1090,0),MATCH(DH$3,'Form report'!$P$22:$CO$22,0))-INDEX('Form report'!$G$23:$G$1090,MATCH($A$8,'Form report'!$D$23:$D$1090,0))-INDEX('Form report'!$H$23:$H$1090,MATCH($A$8,'Form report'!$D$23:$D$1090,0))),"")</f>
        <v/>
      </c>
      <c r="DI8" s="204" t="str">
        <f>IFERROR(IF(INDEX('Form report'!$P$23:$CO$1090,MATCH($A$8,'Form report'!DI23:DI1090,0),MATCH(DI$3,'Form report'!$P$22:$CO$22,0))="","",INDEX('Form report'!$P$23:$CO$1090,MATCH($A$8,'Form report'!DI23:DI1090,0),MATCH(DI$3,'Form report'!$P$22:$CO$22,0))-INDEX('Form report'!$G$23:$G$1090,MATCH($A$8,'Form report'!$D$23:$D$1090,0))-INDEX('Form report'!$H$23:$H$1090,MATCH($A$8,'Form report'!$D$23:$D$1090,0))),"")</f>
        <v/>
      </c>
      <c r="DJ8" s="204" t="str">
        <f>IFERROR(IF(INDEX('Form report'!$P$23:$CO$1090,MATCH($A$8,'Form report'!DJ23:DJ1090,0),MATCH(DJ$3,'Form report'!$P$22:$CO$22,0))="","",INDEX('Form report'!$P$23:$CO$1090,MATCH($A$8,'Form report'!DJ23:DJ1090,0),MATCH(DJ$3,'Form report'!$P$22:$CO$22,0))-INDEX('Form report'!$G$23:$G$1090,MATCH($A$8,'Form report'!$D$23:$D$1090,0))-INDEX('Form report'!$H$23:$H$1090,MATCH($A$8,'Form report'!$D$23:$D$1090,0))),"")</f>
        <v/>
      </c>
      <c r="DK8" s="204" t="str">
        <f>IFERROR(IF(INDEX('Form report'!$P$23:$CO$1090,MATCH($A$8,'Form report'!DK23:DK1090,0),MATCH(DK$3,'Form report'!$P$22:$CO$22,0))="","",INDEX('Form report'!$P$23:$CO$1090,MATCH($A$8,'Form report'!DK23:DK1090,0),MATCH(DK$3,'Form report'!$P$22:$CO$22,0))-INDEX('Form report'!$G$23:$G$1090,MATCH($A$8,'Form report'!$D$23:$D$1090,0))-INDEX('Form report'!$H$23:$H$1090,MATCH($A$8,'Form report'!$D$23:$D$1090,0))),"")</f>
        <v/>
      </c>
      <c r="DL8" s="204" t="str">
        <f>IFERROR(IF(INDEX('Form report'!$P$23:$CO$1090,MATCH($A$8,'Form report'!DL23:DL1090,0),MATCH(DL$3,'Form report'!$P$22:$CO$22,0))="","",INDEX('Form report'!$P$23:$CO$1090,MATCH($A$8,'Form report'!DL23:DL1090,0),MATCH(DL$3,'Form report'!$P$22:$CO$22,0))-INDEX('Form report'!$G$23:$G$1090,MATCH($A$8,'Form report'!$D$23:$D$1090,0))-INDEX('Form report'!$H$23:$H$1090,MATCH($A$8,'Form report'!$D$23:$D$1090,0))),"")</f>
        <v/>
      </c>
      <c r="DM8" s="204" t="str">
        <f>IFERROR(IF(INDEX('Form report'!$P$23:$CO$1090,MATCH($A$8,'Form report'!DM23:DM1090,0),MATCH(DM$3,'Form report'!$P$22:$CO$22,0))="","",INDEX('Form report'!$P$23:$CO$1090,MATCH($A$8,'Form report'!DM23:DM1090,0),MATCH(DM$3,'Form report'!$P$22:$CO$22,0))-INDEX('Form report'!$G$23:$G$1090,MATCH($A$8,'Form report'!$D$23:$D$1090,0))-INDEX('Form report'!$H$23:$H$1090,MATCH($A$8,'Form report'!$D$23:$D$1090,0))),"")</f>
        <v/>
      </c>
      <c r="DN8" s="204" t="str">
        <f>IFERROR(IF(INDEX('Form report'!$P$23:$CO$1090,MATCH($A$8,'Form report'!DN23:DN1090,0),MATCH(DN$3,'Form report'!$P$22:$CO$22,0))="","",INDEX('Form report'!$P$23:$CO$1090,MATCH($A$8,'Form report'!DN23:DN1090,0),MATCH(DN$3,'Form report'!$P$22:$CO$22,0))-INDEX('Form report'!$G$23:$G$1090,MATCH($A$8,'Form report'!$D$23:$D$1090,0))-INDEX('Form report'!$H$23:$H$1090,MATCH($A$8,'Form report'!$D$23:$D$1090,0))),"")</f>
        <v/>
      </c>
      <c r="DO8" s="204" t="str">
        <f>IFERROR(IF(INDEX('Form report'!$P$23:$CO$1090,MATCH($A$8,'Form report'!DO23:DO1090,0),MATCH(DO$3,'Form report'!$P$22:$CO$22,0))="","",INDEX('Form report'!$P$23:$CO$1090,MATCH($A$8,'Form report'!DO23:DO1090,0),MATCH(DO$3,'Form report'!$P$22:$CO$22,0))-INDEX('Form report'!$G$23:$G$1090,MATCH($A$8,'Form report'!$D$23:$D$1090,0))-INDEX('Form report'!$H$23:$H$1090,MATCH($A$8,'Form report'!$D$23:$D$1090,0))),"")</f>
        <v/>
      </c>
      <c r="DP8" s="204" t="str">
        <f>IFERROR(IF(INDEX('Form report'!$P$23:$CO$1090,MATCH($A$8,'Form report'!DP23:DP1090,0),MATCH(DP$3,'Form report'!$P$22:$CO$22,0))="","",INDEX('Form report'!$P$23:$CO$1090,MATCH($A$8,'Form report'!DP23:DP1090,0),MATCH(DP$3,'Form report'!$P$22:$CO$22,0))-INDEX('Form report'!$G$23:$G$1090,MATCH($A$8,'Form report'!$D$23:$D$1090,0))-INDEX('Form report'!$H$23:$H$1090,MATCH($A$8,'Form report'!$D$23:$D$1090,0))),"")</f>
        <v/>
      </c>
      <c r="DQ8" s="204" t="str">
        <f>IFERROR(IF(INDEX('Form report'!$P$23:$CO$1090,MATCH($A$8,'Form report'!DQ23:DQ1090,0),MATCH(DQ$3,'Form report'!$P$22:$CO$22,0))="","",INDEX('Form report'!$P$23:$CO$1090,MATCH($A$8,'Form report'!DQ23:DQ1090,0),MATCH(DQ$3,'Form report'!$P$22:$CO$22,0))-INDEX('Form report'!$G$23:$G$1090,MATCH($A$8,'Form report'!$D$23:$D$1090,0))-INDEX('Form report'!$H$23:$H$1090,MATCH($A$8,'Form report'!$D$23:$D$1090,0))),"")</f>
        <v/>
      </c>
      <c r="DR8" s="204" t="str">
        <f>IFERROR(IF(INDEX('Form report'!$P$23:$CO$1090,MATCH($A$8,'Form report'!DR23:DR1090,0),MATCH(DR$3,'Form report'!$P$22:$CO$22,0))="","",INDEX('Form report'!$P$23:$CO$1090,MATCH($A$8,'Form report'!DR23:DR1090,0),MATCH(DR$3,'Form report'!$P$22:$CO$22,0))-INDEX('Form report'!$G$23:$G$1090,MATCH($A$8,'Form report'!$D$23:$D$1090,0))-INDEX('Form report'!$H$23:$H$1090,MATCH($A$8,'Form report'!$D$23:$D$1090,0))),"")</f>
        <v/>
      </c>
      <c r="DS8" s="204" t="str">
        <f>IFERROR(IF(INDEX('Form report'!$P$23:$CO$1090,MATCH($A$8,'Form report'!DS23:DS1090,0),MATCH(DS$3,'Form report'!$P$22:$CO$22,0))="","",INDEX('Form report'!$P$23:$CO$1090,MATCH($A$8,'Form report'!DS23:DS1090,0),MATCH(DS$3,'Form report'!$P$22:$CO$22,0))-INDEX('Form report'!$G$23:$G$1090,MATCH($A$8,'Form report'!$D$23:$D$1090,0))-INDEX('Form report'!$H$23:$H$1090,MATCH($A$8,'Form report'!$D$23:$D$1090,0))),"")</f>
        <v/>
      </c>
      <c r="DT8" s="204" t="str">
        <f>IFERROR(IF(INDEX('Form report'!$P$23:$CO$1090,MATCH($A$8,'Form report'!DT23:DT1090,0),MATCH(DT$3,'Form report'!$P$22:$CO$22,0))="","",INDEX('Form report'!$P$23:$CO$1090,MATCH($A$8,'Form report'!DT23:DT1090,0),MATCH(DT$3,'Form report'!$P$22:$CO$22,0))-INDEX('Form report'!$G$23:$G$1090,MATCH($A$8,'Form report'!$D$23:$D$1090,0))-INDEX('Form report'!$H$23:$H$1090,MATCH($A$8,'Form report'!$D$23:$D$1090,0))),"")</f>
        <v/>
      </c>
      <c r="DU8" s="204" t="str">
        <f>IFERROR(IF(INDEX('Form report'!$P$23:$CO$1090,MATCH($A$8,'Form report'!DU23:DU1090,0),MATCH(DU$3,'Form report'!$P$22:$CO$22,0))="","",INDEX('Form report'!$P$23:$CO$1090,MATCH($A$8,'Form report'!DU23:DU1090,0),MATCH(DU$3,'Form report'!$P$22:$CO$22,0))-INDEX('Form report'!$G$23:$G$1090,MATCH($A$8,'Form report'!$D$23:$D$1090,0))-INDEX('Form report'!$H$23:$H$1090,MATCH($A$8,'Form report'!$D$23:$D$1090,0))),"")</f>
        <v/>
      </c>
      <c r="DV8" s="204" t="str">
        <f>IFERROR(IF(INDEX('Form report'!$P$23:$CO$1090,MATCH($A$8,'Form report'!DV23:DV1090,0),MATCH(DV$3,'Form report'!$P$22:$CO$22,0))="","",INDEX('Form report'!$P$23:$CO$1090,MATCH($A$8,'Form report'!DV23:DV1090,0),MATCH(DV$3,'Form report'!$P$22:$CO$22,0))-INDEX('Form report'!$G$23:$G$1090,MATCH($A$8,'Form report'!$D$23:$D$1090,0))-INDEX('Form report'!$H$23:$H$1090,MATCH($A$8,'Form report'!$D$23:$D$1090,0))),"")</f>
        <v/>
      </c>
      <c r="DW8" s="204" t="str">
        <f>IFERROR(IF(INDEX('Form report'!$P$23:$CO$1090,MATCH($A$8,'Form report'!DW23:DW1090,0),MATCH(DW$3,'Form report'!$P$22:$CO$22,0))="","",INDEX('Form report'!$P$23:$CO$1090,MATCH($A$8,'Form report'!DW23:DW1090,0),MATCH(DW$3,'Form report'!$P$22:$CO$22,0))-INDEX('Form report'!$G$23:$G$1090,MATCH($A$8,'Form report'!$D$23:$D$1090,0))-INDEX('Form report'!$H$23:$H$1090,MATCH($A$8,'Form report'!$D$23:$D$1090,0))),"")</f>
        <v/>
      </c>
      <c r="DX8" s="204" t="str">
        <f>IFERROR(IF(INDEX('Form report'!$P$23:$CO$1090,MATCH($A$8,'Form report'!DX23:DX1090,0),MATCH(DX$3,'Form report'!$P$22:$CO$22,0))="","",INDEX('Form report'!$P$23:$CO$1090,MATCH($A$8,'Form report'!DX23:DX1090,0),MATCH(DX$3,'Form report'!$P$22:$CO$22,0))-INDEX('Form report'!$G$23:$G$1090,MATCH($A$8,'Form report'!$D$23:$D$1090,0))-INDEX('Form report'!$H$23:$H$1090,MATCH($A$8,'Form report'!$D$23:$D$1090,0))),"")</f>
        <v/>
      </c>
      <c r="DY8" s="204" t="str">
        <f>IFERROR(IF(INDEX('Form report'!$P$23:$CO$1090,MATCH($A$8,'Form report'!DY23:DY1090,0),MATCH(DY$3,'Form report'!$P$22:$CO$22,0))="","",INDEX('Form report'!$P$23:$CO$1090,MATCH($A$8,'Form report'!DY23:DY1090,0),MATCH(DY$3,'Form report'!$P$22:$CO$22,0))-INDEX('Form report'!$G$23:$G$1090,MATCH($A$8,'Form report'!$D$23:$D$1090,0))-INDEX('Form report'!$H$23:$H$1090,MATCH($A$8,'Form report'!$D$23:$D$1090,0))),"")</f>
        <v/>
      </c>
      <c r="DZ8" s="204" t="str">
        <f>IFERROR(IF(INDEX('Form report'!$P$23:$CO$1090,MATCH($A$8,'Form report'!DZ23:DZ1090,0),MATCH(DZ$3,'Form report'!$P$22:$CO$22,0))="","",INDEX('Form report'!$P$23:$CO$1090,MATCH($A$8,'Form report'!DZ23:DZ1090,0),MATCH(DZ$3,'Form report'!$P$22:$CO$22,0))-INDEX('Form report'!$G$23:$G$1090,MATCH($A$8,'Form report'!$D$23:$D$1090,0))-INDEX('Form report'!$H$23:$H$1090,MATCH($A$8,'Form report'!$D$23:$D$1090,0))),"")</f>
        <v/>
      </c>
      <c r="EA8" s="204" t="str">
        <f>IFERROR(IF(INDEX('Form report'!$P$23:$CO$1090,MATCH($A$8,'Form report'!EA23:EA1090,0),MATCH(EA$3,'Form report'!$P$22:$CO$22,0))="","",INDEX('Form report'!$P$23:$CO$1090,MATCH($A$8,'Form report'!EA23:EA1090,0),MATCH(EA$3,'Form report'!$P$22:$CO$22,0))-INDEX('Form report'!$G$23:$G$1090,MATCH($A$8,'Form report'!$D$23:$D$1090,0))-INDEX('Form report'!$H$23:$H$1090,MATCH($A$8,'Form report'!$D$23:$D$1090,0))),"")</f>
        <v/>
      </c>
      <c r="EB8" s="204" t="str">
        <f>IFERROR(IF(INDEX('Form report'!$P$23:$CO$1090,MATCH($A$8,'Form report'!EB23:EB1090,0),MATCH(EB$3,'Form report'!$P$22:$CO$22,0))="","",INDEX('Form report'!$P$23:$CO$1090,MATCH($A$8,'Form report'!EB23:EB1090,0),MATCH(EB$3,'Form report'!$P$22:$CO$22,0))-INDEX('Form report'!$G$23:$G$1090,MATCH($A$8,'Form report'!$D$23:$D$1090,0))-INDEX('Form report'!$H$23:$H$1090,MATCH($A$8,'Form report'!$D$23:$D$1090,0))),"")</f>
        <v/>
      </c>
      <c r="EC8" s="204" t="str">
        <f>IFERROR(IF(INDEX('Form report'!$P$23:$CO$1090,MATCH($A$8,'Form report'!EC23:EC1090,0),MATCH(EC$3,'Form report'!$P$22:$CO$22,0))="","",INDEX('Form report'!$P$23:$CO$1090,MATCH($A$8,'Form report'!EC23:EC1090,0),MATCH(EC$3,'Form report'!$P$22:$CO$22,0))-INDEX('Form report'!$G$23:$G$1090,MATCH($A$8,'Form report'!$D$23:$D$1090,0))-INDEX('Form report'!$H$23:$H$1090,MATCH($A$8,'Form report'!$D$23:$D$1090,0))),"")</f>
        <v/>
      </c>
      <c r="ED8" s="204" t="str">
        <f>IFERROR(IF(INDEX('Form report'!$P$23:$CO$1090,MATCH($A$8,'Form report'!ED23:ED1090,0),MATCH(ED$3,'Form report'!$P$22:$CO$22,0))="","",INDEX('Form report'!$P$23:$CO$1090,MATCH($A$8,'Form report'!ED23:ED1090,0),MATCH(ED$3,'Form report'!$P$22:$CO$22,0))-INDEX('Form report'!$G$23:$G$1090,MATCH($A$8,'Form report'!$D$23:$D$1090,0))-INDEX('Form report'!$H$23:$H$1090,MATCH($A$8,'Form report'!$D$23:$D$1090,0))),"")</f>
        <v/>
      </c>
      <c r="EE8" s="204" t="str">
        <f>IFERROR(IF(INDEX('Form report'!$P$23:$CO$1090,MATCH($A$8,'Form report'!EE23:EE1090,0),MATCH(EE$3,'Form report'!$P$22:$CO$22,0))="","",INDEX('Form report'!$P$23:$CO$1090,MATCH($A$8,'Form report'!EE23:EE1090,0),MATCH(EE$3,'Form report'!$P$22:$CO$22,0))-INDEX('Form report'!$G$23:$G$1090,MATCH($A$8,'Form report'!$D$23:$D$1090,0))-INDEX('Form report'!$H$23:$H$1090,MATCH($A$8,'Form report'!$D$23:$D$1090,0))),"")</f>
        <v/>
      </c>
      <c r="EF8" s="204" t="str">
        <f>IFERROR(IF(INDEX('Form report'!$P$23:$CO$1090,MATCH($A$8,'Form report'!EF23:EF1090,0),MATCH(EF$3,'Form report'!$P$22:$CO$22,0))="","",INDEX('Form report'!$P$23:$CO$1090,MATCH($A$8,'Form report'!EF23:EF1090,0),MATCH(EF$3,'Form report'!$P$22:$CO$22,0))-INDEX('Form report'!$G$23:$G$1090,MATCH($A$8,'Form report'!$D$23:$D$1090,0))-INDEX('Form report'!$H$23:$H$1090,MATCH($A$8,'Form report'!$D$23:$D$1090,0))),"")</f>
        <v/>
      </c>
      <c r="EG8" s="204" t="str">
        <f>IFERROR(IF(INDEX('Form report'!$P$23:$CO$1090,MATCH($A$8,'Form report'!EG23:EG1090,0),MATCH(EG$3,'Form report'!$P$22:$CO$22,0))="","",INDEX('Form report'!$P$23:$CO$1090,MATCH($A$8,'Form report'!EG23:EG1090,0),MATCH(EG$3,'Form report'!$P$22:$CO$22,0))-INDEX('Form report'!$G$23:$G$1090,MATCH($A$8,'Form report'!$D$23:$D$1090,0))-INDEX('Form report'!$H$23:$H$1090,MATCH($A$8,'Form report'!$D$23:$D$1090,0))),"")</f>
        <v/>
      </c>
      <c r="EH8" s="204" t="str">
        <f>IFERROR(IF(INDEX('Form report'!$P$23:$CO$1090,MATCH($A$8,'Form report'!EH23:EH1090,0),MATCH(EH$3,'Form report'!$P$22:$CO$22,0))="","",INDEX('Form report'!$P$23:$CO$1090,MATCH($A$8,'Form report'!EH23:EH1090,0),MATCH(EH$3,'Form report'!$P$22:$CO$22,0))-INDEX('Form report'!$G$23:$G$1090,MATCH($A$8,'Form report'!$D$23:$D$1090,0))-INDEX('Form report'!$H$23:$H$1090,MATCH($A$8,'Form report'!$D$23:$D$1090,0))),"")</f>
        <v/>
      </c>
      <c r="EI8" s="204" t="str">
        <f>IFERROR(IF(INDEX('Form report'!$P$23:$CO$1090,MATCH($A$8,'Form report'!EI23:EI1090,0),MATCH(EI$3,'Form report'!$P$22:$CO$22,0))="","",INDEX('Form report'!$P$23:$CO$1090,MATCH($A$8,'Form report'!EI23:EI1090,0),MATCH(EI$3,'Form report'!$P$22:$CO$22,0))-INDEX('Form report'!$G$23:$G$1090,MATCH($A$8,'Form report'!$D$23:$D$1090,0))-INDEX('Form report'!$H$23:$H$1090,MATCH($A$8,'Form report'!$D$23:$D$1090,0))),"")</f>
        <v/>
      </c>
      <c r="EJ8" s="204" t="str">
        <f>IFERROR(IF(INDEX('Form report'!$P$23:$CO$1090,MATCH($A$8,'Form report'!EJ23:EJ1090,0),MATCH(EJ$3,'Form report'!$P$22:$CO$22,0))="","",INDEX('Form report'!$P$23:$CO$1090,MATCH($A$8,'Form report'!EJ23:EJ1090,0),MATCH(EJ$3,'Form report'!$P$22:$CO$22,0))-INDEX('Form report'!$G$23:$G$1090,MATCH($A$8,'Form report'!$D$23:$D$1090,0))-INDEX('Form report'!$H$23:$H$1090,MATCH($A$8,'Form report'!$D$23:$D$1090,0))),"")</f>
        <v/>
      </c>
      <c r="EK8" s="204" t="str">
        <f>IFERROR(IF(INDEX('Form report'!$P$23:$CO$1090,MATCH($A$8,'Form report'!EK23:EK1090,0),MATCH(EK$3,'Form report'!$P$22:$CO$22,0))="","",INDEX('Form report'!$P$23:$CO$1090,MATCH($A$8,'Form report'!EK23:EK1090,0),MATCH(EK$3,'Form report'!$P$22:$CO$22,0))-INDEX('Form report'!$G$23:$G$1090,MATCH($A$8,'Form report'!$D$23:$D$1090,0))-INDEX('Form report'!$H$23:$H$1090,MATCH($A$8,'Form report'!$D$23:$D$1090,0))),"")</f>
        <v/>
      </c>
      <c r="EL8" s="204" t="str">
        <f>IFERROR(IF(INDEX('Form report'!$P$23:$CO$1090,MATCH($A$8,'Form report'!EL23:EL1090,0),MATCH(EL$3,'Form report'!$P$22:$CO$22,0))="","",INDEX('Form report'!$P$23:$CO$1090,MATCH($A$8,'Form report'!EL23:EL1090,0),MATCH(EL$3,'Form report'!$P$22:$CO$22,0))-INDEX('Form report'!$G$23:$G$1090,MATCH($A$8,'Form report'!$D$23:$D$1090,0))-INDEX('Form report'!$H$23:$H$1090,MATCH($A$8,'Form report'!$D$23:$D$1090,0))),"")</f>
        <v/>
      </c>
      <c r="EM8" s="204" t="str">
        <f>IFERROR(IF(INDEX('Form report'!$P$23:$CO$1090,MATCH($A$8,'Form report'!EM23:EM1090,0),MATCH(EM$3,'Form report'!$P$22:$CO$22,0))="","",INDEX('Form report'!$P$23:$CO$1090,MATCH($A$8,'Form report'!EM23:EM1090,0),MATCH(EM$3,'Form report'!$P$22:$CO$22,0))-INDEX('Form report'!$G$23:$G$1090,MATCH($A$8,'Form report'!$D$23:$D$1090,0))-INDEX('Form report'!$H$23:$H$1090,MATCH($A$8,'Form report'!$D$23:$D$1090,0))),"")</f>
        <v/>
      </c>
      <c r="EN8" s="204" t="str">
        <f>IFERROR(IF(INDEX('Form report'!$P$23:$CO$1090,MATCH($A$8,'Form report'!EN23:EN1090,0),MATCH(EN$3,'Form report'!$P$22:$CO$22,0))="","",INDEX('Form report'!$P$23:$CO$1090,MATCH($A$8,'Form report'!EN23:EN1090,0),MATCH(EN$3,'Form report'!$P$22:$CO$22,0))-INDEX('Form report'!$G$23:$G$1090,MATCH($A$8,'Form report'!$D$23:$D$1090,0))-INDEX('Form report'!$H$23:$H$1090,MATCH($A$8,'Form report'!$D$23:$D$1090,0))),"")</f>
        <v/>
      </c>
      <c r="EO8" s="204" t="str">
        <f>IFERROR(IF(INDEX('Form report'!$P$23:$CO$1090,MATCH($A$8,'Form report'!EO23:EO1090,0),MATCH(EO$3,'Form report'!$P$22:$CO$22,0))="","",INDEX('Form report'!$P$23:$CO$1090,MATCH($A$8,'Form report'!EO23:EO1090,0),MATCH(EO$3,'Form report'!$P$22:$CO$22,0))-INDEX('Form report'!$G$23:$G$1090,MATCH($A$8,'Form report'!$D$23:$D$1090,0))-INDEX('Form report'!$H$23:$H$1090,MATCH($A$8,'Form report'!$D$23:$D$1090,0))),"")</f>
        <v/>
      </c>
      <c r="EP8" s="204" t="str">
        <f>IFERROR(IF(INDEX('Form report'!$P$23:$CO$1090,MATCH($A$8,'Form report'!EP23:EP1090,0),MATCH(EP$3,'Form report'!$P$22:$CO$22,0))="","",INDEX('Form report'!$P$23:$CO$1090,MATCH($A$8,'Form report'!EP23:EP1090,0),MATCH(EP$3,'Form report'!$P$22:$CO$22,0))-INDEX('Form report'!$G$23:$G$1090,MATCH($A$8,'Form report'!$D$23:$D$1090,0))-INDEX('Form report'!$H$23:$H$1090,MATCH($A$8,'Form report'!$D$23:$D$1090,0))),"")</f>
        <v/>
      </c>
      <c r="EQ8" s="204" t="str">
        <f>IFERROR(IF(INDEX('Form report'!$P$23:$CO$1090,MATCH($A$8,'Form report'!EQ23:EQ1090,0),MATCH(EQ$3,'Form report'!$P$22:$CO$22,0))="","",INDEX('Form report'!$P$23:$CO$1090,MATCH($A$8,'Form report'!EQ23:EQ1090,0),MATCH(EQ$3,'Form report'!$P$22:$CO$22,0))-INDEX('Form report'!$G$23:$G$1090,MATCH($A$8,'Form report'!$D$23:$D$1090,0))-INDEX('Form report'!$H$23:$H$1090,MATCH($A$8,'Form report'!$D$23:$D$1090,0))),"")</f>
        <v/>
      </c>
      <c r="ER8" s="204" t="str">
        <f>IFERROR(IF(INDEX('Form report'!$P$23:$CO$1090,MATCH($A$8,'Form report'!ER23:ER1090,0),MATCH(ER$3,'Form report'!$P$22:$CO$22,0))="","",INDEX('Form report'!$P$23:$CO$1090,MATCH($A$8,'Form report'!ER23:ER1090,0),MATCH(ER$3,'Form report'!$P$22:$CO$22,0))-INDEX('Form report'!$G$23:$G$1090,MATCH($A$8,'Form report'!$D$23:$D$1090,0))-INDEX('Form report'!$H$23:$H$1090,MATCH($A$8,'Form report'!$D$23:$D$1090,0))),"")</f>
        <v/>
      </c>
      <c r="ES8" s="204" t="str">
        <f>IFERROR(IF(INDEX('Form report'!$P$23:$CO$1090,MATCH($A$8,'Form report'!ES23:ES1090,0),MATCH(ES$3,'Form report'!$P$22:$CO$22,0))="","",INDEX('Form report'!$P$23:$CO$1090,MATCH($A$8,'Form report'!ES23:ES1090,0),MATCH(ES$3,'Form report'!$P$22:$CO$22,0))-INDEX('Form report'!$G$23:$G$1090,MATCH($A$8,'Form report'!$D$23:$D$1090,0))-INDEX('Form report'!$H$23:$H$1090,MATCH($A$8,'Form report'!$D$23:$D$1090,0))),"")</f>
        <v/>
      </c>
      <c r="ET8" s="204" t="str">
        <f>IFERROR(IF(INDEX('Form report'!$P$23:$CO$1090,MATCH($A$8,'Form report'!ET23:ET1090,0),MATCH(ET$3,'Form report'!$P$22:$CO$22,0))="","",INDEX('Form report'!$P$23:$CO$1090,MATCH($A$8,'Form report'!ET23:ET1090,0),MATCH(ET$3,'Form report'!$P$22:$CO$22,0))-INDEX('Form report'!$G$23:$G$1090,MATCH($A$8,'Form report'!$D$23:$D$1090,0))-INDEX('Form report'!$H$23:$H$1090,MATCH($A$8,'Form report'!$D$23:$D$1090,0))),"")</f>
        <v/>
      </c>
      <c r="EU8" s="204" t="str">
        <f>IFERROR(IF(INDEX('Form report'!$P$23:$CO$1090,MATCH($A$8,'Form report'!EU23:EU1090,0),MATCH(EU$3,'Form report'!$P$22:$CO$22,0))="","",INDEX('Form report'!$P$23:$CO$1090,MATCH($A$8,'Form report'!EU23:EU1090,0),MATCH(EU$3,'Form report'!$P$22:$CO$22,0))-INDEX('Form report'!$G$23:$G$1090,MATCH($A$8,'Form report'!$D$23:$D$1090,0))-INDEX('Form report'!$H$23:$H$1090,MATCH($A$8,'Form report'!$D$23:$D$1090,0))),"")</f>
        <v/>
      </c>
      <c r="EV8" s="204" t="str">
        <f>IFERROR(IF(INDEX('Form report'!$P$23:$CO$1090,MATCH($A$8,'Form report'!EV23:EV1090,0),MATCH(EV$3,'Form report'!$P$22:$CO$22,0))="","",INDEX('Form report'!$P$23:$CO$1090,MATCH($A$8,'Form report'!EV23:EV1090,0),MATCH(EV$3,'Form report'!$P$22:$CO$22,0))-INDEX('Form report'!$G$23:$G$1090,MATCH($A$8,'Form report'!$D$23:$D$1090,0))-INDEX('Form report'!$H$23:$H$1090,MATCH($A$8,'Form report'!$D$23:$D$1090,0))),"")</f>
        <v/>
      </c>
      <c r="EW8" s="204" t="str">
        <f>IFERROR(IF(INDEX('Form report'!$P$23:$CO$1090,MATCH($A$8,'Form report'!EW23:EW1090,0),MATCH(EW$3,'Form report'!$P$22:$CO$22,0))="","",INDEX('Form report'!$P$23:$CO$1090,MATCH($A$8,'Form report'!EW23:EW1090,0),MATCH(EW$3,'Form report'!$P$22:$CO$22,0))-INDEX('Form report'!$G$23:$G$1090,MATCH($A$8,'Form report'!$D$23:$D$1090,0))-INDEX('Form report'!$H$23:$H$1090,MATCH($A$8,'Form report'!$D$23:$D$1090,0))),"")</f>
        <v/>
      </c>
      <c r="EX8" s="204" t="str">
        <f>IFERROR(IF(INDEX('Form report'!$P$23:$CO$1090,MATCH($A$8,'Form report'!EX23:EX1090,0),MATCH(EX$3,'Form report'!$P$22:$CO$22,0))="","",INDEX('Form report'!$P$23:$CO$1090,MATCH($A$8,'Form report'!EX23:EX1090,0),MATCH(EX$3,'Form report'!$P$22:$CO$22,0))-INDEX('Form report'!$G$23:$G$1090,MATCH($A$8,'Form report'!$D$23:$D$1090,0))-INDEX('Form report'!$H$23:$H$1090,MATCH($A$8,'Form report'!$D$23:$D$1090,0))),"")</f>
        <v/>
      </c>
      <c r="EY8" s="204" t="str">
        <f>IFERROR(IF(INDEX('Form report'!$P$23:$CO$1090,MATCH($A$8,'Form report'!EY23:EY1090,0),MATCH(EY$3,'Form report'!$P$22:$CO$22,0))="","",INDEX('Form report'!$P$23:$CO$1090,MATCH($A$8,'Form report'!EY23:EY1090,0),MATCH(EY$3,'Form report'!$P$22:$CO$22,0))-INDEX('Form report'!$G$23:$G$1090,MATCH($A$8,'Form report'!$D$23:$D$1090,0))-INDEX('Form report'!$H$23:$H$1090,MATCH($A$8,'Form report'!$D$23:$D$1090,0))),"")</f>
        <v/>
      </c>
      <c r="EZ8" s="204" t="str">
        <f>IFERROR(IF(INDEX('Form report'!$P$23:$CO$1090,MATCH($A$8,'Form report'!EZ23:EZ1090,0),MATCH(EZ$3,'Form report'!$P$22:$CO$22,0))="","",INDEX('Form report'!$P$23:$CO$1090,MATCH($A$8,'Form report'!EZ23:EZ1090,0),MATCH(EZ$3,'Form report'!$P$22:$CO$22,0))-INDEX('Form report'!$G$23:$G$1090,MATCH($A$8,'Form report'!$D$23:$D$1090,0))-INDEX('Form report'!$H$23:$H$1090,MATCH($A$8,'Form report'!$D$23:$D$1090,0))),"")</f>
        <v/>
      </c>
      <c r="FA8" s="204" t="str">
        <f>IFERROR(IF(INDEX('Form report'!$P$23:$CO$1090,MATCH($A$8,'Form report'!FA23:FA1090,0),MATCH(FA$3,'Form report'!$P$22:$CO$22,0))="","",INDEX('Form report'!$P$23:$CO$1090,MATCH($A$8,'Form report'!FA23:FA1090,0),MATCH(FA$3,'Form report'!$P$22:$CO$22,0))-INDEX('Form report'!$G$23:$G$1090,MATCH($A$8,'Form report'!$D$23:$D$1090,0))-INDEX('Form report'!$H$23:$H$1090,MATCH($A$8,'Form report'!$D$23:$D$1090,0))),"")</f>
        <v/>
      </c>
      <c r="FB8" s="204" t="str">
        <f>IFERROR(IF(INDEX('Form report'!$P$23:$CO$1090,MATCH($A$8,'Form report'!FB23:FB1090,0),MATCH(FB$3,'Form report'!$P$22:$CO$22,0))="","",INDEX('Form report'!$P$23:$CO$1090,MATCH($A$8,'Form report'!FB23:FB1090,0),MATCH(FB$3,'Form report'!$P$22:$CO$22,0))-INDEX('Form report'!$G$23:$G$1090,MATCH($A$8,'Form report'!$D$23:$D$1090,0))-INDEX('Form report'!$H$23:$H$1090,MATCH($A$8,'Form report'!$D$23:$D$1090,0))),"")</f>
        <v/>
      </c>
      <c r="FC8" s="204" t="str">
        <f>IFERROR(IF(INDEX('Form report'!$P$23:$CO$1090,MATCH($A$8,'Form report'!FC23:FC1090,0),MATCH(FC$3,'Form report'!$P$22:$CO$22,0))="","",INDEX('Form report'!$P$23:$CO$1090,MATCH($A$8,'Form report'!FC23:FC1090,0),MATCH(FC$3,'Form report'!$P$22:$CO$22,0))-INDEX('Form report'!$G$23:$G$1090,MATCH($A$8,'Form report'!$D$23:$D$1090,0))-INDEX('Form report'!$H$23:$H$1090,MATCH($A$8,'Form report'!$D$23:$D$1090,0))),"")</f>
        <v/>
      </c>
      <c r="FD8" s="204" t="str">
        <f>IFERROR(IF(INDEX('Form report'!$P$23:$CO$1090,MATCH($A$8,'Form report'!FD23:FD1090,0),MATCH(FD$3,'Form report'!$P$22:$CO$22,0))="","",INDEX('Form report'!$P$23:$CO$1090,MATCH($A$8,'Form report'!FD23:FD1090,0),MATCH(FD$3,'Form report'!$P$22:$CO$22,0))-INDEX('Form report'!$G$23:$G$1090,MATCH($A$8,'Form report'!$D$23:$D$1090,0))-INDEX('Form report'!$H$23:$H$1090,MATCH($A$8,'Form report'!$D$23:$D$1090,0))),"")</f>
        <v/>
      </c>
      <c r="FE8" s="204" t="str">
        <f>IFERROR(IF(INDEX('Form report'!$P$23:$CO$1090,MATCH($A$8,'Form report'!FE23:FE1090,0),MATCH(FE$3,'Form report'!$P$22:$CO$22,0))="","",INDEX('Form report'!$P$23:$CO$1090,MATCH($A$8,'Form report'!FE23:FE1090,0),MATCH(FE$3,'Form report'!$P$22:$CO$22,0))-INDEX('Form report'!$G$23:$G$1090,MATCH($A$8,'Form report'!$D$23:$D$1090,0))-INDEX('Form report'!$H$23:$H$1090,MATCH($A$8,'Form report'!$D$23:$D$1090,0))),"")</f>
        <v/>
      </c>
      <c r="FF8" s="204" t="str">
        <f>IFERROR(IF(INDEX('Form report'!$P$23:$CO$1090,MATCH($A$8,'Form report'!FF23:FF1090,0),MATCH(FF$3,'Form report'!$P$22:$CO$22,0))="","",INDEX('Form report'!$P$23:$CO$1090,MATCH($A$8,'Form report'!FF23:FF1090,0),MATCH(FF$3,'Form report'!$P$22:$CO$22,0))-INDEX('Form report'!$G$23:$G$1090,MATCH($A$8,'Form report'!$D$23:$D$1090,0))-INDEX('Form report'!$H$23:$H$1090,MATCH($A$8,'Form report'!$D$23:$D$1090,0))),"")</f>
        <v/>
      </c>
      <c r="FG8" s="204" t="str">
        <f>IFERROR(IF(INDEX('Form report'!$P$23:$CO$1090,MATCH($A$8,'Form report'!FG23:FG1090,0),MATCH(FG$3,'Form report'!$P$22:$CO$22,0))="","",INDEX('Form report'!$P$23:$CO$1090,MATCH($A$8,'Form report'!FG23:FG1090,0),MATCH(FG$3,'Form report'!$P$22:$CO$22,0))-INDEX('Form report'!$G$23:$G$1090,MATCH($A$8,'Form report'!$D$23:$D$1090,0))-INDEX('Form report'!$H$23:$H$1090,MATCH($A$8,'Form report'!$D$23:$D$1090,0))),"")</f>
        <v/>
      </c>
      <c r="FH8" s="204" t="str">
        <f>IFERROR(IF(INDEX('Form report'!$P$23:$CO$1090,MATCH($A$8,'Form report'!FH23:FH1090,0),MATCH(FH$3,'Form report'!$P$22:$CO$22,0))="","",INDEX('Form report'!$P$23:$CO$1090,MATCH($A$8,'Form report'!FH23:FH1090,0),MATCH(FH$3,'Form report'!$P$22:$CO$22,0))-INDEX('Form report'!$G$23:$G$1090,MATCH($A$8,'Form report'!$D$23:$D$1090,0))-INDEX('Form report'!$H$23:$H$1090,MATCH($A$8,'Form report'!$D$23:$D$1090,0))),"")</f>
        <v/>
      </c>
      <c r="FI8" s="204" t="str">
        <f>IFERROR(IF(INDEX('Form report'!$P$23:$CO$1090,MATCH($A$8,'Form report'!FI23:FI1090,0),MATCH(FI$3,'Form report'!$P$22:$CO$22,0))="","",INDEX('Form report'!$P$23:$CO$1090,MATCH($A$8,'Form report'!FI23:FI1090,0),MATCH(FI$3,'Form report'!$P$22:$CO$22,0))-INDEX('Form report'!$G$23:$G$1090,MATCH($A$8,'Form report'!$D$23:$D$1090,0))-INDEX('Form report'!$H$23:$H$1090,MATCH($A$8,'Form report'!$D$23:$D$1090,0))),"")</f>
        <v/>
      </c>
      <c r="FJ8" s="204" t="str">
        <f>IFERROR(IF(INDEX('Form report'!$P$23:$CO$1090,MATCH($A$8,'Form report'!FJ23:FJ1090,0),MATCH(FJ$3,'Form report'!$P$22:$CO$22,0))="","",INDEX('Form report'!$P$23:$CO$1090,MATCH($A$8,'Form report'!FJ23:FJ1090,0),MATCH(FJ$3,'Form report'!$P$22:$CO$22,0))-INDEX('Form report'!$G$23:$G$1090,MATCH($A$8,'Form report'!$D$23:$D$1090,0))-INDEX('Form report'!$H$23:$H$1090,MATCH($A$8,'Form report'!$D$23:$D$1090,0))),"")</f>
        <v/>
      </c>
      <c r="FK8" s="204" t="str">
        <f>IFERROR(IF(INDEX('Form report'!$P$23:$CO$1090,MATCH($A$8,'Form report'!FK23:FK1090,0),MATCH(FK$3,'Form report'!$P$22:$CO$22,0))="","",INDEX('Form report'!$P$23:$CO$1090,MATCH($A$8,'Form report'!FK23:FK1090,0),MATCH(FK$3,'Form report'!$P$22:$CO$22,0))-INDEX('Form report'!$G$23:$G$1090,MATCH($A$8,'Form report'!$D$23:$D$1090,0))-INDEX('Form report'!$H$23:$H$1090,MATCH($A$8,'Form report'!$D$23:$D$1090,0))),"")</f>
        <v/>
      </c>
      <c r="FL8" s="204" t="str">
        <f>IFERROR(IF(INDEX('Form report'!$P$23:$CO$1090,MATCH($A$8,'Form report'!FL23:FL1090,0),MATCH(FL$3,'Form report'!$P$22:$CO$22,0))="","",INDEX('Form report'!$P$23:$CO$1090,MATCH($A$8,'Form report'!FL23:FL1090,0),MATCH(FL$3,'Form report'!$P$22:$CO$22,0))-INDEX('Form report'!$G$23:$G$1090,MATCH($A$8,'Form report'!$D$23:$D$1090,0))-INDEX('Form report'!$H$23:$H$1090,MATCH($A$8,'Form report'!$D$23:$D$1090,0))),"")</f>
        <v/>
      </c>
      <c r="FM8" s="204" t="str">
        <f>IFERROR(IF(INDEX('Form report'!$P$23:$CO$1090,MATCH($A$8,'Form report'!FM23:FM1090,0),MATCH(FM$3,'Form report'!$P$22:$CO$22,0))="","",INDEX('Form report'!$P$23:$CO$1090,MATCH($A$8,'Form report'!FM23:FM1090,0),MATCH(FM$3,'Form report'!$P$22:$CO$22,0))-INDEX('Form report'!$G$23:$G$1090,MATCH($A$8,'Form report'!$D$23:$D$1090,0))-INDEX('Form report'!$H$23:$H$1090,MATCH($A$8,'Form report'!$D$23:$D$1090,0))),"")</f>
        <v/>
      </c>
      <c r="FN8" s="204" t="str">
        <f>IFERROR(IF(INDEX('Form report'!$P$23:$CO$1090,MATCH($A$8,'Form report'!FN23:FN1090,0),MATCH(FN$3,'Form report'!$P$22:$CO$22,0))="","",INDEX('Form report'!$P$23:$CO$1090,MATCH($A$8,'Form report'!FN23:FN1090,0),MATCH(FN$3,'Form report'!$P$22:$CO$22,0))-INDEX('Form report'!$G$23:$G$1090,MATCH($A$8,'Form report'!$D$23:$D$1090,0))-INDEX('Form report'!$H$23:$H$1090,MATCH($A$8,'Form report'!$D$23:$D$1090,0))),"")</f>
        <v/>
      </c>
      <c r="FO8" s="204" t="str">
        <f>IFERROR(IF(INDEX('Form report'!$P$23:$CO$1090,MATCH($A$8,'Form report'!FO23:FO1090,0),MATCH(FO$3,'Form report'!$P$22:$CO$22,0))="","",INDEX('Form report'!$P$23:$CO$1090,MATCH($A$8,'Form report'!FO23:FO1090,0),MATCH(FO$3,'Form report'!$P$22:$CO$22,0))-INDEX('Form report'!$G$23:$G$1090,MATCH($A$8,'Form report'!$D$23:$D$1090,0))-INDEX('Form report'!$H$23:$H$1090,MATCH($A$8,'Form report'!$D$23:$D$1090,0))),"")</f>
        <v/>
      </c>
      <c r="FP8" s="204" t="str">
        <f>IFERROR(IF(INDEX('Form report'!$P$23:$CO$1090,MATCH($A$8,'Form report'!FP23:FP1090,0),MATCH(FP$3,'Form report'!$P$22:$CO$22,0))="","",INDEX('Form report'!$P$23:$CO$1090,MATCH($A$8,'Form report'!FP23:FP1090,0),MATCH(FP$3,'Form report'!$P$22:$CO$22,0))-INDEX('Form report'!$G$23:$G$1090,MATCH($A$8,'Form report'!$D$23:$D$1090,0))-INDEX('Form report'!$H$23:$H$1090,MATCH($A$8,'Form report'!$D$23:$D$1090,0))),"")</f>
        <v/>
      </c>
      <c r="FQ8" s="204" t="str">
        <f>IFERROR(IF(INDEX('Form report'!$P$23:$CO$1090,MATCH($A$8,'Form report'!FQ23:FQ1090,0),MATCH(FQ$3,'Form report'!$P$22:$CO$22,0))="","",INDEX('Form report'!$P$23:$CO$1090,MATCH($A$8,'Form report'!FQ23:FQ1090,0),MATCH(FQ$3,'Form report'!$P$22:$CO$22,0))-INDEX('Form report'!$G$23:$G$1090,MATCH($A$8,'Form report'!$D$23:$D$1090,0))-INDEX('Form report'!$H$23:$H$1090,MATCH($A$8,'Form report'!$D$23:$D$1090,0))),"")</f>
        <v/>
      </c>
      <c r="FR8" s="204" t="str">
        <f>IFERROR(IF(INDEX('Form report'!$P$23:$CO$1090,MATCH($A$8,'Form report'!FR23:FR1090,0),MATCH(FR$3,'Form report'!$P$22:$CO$22,0))="","",INDEX('Form report'!$P$23:$CO$1090,MATCH($A$8,'Form report'!FR23:FR1090,0),MATCH(FR$3,'Form report'!$P$22:$CO$22,0))-INDEX('Form report'!$G$23:$G$1090,MATCH($A$8,'Form report'!$D$23:$D$1090,0))-INDEX('Form report'!$H$23:$H$1090,MATCH($A$8,'Form report'!$D$23:$D$1090,0))),"")</f>
        <v/>
      </c>
      <c r="FS8" s="204" t="str">
        <f>IFERROR(IF(INDEX('Form report'!$P$23:$CO$1090,MATCH($A$8,'Form report'!FS23:FS1090,0),MATCH(FS$3,'Form report'!$P$22:$CO$22,0))="","",INDEX('Form report'!$P$23:$CO$1090,MATCH($A$8,'Form report'!FS23:FS1090,0),MATCH(FS$3,'Form report'!$P$22:$CO$22,0))-INDEX('Form report'!$G$23:$G$1090,MATCH($A$8,'Form report'!$D$23:$D$1090,0))-INDEX('Form report'!$H$23:$H$1090,MATCH($A$8,'Form report'!$D$23:$D$1090,0))),"")</f>
        <v/>
      </c>
      <c r="FT8" s="204" t="str">
        <f>IFERROR(IF(INDEX('Form report'!$P$23:$CO$1090,MATCH($A$8,'Form report'!FT23:FT1090,0),MATCH(FT$3,'Form report'!$P$22:$CO$22,0))="","",INDEX('Form report'!$P$23:$CO$1090,MATCH($A$8,'Form report'!FT23:FT1090,0),MATCH(FT$3,'Form report'!$P$22:$CO$22,0))-INDEX('Form report'!$G$23:$G$1090,MATCH($A$8,'Form report'!$D$23:$D$1090,0))-INDEX('Form report'!$H$23:$H$1090,MATCH($A$8,'Form report'!$D$23:$D$1090,0))),"")</f>
        <v/>
      </c>
      <c r="FU8" s="204" t="str">
        <f>IFERROR(IF(INDEX('Form report'!$P$23:$CO$1090,MATCH($A$8,'Form report'!FU23:FU1090,0),MATCH(FU$3,'Form report'!$P$22:$CO$22,0))="","",INDEX('Form report'!$P$23:$CO$1090,MATCH($A$8,'Form report'!FU23:FU1090,0),MATCH(FU$3,'Form report'!$P$22:$CO$22,0))-INDEX('Form report'!$G$23:$G$1090,MATCH($A$8,'Form report'!$D$23:$D$1090,0))-INDEX('Form report'!$H$23:$H$1090,MATCH($A$8,'Form report'!$D$23:$D$1090,0))),"")</f>
        <v/>
      </c>
      <c r="FV8" s="204" t="str">
        <f>IFERROR(IF(INDEX('Form report'!$P$23:$CO$1090,MATCH($A$8,'Form report'!FV23:FV1090,0),MATCH(FV$3,'Form report'!$P$22:$CO$22,0))="","",INDEX('Form report'!$P$23:$CO$1090,MATCH($A$8,'Form report'!FV23:FV1090,0),MATCH(FV$3,'Form report'!$P$22:$CO$22,0))-INDEX('Form report'!$G$23:$G$1090,MATCH($A$8,'Form report'!$D$23:$D$1090,0))-INDEX('Form report'!$H$23:$H$1090,MATCH($A$8,'Form report'!$D$23:$D$1090,0))),"")</f>
        <v/>
      </c>
      <c r="FW8" s="204" t="str">
        <f>IFERROR(IF(INDEX('Form report'!$P$23:$CO$1090,MATCH($A$8,'Form report'!FW23:FW1090,0),MATCH(FW$3,'Form report'!$P$22:$CO$22,0))="","",INDEX('Form report'!$P$23:$CO$1090,MATCH($A$8,'Form report'!FW23:FW1090,0),MATCH(FW$3,'Form report'!$P$22:$CO$22,0))-INDEX('Form report'!$G$23:$G$1090,MATCH($A$8,'Form report'!$D$23:$D$1090,0))-INDEX('Form report'!$H$23:$H$1090,MATCH($A$8,'Form report'!$D$23:$D$1090,0))),"")</f>
        <v/>
      </c>
      <c r="FX8" s="204" t="str">
        <f>IFERROR(IF(INDEX('Form report'!$P$23:$CO$1090,MATCH($A$8,'Form report'!FX23:FX1090,0),MATCH(FX$3,'Form report'!$P$22:$CO$22,0))="","",INDEX('Form report'!$P$23:$CO$1090,MATCH($A$8,'Form report'!FX23:FX1090,0),MATCH(FX$3,'Form report'!$P$22:$CO$22,0))-INDEX('Form report'!$G$23:$G$1090,MATCH($A$8,'Form report'!$D$23:$D$1090,0))-INDEX('Form report'!$H$23:$H$1090,MATCH($A$8,'Form report'!$D$23:$D$1090,0))),"")</f>
        <v/>
      </c>
      <c r="FY8" s="204" t="str">
        <f>IFERROR(IF(INDEX('Form report'!$P$23:$CO$1090,MATCH($A$8,'Form report'!FY23:FY1090,0),MATCH(FY$3,'Form report'!$P$22:$CO$22,0))="","",INDEX('Form report'!$P$23:$CO$1090,MATCH($A$8,'Form report'!FY23:FY1090,0),MATCH(FY$3,'Form report'!$P$22:$CO$22,0))-INDEX('Form report'!$G$23:$G$1090,MATCH($A$8,'Form report'!$D$23:$D$1090,0))-INDEX('Form report'!$H$23:$H$1090,MATCH($A$8,'Form report'!$D$23:$D$1090,0))),"")</f>
        <v/>
      </c>
      <c r="FZ8" s="204" t="str">
        <f>IFERROR(IF(INDEX('Form report'!$P$23:$CO$1090,MATCH($A$8,'Form report'!FZ23:FZ1090,0),MATCH(FZ$3,'Form report'!$P$22:$CO$22,0))="","",INDEX('Form report'!$P$23:$CO$1090,MATCH($A$8,'Form report'!FZ23:FZ1090,0),MATCH(FZ$3,'Form report'!$P$22:$CO$22,0))-INDEX('Form report'!$G$23:$G$1090,MATCH($A$8,'Form report'!$D$23:$D$1090,0))-INDEX('Form report'!$H$23:$H$1090,MATCH($A$8,'Form report'!$D$23:$D$1090,0))),"")</f>
        <v/>
      </c>
      <c r="GA8" s="204" t="str">
        <f>IFERROR(IF(INDEX('Form report'!$P$23:$CO$1090,MATCH($A$8,'Form report'!GA23:GA1090,0),MATCH(GA$3,'Form report'!$P$22:$CO$22,0))="","",INDEX('Form report'!$P$23:$CO$1090,MATCH($A$8,'Form report'!GA23:GA1090,0),MATCH(GA$3,'Form report'!$P$22:$CO$22,0))-INDEX('Form report'!$G$23:$G$1090,MATCH($A$8,'Form report'!$D$23:$D$1090,0))-INDEX('Form report'!$H$23:$H$1090,MATCH($A$8,'Form report'!$D$23:$D$1090,0))),"")</f>
        <v/>
      </c>
      <c r="GB8" s="204" t="str">
        <f>IFERROR(IF(INDEX('Form report'!$P$23:$CO$1090,MATCH($A$8,'Form report'!GB23:GB1090,0),MATCH(GB$3,'Form report'!$P$22:$CO$22,0))="","",INDEX('Form report'!$P$23:$CO$1090,MATCH($A$8,'Form report'!GB23:GB1090,0),MATCH(GB$3,'Form report'!$P$22:$CO$22,0))-INDEX('Form report'!$G$23:$G$1090,MATCH($A$8,'Form report'!$D$23:$D$1090,0))-INDEX('Form report'!$H$23:$H$1090,MATCH($A$8,'Form report'!$D$23:$D$1090,0))),"")</f>
        <v/>
      </c>
      <c r="GC8" s="204" t="str">
        <f>IFERROR(IF(INDEX('Form report'!$P$23:$CO$1090,MATCH($A$8,'Form report'!GC23:GC1090,0),MATCH(GC$3,'Form report'!$P$22:$CO$22,0))="","",INDEX('Form report'!$P$23:$CO$1090,MATCH($A$8,'Form report'!GC23:GC1090,0),MATCH(GC$3,'Form report'!$P$22:$CO$22,0))-INDEX('Form report'!$G$23:$G$1090,MATCH($A$8,'Form report'!$D$23:$D$1090,0))-INDEX('Form report'!$H$23:$H$1090,MATCH($A$8,'Form report'!$D$23:$D$1090,0))),"")</f>
        <v/>
      </c>
      <c r="GD8" s="204" t="str">
        <f>IFERROR(IF(INDEX('Form report'!$P$23:$CO$1090,MATCH($A$8,'Form report'!GD23:GD1090,0),MATCH(GD$3,'Form report'!$P$22:$CO$22,0))="","",INDEX('Form report'!$P$23:$CO$1090,MATCH($A$8,'Form report'!GD23:GD1090,0),MATCH(GD$3,'Form report'!$P$22:$CO$22,0))-INDEX('Form report'!$G$23:$G$1090,MATCH($A$8,'Form report'!$D$23:$D$1090,0))-INDEX('Form report'!$H$23:$H$1090,MATCH($A$8,'Form report'!$D$23:$D$1090,0))),"")</f>
        <v/>
      </c>
      <c r="GE8" s="204" t="str">
        <f>IFERROR(IF(INDEX('Form report'!$P$23:$CO$1090,MATCH($A$8,'Form report'!GE23:GE1090,0),MATCH(GE$3,'Form report'!$P$22:$CO$22,0))="","",INDEX('Form report'!$P$23:$CO$1090,MATCH($A$8,'Form report'!GE23:GE1090,0),MATCH(GE$3,'Form report'!$P$22:$CO$22,0))-INDEX('Form report'!$G$23:$G$1090,MATCH($A$8,'Form report'!$D$23:$D$1090,0))-INDEX('Form report'!$H$23:$H$1090,MATCH($A$8,'Form report'!$D$23:$D$1090,0))),"")</f>
        <v/>
      </c>
      <c r="GF8" s="204" t="str">
        <f>IFERROR(IF(INDEX('Form report'!$P$23:$CO$1090,MATCH($A$8,'Form report'!GF23:GF1090,0),MATCH(GF$3,'Form report'!$P$22:$CO$22,0))="","",INDEX('Form report'!$P$23:$CO$1090,MATCH($A$8,'Form report'!GF23:GF1090,0),MATCH(GF$3,'Form report'!$P$22:$CO$22,0))-INDEX('Form report'!$G$23:$G$1090,MATCH($A$8,'Form report'!$D$23:$D$1090,0))-INDEX('Form report'!$H$23:$H$1090,MATCH($A$8,'Form report'!$D$23:$D$1090,0))),"")</f>
        <v/>
      </c>
      <c r="GG8" s="204" t="str">
        <f>IFERROR(IF(INDEX('Form report'!$P$23:$CO$1090,MATCH($A$8,'Form report'!GG23:GG1090,0),MATCH(GG$3,'Form report'!$P$22:$CO$22,0))="","",INDEX('Form report'!$P$23:$CO$1090,MATCH($A$8,'Form report'!GG23:GG1090,0),MATCH(GG$3,'Form report'!$P$22:$CO$22,0))-INDEX('Form report'!$G$23:$G$1090,MATCH($A$8,'Form report'!$D$23:$D$1090,0))-INDEX('Form report'!$H$23:$H$1090,MATCH($A$8,'Form report'!$D$23:$D$1090,0))),"")</f>
        <v/>
      </c>
      <c r="GH8" s="204" t="str">
        <f>IFERROR(IF(INDEX('Form report'!$P$23:$CO$1090,MATCH($A$8,'Form report'!GH23:GH1090,0),MATCH(GH$3,'Form report'!$P$22:$CO$22,0))="","",INDEX('Form report'!$P$23:$CO$1090,MATCH($A$8,'Form report'!GH23:GH1090,0),MATCH(GH$3,'Form report'!$P$22:$CO$22,0))-INDEX('Form report'!$G$23:$G$1090,MATCH($A$8,'Form report'!$D$23:$D$1090,0))-INDEX('Form report'!$H$23:$H$1090,MATCH($A$8,'Form report'!$D$23:$D$1090,0))),"")</f>
        <v/>
      </c>
      <c r="GI8" s="204" t="str">
        <f>IFERROR(IF(INDEX('Form report'!$P$23:$CO$1090,MATCH($A$8,'Form report'!GI23:GI1090,0),MATCH(GI$3,'Form report'!$P$22:$CO$22,0))="","",INDEX('Form report'!$P$23:$CO$1090,MATCH($A$8,'Form report'!GI23:GI1090,0),MATCH(GI$3,'Form report'!$P$22:$CO$22,0))-INDEX('Form report'!$G$23:$G$1090,MATCH($A$8,'Form report'!$D$23:$D$1090,0))-INDEX('Form report'!$H$23:$H$1090,MATCH($A$8,'Form report'!$D$23:$D$1090,0))),"")</f>
        <v/>
      </c>
      <c r="GJ8" s="204" t="str">
        <f>IFERROR(IF(INDEX('Form report'!$P$23:$CO$1090,MATCH($A$8,'Form report'!GJ23:GJ1090,0),MATCH(GJ$3,'Form report'!$P$22:$CO$22,0))="","",INDEX('Form report'!$P$23:$CO$1090,MATCH($A$8,'Form report'!GJ23:GJ1090,0),MATCH(GJ$3,'Form report'!$P$22:$CO$22,0))-INDEX('Form report'!$G$23:$G$1090,MATCH($A$8,'Form report'!$D$23:$D$1090,0))-INDEX('Form report'!$H$23:$H$1090,MATCH($A$8,'Form report'!$D$23:$D$1090,0))),"")</f>
        <v/>
      </c>
      <c r="GK8" s="204" t="str">
        <f>IFERROR(IF(INDEX('Form report'!$P$23:$CO$1090,MATCH($A$8,'Form report'!GK23:GK1090,0),MATCH(GK$3,'Form report'!$P$22:$CO$22,0))="","",INDEX('Form report'!$P$23:$CO$1090,MATCH($A$8,'Form report'!GK23:GK1090,0),MATCH(GK$3,'Form report'!$P$22:$CO$22,0))-INDEX('Form report'!$G$23:$G$1090,MATCH($A$8,'Form report'!$D$23:$D$1090,0))-INDEX('Form report'!$H$23:$H$1090,MATCH($A$8,'Form report'!$D$23:$D$1090,0))),"")</f>
        <v/>
      </c>
      <c r="GL8" s="204" t="str">
        <f>IFERROR(IF(INDEX('Form report'!$P$23:$CO$1090,MATCH($A$8,'Form report'!GL23:GL1090,0),MATCH(GL$3,'Form report'!$P$22:$CO$22,0))="","",INDEX('Form report'!$P$23:$CO$1090,MATCH($A$8,'Form report'!GL23:GL1090,0),MATCH(GL$3,'Form report'!$P$22:$CO$22,0))-INDEX('Form report'!$G$23:$G$1090,MATCH($A$8,'Form report'!$D$23:$D$1090,0))-INDEX('Form report'!$H$23:$H$1090,MATCH($A$8,'Form report'!$D$23:$D$1090,0))),"")</f>
        <v/>
      </c>
      <c r="GM8" s="204" t="str">
        <f>IFERROR(IF(INDEX('Form report'!$P$23:$CO$1090,MATCH($A$8,'Form report'!GM23:GM1090,0),MATCH(GM$3,'Form report'!$P$22:$CO$22,0))="","",INDEX('Form report'!$P$23:$CO$1090,MATCH($A$8,'Form report'!GM23:GM1090,0),MATCH(GM$3,'Form report'!$P$22:$CO$22,0))-INDEX('Form report'!$G$23:$G$1090,MATCH($A$8,'Form report'!$D$23:$D$1090,0))-INDEX('Form report'!$H$23:$H$1090,MATCH($A$8,'Form report'!$D$23:$D$1090,0))),"")</f>
        <v/>
      </c>
      <c r="GN8" s="204" t="str">
        <f>IFERROR(IF(INDEX('Form report'!$P$23:$CO$1090,MATCH($A$8,'Form report'!GN23:GN1090,0),MATCH(GN$3,'Form report'!$P$22:$CO$22,0))="","",INDEX('Form report'!$P$23:$CO$1090,MATCH($A$8,'Form report'!GN23:GN1090,0),MATCH(GN$3,'Form report'!$P$22:$CO$22,0))-INDEX('Form report'!$G$23:$G$1090,MATCH($A$8,'Form report'!$D$23:$D$1090,0))-INDEX('Form report'!$H$23:$H$1090,MATCH($A$8,'Form report'!$D$23:$D$1090,0))),"")</f>
        <v/>
      </c>
      <c r="GO8" s="204" t="str">
        <f>IFERROR(IF(INDEX('Form report'!$P$23:$CO$1090,MATCH($A$8,'Form report'!GO23:GO1090,0),MATCH(GO$3,'Form report'!$P$22:$CO$22,0))="","",INDEX('Form report'!$P$23:$CO$1090,MATCH($A$8,'Form report'!GO23:GO1090,0),MATCH(GO$3,'Form report'!$P$22:$CO$22,0))-INDEX('Form report'!$G$23:$G$1090,MATCH($A$8,'Form report'!$D$23:$D$1090,0))-INDEX('Form report'!$H$23:$H$1090,MATCH($A$8,'Form report'!$D$23:$D$1090,0))),"")</f>
        <v/>
      </c>
      <c r="GP8" s="204" t="str">
        <f>IFERROR(IF(INDEX('Form report'!$P$23:$CO$1090,MATCH($A$8,'Form report'!GP23:GP1090,0),MATCH(GP$3,'Form report'!$P$22:$CO$22,0))="","",INDEX('Form report'!$P$23:$CO$1090,MATCH($A$8,'Form report'!GP23:GP1090,0),MATCH(GP$3,'Form report'!$P$22:$CO$22,0))-INDEX('Form report'!$G$23:$G$1090,MATCH($A$8,'Form report'!$D$23:$D$1090,0))-INDEX('Form report'!$H$23:$H$1090,MATCH($A$8,'Form report'!$D$23:$D$1090,0))),"")</f>
        <v/>
      </c>
      <c r="GQ8" s="204" t="str">
        <f>IFERROR(IF(INDEX('Form report'!$P$23:$CO$1090,MATCH($A$8,'Form report'!GQ23:GQ1090,0),MATCH(GQ$3,'Form report'!$P$22:$CO$22,0))="","",INDEX('Form report'!$P$23:$CO$1090,MATCH($A$8,'Form report'!GQ23:GQ1090,0),MATCH(GQ$3,'Form report'!$P$22:$CO$22,0))-INDEX('Form report'!$G$23:$G$1090,MATCH($A$8,'Form report'!$D$23:$D$1090,0))-INDEX('Form report'!$H$23:$H$1090,MATCH($A$8,'Form report'!$D$23:$D$1090,0))),"")</f>
        <v/>
      </c>
      <c r="GR8" s="204" t="str">
        <f>IFERROR(IF(INDEX('Form report'!$P$23:$CO$1090,MATCH($A$8,'Form report'!GR23:GR1090,0),MATCH(GR$3,'Form report'!$P$22:$CO$22,0))="","",INDEX('Form report'!$P$23:$CO$1090,MATCH($A$8,'Form report'!GR23:GR1090,0),MATCH(GR$3,'Form report'!$P$22:$CO$22,0))-INDEX('Form report'!$G$23:$G$1090,MATCH($A$8,'Form report'!$D$23:$D$1090,0))-INDEX('Form report'!$H$23:$H$1090,MATCH($A$8,'Form report'!$D$23:$D$1090,0))),"")</f>
        <v/>
      </c>
      <c r="GS8" s="204" t="str">
        <f>IFERROR(IF(INDEX('Form report'!$P$23:$CO$1090,MATCH($A$8,'Form report'!GS23:GS1090,0),MATCH(GS$3,'Form report'!$P$22:$CO$22,0))="","",INDEX('Form report'!$P$23:$CO$1090,MATCH($A$8,'Form report'!GS23:GS1090,0),MATCH(GS$3,'Form report'!$P$22:$CO$22,0))-INDEX('Form report'!$G$23:$G$1090,MATCH($A$8,'Form report'!$D$23:$D$1090,0))-INDEX('Form report'!$H$23:$H$1090,MATCH($A$8,'Form report'!$D$23:$D$1090,0))),"")</f>
        <v/>
      </c>
      <c r="GT8" s="204" t="str">
        <f>IFERROR(IF(INDEX('Form report'!$P$23:$CO$1090,MATCH($A$8,'Form report'!GT23:GT1090,0),MATCH(GT$3,'Form report'!$P$22:$CO$22,0))="","",INDEX('Form report'!$P$23:$CO$1090,MATCH($A$8,'Form report'!GT23:GT1090,0),MATCH(GT$3,'Form report'!$P$22:$CO$22,0))-INDEX('Form report'!$G$23:$G$1090,MATCH($A$8,'Form report'!$D$23:$D$1090,0))-INDEX('Form report'!$H$23:$H$1090,MATCH($A$8,'Form report'!$D$23:$D$1090,0))),"")</f>
        <v/>
      </c>
      <c r="GU8" s="204" t="str">
        <f>IFERROR(IF(INDEX('Form report'!$P$23:$CO$1090,MATCH($A$8,'Form report'!GU23:GU1090,0),MATCH(GU$3,'Form report'!$P$22:$CO$22,0))="","",INDEX('Form report'!$P$23:$CO$1090,MATCH($A$8,'Form report'!GU23:GU1090,0),MATCH(GU$3,'Form report'!$P$22:$CO$22,0))-INDEX('Form report'!$G$23:$G$1090,MATCH($A$8,'Form report'!$D$23:$D$1090,0))-INDEX('Form report'!$H$23:$H$1090,MATCH($A$8,'Form report'!$D$23:$D$1090,0))),"")</f>
        <v/>
      </c>
      <c r="GV8" s="204" t="str">
        <f>IFERROR(IF(INDEX('Form report'!$P$23:$CO$1090,MATCH($A$8,'Form report'!GV23:GV1090,0),MATCH(GV$3,'Form report'!$P$22:$CO$22,0))="","",INDEX('Form report'!$P$23:$CO$1090,MATCH($A$8,'Form report'!GV23:GV1090,0),MATCH(GV$3,'Form report'!$P$22:$CO$22,0))-INDEX('Form report'!$G$23:$G$1090,MATCH($A$8,'Form report'!$D$23:$D$1090,0))-INDEX('Form report'!$H$23:$H$1090,MATCH($A$8,'Form report'!$D$23:$D$1090,0))),"")</f>
        <v/>
      </c>
      <c r="GW8" s="204" t="str">
        <f>IFERROR(IF(INDEX('Form report'!$P$23:$CO$1090,MATCH($A$8,'Form report'!GW23:GW1090,0),MATCH(GW$3,'Form report'!$P$22:$CO$22,0))="","",INDEX('Form report'!$P$23:$CO$1090,MATCH($A$8,'Form report'!GW23:GW1090,0),MATCH(GW$3,'Form report'!$P$22:$CO$22,0))-INDEX('Form report'!$G$23:$G$1090,MATCH($A$8,'Form report'!$D$23:$D$1090,0))-INDEX('Form report'!$H$23:$H$1090,MATCH($A$8,'Form report'!$D$23:$D$1090,0))),"")</f>
        <v/>
      </c>
      <c r="GX8" s="204" t="str">
        <f>IFERROR(IF(INDEX('Form report'!$P$23:$CO$1090,MATCH($A$8,'Form report'!GX23:GX1090,0),MATCH(GX$3,'Form report'!$P$22:$CO$22,0))="","",INDEX('Form report'!$P$23:$CO$1090,MATCH($A$8,'Form report'!GX23:GX1090,0),MATCH(GX$3,'Form report'!$P$22:$CO$22,0))-INDEX('Form report'!$G$23:$G$1090,MATCH($A$8,'Form report'!$D$23:$D$1090,0))-INDEX('Form report'!$H$23:$H$1090,MATCH($A$8,'Form report'!$D$23:$D$1090,0))),"")</f>
        <v/>
      </c>
      <c r="GY8" s="204" t="str">
        <f>IFERROR(IF(INDEX('Form report'!$P$23:$CO$1090,MATCH($A$8,'Form report'!GY23:GY1090,0),MATCH(GY$3,'Form report'!$P$22:$CO$22,0))="","",INDEX('Form report'!$P$23:$CO$1090,MATCH($A$8,'Form report'!GY23:GY1090,0),MATCH(GY$3,'Form report'!$P$22:$CO$22,0))-INDEX('Form report'!$G$23:$G$1090,MATCH($A$8,'Form report'!$D$23:$D$1090,0))-INDEX('Form report'!$H$23:$H$1090,MATCH($A$8,'Form report'!$D$23:$D$1090,0))),"")</f>
        <v/>
      </c>
      <c r="GZ8" s="204" t="str">
        <f>IFERROR(IF(INDEX('Form report'!$P$23:$CO$1090,MATCH($A$8,'Form report'!GZ23:GZ1090,0),MATCH(GZ$3,'Form report'!$P$22:$CO$22,0))="","",INDEX('Form report'!$P$23:$CO$1090,MATCH($A$8,'Form report'!GZ23:GZ1090,0),MATCH(GZ$3,'Form report'!$P$22:$CO$22,0))-INDEX('Form report'!$G$23:$G$1090,MATCH($A$8,'Form report'!$D$23:$D$1090,0))-INDEX('Form report'!$H$23:$H$1090,MATCH($A$8,'Form report'!$D$23:$D$1090,0))),"")</f>
        <v/>
      </c>
      <c r="HA8" s="204" t="str">
        <f>IFERROR(IF(INDEX('Form report'!$P$23:$CO$1090,MATCH($A$8,'Form report'!HA23:HA1090,0),MATCH(HA$3,'Form report'!$P$22:$CO$22,0))="","",INDEX('Form report'!$P$23:$CO$1090,MATCH($A$8,'Form report'!HA23:HA1090,0),MATCH(HA$3,'Form report'!$P$22:$CO$22,0))-INDEX('Form report'!$G$23:$G$1090,MATCH($A$8,'Form report'!$D$23:$D$1090,0))-INDEX('Form report'!$H$23:$H$1090,MATCH($A$8,'Form report'!$D$23:$D$1090,0))),"")</f>
        <v/>
      </c>
      <c r="HB8" s="204" t="str">
        <f>IFERROR(IF(INDEX('Form report'!$P$23:$CO$1090,MATCH($A$8,'Form report'!HB23:HB1090,0),MATCH(HB$3,'Form report'!$P$22:$CO$22,0))="","",INDEX('Form report'!$P$23:$CO$1090,MATCH($A$8,'Form report'!HB23:HB1090,0),MATCH(HB$3,'Form report'!$P$22:$CO$22,0))-INDEX('Form report'!$G$23:$G$1090,MATCH($A$8,'Form report'!$D$23:$D$1090,0))-INDEX('Form report'!$H$23:$H$1090,MATCH($A$8,'Form report'!$D$23:$D$1090,0))),"")</f>
        <v/>
      </c>
      <c r="HC8" s="204" t="str">
        <f>IFERROR(IF(INDEX('Form report'!$P$23:$CO$1090,MATCH($A$8,'Form report'!HC23:HC1090,0),MATCH(HC$3,'Form report'!$P$22:$CO$22,0))="","",INDEX('Form report'!$P$23:$CO$1090,MATCH($A$8,'Form report'!HC23:HC1090,0),MATCH(HC$3,'Form report'!$P$22:$CO$22,0))-INDEX('Form report'!$G$23:$G$1090,MATCH($A$8,'Form report'!$D$23:$D$1090,0))-INDEX('Form report'!$H$23:$H$1090,MATCH($A$8,'Form report'!$D$23:$D$1090,0))),"")</f>
        <v/>
      </c>
      <c r="HD8" s="204" t="str">
        <f>IFERROR(IF(INDEX('Form report'!$P$23:$CO$1090,MATCH($A$8,'Form report'!HD23:HD1090,0),MATCH(HD$3,'Form report'!$P$22:$CO$22,0))="","",INDEX('Form report'!$P$23:$CO$1090,MATCH($A$8,'Form report'!HD23:HD1090,0),MATCH(HD$3,'Form report'!$P$22:$CO$22,0))-INDEX('Form report'!$G$23:$G$1090,MATCH($A$8,'Form report'!$D$23:$D$1090,0))-INDEX('Form report'!$H$23:$H$1090,MATCH($A$8,'Form report'!$D$23:$D$1090,0))),"")</f>
        <v/>
      </c>
      <c r="HE8" s="204" t="str">
        <f>IFERROR(IF(INDEX('Form report'!$P$23:$CO$1090,MATCH($A$8,'Form report'!HE23:HE1090,0),MATCH(HE$3,'Form report'!$P$22:$CO$22,0))="","",INDEX('Form report'!$P$23:$CO$1090,MATCH($A$8,'Form report'!HE23:HE1090,0),MATCH(HE$3,'Form report'!$P$22:$CO$22,0))-INDEX('Form report'!$G$23:$G$1090,MATCH($A$8,'Form report'!$D$23:$D$1090,0))-INDEX('Form report'!$H$23:$H$1090,MATCH($A$8,'Form report'!$D$23:$D$1090,0))),"")</f>
        <v/>
      </c>
      <c r="HF8" s="204" t="str">
        <f>IFERROR(IF(INDEX('Form report'!$P$23:$CO$1090,MATCH($A$8,'Form report'!HF23:HF1090,0),MATCH(HF$3,'Form report'!$P$22:$CO$22,0))="","",INDEX('Form report'!$P$23:$CO$1090,MATCH($A$8,'Form report'!HF23:HF1090,0),MATCH(HF$3,'Form report'!$P$22:$CO$22,0))-INDEX('Form report'!$G$23:$G$1090,MATCH($A$8,'Form report'!$D$23:$D$1090,0))-INDEX('Form report'!$H$23:$H$1090,MATCH($A$8,'Form report'!$D$23:$D$1090,0))),"")</f>
        <v/>
      </c>
      <c r="HG8" s="204" t="str">
        <f>IFERROR(IF(INDEX('Form report'!$P$23:$CO$1090,MATCH($A$8,'Form report'!HG23:HG1090,0),MATCH(HG$3,'Form report'!$P$22:$CO$22,0))="","",INDEX('Form report'!$P$23:$CO$1090,MATCH($A$8,'Form report'!HG23:HG1090,0),MATCH(HG$3,'Form report'!$P$22:$CO$22,0))-INDEX('Form report'!$G$23:$G$1090,MATCH($A$8,'Form report'!$D$23:$D$1090,0))-INDEX('Form report'!$H$23:$H$1090,MATCH($A$8,'Form report'!$D$23:$D$1090,0))),"")</f>
        <v/>
      </c>
      <c r="HH8" s="204" t="str">
        <f>IFERROR(IF(INDEX('Form report'!$P$23:$CO$1090,MATCH($A$8,'Form report'!HH23:HH1090,0),MATCH(HH$3,'Form report'!$P$22:$CO$22,0))="","",INDEX('Form report'!$P$23:$CO$1090,MATCH($A$8,'Form report'!HH23:HH1090,0),MATCH(HH$3,'Form report'!$P$22:$CO$22,0))-INDEX('Form report'!$G$23:$G$1090,MATCH($A$8,'Form report'!$D$23:$D$1090,0))-INDEX('Form report'!$H$23:$H$1090,MATCH($A$8,'Form report'!$D$23:$D$1090,0))),"")</f>
        <v/>
      </c>
      <c r="HI8" s="204" t="str">
        <f>IFERROR(IF(INDEX('Form report'!$P$23:$CO$1090,MATCH($A$8,'Form report'!HI23:HI1090,0),MATCH(HI$3,'Form report'!$P$22:$CO$22,0))="","",INDEX('Form report'!$P$23:$CO$1090,MATCH($A$8,'Form report'!HI23:HI1090,0),MATCH(HI$3,'Form report'!$P$22:$CO$22,0))-INDEX('Form report'!$G$23:$G$1090,MATCH($A$8,'Form report'!$D$23:$D$1090,0))-INDEX('Form report'!$H$23:$H$1090,MATCH($A$8,'Form report'!$D$23:$D$1090,0))),"")</f>
        <v/>
      </c>
      <c r="HJ8" s="204" t="str">
        <f>IFERROR(IF(INDEX('Form report'!$P$23:$CO$1090,MATCH($A$8,'Form report'!HJ23:HJ1090,0),MATCH(HJ$3,'Form report'!$P$22:$CO$22,0))="","",INDEX('Form report'!$P$23:$CO$1090,MATCH($A$8,'Form report'!HJ23:HJ1090,0),MATCH(HJ$3,'Form report'!$P$22:$CO$22,0))-INDEX('Form report'!$G$23:$G$1090,MATCH($A$8,'Form report'!$D$23:$D$1090,0))-INDEX('Form report'!$H$23:$H$1090,MATCH($A$8,'Form report'!$D$23:$D$1090,0))),"")</f>
        <v/>
      </c>
      <c r="HK8" s="204" t="str">
        <f>IFERROR(IF(INDEX('Form report'!$P$23:$CO$1090,MATCH($A$8,'Form report'!HK23:HK1090,0),MATCH(HK$3,'Form report'!$P$22:$CO$22,0))="","",INDEX('Form report'!$P$23:$CO$1090,MATCH($A$8,'Form report'!HK23:HK1090,0),MATCH(HK$3,'Form report'!$P$22:$CO$22,0))-INDEX('Form report'!$G$23:$G$1090,MATCH($A$8,'Form report'!$D$23:$D$1090,0))-INDEX('Form report'!$H$23:$H$1090,MATCH($A$8,'Form report'!$D$23:$D$1090,0))),"")</f>
        <v/>
      </c>
      <c r="HL8" s="204" t="str">
        <f>IFERROR(IF(INDEX('Form report'!$P$23:$CO$1090,MATCH($A$8,'Form report'!HL23:HL1090,0),MATCH(HL$3,'Form report'!$P$22:$CO$22,0))="","",INDEX('Form report'!$P$23:$CO$1090,MATCH($A$8,'Form report'!HL23:HL1090,0),MATCH(HL$3,'Form report'!$P$22:$CO$22,0))-INDEX('Form report'!$G$23:$G$1090,MATCH($A$8,'Form report'!$D$23:$D$1090,0))-INDEX('Form report'!$H$23:$H$1090,MATCH($A$8,'Form report'!$D$23:$D$1090,0))),"")</f>
        <v/>
      </c>
      <c r="HM8" s="204" t="str">
        <f>IFERROR(IF(INDEX('Form report'!$P$23:$CO$1090,MATCH($A$8,'Form report'!HM23:HM1090,0),MATCH(HM$3,'Form report'!$P$22:$CO$22,0))="","",INDEX('Form report'!$P$23:$CO$1090,MATCH($A$8,'Form report'!HM23:HM1090,0),MATCH(HM$3,'Form report'!$P$22:$CO$22,0))-INDEX('Form report'!$G$23:$G$1090,MATCH($A$8,'Form report'!$D$23:$D$1090,0))-INDEX('Form report'!$H$23:$H$1090,MATCH($A$8,'Form report'!$D$23:$D$1090,0))),"")</f>
        <v/>
      </c>
      <c r="HN8" s="204" t="str">
        <f>IFERROR(IF(INDEX('Form report'!$P$23:$CO$1090,MATCH($A$8,'Form report'!HN23:HN1090,0),MATCH(HN$3,'Form report'!$P$22:$CO$22,0))="","",INDEX('Form report'!$P$23:$CO$1090,MATCH($A$8,'Form report'!HN23:HN1090,0),MATCH(HN$3,'Form report'!$P$22:$CO$22,0))-INDEX('Form report'!$G$23:$G$1090,MATCH($A$8,'Form report'!$D$23:$D$1090,0))-INDEX('Form report'!$H$23:$H$1090,MATCH($A$8,'Form report'!$D$23:$D$1090,0))),"")</f>
        <v/>
      </c>
      <c r="HO8" s="204" t="str">
        <f>IFERROR(IF(INDEX('Form report'!$P$23:$CO$1090,MATCH($A$8,'Form report'!HO23:HO1090,0),MATCH(HO$3,'Form report'!$P$22:$CO$22,0))="","",INDEX('Form report'!$P$23:$CO$1090,MATCH($A$8,'Form report'!HO23:HO1090,0),MATCH(HO$3,'Form report'!$P$22:$CO$22,0))-INDEX('Form report'!$G$23:$G$1090,MATCH($A$8,'Form report'!$D$23:$D$1090,0))-INDEX('Form report'!$H$23:$H$1090,MATCH($A$8,'Form report'!$D$23:$D$1090,0))),"")</f>
        <v/>
      </c>
      <c r="HP8" s="204" t="str">
        <f>IFERROR(IF(INDEX('Form report'!$P$23:$CO$1090,MATCH($A$8,'Form report'!HP23:HP1090,0),MATCH(HP$3,'Form report'!$P$22:$CO$22,0))="","",INDEX('Form report'!$P$23:$CO$1090,MATCH($A$8,'Form report'!HP23:HP1090,0),MATCH(HP$3,'Form report'!$P$22:$CO$22,0))-INDEX('Form report'!$G$23:$G$1090,MATCH($A$8,'Form report'!$D$23:$D$1090,0))-INDEX('Form report'!$H$23:$H$1090,MATCH($A$8,'Form report'!$D$23:$D$1090,0))),"")</f>
        <v/>
      </c>
      <c r="HQ8" s="204" t="str">
        <f>IFERROR(IF(INDEX('Form report'!$P$23:$CO$1090,MATCH($A$8,'Form report'!HQ23:HQ1090,0),MATCH(HQ$3,'Form report'!$P$22:$CO$22,0))="","",INDEX('Form report'!$P$23:$CO$1090,MATCH($A$8,'Form report'!HQ23:HQ1090,0),MATCH(HQ$3,'Form report'!$P$22:$CO$22,0))-INDEX('Form report'!$G$23:$G$1090,MATCH($A$8,'Form report'!$D$23:$D$1090,0))-INDEX('Form report'!$H$23:$H$1090,MATCH($A$8,'Form report'!$D$23:$D$1090,0))),"")</f>
        <v/>
      </c>
      <c r="HR8" s="204" t="str">
        <f>IFERROR(IF(INDEX('Form report'!$P$23:$CO$1090,MATCH($A$8,'Form report'!HR23:HR1090,0),MATCH(HR$3,'Form report'!$P$22:$CO$22,0))="","",INDEX('Form report'!$P$23:$CO$1090,MATCH($A$8,'Form report'!HR23:HR1090,0),MATCH(HR$3,'Form report'!$P$22:$CO$22,0))-INDEX('Form report'!$G$23:$G$1090,MATCH($A$8,'Form report'!$D$23:$D$1090,0))-INDEX('Form report'!$H$23:$H$1090,MATCH($A$8,'Form report'!$D$23:$D$1090,0))),"")</f>
        <v/>
      </c>
      <c r="HS8" s="204" t="str">
        <f>IFERROR(IF(INDEX('Form report'!$P$23:$CO$1090,MATCH($A$8,'Form report'!HS23:HS1090,0),MATCH(HS$3,'Form report'!$P$22:$CO$22,0))="","",INDEX('Form report'!$P$23:$CO$1090,MATCH($A$8,'Form report'!HS23:HS1090,0),MATCH(HS$3,'Form report'!$P$22:$CO$22,0))-INDEX('Form report'!$G$23:$G$1090,MATCH($A$8,'Form report'!$D$23:$D$1090,0))-INDEX('Form report'!$H$23:$H$1090,MATCH($A$8,'Form report'!$D$23:$D$1090,0))),"")</f>
        <v/>
      </c>
      <c r="HT8" s="204" t="str">
        <f>IFERROR(IF(INDEX('Form report'!$P$23:$CO$1090,MATCH($A$8,'Form report'!HT23:HT1090,0),MATCH(HT$3,'Form report'!$P$22:$CO$22,0))="","",INDEX('Form report'!$P$23:$CO$1090,MATCH($A$8,'Form report'!HT23:HT1090,0),MATCH(HT$3,'Form report'!$P$22:$CO$22,0))-INDEX('Form report'!$G$23:$G$1090,MATCH($A$8,'Form report'!$D$23:$D$1090,0))-INDEX('Form report'!$H$23:$H$1090,MATCH($A$8,'Form report'!$D$23:$D$1090,0))),"")</f>
        <v/>
      </c>
      <c r="HU8" s="204" t="str">
        <f>IFERROR(IF(INDEX('Form report'!$P$23:$CO$1090,MATCH($A$8,'Form report'!HU23:HU1090,0),MATCH(HU$3,'Form report'!$P$22:$CO$22,0))="","",INDEX('Form report'!$P$23:$CO$1090,MATCH($A$8,'Form report'!HU23:HU1090,0),MATCH(HU$3,'Form report'!$P$22:$CO$22,0))-INDEX('Form report'!$G$23:$G$1090,MATCH($A$8,'Form report'!$D$23:$D$1090,0))-INDEX('Form report'!$H$23:$H$1090,MATCH($A$8,'Form report'!$D$23:$D$1090,0))),"")</f>
        <v/>
      </c>
      <c r="HV8" s="204" t="str">
        <f>IFERROR(IF(INDEX('Form report'!$P$23:$CO$1090,MATCH($A$8,'Form report'!HV23:HV1090,0),MATCH(HV$3,'Form report'!$P$22:$CO$22,0))="","",INDEX('Form report'!$P$23:$CO$1090,MATCH($A$8,'Form report'!HV23:HV1090,0),MATCH(HV$3,'Form report'!$P$22:$CO$22,0))-INDEX('Form report'!$G$23:$G$1090,MATCH($A$8,'Form report'!$D$23:$D$1090,0))-INDEX('Form report'!$H$23:$H$1090,MATCH($A$8,'Form report'!$D$23:$D$1090,0))),"")</f>
        <v/>
      </c>
      <c r="HW8" s="204" t="str">
        <f>IFERROR(IF(INDEX('Form report'!$P$23:$CO$1090,MATCH($A$8,'Form report'!HW23:HW1090,0),MATCH(HW$3,'Form report'!$P$22:$CO$22,0))="","",INDEX('Form report'!$P$23:$CO$1090,MATCH($A$8,'Form report'!HW23:HW1090,0),MATCH(HW$3,'Form report'!$P$22:$CO$22,0))-INDEX('Form report'!$G$23:$G$1090,MATCH($A$8,'Form report'!$D$23:$D$1090,0))-INDEX('Form report'!$H$23:$H$1090,MATCH($A$8,'Form report'!$D$23:$D$1090,0))),"")</f>
        <v/>
      </c>
      <c r="HX8" s="204" t="str">
        <f>IFERROR(IF(INDEX('Form report'!$P$23:$CO$1090,MATCH($A$8,'Form report'!HX23:HX1090,0),MATCH(HX$3,'Form report'!$P$22:$CO$22,0))="","",INDEX('Form report'!$P$23:$CO$1090,MATCH($A$8,'Form report'!HX23:HX1090,0),MATCH(HX$3,'Form report'!$P$22:$CO$22,0))-INDEX('Form report'!$G$23:$G$1090,MATCH($A$8,'Form report'!$D$23:$D$1090,0))-INDEX('Form report'!$H$23:$H$1090,MATCH($A$8,'Form report'!$D$23:$D$1090,0))),"")</f>
        <v/>
      </c>
      <c r="HY8" s="204" t="str">
        <f>IFERROR(IF(INDEX('Form report'!$P$23:$CO$1090,MATCH($A$8,'Form report'!HY23:HY1090,0),MATCH(HY$3,'Form report'!$P$22:$CO$22,0))="","",INDEX('Form report'!$P$23:$CO$1090,MATCH($A$8,'Form report'!HY23:HY1090,0),MATCH(HY$3,'Form report'!$P$22:$CO$22,0))-INDEX('Form report'!$G$23:$G$1090,MATCH($A$8,'Form report'!$D$23:$D$1090,0))-INDEX('Form report'!$H$23:$H$1090,MATCH($A$8,'Form report'!$D$23:$D$1090,0))),"")</f>
        <v/>
      </c>
      <c r="HZ8" s="204" t="str">
        <f>IFERROR(IF(INDEX('Form report'!$P$23:$CO$1090,MATCH($A$8,'Form report'!HZ23:HZ1090,0),MATCH(HZ$3,'Form report'!$P$22:$CO$22,0))="","",INDEX('Form report'!$P$23:$CO$1090,MATCH($A$8,'Form report'!HZ23:HZ1090,0),MATCH(HZ$3,'Form report'!$P$22:$CO$22,0))-INDEX('Form report'!$G$23:$G$1090,MATCH($A$8,'Form report'!$D$23:$D$1090,0))-INDEX('Form report'!$H$23:$H$1090,MATCH($A$8,'Form report'!$D$23:$D$1090,0))),"")</f>
        <v/>
      </c>
      <c r="IA8" s="204" t="str">
        <f>IFERROR(IF(INDEX('Form report'!$P$23:$CO$1090,MATCH($A$8,'Form report'!IA23:IA1090,0),MATCH(IA$3,'Form report'!$P$22:$CO$22,0))="","",INDEX('Form report'!$P$23:$CO$1090,MATCH($A$8,'Form report'!IA23:IA1090,0),MATCH(IA$3,'Form report'!$P$22:$CO$22,0))-INDEX('Form report'!$G$23:$G$1090,MATCH($A$8,'Form report'!$D$23:$D$1090,0))-INDEX('Form report'!$H$23:$H$1090,MATCH($A$8,'Form report'!$D$23:$D$1090,0))),"")</f>
        <v/>
      </c>
      <c r="IB8" s="204" t="str">
        <f>IFERROR(IF(INDEX('Form report'!$P$23:$CO$1090,MATCH($A$8,'Form report'!IB23:IB1090,0),MATCH(IB$3,'Form report'!$P$22:$CO$22,0))="","",INDEX('Form report'!$P$23:$CO$1090,MATCH($A$8,'Form report'!IB23:IB1090,0),MATCH(IB$3,'Form report'!$P$22:$CO$22,0))-INDEX('Form report'!$G$23:$G$1090,MATCH($A$8,'Form report'!$D$23:$D$1090,0))-INDEX('Form report'!$H$23:$H$1090,MATCH($A$8,'Form report'!$D$23:$D$1090,0))),"")</f>
        <v/>
      </c>
      <c r="IC8" s="204" t="str">
        <f>IFERROR(IF(INDEX('Form report'!$P$23:$CO$1090,MATCH($A$8,'Form report'!IC23:IC1090,0),MATCH(IC$3,'Form report'!$P$22:$CO$22,0))="","",INDEX('Form report'!$P$23:$CO$1090,MATCH($A$8,'Form report'!IC23:IC1090,0),MATCH(IC$3,'Form report'!$P$22:$CO$22,0))-INDEX('Form report'!$G$23:$G$1090,MATCH($A$8,'Form report'!$D$23:$D$1090,0))-INDEX('Form report'!$H$23:$H$1090,MATCH($A$8,'Form report'!$D$23:$D$1090,0))),"")</f>
        <v/>
      </c>
      <c r="ID8" s="204" t="str">
        <f>IFERROR(IF(INDEX('Form report'!$P$23:$CO$1090,MATCH($A$8,'Form report'!ID23:ID1090,0),MATCH(ID$3,'Form report'!$P$22:$CO$22,0))="","",INDEX('Form report'!$P$23:$CO$1090,MATCH($A$8,'Form report'!ID23:ID1090,0),MATCH(ID$3,'Form report'!$P$22:$CO$22,0))-INDEX('Form report'!$G$23:$G$1090,MATCH($A$8,'Form report'!$D$23:$D$1090,0))-INDEX('Form report'!$H$23:$H$1090,MATCH($A$8,'Form report'!$D$23:$D$1090,0))),"")</f>
        <v/>
      </c>
      <c r="IE8" s="204" t="str">
        <f>IFERROR(IF(INDEX('Form report'!$P$23:$CO$1090,MATCH($A$8,'Form report'!IE23:IE1090,0),MATCH(IE$3,'Form report'!$P$22:$CO$22,0))="","",INDEX('Form report'!$P$23:$CO$1090,MATCH($A$8,'Form report'!IE23:IE1090,0),MATCH(IE$3,'Form report'!$P$22:$CO$22,0))-INDEX('Form report'!$G$23:$G$1090,MATCH($A$8,'Form report'!$D$23:$D$1090,0))-INDEX('Form report'!$H$23:$H$1090,MATCH($A$8,'Form report'!$D$23:$D$1090,0))),"")</f>
        <v/>
      </c>
      <c r="IF8" s="204" t="str">
        <f>IFERROR(IF(INDEX('Form report'!$P$23:$CO$1090,MATCH($A$8,'Form report'!IF23:IF1090,0),MATCH(IF$3,'Form report'!$P$22:$CO$22,0))="","",INDEX('Form report'!$P$23:$CO$1090,MATCH($A$8,'Form report'!IF23:IF1090,0),MATCH(IF$3,'Form report'!$P$22:$CO$22,0))-INDEX('Form report'!$G$23:$G$1090,MATCH($A$8,'Form report'!$D$23:$D$1090,0))-INDEX('Form report'!$H$23:$H$1090,MATCH($A$8,'Form report'!$D$23:$D$1090,0))),"")</f>
        <v/>
      </c>
      <c r="IG8" s="204" t="str">
        <f>IFERROR(IF(INDEX('Form report'!$P$23:$CO$1090,MATCH($A$8,'Form report'!IG23:IG1090,0),MATCH(IG$3,'Form report'!$P$22:$CO$22,0))="","",INDEX('Form report'!$P$23:$CO$1090,MATCH($A$8,'Form report'!IG23:IG1090,0),MATCH(IG$3,'Form report'!$P$22:$CO$22,0))-INDEX('Form report'!$G$23:$G$1090,MATCH($A$8,'Form report'!$D$23:$D$1090,0))-INDEX('Form report'!$H$23:$H$1090,MATCH($A$8,'Form report'!$D$23:$D$1090,0))),"")</f>
        <v/>
      </c>
      <c r="IH8" s="204" t="str">
        <f>IFERROR(IF(INDEX('Form report'!$P$23:$CO$1090,MATCH($A$8,'Form report'!IH23:IH1090,0),MATCH(IH$3,'Form report'!$P$22:$CO$22,0))="","",INDEX('Form report'!$P$23:$CO$1090,MATCH($A$8,'Form report'!IH23:IH1090,0),MATCH(IH$3,'Form report'!$P$22:$CO$22,0))-INDEX('Form report'!$G$23:$G$1090,MATCH($A$8,'Form report'!$D$23:$D$1090,0))-INDEX('Form report'!$H$23:$H$1090,MATCH($A$8,'Form report'!$D$23:$D$1090,0))),"")</f>
        <v/>
      </c>
      <c r="II8" s="204" t="str">
        <f>IFERROR(IF(INDEX('Form report'!$P$23:$CO$1090,MATCH($A$8,'Form report'!II23:II1090,0),MATCH(II$3,'Form report'!$P$22:$CO$22,0))="","",INDEX('Form report'!$P$23:$CO$1090,MATCH($A$8,'Form report'!II23:II1090,0),MATCH(II$3,'Form report'!$P$22:$CO$22,0))-INDEX('Form report'!$G$23:$G$1090,MATCH($A$8,'Form report'!$D$23:$D$1090,0))-INDEX('Form report'!$H$23:$H$1090,MATCH($A$8,'Form report'!$D$23:$D$1090,0))),"")</f>
        <v/>
      </c>
      <c r="IJ8" s="204" t="str">
        <f>IFERROR(IF(INDEX('Form report'!$P$23:$CO$1090,MATCH($A$8,'Form report'!IJ23:IJ1090,0),MATCH(IJ$3,'Form report'!$P$22:$CO$22,0))="","",INDEX('Form report'!$P$23:$CO$1090,MATCH($A$8,'Form report'!IJ23:IJ1090,0),MATCH(IJ$3,'Form report'!$P$22:$CO$22,0))-INDEX('Form report'!$G$23:$G$1090,MATCH($A$8,'Form report'!$D$23:$D$1090,0))-INDEX('Form report'!$H$23:$H$1090,MATCH($A$8,'Form report'!$D$23:$D$1090,0))),"")</f>
        <v/>
      </c>
      <c r="IK8" s="204" t="str">
        <f>IFERROR(IF(INDEX('Form report'!$P$23:$CO$1090,MATCH($A$8,'Form report'!IK23:IK1090,0),MATCH(IK$3,'Form report'!$P$22:$CO$22,0))="","",INDEX('Form report'!$P$23:$CO$1090,MATCH($A$8,'Form report'!IK23:IK1090,0),MATCH(IK$3,'Form report'!$P$22:$CO$22,0))-INDEX('Form report'!$G$23:$G$1090,MATCH($A$8,'Form report'!$D$23:$D$1090,0))-INDEX('Form report'!$H$23:$H$1090,MATCH($A$8,'Form report'!$D$23:$D$1090,0))),"")</f>
        <v/>
      </c>
      <c r="IL8" s="204" t="str">
        <f>IFERROR(IF(INDEX('Form report'!$P$23:$CO$1090,MATCH($A$8,'Form report'!IL23:IL1090,0),MATCH(IL$3,'Form report'!$P$22:$CO$22,0))="","",INDEX('Form report'!$P$23:$CO$1090,MATCH($A$8,'Form report'!IL23:IL1090,0),MATCH(IL$3,'Form report'!$P$22:$CO$22,0))-INDEX('Form report'!$G$23:$G$1090,MATCH($A$8,'Form report'!$D$23:$D$1090,0))-INDEX('Form report'!$H$23:$H$1090,MATCH($A$8,'Form report'!$D$23:$D$1090,0))),"")</f>
        <v/>
      </c>
      <c r="IM8" s="204" t="str">
        <f>IFERROR(IF(INDEX('Form report'!$P$23:$CO$1090,MATCH($A$8,'Form report'!IM23:IM1090,0),MATCH(IM$3,'Form report'!$P$22:$CO$22,0))="","",INDEX('Form report'!$P$23:$CO$1090,MATCH($A$8,'Form report'!IM23:IM1090,0),MATCH(IM$3,'Form report'!$P$22:$CO$22,0))-INDEX('Form report'!$G$23:$G$1090,MATCH($A$8,'Form report'!$D$23:$D$1090,0))-INDEX('Form report'!$H$23:$H$1090,MATCH($A$8,'Form report'!$D$23:$D$1090,0))),"")</f>
        <v/>
      </c>
      <c r="IN8" s="204" t="str">
        <f>IFERROR(IF(INDEX('Form report'!$P$23:$CO$1090,MATCH($A$8,'Form report'!IN23:IN1090,0),MATCH(IN$3,'Form report'!$P$22:$CO$22,0))="","",INDEX('Form report'!$P$23:$CO$1090,MATCH($A$8,'Form report'!IN23:IN1090,0),MATCH(IN$3,'Form report'!$P$22:$CO$22,0))-INDEX('Form report'!$G$23:$G$1090,MATCH($A$8,'Form report'!$D$23:$D$1090,0))-INDEX('Form report'!$H$23:$H$1090,MATCH($A$8,'Form report'!$D$23:$D$1090,0))),"")</f>
        <v/>
      </c>
      <c r="IO8" s="204" t="str">
        <f>IFERROR(IF(INDEX('Form report'!$P$23:$CO$1090,MATCH($A$8,'Form report'!IO23:IO1090,0),MATCH(IO$3,'Form report'!$P$22:$CO$22,0))="","",INDEX('Form report'!$P$23:$CO$1090,MATCH($A$8,'Form report'!IO23:IO1090,0),MATCH(IO$3,'Form report'!$P$22:$CO$22,0))-INDEX('Form report'!$G$23:$G$1090,MATCH($A$8,'Form report'!$D$23:$D$1090,0))-INDEX('Form report'!$H$23:$H$1090,MATCH($A$8,'Form report'!$D$23:$D$1090,0))),"")</f>
        <v/>
      </c>
      <c r="IP8" s="204" t="str">
        <f>IFERROR(IF(INDEX('Form report'!$P$23:$CO$1090,MATCH($A$8,'Form report'!IP23:IP1090,0),MATCH(IP$3,'Form report'!$P$22:$CO$22,0))="","",INDEX('Form report'!$P$23:$CO$1090,MATCH($A$8,'Form report'!IP23:IP1090,0),MATCH(IP$3,'Form report'!$P$22:$CO$22,0))-INDEX('Form report'!$G$23:$G$1090,MATCH($A$8,'Form report'!$D$23:$D$1090,0))-INDEX('Form report'!$H$23:$H$1090,MATCH($A$8,'Form report'!$D$23:$D$1090,0))),"")</f>
        <v/>
      </c>
      <c r="IQ8" s="204" t="str">
        <f>IFERROR(IF(INDEX('Form report'!$P$23:$CO$1090,MATCH($A$8,'Form report'!IQ23:IQ1090,0),MATCH(IQ$3,'Form report'!$P$22:$CO$22,0))="","",INDEX('Form report'!$P$23:$CO$1090,MATCH($A$8,'Form report'!IQ23:IQ1090,0),MATCH(IQ$3,'Form report'!$P$22:$CO$22,0))-INDEX('Form report'!$G$23:$G$1090,MATCH($A$8,'Form report'!$D$23:$D$1090,0))-INDEX('Form report'!$H$23:$H$1090,MATCH($A$8,'Form report'!$D$23:$D$1090,0))),"")</f>
        <v/>
      </c>
      <c r="IR8" s="204" t="str">
        <f>IFERROR(IF(INDEX('Form report'!$P$23:$CO$1090,MATCH($A$8,'Form report'!IR23:IR1090,0),MATCH(IR$3,'Form report'!$P$22:$CO$22,0))="","",INDEX('Form report'!$P$23:$CO$1090,MATCH($A$8,'Form report'!IR23:IR1090,0),MATCH(IR$3,'Form report'!$P$22:$CO$22,0))-INDEX('Form report'!$G$23:$G$1090,MATCH($A$8,'Form report'!$D$23:$D$1090,0))-INDEX('Form report'!$H$23:$H$1090,MATCH($A$8,'Form report'!$D$23:$D$1090,0))),"")</f>
        <v/>
      </c>
      <c r="IS8" s="204" t="str">
        <f>IFERROR(IF(INDEX('Form report'!$P$23:$CO$1090,MATCH($A$8,'Form report'!IS23:IS1090,0),MATCH(IS$3,'Form report'!$P$22:$CO$22,0))="","",INDEX('Form report'!$P$23:$CO$1090,MATCH($A$8,'Form report'!IS23:IS1090,0),MATCH(IS$3,'Form report'!$P$22:$CO$22,0))-INDEX('Form report'!$G$23:$G$1090,MATCH($A$8,'Form report'!$D$23:$D$1090,0))-INDEX('Form report'!$H$23:$H$1090,MATCH($A$8,'Form report'!$D$23:$D$1090,0))),"")</f>
        <v/>
      </c>
      <c r="IT8" s="204" t="str">
        <f>IFERROR(IF(INDEX('Form report'!$P$23:$CO$1090,MATCH($A$8,'Form report'!IT23:IT1090,0),MATCH(IT$3,'Form report'!$P$22:$CO$22,0))="","",INDEX('Form report'!$P$23:$CO$1090,MATCH($A$8,'Form report'!IT23:IT1090,0),MATCH(IT$3,'Form report'!$P$22:$CO$22,0))-INDEX('Form report'!$G$23:$G$1090,MATCH($A$8,'Form report'!$D$23:$D$1090,0))-INDEX('Form report'!$H$23:$H$1090,MATCH($A$8,'Form report'!$D$23:$D$1090,0))),"")</f>
        <v/>
      </c>
      <c r="IU8" s="204" t="str">
        <f>IFERROR(IF(INDEX('Form report'!$P$23:$CO$1090,MATCH($A$8,'Form report'!IU23:IU1090,0),MATCH(IU$3,'Form report'!$P$22:$CO$22,0))="","",INDEX('Form report'!$P$23:$CO$1090,MATCH($A$8,'Form report'!IU23:IU1090,0),MATCH(IU$3,'Form report'!$P$22:$CO$22,0))-INDEX('Form report'!$G$23:$G$1090,MATCH($A$8,'Form report'!$D$23:$D$1090,0))-INDEX('Form report'!$H$23:$H$1090,MATCH($A$8,'Form report'!$D$23:$D$1090,0))),"")</f>
        <v/>
      </c>
      <c r="IV8" s="204" t="str">
        <f>IFERROR(IF(INDEX('Form report'!$P$23:$CO$1090,MATCH($A$8,'Form report'!IV23:IV1090,0),MATCH(IV$3,'Form report'!$P$22:$CO$22,0))="","",INDEX('Form report'!$P$23:$CO$1090,MATCH($A$8,'Form report'!IV23:IV1090,0),MATCH(IV$3,'Form report'!$P$22:$CO$22,0))-INDEX('Form report'!$G$23:$G$1090,MATCH($A$8,'Form report'!$D$23:$D$1090,0))-INDEX('Form report'!$H$23:$H$1090,MATCH($A$8,'Form report'!$D$23:$D$1090,0))),"")</f>
        <v/>
      </c>
      <c r="IW8" s="204" t="str">
        <f>IFERROR(IF(INDEX('Form report'!$P$23:$CO$1090,MATCH($A$8,'Form report'!IW23:IW1090,0),MATCH(IW$3,'Form report'!$P$22:$CO$22,0))="","",INDEX('Form report'!$P$23:$CO$1090,MATCH($A$8,'Form report'!IW23:IW1090,0),MATCH(IW$3,'Form report'!$P$22:$CO$22,0))-INDEX('Form report'!$G$23:$G$1090,MATCH($A$8,'Form report'!$D$23:$D$1090,0))-INDEX('Form report'!$H$23:$H$1090,MATCH($A$8,'Form report'!$D$23:$D$1090,0))),"")</f>
        <v/>
      </c>
      <c r="IX8" s="204" t="str">
        <f>IFERROR(IF(INDEX('Form report'!$P$23:$CO$1090,MATCH($A$8,'Form report'!IX23:IX1090,0),MATCH(IX$3,'Form report'!$P$22:$CO$22,0))="","",INDEX('Form report'!$P$23:$CO$1090,MATCH($A$8,'Form report'!IX23:IX1090,0),MATCH(IX$3,'Form report'!$P$22:$CO$22,0))-INDEX('Form report'!$G$23:$G$1090,MATCH($A$8,'Form report'!$D$23:$D$1090,0))-INDEX('Form report'!$H$23:$H$1090,MATCH($A$8,'Form report'!$D$23:$D$1090,0))),"")</f>
        <v/>
      </c>
      <c r="IY8" s="204" t="str">
        <f>IFERROR(IF(INDEX('Form report'!$P$23:$CO$1090,MATCH($A$8,'Form report'!IY23:IY1090,0),MATCH(IY$3,'Form report'!$P$22:$CO$22,0))="","",INDEX('Form report'!$P$23:$CO$1090,MATCH($A$8,'Form report'!IY23:IY1090,0),MATCH(IY$3,'Form report'!$P$22:$CO$22,0))-INDEX('Form report'!$G$23:$G$1090,MATCH($A$8,'Form report'!$D$23:$D$1090,0))-INDEX('Form report'!$H$23:$H$1090,MATCH($A$8,'Form report'!$D$23:$D$1090,0))),"")</f>
        <v/>
      </c>
      <c r="IZ8" s="204" t="str">
        <f>IFERROR(IF(INDEX('Form report'!$P$23:$CO$1090,MATCH($A$8,'Form report'!IZ23:IZ1090,0),MATCH(IZ$3,'Form report'!$P$22:$CO$22,0))="","",INDEX('Form report'!$P$23:$CO$1090,MATCH($A$8,'Form report'!IZ23:IZ1090,0),MATCH(IZ$3,'Form report'!$P$22:$CO$22,0))-INDEX('Form report'!$G$23:$G$1090,MATCH($A$8,'Form report'!$D$23:$D$1090,0))-INDEX('Form report'!$H$23:$H$1090,MATCH($A$8,'Form report'!$D$23:$D$1090,0))),"")</f>
        <v/>
      </c>
      <c r="JA8" s="204" t="str">
        <f>IFERROR(IF(INDEX('Form report'!$P$23:$CO$1090,MATCH($A$8,'Form report'!JA23:JA1090,0),MATCH(JA$3,'Form report'!$P$22:$CO$22,0))="","",INDEX('Form report'!$P$23:$CO$1090,MATCH($A$8,'Form report'!JA23:JA1090,0),MATCH(JA$3,'Form report'!$P$22:$CO$22,0))-INDEX('Form report'!$G$23:$G$1090,MATCH($A$8,'Form report'!$D$23:$D$1090,0))-INDEX('Form report'!$H$23:$H$1090,MATCH($A$8,'Form report'!$D$23:$D$1090,0))),"")</f>
        <v/>
      </c>
      <c r="JB8" s="204" t="str">
        <f>IFERROR(IF(INDEX('Form report'!$P$23:$CO$1090,MATCH($A$8,'Form report'!JB23:JB1090,0),MATCH(JB$3,'Form report'!$P$22:$CO$22,0))="","",INDEX('Form report'!$P$23:$CO$1090,MATCH($A$8,'Form report'!JB23:JB1090,0),MATCH(JB$3,'Form report'!$P$22:$CO$22,0))-INDEX('Form report'!$G$23:$G$1090,MATCH($A$8,'Form report'!$D$23:$D$1090,0))-INDEX('Form report'!$H$23:$H$1090,MATCH($A$8,'Form report'!$D$23:$D$1090,0))),"")</f>
        <v/>
      </c>
      <c r="JC8" s="204" t="str">
        <f>IFERROR(IF(INDEX('Form report'!$P$23:$CO$1090,MATCH($A$8,'Form report'!JC23:JC1090,0),MATCH(JC$3,'Form report'!$P$22:$CO$22,0))="","",INDEX('Form report'!$P$23:$CO$1090,MATCH($A$8,'Form report'!JC23:JC1090,0),MATCH(JC$3,'Form report'!$P$22:$CO$22,0))-INDEX('Form report'!$G$23:$G$1090,MATCH($A$8,'Form report'!$D$23:$D$1090,0))-INDEX('Form report'!$H$23:$H$1090,MATCH($A$8,'Form report'!$D$23:$D$1090,0))),"")</f>
        <v/>
      </c>
      <c r="JD8" s="204" t="str">
        <f>IFERROR(IF(INDEX('Form report'!$P$23:$CO$1090,MATCH($A$8,'Form report'!JD23:JD1090,0),MATCH(JD$3,'Form report'!$P$22:$CO$22,0))="","",INDEX('Form report'!$P$23:$CO$1090,MATCH($A$8,'Form report'!JD23:JD1090,0),MATCH(JD$3,'Form report'!$P$22:$CO$22,0))-INDEX('Form report'!$G$23:$G$1090,MATCH($A$8,'Form report'!$D$23:$D$1090,0))-INDEX('Form report'!$H$23:$H$1090,MATCH($A$8,'Form report'!$D$23:$D$1090,0))),"")</f>
        <v/>
      </c>
      <c r="JE8" s="204" t="str">
        <f>IFERROR(IF(INDEX('Form report'!$P$23:$CO$1090,MATCH($A$8,'Form report'!JE23:JE1090,0),MATCH(JE$3,'Form report'!$P$22:$CO$22,0))="","",INDEX('Form report'!$P$23:$CO$1090,MATCH($A$8,'Form report'!JE23:JE1090,0),MATCH(JE$3,'Form report'!$P$22:$CO$22,0))-INDEX('Form report'!$G$23:$G$1090,MATCH($A$8,'Form report'!$D$23:$D$1090,0))-INDEX('Form report'!$H$23:$H$1090,MATCH($A$8,'Form report'!$D$23:$D$1090,0))),"")</f>
        <v/>
      </c>
      <c r="JF8" s="204" t="str">
        <f>IFERROR(IF(INDEX('Form report'!$P$23:$CO$1090,MATCH($A$8,'Form report'!JF23:JF1090,0),MATCH(JF$3,'Form report'!$P$22:$CO$22,0))="","",INDEX('Form report'!$P$23:$CO$1090,MATCH($A$8,'Form report'!JF23:JF1090,0),MATCH(JF$3,'Form report'!$P$22:$CO$22,0))-INDEX('Form report'!$G$23:$G$1090,MATCH($A$8,'Form report'!$D$23:$D$1090,0))-INDEX('Form report'!$H$23:$H$1090,MATCH($A$8,'Form report'!$D$23:$D$1090,0))),"")</f>
        <v/>
      </c>
      <c r="JG8" s="204" t="str">
        <f>IFERROR(IF(INDEX('Form report'!$P$23:$CO$1090,MATCH($A$8,'Form report'!JG23:JG1090,0),MATCH(JG$3,'Form report'!$P$22:$CO$22,0))="","",INDEX('Form report'!$P$23:$CO$1090,MATCH($A$8,'Form report'!JG23:JG1090,0),MATCH(JG$3,'Form report'!$P$22:$CO$22,0))-INDEX('Form report'!$G$23:$G$1090,MATCH($A$8,'Form report'!$D$23:$D$1090,0))-INDEX('Form report'!$H$23:$H$1090,MATCH($A$8,'Form report'!$D$23:$D$1090,0))),"")</f>
        <v/>
      </c>
      <c r="JH8" s="204" t="str">
        <f>IFERROR(IF(INDEX('Form report'!$P$23:$CO$1090,MATCH($A$8,'Form report'!JH23:JH1090,0),MATCH(JH$3,'Form report'!$P$22:$CO$22,0))="","",INDEX('Form report'!$P$23:$CO$1090,MATCH($A$8,'Form report'!JH23:JH1090,0),MATCH(JH$3,'Form report'!$P$22:$CO$22,0))-INDEX('Form report'!$G$23:$G$1090,MATCH($A$8,'Form report'!$D$23:$D$1090,0))-INDEX('Form report'!$H$23:$H$1090,MATCH($A$8,'Form report'!$D$23:$D$1090,0))),"")</f>
        <v/>
      </c>
      <c r="JI8" s="204" t="str">
        <f>IFERROR(IF(INDEX('Form report'!$P$23:$CO$1090,MATCH($A$8,'Form report'!JI23:JI1090,0),MATCH(JI$3,'Form report'!$P$22:$CO$22,0))="","",INDEX('Form report'!$P$23:$CO$1090,MATCH($A$8,'Form report'!JI23:JI1090,0),MATCH(JI$3,'Form report'!$P$22:$CO$22,0))-INDEX('Form report'!$G$23:$G$1090,MATCH($A$8,'Form report'!$D$23:$D$1090,0))-INDEX('Form report'!$H$23:$H$1090,MATCH($A$8,'Form report'!$D$23:$D$1090,0))),"")</f>
        <v/>
      </c>
      <c r="JJ8" s="204" t="str">
        <f>IFERROR(IF(INDEX('Form report'!$P$23:$CO$1090,MATCH($A$8,'Form report'!JJ23:JJ1090,0),MATCH(JJ$3,'Form report'!$P$22:$CO$22,0))="","",INDEX('Form report'!$P$23:$CO$1090,MATCH($A$8,'Form report'!JJ23:JJ1090,0),MATCH(JJ$3,'Form report'!$P$22:$CO$22,0))-INDEX('Form report'!$G$23:$G$1090,MATCH($A$8,'Form report'!$D$23:$D$1090,0))-INDEX('Form report'!$H$23:$H$1090,MATCH($A$8,'Form report'!$D$23:$D$1090,0))),"")</f>
        <v/>
      </c>
      <c r="JK8" s="204" t="str">
        <f>IFERROR(IF(INDEX('Form report'!$P$23:$CO$1090,MATCH($A$8,'Form report'!JK23:JK1090,0),MATCH(JK$3,'Form report'!$P$22:$CO$22,0))="","",INDEX('Form report'!$P$23:$CO$1090,MATCH($A$8,'Form report'!JK23:JK1090,0),MATCH(JK$3,'Form report'!$P$22:$CO$22,0))-INDEX('Form report'!$G$23:$G$1090,MATCH($A$8,'Form report'!$D$23:$D$1090,0))-INDEX('Form report'!$H$23:$H$1090,MATCH($A$8,'Form report'!$D$23:$D$1090,0))),"")</f>
        <v/>
      </c>
      <c r="JL8" s="204" t="str">
        <f>IFERROR(IF(INDEX('Form report'!$P$23:$CO$1090,MATCH($A$8,'Form report'!JL23:JL1090,0),MATCH(JL$3,'Form report'!$P$22:$CO$22,0))="","",INDEX('Form report'!$P$23:$CO$1090,MATCH($A$8,'Form report'!JL23:JL1090,0),MATCH(JL$3,'Form report'!$P$22:$CO$22,0))-INDEX('Form report'!$G$23:$G$1090,MATCH($A$8,'Form report'!$D$23:$D$1090,0))-INDEX('Form report'!$H$23:$H$1090,MATCH($A$8,'Form report'!$D$23:$D$1090,0))),"")</f>
        <v/>
      </c>
      <c r="JM8" s="204" t="str">
        <f>IFERROR(IF(INDEX('Form report'!$P$23:$CO$1090,MATCH($A$8,'Form report'!JM23:JM1090,0),MATCH(JM$3,'Form report'!$P$22:$CO$22,0))="","",INDEX('Form report'!$P$23:$CO$1090,MATCH($A$8,'Form report'!JM23:JM1090,0),MATCH(JM$3,'Form report'!$P$22:$CO$22,0))-INDEX('Form report'!$G$23:$G$1090,MATCH($A$8,'Form report'!$D$23:$D$1090,0))-INDEX('Form report'!$H$23:$H$1090,MATCH($A$8,'Form report'!$D$23:$D$1090,0))),"")</f>
        <v/>
      </c>
      <c r="JN8" s="204" t="str">
        <f>IFERROR(IF(INDEX('Form report'!$P$23:$CO$1090,MATCH($A$8,'Form report'!JN23:JN1090,0),MATCH(JN$3,'Form report'!$P$22:$CO$22,0))="","",INDEX('Form report'!$P$23:$CO$1090,MATCH($A$8,'Form report'!JN23:JN1090,0),MATCH(JN$3,'Form report'!$P$22:$CO$22,0))-INDEX('Form report'!$G$23:$G$1090,MATCH($A$8,'Form report'!$D$23:$D$1090,0))-INDEX('Form report'!$H$23:$H$1090,MATCH($A$8,'Form report'!$D$23:$D$1090,0))),"")</f>
        <v/>
      </c>
      <c r="JO8" s="204" t="str">
        <f>IFERROR(IF(INDEX('Form report'!$P$23:$CO$1090,MATCH($A$8,'Form report'!JO23:JO1090,0),MATCH(JO$3,'Form report'!$P$22:$CO$22,0))="","",INDEX('Form report'!$P$23:$CO$1090,MATCH($A$8,'Form report'!JO23:JO1090,0),MATCH(JO$3,'Form report'!$P$22:$CO$22,0))-INDEX('Form report'!$G$23:$G$1090,MATCH($A$8,'Form report'!$D$23:$D$1090,0))-INDEX('Form report'!$H$23:$H$1090,MATCH($A$8,'Form report'!$D$23:$D$1090,0))),"")</f>
        <v/>
      </c>
      <c r="JP8" s="204" t="str">
        <f>IFERROR(IF(INDEX('Form report'!$P$23:$CO$1090,MATCH($A$8,'Form report'!JP23:JP1090,0),MATCH(JP$3,'Form report'!$P$22:$CO$22,0))="","",INDEX('Form report'!$P$23:$CO$1090,MATCH($A$8,'Form report'!JP23:JP1090,0),MATCH(JP$3,'Form report'!$P$22:$CO$22,0))-INDEX('Form report'!$G$23:$G$1090,MATCH($A$8,'Form report'!$D$23:$D$1090,0))-INDEX('Form report'!$H$23:$H$1090,MATCH($A$8,'Form report'!$D$23:$D$1090,0))),"")</f>
        <v/>
      </c>
      <c r="JQ8" s="204" t="str">
        <f>IFERROR(IF(INDEX('Form report'!$P$23:$CO$1090,MATCH($A$8,'Form report'!JQ23:JQ1090,0),MATCH(JQ$3,'Form report'!$P$22:$CO$22,0))="","",INDEX('Form report'!$P$23:$CO$1090,MATCH($A$8,'Form report'!JQ23:JQ1090,0),MATCH(JQ$3,'Form report'!$P$22:$CO$22,0))-INDEX('Form report'!$G$23:$G$1090,MATCH($A$8,'Form report'!$D$23:$D$1090,0))-INDEX('Form report'!$H$23:$H$1090,MATCH($A$8,'Form report'!$D$23:$D$1090,0))),"")</f>
        <v/>
      </c>
      <c r="JR8" s="204" t="str">
        <f>IFERROR(IF(INDEX('Form report'!$P$23:$CO$1090,MATCH($A$8,'Form report'!JR23:JR1090,0),MATCH(JR$3,'Form report'!$P$22:$CO$22,0))="","",INDEX('Form report'!$P$23:$CO$1090,MATCH($A$8,'Form report'!JR23:JR1090,0),MATCH(JR$3,'Form report'!$P$22:$CO$22,0))-INDEX('Form report'!$G$23:$G$1090,MATCH($A$8,'Form report'!$D$23:$D$1090,0))-INDEX('Form report'!$H$23:$H$1090,MATCH($A$8,'Form report'!$D$23:$D$1090,0))),"")</f>
        <v/>
      </c>
      <c r="JS8" s="204" t="str">
        <f>IFERROR(IF(INDEX('Form report'!$P$23:$CO$1090,MATCH($A$8,'Form report'!JS23:JS1090,0),MATCH(JS$3,'Form report'!$P$22:$CO$22,0))="","",INDEX('Form report'!$P$23:$CO$1090,MATCH($A$8,'Form report'!JS23:JS1090,0),MATCH(JS$3,'Form report'!$P$22:$CO$22,0))-INDEX('Form report'!$G$23:$G$1090,MATCH($A$8,'Form report'!$D$23:$D$1090,0))-INDEX('Form report'!$H$23:$H$1090,MATCH($A$8,'Form report'!$D$23:$D$1090,0))),"")</f>
        <v/>
      </c>
      <c r="JT8" s="204" t="str">
        <f>IFERROR(IF(INDEX('Form report'!$P$23:$CO$1090,MATCH($A$8,'Form report'!JT23:JT1090,0),MATCH(JT$3,'Form report'!$P$22:$CO$22,0))="","",INDEX('Form report'!$P$23:$CO$1090,MATCH($A$8,'Form report'!JT23:JT1090,0),MATCH(JT$3,'Form report'!$P$22:$CO$22,0))-INDEX('Form report'!$G$23:$G$1090,MATCH($A$8,'Form report'!$D$23:$D$1090,0))-INDEX('Form report'!$H$23:$H$1090,MATCH($A$8,'Form report'!$D$23:$D$1090,0))),"")</f>
        <v/>
      </c>
      <c r="JU8" s="204" t="str">
        <f>IFERROR(IF(INDEX('Form report'!$P$23:$CO$1090,MATCH($A$8,'Form report'!JU23:JU1090,0),MATCH(JU$3,'Form report'!$P$22:$CO$22,0))="","",INDEX('Form report'!$P$23:$CO$1090,MATCH($A$8,'Form report'!JU23:JU1090,0),MATCH(JU$3,'Form report'!$P$22:$CO$22,0))-INDEX('Form report'!$G$23:$G$1090,MATCH($A$8,'Form report'!$D$23:$D$1090,0))-INDEX('Form report'!$H$23:$H$1090,MATCH($A$8,'Form report'!$D$23:$D$1090,0))),"")</f>
        <v/>
      </c>
      <c r="JV8" s="204" t="str">
        <f>IFERROR(IF(INDEX('Form report'!$P$23:$CO$1090,MATCH($A$8,'Form report'!JV23:JV1090,0),MATCH(JV$3,'Form report'!$P$22:$CO$22,0))="","",INDEX('Form report'!$P$23:$CO$1090,MATCH($A$8,'Form report'!JV23:JV1090,0),MATCH(JV$3,'Form report'!$P$22:$CO$22,0))-INDEX('Form report'!$G$23:$G$1090,MATCH($A$8,'Form report'!$D$23:$D$1090,0))-INDEX('Form report'!$H$23:$H$1090,MATCH($A$8,'Form report'!$D$23:$D$1090,0))),"")</f>
        <v/>
      </c>
      <c r="JW8" s="204" t="str">
        <f>IFERROR(IF(INDEX('Form report'!$P$23:$CO$1090,MATCH($A$8,'Form report'!JW23:JW1090,0),MATCH(JW$3,'Form report'!$P$22:$CO$22,0))="","",INDEX('Form report'!$P$23:$CO$1090,MATCH($A$8,'Form report'!JW23:JW1090,0),MATCH(JW$3,'Form report'!$P$22:$CO$22,0))-INDEX('Form report'!$G$23:$G$1090,MATCH($A$8,'Form report'!$D$23:$D$1090,0))-INDEX('Form report'!$H$23:$H$1090,MATCH($A$8,'Form report'!$D$23:$D$1090,0))),"")</f>
        <v/>
      </c>
      <c r="JX8" s="204" t="str">
        <f>IFERROR(IF(INDEX('Form report'!$P$23:$CO$1090,MATCH($A$8,'Form report'!JX23:JX1090,0),MATCH(JX$3,'Form report'!$P$22:$CO$22,0))="","",INDEX('Form report'!$P$23:$CO$1090,MATCH($A$8,'Form report'!JX23:JX1090,0),MATCH(JX$3,'Form report'!$P$22:$CO$22,0))-INDEX('Form report'!$G$23:$G$1090,MATCH($A$8,'Form report'!$D$23:$D$1090,0))-INDEX('Form report'!$H$23:$H$1090,MATCH($A$8,'Form report'!$D$23:$D$1090,0))),"")</f>
        <v/>
      </c>
      <c r="JY8" s="204" t="str">
        <f>IFERROR(IF(INDEX('Form report'!$P$23:$CO$1090,MATCH($A$8,'Form report'!JY23:JY1090,0),MATCH(JY$3,'Form report'!$P$22:$CO$22,0))="","",INDEX('Form report'!$P$23:$CO$1090,MATCH($A$8,'Form report'!JY23:JY1090,0),MATCH(JY$3,'Form report'!$P$22:$CO$22,0))-INDEX('Form report'!$G$23:$G$1090,MATCH($A$8,'Form report'!$D$23:$D$1090,0))-INDEX('Form report'!$H$23:$H$1090,MATCH($A$8,'Form report'!$D$23:$D$1090,0))),"")</f>
        <v/>
      </c>
      <c r="JZ8" s="204" t="str">
        <f>IFERROR(IF(INDEX('Form report'!$P$23:$CO$1090,MATCH($A$8,'Form report'!JZ23:JZ1090,0),MATCH(JZ$3,'Form report'!$P$22:$CO$22,0))="","",INDEX('Form report'!$P$23:$CO$1090,MATCH($A$8,'Form report'!JZ23:JZ1090,0),MATCH(JZ$3,'Form report'!$P$22:$CO$22,0))-INDEX('Form report'!$G$23:$G$1090,MATCH($A$8,'Form report'!$D$23:$D$1090,0))-INDEX('Form report'!$H$23:$H$1090,MATCH($A$8,'Form report'!$D$23:$D$1090,0))),"")</f>
        <v/>
      </c>
      <c r="KA8" s="204" t="str">
        <f>IFERROR(IF(INDEX('Form report'!$P$23:$CO$1090,MATCH($A$8,'Form report'!KA23:KA1090,0),MATCH(KA$3,'Form report'!$P$22:$CO$22,0))="","",INDEX('Form report'!$P$23:$CO$1090,MATCH($A$8,'Form report'!KA23:KA1090,0),MATCH(KA$3,'Form report'!$P$22:$CO$22,0))-INDEX('Form report'!$G$23:$G$1090,MATCH($A$8,'Form report'!$D$23:$D$1090,0))-INDEX('Form report'!$H$23:$H$1090,MATCH($A$8,'Form report'!$D$23:$D$1090,0))),"")</f>
        <v/>
      </c>
      <c r="KB8" s="204" t="str">
        <f>IFERROR(IF(INDEX('Form report'!$P$23:$CO$1090,MATCH($A$8,'Form report'!KB23:KB1090,0),MATCH(KB$3,'Form report'!$P$22:$CO$22,0))="","",INDEX('Form report'!$P$23:$CO$1090,MATCH($A$8,'Form report'!KB23:KB1090,0),MATCH(KB$3,'Form report'!$P$22:$CO$22,0))-INDEX('Form report'!$G$23:$G$1090,MATCH($A$8,'Form report'!$D$23:$D$1090,0))-INDEX('Form report'!$H$23:$H$1090,MATCH($A$8,'Form report'!$D$23:$D$1090,0))),"")</f>
        <v/>
      </c>
      <c r="KC8" s="204" t="str">
        <f>IFERROR(IF(INDEX('Form report'!$P$23:$CO$1090,MATCH($A$8,'Form report'!KC23:KC1090,0),MATCH(KC$3,'Form report'!$P$22:$CO$22,0))="","",INDEX('Form report'!$P$23:$CO$1090,MATCH($A$8,'Form report'!KC23:KC1090,0),MATCH(KC$3,'Form report'!$P$22:$CO$22,0))-INDEX('Form report'!$G$23:$G$1090,MATCH($A$8,'Form report'!$D$23:$D$1090,0))-INDEX('Form report'!$H$23:$H$1090,MATCH($A$8,'Form report'!$D$23:$D$1090,0))),"")</f>
        <v/>
      </c>
      <c r="KD8" s="204" t="str">
        <f>IFERROR(IF(INDEX('Form report'!$P$23:$CO$1090,MATCH($A$8,'Form report'!KD23:KD1090,0),MATCH(KD$3,'Form report'!$P$22:$CO$22,0))="","",INDEX('Form report'!$P$23:$CO$1090,MATCH($A$8,'Form report'!KD23:KD1090,0),MATCH(KD$3,'Form report'!$P$22:$CO$22,0))-INDEX('Form report'!$G$23:$G$1090,MATCH($A$8,'Form report'!$D$23:$D$1090,0))-INDEX('Form report'!$H$23:$H$1090,MATCH($A$8,'Form report'!$D$23:$D$1090,0))),"")</f>
        <v/>
      </c>
      <c r="KE8" s="204" t="str">
        <f>IFERROR(IF(INDEX('Form report'!$P$23:$CO$1090,MATCH($A$8,'Form report'!KE23:KE1090,0),MATCH(KE$3,'Form report'!$P$22:$CO$22,0))="","",INDEX('Form report'!$P$23:$CO$1090,MATCH($A$8,'Form report'!KE23:KE1090,0),MATCH(KE$3,'Form report'!$P$22:$CO$22,0))-INDEX('Form report'!$G$23:$G$1090,MATCH($A$8,'Form report'!$D$23:$D$1090,0))-INDEX('Form report'!$H$23:$H$1090,MATCH($A$8,'Form report'!$D$23:$D$1090,0))),"")</f>
        <v/>
      </c>
      <c r="KF8" s="204" t="str">
        <f>IFERROR(IF(INDEX('Form report'!$P$23:$CO$1090,MATCH($A$8,'Form report'!KF23:KF1090,0),MATCH(KF$3,'Form report'!$P$22:$CO$22,0))="","",INDEX('Form report'!$P$23:$CO$1090,MATCH($A$8,'Form report'!KF23:KF1090,0),MATCH(KF$3,'Form report'!$P$22:$CO$22,0))-INDEX('Form report'!$G$23:$G$1090,MATCH($A$8,'Form report'!$D$23:$D$1090,0))-INDEX('Form report'!$H$23:$H$1090,MATCH($A$8,'Form report'!$D$23:$D$1090,0))),"")</f>
        <v/>
      </c>
      <c r="KG8" s="204" t="str">
        <f>IFERROR(IF(INDEX('Form report'!$P$23:$CO$1090,MATCH($A$8,'Form report'!KG23:KG1090,0),MATCH(KG$3,'Form report'!$P$22:$CO$22,0))="","",INDEX('Form report'!$P$23:$CO$1090,MATCH($A$8,'Form report'!KG23:KG1090,0),MATCH(KG$3,'Form report'!$P$22:$CO$22,0))-INDEX('Form report'!$G$23:$G$1090,MATCH($A$8,'Form report'!$D$23:$D$1090,0))-INDEX('Form report'!$H$23:$H$1090,MATCH($A$8,'Form report'!$D$23:$D$1090,0))),"")</f>
        <v/>
      </c>
      <c r="KH8" s="204" t="str">
        <f>IFERROR(IF(INDEX('Form report'!$P$23:$CO$1090,MATCH($A$8,'Form report'!KH23:KH1090,0),MATCH(KH$3,'Form report'!$P$22:$CO$22,0))="","",INDEX('Form report'!$P$23:$CO$1090,MATCH($A$8,'Form report'!KH23:KH1090,0),MATCH(KH$3,'Form report'!$P$22:$CO$22,0))-INDEX('Form report'!$G$23:$G$1090,MATCH($A$8,'Form report'!$D$23:$D$1090,0))-INDEX('Form report'!$H$23:$H$1090,MATCH($A$8,'Form report'!$D$23:$D$1090,0))),"")</f>
        <v/>
      </c>
      <c r="KI8" s="204" t="str">
        <f>IFERROR(IF(INDEX('Form report'!$P$23:$CO$1090,MATCH($A$8,'Form report'!KI23:KI1090,0),MATCH(KI$3,'Form report'!$P$22:$CO$22,0))="","",INDEX('Form report'!$P$23:$CO$1090,MATCH($A$8,'Form report'!KI23:KI1090,0),MATCH(KI$3,'Form report'!$P$22:$CO$22,0))-INDEX('Form report'!$G$23:$G$1090,MATCH($A$8,'Form report'!$D$23:$D$1090,0))-INDEX('Form report'!$H$23:$H$1090,MATCH($A$8,'Form report'!$D$23:$D$1090,0))),"")</f>
        <v/>
      </c>
      <c r="KJ8" s="204" t="str">
        <f>IFERROR(IF(INDEX('Form report'!$P$23:$CO$1090,MATCH($A$8,'Form report'!KJ23:KJ1090,0),MATCH(KJ$3,'Form report'!$P$22:$CO$22,0))="","",INDEX('Form report'!$P$23:$CO$1090,MATCH($A$8,'Form report'!KJ23:KJ1090,0),MATCH(KJ$3,'Form report'!$P$22:$CO$22,0))-INDEX('Form report'!$G$23:$G$1090,MATCH($A$8,'Form report'!$D$23:$D$1090,0))-INDEX('Form report'!$H$23:$H$1090,MATCH($A$8,'Form report'!$D$23:$D$1090,0))),"")</f>
        <v/>
      </c>
      <c r="KK8" s="204" t="str">
        <f>IFERROR(IF(INDEX('Form report'!$P$23:$CO$1090,MATCH($A$8,'Form report'!KK23:KK1090,0),MATCH(KK$3,'Form report'!$P$22:$CO$22,0))="","",INDEX('Form report'!$P$23:$CO$1090,MATCH($A$8,'Form report'!KK23:KK1090,0),MATCH(KK$3,'Form report'!$P$22:$CO$22,0))-INDEX('Form report'!$G$23:$G$1090,MATCH($A$8,'Form report'!$D$23:$D$1090,0))-INDEX('Form report'!$H$23:$H$1090,MATCH($A$8,'Form report'!$D$23:$D$1090,0))),"")</f>
        <v/>
      </c>
      <c r="KL8" s="204" t="str">
        <f>IFERROR(IF(INDEX('Form report'!$P$23:$CO$1090,MATCH($A$8,'Form report'!KL23:KL1090,0),MATCH(KL$3,'Form report'!$P$22:$CO$22,0))="","",INDEX('Form report'!$P$23:$CO$1090,MATCH($A$8,'Form report'!KL23:KL1090,0),MATCH(KL$3,'Form report'!$P$22:$CO$22,0))-INDEX('Form report'!$G$23:$G$1090,MATCH($A$8,'Form report'!$D$23:$D$1090,0))-INDEX('Form report'!$H$23:$H$1090,MATCH($A$8,'Form report'!$D$23:$D$1090,0))),"")</f>
        <v/>
      </c>
      <c r="KM8" s="204" t="str">
        <f>IFERROR(IF(INDEX('Form report'!$P$23:$CO$1090,MATCH($A$8,'Form report'!KM23:KM1090,0),MATCH(KM$3,'Form report'!$P$22:$CO$22,0))="","",INDEX('Form report'!$P$23:$CO$1090,MATCH($A$8,'Form report'!KM23:KM1090,0),MATCH(KM$3,'Form report'!$P$22:$CO$22,0))-INDEX('Form report'!$G$23:$G$1090,MATCH($A$8,'Form report'!$D$23:$D$1090,0))-INDEX('Form report'!$H$23:$H$1090,MATCH($A$8,'Form report'!$D$23:$D$1090,0))),"")</f>
        <v/>
      </c>
      <c r="KN8" s="204" t="str">
        <f>IFERROR(IF(INDEX('Form report'!$P$23:$CO$1090,MATCH($A$8,'Form report'!KN23:KN1090,0),MATCH(KN$3,'Form report'!$P$22:$CO$22,0))="","",INDEX('Form report'!$P$23:$CO$1090,MATCH($A$8,'Form report'!KN23:KN1090,0),MATCH(KN$3,'Form report'!$P$22:$CO$22,0))-INDEX('Form report'!$G$23:$G$1090,MATCH($A$8,'Form report'!$D$23:$D$1090,0))-INDEX('Form report'!$H$23:$H$1090,MATCH($A$8,'Form report'!$D$23:$D$1090,0))),"")</f>
        <v/>
      </c>
      <c r="KO8" s="204" t="str">
        <f>IFERROR(IF(INDEX('Form report'!$P$23:$CO$1090,MATCH($A$8,'Form report'!KO23:KO1090,0),MATCH(KO$3,'Form report'!$P$22:$CO$22,0))="","",INDEX('Form report'!$P$23:$CO$1090,MATCH($A$8,'Form report'!KO23:KO1090,0),MATCH(KO$3,'Form report'!$P$22:$CO$22,0))-INDEX('Form report'!$G$23:$G$1090,MATCH($A$8,'Form report'!$D$23:$D$1090,0))-INDEX('Form report'!$H$23:$H$1090,MATCH($A$8,'Form report'!$D$23:$D$1090,0))),"")</f>
        <v/>
      </c>
      <c r="KP8" s="204" t="str">
        <f>IFERROR(IF(INDEX('Form report'!$P$23:$CO$1090,MATCH($A$8,'Form report'!KP23:KP1090,0),MATCH(KP$3,'Form report'!$P$22:$CO$22,0))="","",INDEX('Form report'!$P$23:$CO$1090,MATCH($A$8,'Form report'!KP23:KP1090,0),MATCH(KP$3,'Form report'!$P$22:$CO$22,0))-INDEX('Form report'!$G$23:$G$1090,MATCH($A$8,'Form report'!$D$23:$D$1090,0))-INDEX('Form report'!$H$23:$H$1090,MATCH($A$8,'Form report'!$D$23:$D$1090,0))),"")</f>
        <v/>
      </c>
      <c r="KQ8" s="204" t="str">
        <f>IFERROR(IF(INDEX('Form report'!$P$23:$CO$1090,MATCH($A$8,'Form report'!KQ23:KQ1090,0),MATCH(KQ$3,'Form report'!$P$22:$CO$22,0))="","",INDEX('Form report'!$P$23:$CO$1090,MATCH($A$8,'Form report'!KQ23:KQ1090,0),MATCH(KQ$3,'Form report'!$P$22:$CO$22,0))-INDEX('Form report'!$G$23:$G$1090,MATCH($A$8,'Form report'!$D$23:$D$1090,0))-INDEX('Form report'!$H$23:$H$1090,MATCH($A$8,'Form report'!$D$23:$D$1090,0))),"")</f>
        <v/>
      </c>
      <c r="KR8" s="204" t="str">
        <f>IFERROR(IF(INDEX('Form report'!$P$23:$CO$1090,MATCH($A$8,'Form report'!KR23:KR1090,0),MATCH(KR$3,'Form report'!$P$22:$CO$22,0))="","",INDEX('Form report'!$P$23:$CO$1090,MATCH($A$8,'Form report'!KR23:KR1090,0),MATCH(KR$3,'Form report'!$P$22:$CO$22,0))-INDEX('Form report'!$G$23:$G$1090,MATCH($A$8,'Form report'!$D$23:$D$1090,0))-INDEX('Form report'!$H$23:$H$1090,MATCH($A$8,'Form report'!$D$23:$D$1090,0))),"")</f>
        <v/>
      </c>
      <c r="KS8" s="204" t="str">
        <f>IFERROR(IF(INDEX('Form report'!$P$23:$CO$1090,MATCH($A$8,'Form report'!KS23:KS1090,0),MATCH(KS$3,'Form report'!$P$22:$CO$22,0))="","",INDEX('Form report'!$P$23:$CO$1090,MATCH($A$8,'Form report'!KS23:KS1090,0),MATCH(KS$3,'Form report'!$P$22:$CO$22,0))-INDEX('Form report'!$G$23:$G$1090,MATCH($A$8,'Form report'!$D$23:$D$1090,0))-INDEX('Form report'!$H$23:$H$1090,MATCH($A$8,'Form report'!$D$23:$D$1090,0))),"")</f>
        <v/>
      </c>
      <c r="KT8" s="204" t="str">
        <f>IFERROR(IF(INDEX('Form report'!$P$23:$CO$1090,MATCH($A$8,'Form report'!KT23:KT1090,0),MATCH(KT$3,'Form report'!$P$22:$CO$22,0))="","",INDEX('Form report'!$P$23:$CO$1090,MATCH($A$8,'Form report'!KT23:KT1090,0),MATCH(KT$3,'Form report'!$P$22:$CO$22,0))-INDEX('Form report'!$G$23:$G$1090,MATCH($A$8,'Form report'!$D$23:$D$1090,0))-INDEX('Form report'!$H$23:$H$1090,MATCH($A$8,'Form report'!$D$23:$D$1090,0))),"")</f>
        <v/>
      </c>
      <c r="KU8" s="204" t="str">
        <f>IFERROR(IF(INDEX('Form report'!$P$23:$CO$1090,MATCH($A$8,'Form report'!KU23:KU1090,0),MATCH(KU$3,'Form report'!$P$22:$CO$22,0))="","",INDEX('Form report'!$P$23:$CO$1090,MATCH($A$8,'Form report'!KU23:KU1090,0),MATCH(KU$3,'Form report'!$P$22:$CO$22,0))-INDEX('Form report'!$G$23:$G$1090,MATCH($A$8,'Form report'!$D$23:$D$1090,0))-INDEX('Form report'!$H$23:$H$1090,MATCH($A$8,'Form report'!$D$23:$D$1090,0))),"")</f>
        <v/>
      </c>
      <c r="KV8" s="204" t="str">
        <f>IFERROR(IF(INDEX('Form report'!$P$23:$CO$1090,MATCH($A$8,'Form report'!KV23:KV1090,0),MATCH(KV$3,'Form report'!$P$22:$CO$22,0))="","",INDEX('Form report'!$P$23:$CO$1090,MATCH($A$8,'Form report'!KV23:KV1090,0),MATCH(KV$3,'Form report'!$P$22:$CO$22,0))-INDEX('Form report'!$G$23:$G$1090,MATCH($A$8,'Form report'!$D$23:$D$1090,0))-INDEX('Form report'!$H$23:$H$1090,MATCH($A$8,'Form report'!$D$23:$D$1090,0))),"")</f>
        <v/>
      </c>
      <c r="KW8" s="204" t="str">
        <f>IFERROR(IF(INDEX('Form report'!$P$23:$CO$1090,MATCH($A$8,'Form report'!KW23:KW1090,0),MATCH(KW$3,'Form report'!$P$22:$CO$22,0))="","",INDEX('Form report'!$P$23:$CO$1090,MATCH($A$8,'Form report'!KW23:KW1090,0),MATCH(KW$3,'Form report'!$P$22:$CO$22,0))-INDEX('Form report'!$G$23:$G$1090,MATCH($A$8,'Form report'!$D$23:$D$1090,0))-INDEX('Form report'!$H$23:$H$1090,MATCH($A$8,'Form report'!$D$23:$D$1090,0))),"")</f>
        <v/>
      </c>
      <c r="KX8" s="204" t="str">
        <f>IFERROR(IF(INDEX('Form report'!$P$23:$CO$1090,MATCH($A$8,'Form report'!KX23:KX1090,0),MATCH(KX$3,'Form report'!$P$22:$CO$22,0))="","",INDEX('Form report'!$P$23:$CO$1090,MATCH($A$8,'Form report'!KX23:KX1090,0),MATCH(KX$3,'Form report'!$P$22:$CO$22,0))-INDEX('Form report'!$G$23:$G$1090,MATCH($A$8,'Form report'!$D$23:$D$1090,0))-INDEX('Form report'!$H$23:$H$1090,MATCH($A$8,'Form report'!$D$23:$D$1090,0))),"")</f>
        <v/>
      </c>
      <c r="KY8" s="204" t="str">
        <f>IFERROR(IF(INDEX('Form report'!$P$23:$CO$1090,MATCH($A$8,'Form report'!KY23:KY1090,0),MATCH(KY$3,'Form report'!$P$22:$CO$22,0))="","",INDEX('Form report'!$P$23:$CO$1090,MATCH($A$8,'Form report'!KY23:KY1090,0),MATCH(KY$3,'Form report'!$P$22:$CO$22,0))-INDEX('Form report'!$G$23:$G$1090,MATCH($A$8,'Form report'!$D$23:$D$1090,0))-INDEX('Form report'!$H$23:$H$1090,MATCH($A$8,'Form report'!$D$23:$D$1090,0))),"")</f>
        <v/>
      </c>
      <c r="KZ8" s="204" t="str">
        <f>IFERROR(IF(INDEX('Form report'!$P$23:$CO$1090,MATCH($A$8,'Form report'!KZ23:KZ1090,0),MATCH(KZ$3,'Form report'!$P$22:$CO$22,0))="","",INDEX('Form report'!$P$23:$CO$1090,MATCH($A$8,'Form report'!KZ23:KZ1090,0),MATCH(KZ$3,'Form report'!$P$22:$CO$22,0))-INDEX('Form report'!$G$23:$G$1090,MATCH($A$8,'Form report'!$D$23:$D$1090,0))-INDEX('Form report'!$H$23:$H$1090,MATCH($A$8,'Form report'!$D$23:$D$1090,0))),"")</f>
        <v/>
      </c>
      <c r="LA8" s="204" t="str">
        <f>IFERROR(IF(INDEX('Form report'!$P$23:$CO$1090,MATCH($A$8,'Form report'!LA23:LA1090,0),MATCH(LA$3,'Form report'!$P$22:$CO$22,0))="","",INDEX('Form report'!$P$23:$CO$1090,MATCH($A$8,'Form report'!LA23:LA1090,0),MATCH(LA$3,'Form report'!$P$22:$CO$22,0))-INDEX('Form report'!$G$23:$G$1090,MATCH($A$8,'Form report'!$D$23:$D$1090,0))-INDEX('Form report'!$H$23:$H$1090,MATCH($A$8,'Form report'!$D$23:$D$1090,0))),"")</f>
        <v/>
      </c>
      <c r="LB8" s="204" t="str">
        <f>IFERROR(IF(INDEX('Form report'!$P$23:$CO$1090,MATCH($A$8,'Form report'!LB23:LB1090,0),MATCH(LB$3,'Form report'!$P$22:$CO$22,0))="","",INDEX('Form report'!$P$23:$CO$1090,MATCH($A$8,'Form report'!LB23:LB1090,0),MATCH(LB$3,'Form report'!$P$22:$CO$22,0))-INDEX('Form report'!$G$23:$G$1090,MATCH($A$8,'Form report'!$D$23:$D$1090,0))-INDEX('Form report'!$H$23:$H$1090,MATCH($A$8,'Form report'!$D$23:$D$1090,0))),"")</f>
        <v/>
      </c>
      <c r="LC8" s="204" t="str">
        <f>IFERROR(IF(INDEX('Form report'!$P$23:$CO$1090,MATCH($A$8,'Form report'!LC23:LC1090,0),MATCH(LC$3,'Form report'!$P$22:$CO$22,0))="","",INDEX('Form report'!$P$23:$CO$1090,MATCH($A$8,'Form report'!LC23:LC1090,0),MATCH(LC$3,'Form report'!$P$22:$CO$22,0))-INDEX('Form report'!$G$23:$G$1090,MATCH($A$8,'Form report'!$D$23:$D$1090,0))-INDEX('Form report'!$H$23:$H$1090,MATCH($A$8,'Form report'!$D$23:$D$1090,0))),"")</f>
        <v/>
      </c>
      <c r="LD8" s="204" t="str">
        <f>IFERROR(IF(INDEX('Form report'!$P$23:$CO$1090,MATCH($A$8,'Form report'!LD23:LD1090,0),MATCH(LD$3,'Form report'!$P$22:$CO$22,0))="","",INDEX('Form report'!$P$23:$CO$1090,MATCH($A$8,'Form report'!LD23:LD1090,0),MATCH(LD$3,'Form report'!$P$22:$CO$22,0))-INDEX('Form report'!$G$23:$G$1090,MATCH($A$8,'Form report'!$D$23:$D$1090,0))-INDEX('Form report'!$H$23:$H$1090,MATCH($A$8,'Form report'!$D$23:$D$1090,0))),"")</f>
        <v/>
      </c>
      <c r="LE8" s="204" t="str">
        <f>IFERROR(IF(INDEX('Form report'!$P$23:$CO$1090,MATCH($A$8,'Form report'!LE23:LE1090,0),MATCH(LE$3,'Form report'!$P$22:$CO$22,0))="","",INDEX('Form report'!$P$23:$CO$1090,MATCH($A$8,'Form report'!LE23:LE1090,0),MATCH(LE$3,'Form report'!$P$22:$CO$22,0))-INDEX('Form report'!$G$23:$G$1090,MATCH($A$8,'Form report'!$D$23:$D$1090,0))-INDEX('Form report'!$H$23:$H$1090,MATCH($A$8,'Form report'!$D$23:$D$1090,0))),"")</f>
        <v/>
      </c>
      <c r="LF8" s="204" t="str">
        <f>IFERROR(IF(INDEX('Form report'!$P$23:$CO$1090,MATCH($A$8,'Form report'!LF23:LF1090,0),MATCH(LF$3,'Form report'!$P$22:$CO$22,0))="","",INDEX('Form report'!$P$23:$CO$1090,MATCH($A$8,'Form report'!LF23:LF1090,0),MATCH(LF$3,'Form report'!$P$22:$CO$22,0))-INDEX('Form report'!$G$23:$G$1090,MATCH($A$8,'Form report'!$D$23:$D$1090,0))-INDEX('Form report'!$H$23:$H$1090,MATCH($A$8,'Form report'!$D$23:$D$1090,0))),"")</f>
        <v/>
      </c>
      <c r="LG8" s="204" t="str">
        <f>IFERROR(IF(INDEX('Form report'!$P$23:$CO$1090,MATCH($A$8,'Form report'!LG23:LG1090,0),MATCH(LG$3,'Form report'!$P$22:$CO$22,0))="","",INDEX('Form report'!$P$23:$CO$1090,MATCH($A$8,'Form report'!LG23:LG1090,0),MATCH(LG$3,'Form report'!$P$22:$CO$22,0))-INDEX('Form report'!$G$23:$G$1090,MATCH($A$8,'Form report'!$D$23:$D$1090,0))-INDEX('Form report'!$H$23:$H$1090,MATCH($A$8,'Form report'!$D$23:$D$1090,0))),"")</f>
        <v/>
      </c>
      <c r="LH8" s="204" t="str">
        <f>IFERROR(IF(INDEX('Form report'!$P$23:$CO$1090,MATCH($A$8,'Form report'!LH23:LH1090,0),MATCH(LH$3,'Form report'!$P$22:$CO$22,0))="","",INDEX('Form report'!$P$23:$CO$1090,MATCH($A$8,'Form report'!LH23:LH1090,0),MATCH(LH$3,'Form report'!$P$22:$CO$22,0))-INDEX('Form report'!$G$23:$G$1090,MATCH($A$8,'Form report'!$D$23:$D$1090,0))-INDEX('Form report'!$H$23:$H$1090,MATCH($A$8,'Form report'!$D$23:$D$1090,0))),"")</f>
        <v/>
      </c>
      <c r="LI8" s="204" t="str">
        <f>IFERROR(IF(INDEX('Form report'!$P$23:$CO$1090,MATCH($A$8,'Form report'!LI23:LI1090,0),MATCH(LI$3,'Form report'!$P$22:$CO$22,0))="","",INDEX('Form report'!$P$23:$CO$1090,MATCH($A$8,'Form report'!LI23:LI1090,0),MATCH(LI$3,'Form report'!$P$22:$CO$22,0))-INDEX('Form report'!$G$23:$G$1090,MATCH($A$8,'Form report'!$D$23:$D$1090,0))-INDEX('Form report'!$H$23:$H$1090,MATCH($A$8,'Form report'!$D$23:$D$1090,0))),"")</f>
        <v/>
      </c>
      <c r="LJ8" s="204" t="str">
        <f>IFERROR(IF(INDEX('Form report'!$P$23:$CO$1090,MATCH($A$8,'Form report'!LJ23:LJ1090,0),MATCH(LJ$3,'Form report'!$P$22:$CO$22,0))="","",INDEX('Form report'!$P$23:$CO$1090,MATCH($A$8,'Form report'!LJ23:LJ1090,0),MATCH(LJ$3,'Form report'!$P$22:$CO$22,0))-INDEX('Form report'!$G$23:$G$1090,MATCH($A$8,'Form report'!$D$23:$D$1090,0))-INDEX('Form report'!$H$23:$H$1090,MATCH($A$8,'Form report'!$D$23:$D$1090,0))),"")</f>
        <v/>
      </c>
      <c r="LK8" s="204" t="str">
        <f>IFERROR(IF(INDEX('Form report'!$P$23:$CO$1090,MATCH($A$8,'Form report'!LK23:LK1090,0),MATCH(LK$3,'Form report'!$P$22:$CO$22,0))="","",INDEX('Form report'!$P$23:$CO$1090,MATCH($A$8,'Form report'!LK23:LK1090,0),MATCH(LK$3,'Form report'!$P$22:$CO$22,0))-INDEX('Form report'!$G$23:$G$1090,MATCH($A$8,'Form report'!$D$23:$D$1090,0))-INDEX('Form report'!$H$23:$H$1090,MATCH($A$8,'Form report'!$D$23:$D$1090,0))),"")</f>
        <v/>
      </c>
      <c r="LL8" s="204" t="str">
        <f>IFERROR(IF(INDEX('Form report'!$P$23:$CO$1090,MATCH($A$8,'Form report'!LL23:LL1090,0),MATCH(LL$3,'Form report'!$P$22:$CO$22,0))="","",INDEX('Form report'!$P$23:$CO$1090,MATCH($A$8,'Form report'!LL23:LL1090,0),MATCH(LL$3,'Form report'!$P$22:$CO$22,0))-INDEX('Form report'!$G$23:$G$1090,MATCH($A$8,'Form report'!$D$23:$D$1090,0))-INDEX('Form report'!$H$23:$H$1090,MATCH($A$8,'Form report'!$D$23:$D$1090,0))),"")</f>
        <v/>
      </c>
      <c r="LM8" s="204" t="str">
        <f>IFERROR(IF(INDEX('Form report'!$P$23:$CO$1090,MATCH($A$8,'Form report'!LM23:LM1090,0),MATCH(LM$3,'Form report'!$P$22:$CO$22,0))="","",INDEX('Form report'!$P$23:$CO$1090,MATCH($A$8,'Form report'!LM23:LM1090,0),MATCH(LM$3,'Form report'!$P$22:$CO$22,0))-INDEX('Form report'!$G$23:$G$1090,MATCH($A$8,'Form report'!$D$23:$D$1090,0))-INDEX('Form report'!$H$23:$H$1090,MATCH($A$8,'Form report'!$D$23:$D$1090,0))),"")</f>
        <v/>
      </c>
      <c r="LN8" s="204" t="str">
        <f>IFERROR(IF(INDEX('Form report'!$P$23:$CO$1090,MATCH($A$8,'Form report'!LN23:LN1090,0),MATCH(LN$3,'Form report'!$P$22:$CO$22,0))="","",INDEX('Form report'!$P$23:$CO$1090,MATCH($A$8,'Form report'!LN23:LN1090,0),MATCH(LN$3,'Form report'!$P$22:$CO$22,0))-INDEX('Form report'!$G$23:$G$1090,MATCH($A$8,'Form report'!$D$23:$D$1090,0))-INDEX('Form report'!$H$23:$H$1090,MATCH($A$8,'Form report'!$D$23:$D$1090,0))),"")</f>
        <v/>
      </c>
      <c r="LO8" s="204" t="str">
        <f>IFERROR(IF(INDEX('Form report'!$P$23:$CO$1090,MATCH($A$8,'Form report'!LO23:LO1090,0),MATCH(LO$3,'Form report'!$P$22:$CO$22,0))="","",INDEX('Form report'!$P$23:$CO$1090,MATCH($A$8,'Form report'!LO23:LO1090,0),MATCH(LO$3,'Form report'!$P$22:$CO$22,0))-INDEX('Form report'!$G$23:$G$1090,MATCH($A$8,'Form report'!$D$23:$D$1090,0))-INDEX('Form report'!$H$23:$H$1090,MATCH($A$8,'Form report'!$D$23:$D$1090,0))),"")</f>
        <v/>
      </c>
      <c r="LP8" s="204" t="str">
        <f>IFERROR(IF(INDEX('Form report'!$P$23:$CO$1090,MATCH($A$8,'Form report'!LP23:LP1090,0),MATCH(LP$3,'Form report'!$P$22:$CO$22,0))="","",INDEX('Form report'!$P$23:$CO$1090,MATCH($A$8,'Form report'!LP23:LP1090,0),MATCH(LP$3,'Form report'!$P$22:$CO$22,0))-INDEX('Form report'!$G$23:$G$1090,MATCH($A$8,'Form report'!$D$23:$D$1090,0))-INDEX('Form report'!$H$23:$H$1090,MATCH($A$8,'Form report'!$D$23:$D$1090,0))),"")</f>
        <v/>
      </c>
      <c r="LQ8" s="204" t="str">
        <f>IFERROR(IF(INDEX('Form report'!$P$23:$CO$1090,MATCH($A$8,'Form report'!LQ23:LQ1090,0),MATCH(LQ$3,'Form report'!$P$22:$CO$22,0))="","",INDEX('Form report'!$P$23:$CO$1090,MATCH($A$8,'Form report'!LQ23:LQ1090,0),MATCH(LQ$3,'Form report'!$P$22:$CO$22,0))-INDEX('Form report'!$G$23:$G$1090,MATCH($A$8,'Form report'!$D$23:$D$1090,0))-INDEX('Form report'!$H$23:$H$1090,MATCH($A$8,'Form report'!$D$23:$D$1090,0))),"")</f>
        <v/>
      </c>
      <c r="LR8" s="204" t="str">
        <f>IFERROR(IF(INDEX('Form report'!$P$23:$CO$1090,MATCH($A$8,'Form report'!LR23:LR1090,0),MATCH(LR$3,'Form report'!$P$22:$CO$22,0))="","",INDEX('Form report'!$P$23:$CO$1090,MATCH($A$8,'Form report'!LR23:LR1090,0),MATCH(LR$3,'Form report'!$P$22:$CO$22,0))-INDEX('Form report'!$G$23:$G$1090,MATCH($A$8,'Form report'!$D$23:$D$1090,0))-INDEX('Form report'!$H$23:$H$1090,MATCH($A$8,'Form report'!$D$23:$D$1090,0))),"")</f>
        <v/>
      </c>
      <c r="LS8" s="204" t="str">
        <f>IFERROR(IF(INDEX('Form report'!$P$23:$CO$1090,MATCH($A$8,'Form report'!LS23:LS1090,0),MATCH(LS$3,'Form report'!$P$22:$CO$22,0))="","",INDEX('Form report'!$P$23:$CO$1090,MATCH($A$8,'Form report'!LS23:LS1090,0),MATCH(LS$3,'Form report'!$P$22:$CO$22,0))-INDEX('Form report'!$G$23:$G$1090,MATCH($A$8,'Form report'!$D$23:$D$1090,0))-INDEX('Form report'!$H$23:$H$1090,MATCH($A$8,'Form report'!$D$23:$D$1090,0))),"")</f>
        <v/>
      </c>
      <c r="LT8" s="204" t="str">
        <f>IFERROR(IF(INDEX('Form report'!$P$23:$CO$1090,MATCH($A$8,'Form report'!LT23:LT1090,0),MATCH(LT$3,'Form report'!$P$22:$CO$22,0))="","",INDEX('Form report'!$P$23:$CO$1090,MATCH($A$8,'Form report'!LT23:LT1090,0),MATCH(LT$3,'Form report'!$P$22:$CO$22,0))-INDEX('Form report'!$G$23:$G$1090,MATCH($A$8,'Form report'!$D$23:$D$1090,0))-INDEX('Form report'!$H$23:$H$1090,MATCH($A$8,'Form report'!$D$23:$D$1090,0))),"")</f>
        <v/>
      </c>
      <c r="LU8" s="204" t="str">
        <f>IFERROR(IF(INDEX('Form report'!$P$23:$CO$1090,MATCH($A$8,'Form report'!LU23:LU1090,0),MATCH(LU$3,'Form report'!$P$22:$CO$22,0))="","",INDEX('Form report'!$P$23:$CO$1090,MATCH($A$8,'Form report'!LU23:LU1090,0),MATCH(LU$3,'Form report'!$P$22:$CO$22,0))-INDEX('Form report'!$G$23:$G$1090,MATCH($A$8,'Form report'!$D$23:$D$1090,0))-INDEX('Form report'!$H$23:$H$1090,MATCH($A$8,'Form report'!$D$23:$D$1090,0))),"")</f>
        <v/>
      </c>
      <c r="LV8" s="204" t="str">
        <f>IFERROR(IF(INDEX('Form report'!$P$23:$CO$1090,MATCH($A$8,'Form report'!LV23:LV1090,0),MATCH(LV$3,'Form report'!$P$22:$CO$22,0))="","",INDEX('Form report'!$P$23:$CO$1090,MATCH($A$8,'Form report'!LV23:LV1090,0),MATCH(LV$3,'Form report'!$P$22:$CO$22,0))-INDEX('Form report'!$G$23:$G$1090,MATCH($A$8,'Form report'!$D$23:$D$1090,0))-INDEX('Form report'!$H$23:$H$1090,MATCH($A$8,'Form report'!$D$23:$D$1090,0))),"")</f>
        <v/>
      </c>
      <c r="LW8" s="204" t="str">
        <f>IFERROR(IF(INDEX('Form report'!$P$23:$CO$1090,MATCH($A$8,'Form report'!LW23:LW1090,0),MATCH(LW$3,'Form report'!$P$22:$CO$22,0))="","",INDEX('Form report'!$P$23:$CO$1090,MATCH($A$8,'Form report'!LW23:LW1090,0),MATCH(LW$3,'Form report'!$P$22:$CO$22,0))-INDEX('Form report'!$G$23:$G$1090,MATCH($A$8,'Form report'!$D$23:$D$1090,0))-INDEX('Form report'!$H$23:$H$1090,MATCH($A$8,'Form report'!$D$23:$D$1090,0))),"")</f>
        <v/>
      </c>
      <c r="LX8" s="204" t="str">
        <f>IFERROR(IF(INDEX('Form report'!$P$23:$CO$1090,MATCH($A$8,'Form report'!LX23:LX1090,0),MATCH(LX$3,'Form report'!$P$22:$CO$22,0))="","",INDEX('Form report'!$P$23:$CO$1090,MATCH($A$8,'Form report'!LX23:LX1090,0),MATCH(LX$3,'Form report'!$P$22:$CO$22,0))-INDEX('Form report'!$G$23:$G$1090,MATCH($A$8,'Form report'!$D$23:$D$1090,0))-INDEX('Form report'!$H$23:$H$1090,MATCH($A$8,'Form report'!$D$23:$D$1090,0))),"")</f>
        <v/>
      </c>
      <c r="LY8" s="204" t="str">
        <f>IFERROR(IF(INDEX('Form report'!$P$23:$CO$1090,MATCH($A$8,'Form report'!LY23:LY1090,0),MATCH(LY$3,'Form report'!$P$22:$CO$22,0))="","",INDEX('Form report'!$P$23:$CO$1090,MATCH($A$8,'Form report'!LY23:LY1090,0),MATCH(LY$3,'Form report'!$P$22:$CO$22,0))-INDEX('Form report'!$G$23:$G$1090,MATCH($A$8,'Form report'!$D$23:$D$1090,0))-INDEX('Form report'!$H$23:$H$1090,MATCH($A$8,'Form report'!$D$23:$D$1090,0))),"")</f>
        <v/>
      </c>
      <c r="LZ8" s="204" t="str">
        <f>IFERROR(IF(INDEX('Form report'!$P$23:$CO$1090,MATCH($A$8,'Form report'!LZ23:LZ1090,0),MATCH(LZ$3,'Form report'!$P$22:$CO$22,0))="","",INDEX('Form report'!$P$23:$CO$1090,MATCH($A$8,'Form report'!LZ23:LZ1090,0),MATCH(LZ$3,'Form report'!$P$22:$CO$22,0))-INDEX('Form report'!$G$23:$G$1090,MATCH($A$8,'Form report'!$D$23:$D$1090,0))-INDEX('Form report'!$H$23:$H$1090,MATCH($A$8,'Form report'!$D$23:$D$1090,0))),"")</f>
        <v/>
      </c>
      <c r="MA8" s="204" t="str">
        <f>IFERROR(IF(INDEX('Form report'!$P$23:$CO$1090,MATCH($A$8,'Form report'!MA23:MA1090,0),MATCH(MA$3,'Form report'!$P$22:$CO$22,0))="","",INDEX('Form report'!$P$23:$CO$1090,MATCH($A$8,'Form report'!MA23:MA1090,0),MATCH(MA$3,'Form report'!$P$22:$CO$22,0))-INDEX('Form report'!$G$23:$G$1090,MATCH($A$8,'Form report'!$D$23:$D$1090,0))-INDEX('Form report'!$H$23:$H$1090,MATCH($A$8,'Form report'!$D$23:$D$1090,0))),"")</f>
        <v/>
      </c>
      <c r="MB8" s="204" t="str">
        <f>IFERROR(IF(INDEX('Form report'!$P$23:$CO$1090,MATCH($A$8,'Form report'!MB23:MB1090,0),MATCH(MB$3,'Form report'!$P$22:$CO$22,0))="","",INDEX('Form report'!$P$23:$CO$1090,MATCH($A$8,'Form report'!MB23:MB1090,0),MATCH(MB$3,'Form report'!$P$22:$CO$22,0))-INDEX('Form report'!$G$23:$G$1090,MATCH($A$8,'Form report'!$D$23:$D$1090,0))-INDEX('Form report'!$H$23:$H$1090,MATCH($A$8,'Form report'!$D$23:$D$1090,0))),"")</f>
        <v/>
      </c>
      <c r="MC8" s="204" t="str">
        <f>IFERROR(IF(INDEX('Form report'!$P$23:$CO$1090,MATCH($A$8,'Form report'!MC23:MC1090,0),MATCH(MC$3,'Form report'!$P$22:$CO$22,0))="","",INDEX('Form report'!$P$23:$CO$1090,MATCH($A$8,'Form report'!MC23:MC1090,0),MATCH(MC$3,'Form report'!$P$22:$CO$22,0))-INDEX('Form report'!$G$23:$G$1090,MATCH($A$8,'Form report'!$D$23:$D$1090,0))-INDEX('Form report'!$H$23:$H$1090,MATCH($A$8,'Form report'!$D$23:$D$1090,0))),"")</f>
        <v/>
      </c>
      <c r="MD8" s="204" t="str">
        <f>IFERROR(IF(INDEX('Form report'!$P$23:$CO$1090,MATCH($A$8,'Form report'!MD23:MD1090,0),MATCH(MD$3,'Form report'!$P$22:$CO$22,0))="","",INDEX('Form report'!$P$23:$CO$1090,MATCH($A$8,'Form report'!MD23:MD1090,0),MATCH(MD$3,'Form report'!$P$22:$CO$22,0))-INDEX('Form report'!$G$23:$G$1090,MATCH($A$8,'Form report'!$D$23:$D$1090,0))-INDEX('Form report'!$H$23:$H$1090,MATCH($A$8,'Form report'!$D$23:$D$1090,0))),"")</f>
        <v/>
      </c>
      <c r="ME8" s="204" t="str">
        <f>IFERROR(IF(INDEX('Form report'!$P$23:$CO$1090,MATCH($A$8,'Form report'!ME23:ME1090,0),MATCH(ME$3,'Form report'!$P$22:$CO$22,0))="","",INDEX('Form report'!$P$23:$CO$1090,MATCH($A$8,'Form report'!ME23:ME1090,0),MATCH(ME$3,'Form report'!$P$22:$CO$22,0))-INDEX('Form report'!$G$23:$G$1090,MATCH($A$8,'Form report'!$D$23:$D$1090,0))-INDEX('Form report'!$H$23:$H$1090,MATCH($A$8,'Form report'!$D$23:$D$1090,0))),"")</f>
        <v/>
      </c>
      <c r="MF8" s="204" t="str">
        <f>IFERROR(IF(INDEX('Form report'!$P$23:$CO$1090,MATCH($A$8,'Form report'!MF23:MF1090,0),MATCH(MF$3,'Form report'!$P$22:$CO$22,0))="","",INDEX('Form report'!$P$23:$CO$1090,MATCH($A$8,'Form report'!MF23:MF1090,0),MATCH(MF$3,'Form report'!$P$22:$CO$22,0))-INDEX('Form report'!$G$23:$G$1090,MATCH($A$8,'Form report'!$D$23:$D$1090,0))-INDEX('Form report'!$H$23:$H$1090,MATCH($A$8,'Form report'!$D$23:$D$1090,0))),"")</f>
        <v/>
      </c>
      <c r="MG8" s="204" t="str">
        <f>IFERROR(IF(INDEX('Form report'!$P$23:$CO$1090,MATCH($A$8,'Form report'!MG23:MG1090,0),MATCH(MG$3,'Form report'!$P$22:$CO$22,0))="","",INDEX('Form report'!$P$23:$CO$1090,MATCH($A$8,'Form report'!MG23:MG1090,0),MATCH(MG$3,'Form report'!$P$22:$CO$22,0))-INDEX('Form report'!$G$23:$G$1090,MATCH($A$8,'Form report'!$D$23:$D$1090,0))-INDEX('Form report'!$H$23:$H$1090,MATCH($A$8,'Form report'!$D$23:$D$1090,0))),"")</f>
        <v/>
      </c>
      <c r="MH8" s="204" t="str">
        <f>IFERROR(IF(INDEX('Form report'!$P$23:$CO$1090,MATCH($A$8,'Form report'!MH23:MH1090,0),MATCH(MH$3,'Form report'!$P$22:$CO$22,0))="","",INDEX('Form report'!$P$23:$CO$1090,MATCH($A$8,'Form report'!MH23:MH1090,0),MATCH(MH$3,'Form report'!$P$22:$CO$22,0))-INDEX('Form report'!$G$23:$G$1090,MATCH($A$8,'Form report'!$D$23:$D$1090,0))-INDEX('Form report'!$H$23:$H$1090,MATCH($A$8,'Form report'!$D$23:$D$1090,0))),"")</f>
        <v/>
      </c>
      <c r="MI8" s="204" t="str">
        <f>IFERROR(IF(INDEX('Form report'!$P$23:$CO$1090,MATCH($A$8,'Form report'!MI23:MI1090,0),MATCH(MI$3,'Form report'!$P$22:$CO$22,0))="","",INDEX('Form report'!$P$23:$CO$1090,MATCH($A$8,'Form report'!MI23:MI1090,0),MATCH(MI$3,'Form report'!$P$22:$CO$22,0))-INDEX('Form report'!$G$23:$G$1090,MATCH($A$8,'Form report'!$D$23:$D$1090,0))-INDEX('Form report'!$H$23:$H$1090,MATCH($A$8,'Form report'!$D$23:$D$1090,0))),"")</f>
        <v/>
      </c>
      <c r="MJ8" s="204" t="str">
        <f>IFERROR(IF(INDEX('Form report'!$P$23:$CO$1090,MATCH($A$8,'Form report'!MJ23:MJ1090,0),MATCH(MJ$3,'Form report'!$P$22:$CO$22,0))="","",INDEX('Form report'!$P$23:$CO$1090,MATCH($A$8,'Form report'!MJ23:MJ1090,0),MATCH(MJ$3,'Form report'!$P$22:$CO$22,0))-INDEX('Form report'!$G$23:$G$1090,MATCH($A$8,'Form report'!$D$23:$D$1090,0))-INDEX('Form report'!$H$23:$H$1090,MATCH($A$8,'Form report'!$D$23:$D$1090,0))),"")</f>
        <v/>
      </c>
    </row>
    <row r="9" s="188" customFormat="1" ht="33" customHeight="1" spans="1:348">
      <c r="A9" s="203"/>
      <c r="B9" s="200"/>
      <c r="C9" s="201"/>
      <c r="D9" s="204" t="str">
        <f>IFERROR(IF(INDEX('Form report'!$P$23:$CO$1090,MATCH($A$9,'Form report'!D23:D1090,0),MATCH(D$3,'Form report'!$P$22:$CO$22,0))="","",INDEX('Form report'!$P$23:$CO$1090,MATCH($A$9,'Form report'!D23:D1090,0),MATCH(D$3,'Form report'!$P$22:$CO$22,0))-INDEX('Form report'!$G$23:$G$1090,MATCH($A$9,'Form report'!$D$23:$D$1090,0))-INDEX('Form report'!$H$23:$H$1090,MATCH($A$9,'Form report'!$D$23:$D$1090,0))),"")</f>
        <v/>
      </c>
      <c r="E9" s="204" t="str">
        <f>IFERROR(IF(INDEX('Form report'!$P$23:$CO$1090,MATCH($A$9,'Form report'!E23:E1090,0),MATCH(E$3,'Form report'!$P$22:$CO$22,0))="","",INDEX('Form report'!$P$23:$CO$1090,MATCH($A$9,'Form report'!E23:E1090,0),MATCH(E$3,'Form report'!$P$22:$CO$22,0))-INDEX('Form report'!$G$23:$G$1090,MATCH($A$9,'Form report'!$D$23:$D$1090,0))-INDEX('Form report'!$H$23:$H$1090,MATCH($A$9,'Form report'!$D$23:$D$1090,0))),"")</f>
        <v/>
      </c>
      <c r="F9" s="204" t="str">
        <f>IFERROR(IF(INDEX('Form report'!$P$23:$CO$1090,MATCH($A$9,'Form report'!F23:F1090,0),MATCH(F$3,'Form report'!$P$22:$CO$22,0))="","",INDEX('Form report'!$P$23:$CO$1090,MATCH($A$9,'Form report'!F23:F1090,0),MATCH(F$3,'Form report'!$P$22:$CO$22,0))-INDEX('Form report'!$G$23:$G$1090,MATCH($A$9,'Form report'!$D$23:$D$1090,0))-INDEX('Form report'!$H$23:$H$1090,MATCH($A$9,'Form report'!$D$23:$D$1090,0))),"")</f>
        <v/>
      </c>
      <c r="G9" s="204" t="str">
        <f>IFERROR(IF(INDEX('Form report'!$P$23:$CO$1090,MATCH($A$9,'Form report'!G23:G1090,0),MATCH(G$3,'Form report'!$P$22:$CO$22,0))="","",INDEX('Form report'!$P$23:$CO$1090,MATCH($A$9,'Form report'!G23:G1090,0),MATCH(G$3,'Form report'!$P$22:$CO$22,0))-INDEX('Form report'!$G$23:$G$1090,MATCH($A$9,'Form report'!$D$23:$D$1090,0))-INDEX('Form report'!$H$23:$H$1090,MATCH($A$9,'Form report'!$D$23:$D$1090,0))),"")</f>
        <v/>
      </c>
      <c r="H9" s="204" t="str">
        <f>IFERROR(IF(INDEX('Form report'!$P$23:$CO$1090,MATCH($A$9,'Form report'!H23:H1090,0),MATCH(H$3,'Form report'!$P$22:$CO$22,0))="","",INDEX('Form report'!$P$23:$CO$1090,MATCH($A$9,'Form report'!H23:H1090,0),MATCH(H$3,'Form report'!$P$22:$CO$22,0))-INDEX('Form report'!$G$23:$G$1090,MATCH($A$9,'Form report'!$D$23:$D$1090,0))-INDEX('Form report'!$H$23:$H$1090,MATCH($A$9,'Form report'!$D$23:$D$1090,0))),"")</f>
        <v/>
      </c>
      <c r="I9" s="204" t="str">
        <f>IFERROR(IF(INDEX('Form report'!$P$23:$CO$1090,MATCH($A$9,'Form report'!I23:I1090,0),MATCH(I$3,'Form report'!$P$22:$CO$22,0))="","",INDEX('Form report'!$P$23:$CO$1090,MATCH($A$9,'Form report'!I23:I1090,0),MATCH(I$3,'Form report'!$P$22:$CO$22,0))-INDEX('Form report'!$G$23:$G$1090,MATCH($A$9,'Form report'!$D$23:$D$1090,0))-INDEX('Form report'!$H$23:$H$1090,MATCH($A$9,'Form report'!$D$23:$D$1090,0))),"")</f>
        <v/>
      </c>
      <c r="J9" s="204" t="str">
        <f>IFERROR(IF(INDEX('Form report'!$P$23:$CO$1090,MATCH($A$9,'Form report'!J23:J1090,0),MATCH(J$3,'Form report'!$P$22:$CO$22,0))="","",INDEX('Form report'!$P$23:$CO$1090,MATCH($A$9,'Form report'!J23:J1090,0),MATCH(J$3,'Form report'!$P$22:$CO$22,0))-INDEX('Form report'!$G$23:$G$1090,MATCH($A$9,'Form report'!$D$23:$D$1090,0))-INDEX('Form report'!$H$23:$H$1090,MATCH($A$9,'Form report'!$D$23:$D$1090,0))),"")</f>
        <v/>
      </c>
      <c r="K9" s="204" t="str">
        <f>IFERROR(IF(INDEX('Form report'!$P$23:$CO$1090,MATCH($A$9,'Form report'!K23:K1090,0),MATCH(K$3,'Form report'!$P$22:$CO$22,0))="","",INDEX('Form report'!$P$23:$CO$1090,MATCH($A$9,'Form report'!K23:K1090,0),MATCH(K$3,'Form report'!$P$22:$CO$22,0))-INDEX('Form report'!$G$23:$G$1090,MATCH($A$9,'Form report'!$D$23:$D$1090,0))-INDEX('Form report'!$H$23:$H$1090,MATCH($A$9,'Form report'!$D$23:$D$1090,0))),"")</f>
        <v/>
      </c>
      <c r="L9" s="204" t="str">
        <f>IFERROR(IF(INDEX('Form report'!$P$23:$CO$1090,MATCH($A$9,'Form report'!L23:L1090,0),MATCH(L$3,'Form report'!$P$22:$CO$22,0))="","",INDEX('Form report'!$P$23:$CO$1090,MATCH($A$9,'Form report'!L23:L1090,0),MATCH(L$3,'Form report'!$P$22:$CO$22,0))-INDEX('Form report'!$G$23:$G$1090,MATCH($A$9,'Form report'!$D$23:$D$1090,0))-INDEX('Form report'!$H$23:$H$1090,MATCH($A$9,'Form report'!$D$23:$D$1090,0))),"")</f>
        <v/>
      </c>
      <c r="M9" s="204" t="str">
        <f>IFERROR(IF(INDEX('Form report'!$P$23:$CO$1090,MATCH($A$9,'Form report'!M23:M1090,0),MATCH(M$3,'Form report'!$P$22:$CO$22,0))="","",INDEX('Form report'!$P$23:$CO$1090,MATCH($A$9,'Form report'!M23:M1090,0),MATCH(M$3,'Form report'!$P$22:$CO$22,0))-INDEX('Form report'!$G$23:$G$1090,MATCH($A$9,'Form report'!$D$23:$D$1090,0))-INDEX('Form report'!$H$23:$H$1090,MATCH($A$9,'Form report'!$D$23:$D$1090,0))),"")</f>
        <v/>
      </c>
      <c r="N9" s="204" t="str">
        <f>IFERROR(IF(INDEX('Form report'!$P$23:$CO$1090,MATCH($A$9,'Form report'!N23:N1090,0),MATCH(N$3,'Form report'!$P$22:$CO$22,0))="","",INDEX('Form report'!$P$23:$CO$1090,MATCH($A$9,'Form report'!N23:N1090,0),MATCH(N$3,'Form report'!$P$22:$CO$22,0))-INDEX('Form report'!$G$23:$G$1090,MATCH($A$9,'Form report'!$D$23:$D$1090,0))-INDEX('Form report'!$H$23:$H$1090,MATCH($A$9,'Form report'!$D$23:$D$1090,0))),"")</f>
        <v/>
      </c>
      <c r="O9" s="204" t="str">
        <f>IFERROR(IF(INDEX('Form report'!$P$23:$CO$1090,MATCH($A$9,'Form report'!O23:O1090,0),MATCH(O$3,'Form report'!$P$22:$CO$22,0))="","",INDEX('Form report'!$P$23:$CO$1090,MATCH($A$9,'Form report'!O23:O1090,0),MATCH(O$3,'Form report'!$P$22:$CO$22,0))-INDEX('Form report'!$G$23:$G$1090,MATCH($A$9,'Form report'!$D$23:$D$1090,0))-INDEX('Form report'!$H$23:$H$1090,MATCH($A$9,'Form report'!$D$23:$D$1090,0))),"")</f>
        <v/>
      </c>
      <c r="P9" s="204" t="str">
        <f>IFERROR(IF(INDEX('Form report'!$P$23:$CO$1090,MATCH($A$9,'Form report'!P23:P1090,0),MATCH(P$3,'Form report'!$P$22:$CO$22,0))="","",INDEX('Form report'!$P$23:$CO$1090,MATCH($A$9,'Form report'!P23:P1090,0),MATCH(P$3,'Form report'!$P$22:$CO$22,0))-INDEX('Form report'!$G$23:$G$1090,MATCH($A$9,'Form report'!$D$23:$D$1090,0))-INDEX('Form report'!$H$23:$H$1090,MATCH($A$9,'Form report'!$D$23:$D$1090,0))),"")</f>
        <v/>
      </c>
      <c r="Q9" s="204" t="str">
        <f>IFERROR(IF(INDEX('Form report'!$P$23:$CO$1090,MATCH($A$9,'Form report'!#REF!,0),MATCH(Q$3,'Form report'!$P$22:$CO$22,0))="","",INDEX('Form report'!$P$23:$CO$1090,MATCH($A$9,'Form report'!#REF!,0),MATCH(Q$3,'Form report'!$P$22:$CO$22,0))-INDEX('Form report'!$G$23:$G$1090,MATCH($A$9,'Form report'!$D$23:$D$1090,0))-INDEX('Form report'!$H$23:$H$1090,MATCH($A$9,'Form report'!$D$23:$D$1090,0))),"")</f>
        <v/>
      </c>
      <c r="R9" s="204" t="str">
        <f>IFERROR(IF(INDEX('Form report'!$P$23:$CO$1090,MATCH($A$9,'Form report'!R23:R1090,0),MATCH(R$3,'Form report'!$P$22:$CO$22,0))="","",INDEX('Form report'!$P$23:$CO$1090,MATCH($A$9,'Form report'!R23:R1090,0),MATCH(R$3,'Form report'!$P$22:$CO$22,0))-INDEX('Form report'!$G$23:$G$1090,MATCH($A$9,'Form report'!$D$23:$D$1090,0))-INDEX('Form report'!$H$23:$H$1090,MATCH($A$9,'Form report'!$D$23:$D$1090,0))),"")</f>
        <v/>
      </c>
      <c r="S9" s="204" t="str">
        <f>IFERROR(IF(INDEX('Form report'!$P$23:$CO$1090,MATCH($A$9,'Form report'!S23:S1090,0),MATCH(S$3,'Form report'!$P$22:$CO$22,0))="","",INDEX('Form report'!$P$23:$CO$1090,MATCH($A$9,'Form report'!S23:S1090,0),MATCH(S$3,'Form report'!$P$22:$CO$22,0))-INDEX('Form report'!$G$23:$G$1090,MATCH($A$9,'Form report'!$D$23:$D$1090,0))-INDEX('Form report'!$H$23:$H$1090,MATCH($A$9,'Form report'!$D$23:$D$1090,0))),"")</f>
        <v/>
      </c>
      <c r="T9" s="204" t="str">
        <f>IFERROR(IF(INDEX('Form report'!$P$23:$CO$1090,MATCH($A$9,'Form report'!T23:T1090,0),MATCH(T$3,'Form report'!$P$22:$CO$22,0))="","",INDEX('Form report'!$P$23:$CO$1090,MATCH($A$9,'Form report'!T23:T1090,0),MATCH(T$3,'Form report'!$P$22:$CO$22,0))-INDEX('Form report'!$G$23:$G$1090,MATCH($A$9,'Form report'!$D$23:$D$1090,0))-INDEX('Form report'!$H$23:$H$1090,MATCH($A$9,'Form report'!$D$23:$D$1090,0))),"")</f>
        <v/>
      </c>
      <c r="U9" s="204" t="str">
        <f>IFERROR(IF(INDEX('Form report'!$P$23:$CO$1090,MATCH($A$9,'Form report'!U23:U1090,0),MATCH(U$3,'Form report'!$P$22:$CO$22,0))="","",INDEX('Form report'!$P$23:$CO$1090,MATCH($A$9,'Form report'!U23:U1090,0),MATCH(U$3,'Form report'!$P$22:$CO$22,0))-INDEX('Form report'!$G$23:$G$1090,MATCH($A$9,'Form report'!$D$23:$D$1090,0))-INDEX('Form report'!$H$23:$H$1090,MATCH($A$9,'Form report'!$D$23:$D$1090,0))),"")</f>
        <v/>
      </c>
      <c r="V9" s="204" t="str">
        <f>IFERROR(IF(INDEX('Form report'!$P$23:$CO$1090,MATCH($A$9,'Form report'!V23:V1090,0),MATCH(V$3,'Form report'!$P$22:$CO$22,0))="","",INDEX('Form report'!$P$23:$CO$1090,MATCH($A$9,'Form report'!V23:V1090,0),MATCH(V$3,'Form report'!$P$22:$CO$22,0))-INDEX('Form report'!$G$23:$G$1090,MATCH($A$9,'Form report'!$D$23:$D$1090,0))-INDEX('Form report'!$H$23:$H$1090,MATCH($A$9,'Form report'!$D$23:$D$1090,0))),"")</f>
        <v/>
      </c>
      <c r="W9" s="204" t="str">
        <f>IFERROR(IF(INDEX('Form report'!$P$23:$CO$1090,MATCH($A$9,'Form report'!W23:W1090,0),MATCH(W$3,'Form report'!$P$22:$CO$22,0))="","",INDEX('Form report'!$P$23:$CO$1090,MATCH($A$9,'Form report'!W23:W1090,0),MATCH(W$3,'Form report'!$P$22:$CO$22,0))-INDEX('Form report'!$G$23:$G$1090,MATCH($A$9,'Form report'!$D$23:$D$1090,0))-INDEX('Form report'!$H$23:$H$1090,MATCH($A$9,'Form report'!$D$23:$D$1090,0))),"")</f>
        <v/>
      </c>
      <c r="X9" s="204" t="str">
        <f>IFERROR(IF(INDEX('Form report'!$P$23:$CO$1090,MATCH($A$9,'Form report'!X23:X1090,0),MATCH(X$3,'Form report'!$P$22:$CO$22,0))="","",INDEX('Form report'!$P$23:$CO$1090,MATCH($A$9,'Form report'!X23:X1090,0),MATCH(X$3,'Form report'!$P$22:$CO$22,0))-INDEX('Form report'!$G$23:$G$1090,MATCH($A$9,'Form report'!$D$23:$D$1090,0))-INDEX('Form report'!$H$23:$H$1090,MATCH($A$9,'Form report'!$D$23:$D$1090,0))),"")</f>
        <v/>
      </c>
      <c r="Y9" s="204" t="str">
        <f>IFERROR(IF(INDEX('Form report'!$P$23:$CO$1090,MATCH($A$9,'Form report'!Y23:Y1090,0),MATCH(Y$3,'Form report'!$P$22:$CO$22,0))="","",INDEX('Form report'!$P$23:$CO$1090,MATCH($A$9,'Form report'!Y23:Y1090,0),MATCH(Y$3,'Form report'!$P$22:$CO$22,0))-INDEX('Form report'!$G$23:$G$1090,MATCH($A$9,'Form report'!$D$23:$D$1090,0))-INDEX('Form report'!$H$23:$H$1090,MATCH($A$9,'Form report'!$D$23:$D$1090,0))),"")</f>
        <v/>
      </c>
      <c r="Z9" s="204" t="str">
        <f>IFERROR(IF(INDEX('Form report'!$P$23:$CO$1090,MATCH($A$9,'Form report'!Z23:Z1090,0),MATCH(Z$3,'Form report'!$P$22:$CO$22,0))="","",INDEX('Form report'!$P$23:$CO$1090,MATCH($A$9,'Form report'!Z23:Z1090,0),MATCH(Z$3,'Form report'!$P$22:$CO$22,0))-INDEX('Form report'!$G$23:$G$1090,MATCH($A$9,'Form report'!$D$23:$D$1090,0))-INDEX('Form report'!$H$23:$H$1090,MATCH($A$9,'Form report'!$D$23:$D$1090,0))),"")</f>
        <v/>
      </c>
      <c r="AA9" s="204" t="str">
        <f>IFERROR(IF(INDEX('Form report'!$P$23:$CO$1090,MATCH($A$9,'Form report'!AA23:AA1090,0),MATCH(AA$3,'Form report'!$P$22:$CO$22,0))="","",INDEX('Form report'!$P$23:$CO$1090,MATCH($A$9,'Form report'!AA23:AA1090,0),MATCH(AA$3,'Form report'!$P$22:$CO$22,0))-INDEX('Form report'!$G$23:$G$1090,MATCH($A$9,'Form report'!$D$23:$D$1090,0))-INDEX('Form report'!$H$23:$H$1090,MATCH($A$9,'Form report'!$D$23:$D$1090,0))),"")</f>
        <v/>
      </c>
      <c r="AB9" s="204" t="str">
        <f>IFERROR(IF(INDEX('Form report'!$P$23:$CO$1090,MATCH($A$9,'Form report'!AB23:AB1090,0),MATCH(AB$3,'Form report'!$P$22:$CO$22,0))="","",INDEX('Form report'!$P$23:$CO$1090,MATCH($A$9,'Form report'!AB23:AB1090,0),MATCH(AB$3,'Form report'!$P$22:$CO$22,0))-INDEX('Form report'!$G$23:$G$1090,MATCH($A$9,'Form report'!$D$23:$D$1090,0))-INDEX('Form report'!$H$23:$H$1090,MATCH($A$9,'Form report'!$D$23:$D$1090,0))),"")</f>
        <v/>
      </c>
      <c r="AC9" s="204" t="str">
        <f>IFERROR(IF(INDEX('Form report'!$P$23:$CO$1090,MATCH($A$9,'Form report'!AC23:AC1090,0),MATCH(AC$3,'Form report'!$P$22:$CO$22,0))="","",INDEX('Form report'!$P$23:$CO$1090,MATCH($A$9,'Form report'!AC23:AC1090,0),MATCH(AC$3,'Form report'!$P$22:$CO$22,0))-INDEX('Form report'!$G$23:$G$1090,MATCH($A$9,'Form report'!$D$23:$D$1090,0))-INDEX('Form report'!$H$23:$H$1090,MATCH($A$9,'Form report'!$D$23:$D$1090,0))),"")</f>
        <v/>
      </c>
      <c r="AD9" s="204" t="str">
        <f>IFERROR(IF(INDEX('Form report'!$P$23:$CO$1090,MATCH($A$9,'Form report'!AD23:AD1090,0),MATCH(AD$3,'Form report'!$P$22:$CO$22,0))="","",INDEX('Form report'!$P$23:$CO$1090,MATCH($A$9,'Form report'!AD23:AD1090,0),MATCH(AD$3,'Form report'!$P$22:$CO$22,0))-INDEX('Form report'!$G$23:$G$1090,MATCH($A$9,'Form report'!$D$23:$D$1090,0))-INDEX('Form report'!$H$23:$H$1090,MATCH($A$9,'Form report'!$D$23:$D$1090,0))),"")</f>
        <v/>
      </c>
      <c r="AE9" s="204" t="str">
        <f>IFERROR(IF(INDEX('Form report'!$P$23:$CO$1090,MATCH($A$9,'Form report'!AE23:AE1090,0),MATCH(AE$3,'Form report'!$P$22:$CO$22,0))="","",INDEX('Form report'!$P$23:$CO$1090,MATCH($A$9,'Form report'!AE23:AE1090,0),MATCH(AE$3,'Form report'!$P$22:$CO$22,0))-INDEX('Form report'!$G$23:$G$1090,MATCH($A$9,'Form report'!$D$23:$D$1090,0))-INDEX('Form report'!$H$23:$H$1090,MATCH($A$9,'Form report'!$D$23:$D$1090,0))),"")</f>
        <v/>
      </c>
      <c r="AF9" s="204" t="str">
        <f>IFERROR(IF(INDEX('Form report'!$P$23:$CO$1090,MATCH($A$9,'Form report'!AF23:AF1090,0),MATCH(AF$3,'Form report'!$P$22:$CO$22,0))="","",INDEX('Form report'!$P$23:$CO$1090,MATCH($A$9,'Form report'!AF23:AF1090,0),MATCH(AF$3,'Form report'!$P$22:$CO$22,0))-INDEX('Form report'!$G$23:$G$1090,MATCH($A$9,'Form report'!$D$23:$D$1090,0))-INDEX('Form report'!$H$23:$H$1090,MATCH($A$9,'Form report'!$D$23:$D$1090,0))),"")</f>
        <v/>
      </c>
      <c r="AG9" s="204" t="str">
        <f>IFERROR(IF(INDEX('Form report'!$P$23:$CO$1090,MATCH($A$9,'Form report'!AG23:AG1090,0),MATCH(AG$3,'Form report'!$P$22:$CO$22,0))="","",INDEX('Form report'!$P$23:$CO$1090,MATCH($A$9,'Form report'!AG23:AG1090,0),MATCH(AG$3,'Form report'!$P$22:$CO$22,0))-INDEX('Form report'!$G$23:$G$1090,MATCH($A$9,'Form report'!$D$23:$D$1090,0))-INDEX('Form report'!$H$23:$H$1090,MATCH($A$9,'Form report'!$D$23:$D$1090,0))),"")</f>
        <v/>
      </c>
      <c r="AH9" s="204" t="str">
        <f>IFERROR(IF(INDEX('Form report'!$P$23:$CO$1090,MATCH($A$9,'Form report'!AH23:AH1090,0),MATCH(AH$3,'Form report'!$P$22:$CO$22,0))="","",INDEX('Form report'!$P$23:$CO$1090,MATCH($A$9,'Form report'!AH23:AH1090,0),MATCH(AH$3,'Form report'!$P$22:$CO$22,0))-INDEX('Form report'!$G$23:$G$1090,MATCH($A$9,'Form report'!$D$23:$D$1090,0))-INDEX('Form report'!$H$23:$H$1090,MATCH($A$9,'Form report'!$D$23:$D$1090,0))),"")</f>
        <v/>
      </c>
      <c r="AI9" s="204" t="str">
        <f>IFERROR(IF(INDEX('Form report'!$P$23:$CO$1090,MATCH($A$9,'Form report'!AI23:AI1090,0),MATCH(AI$3,'Form report'!$P$22:$CO$22,0))="","",INDEX('Form report'!$P$23:$CO$1090,MATCH($A$9,'Form report'!AI23:AI1090,0),MATCH(AI$3,'Form report'!$P$22:$CO$22,0))-INDEX('Form report'!$G$23:$G$1090,MATCH($A$9,'Form report'!$D$23:$D$1090,0))-INDEX('Form report'!$H$23:$H$1090,MATCH($A$9,'Form report'!$D$23:$D$1090,0))),"")</f>
        <v/>
      </c>
      <c r="AJ9" s="204" t="str">
        <f>IFERROR(IF(INDEX('Form report'!$P$23:$CO$1090,MATCH($A$9,'Form report'!AJ23:AJ1090,0),MATCH(AJ$3,'Form report'!$P$22:$CO$22,0))="","",INDEX('Form report'!$P$23:$CO$1090,MATCH($A$9,'Form report'!AJ23:AJ1090,0),MATCH(AJ$3,'Form report'!$P$22:$CO$22,0))-INDEX('Form report'!$G$23:$G$1090,MATCH($A$9,'Form report'!$D$23:$D$1090,0))-INDEX('Form report'!$H$23:$H$1090,MATCH($A$9,'Form report'!$D$23:$D$1090,0))),"")</f>
        <v/>
      </c>
      <c r="AK9" s="204" t="str">
        <f>IFERROR(IF(INDEX('Form report'!$P$23:$CO$1090,MATCH($A$9,'Form report'!AK23:AK1090,0),MATCH(AK$3,'Form report'!$P$22:$CO$22,0))="","",INDEX('Form report'!$P$23:$CO$1090,MATCH($A$9,'Form report'!AK23:AK1090,0),MATCH(AK$3,'Form report'!$P$22:$CO$22,0))-INDEX('Form report'!$G$23:$G$1090,MATCH($A$9,'Form report'!$D$23:$D$1090,0))-INDEX('Form report'!$H$23:$H$1090,MATCH($A$9,'Form report'!$D$23:$D$1090,0))),"")</f>
        <v/>
      </c>
      <c r="AL9" s="204" t="str">
        <f>IFERROR(IF(INDEX('Form report'!$P$23:$CO$1090,MATCH($A$9,'Form report'!AL23:AL1090,0),MATCH(AL$3,'Form report'!$P$22:$CO$22,0))="","",INDEX('Form report'!$P$23:$CO$1090,MATCH($A$9,'Form report'!AL23:AL1090,0),MATCH(AL$3,'Form report'!$P$22:$CO$22,0))-INDEX('Form report'!$G$23:$G$1090,MATCH($A$9,'Form report'!$D$23:$D$1090,0))-INDEX('Form report'!$H$23:$H$1090,MATCH($A$9,'Form report'!$D$23:$D$1090,0))),"")</f>
        <v/>
      </c>
      <c r="AM9" s="204" t="str">
        <f>IFERROR(IF(INDEX('Form report'!$P$23:$CO$1090,MATCH($A$9,'Form report'!AM23:AM1090,0),MATCH(AM$3,'Form report'!$P$22:$CO$22,0))="","",INDEX('Form report'!$P$23:$CO$1090,MATCH($A$9,'Form report'!AM23:AM1090,0),MATCH(AM$3,'Form report'!$P$22:$CO$22,0))-INDEX('Form report'!$G$23:$G$1090,MATCH($A$9,'Form report'!$D$23:$D$1090,0))-INDEX('Form report'!$H$23:$H$1090,MATCH($A$9,'Form report'!$D$23:$D$1090,0))),"")</f>
        <v/>
      </c>
      <c r="AN9" s="204" t="str">
        <f>IFERROR(IF(INDEX('Form report'!$P$23:$CO$1090,MATCH($A$9,'Form report'!AN23:AN1090,0),MATCH(AN$3,'Form report'!$P$22:$CO$22,0))="","",INDEX('Form report'!$P$23:$CO$1090,MATCH($A$9,'Form report'!AN23:AN1090,0),MATCH(AN$3,'Form report'!$P$22:$CO$22,0))-INDEX('Form report'!$G$23:$G$1090,MATCH($A$9,'Form report'!$D$23:$D$1090,0))-INDEX('Form report'!$H$23:$H$1090,MATCH($A$9,'Form report'!$D$23:$D$1090,0))),"")</f>
        <v/>
      </c>
      <c r="AO9" s="204" t="str">
        <f>IFERROR(IF(INDEX('Form report'!$P$23:$CO$1090,MATCH($A$9,'Form report'!AO23:AO1090,0),MATCH(AO$3,'Form report'!$P$22:$CO$22,0))="","",INDEX('Form report'!$P$23:$CO$1090,MATCH($A$9,'Form report'!AO23:AO1090,0),MATCH(AO$3,'Form report'!$P$22:$CO$22,0))-INDEX('Form report'!$G$23:$G$1090,MATCH($A$9,'Form report'!$D$23:$D$1090,0))-INDEX('Form report'!$H$23:$H$1090,MATCH($A$9,'Form report'!$D$23:$D$1090,0))),"")</f>
        <v/>
      </c>
      <c r="AP9" s="204" t="str">
        <f>IFERROR(IF(INDEX('Form report'!$P$23:$CO$1090,MATCH($A$9,'Form report'!AP23:AP1090,0),MATCH(AP$3,'Form report'!$P$22:$CO$22,0))="","",INDEX('Form report'!$P$23:$CO$1090,MATCH($A$9,'Form report'!AP23:AP1090,0),MATCH(AP$3,'Form report'!$P$22:$CO$22,0))-INDEX('Form report'!$G$23:$G$1090,MATCH($A$9,'Form report'!$D$23:$D$1090,0))-INDEX('Form report'!$H$23:$H$1090,MATCH($A$9,'Form report'!$D$23:$D$1090,0))),"")</f>
        <v/>
      </c>
      <c r="AQ9" s="204" t="str">
        <f>IFERROR(IF(INDEX('Form report'!$P$23:$CO$1090,MATCH($A$9,'Form report'!AQ23:AQ1090,0),MATCH(AQ$3,'Form report'!$P$22:$CO$22,0))="","",INDEX('Form report'!$P$23:$CO$1090,MATCH($A$9,'Form report'!AQ23:AQ1090,0),MATCH(AQ$3,'Form report'!$P$22:$CO$22,0))-INDEX('Form report'!$G$23:$G$1090,MATCH($A$9,'Form report'!$D$23:$D$1090,0))-INDEX('Form report'!$H$23:$H$1090,MATCH($A$9,'Form report'!$D$23:$D$1090,0))),"")</f>
        <v/>
      </c>
      <c r="AR9" s="204" t="str">
        <f>IFERROR(IF(INDEX('Form report'!$P$23:$CO$1090,MATCH($A$9,'Form report'!AR23:AR1090,0),MATCH(AR$3,'Form report'!$P$22:$CO$22,0))="","",INDEX('Form report'!$P$23:$CO$1090,MATCH($A$9,'Form report'!AR23:AR1090,0),MATCH(AR$3,'Form report'!$P$22:$CO$22,0))-INDEX('Form report'!$G$23:$G$1090,MATCH($A$9,'Form report'!$D$23:$D$1090,0))-INDEX('Form report'!$H$23:$H$1090,MATCH($A$9,'Form report'!$D$23:$D$1090,0))),"")</f>
        <v/>
      </c>
      <c r="AS9" s="204" t="str">
        <f>IFERROR(IF(INDEX('Form report'!$P$23:$CO$1090,MATCH($A$9,'Form report'!AS23:AS1090,0),MATCH(AS$3,'Form report'!$P$22:$CO$22,0))="","",INDEX('Form report'!$P$23:$CO$1090,MATCH($A$9,'Form report'!AS23:AS1090,0),MATCH(AS$3,'Form report'!$P$22:$CO$22,0))-INDEX('Form report'!$G$23:$G$1090,MATCH($A$9,'Form report'!$D$23:$D$1090,0))-INDEX('Form report'!$H$23:$H$1090,MATCH($A$9,'Form report'!$D$23:$D$1090,0))),"")</f>
        <v/>
      </c>
      <c r="AT9" s="204" t="str">
        <f>IFERROR(IF(INDEX('Form report'!$P$23:$CO$1090,MATCH($A$9,'Form report'!AT23:AT1090,0),MATCH(AT$3,'Form report'!$P$22:$CO$22,0))="","",INDEX('Form report'!$P$23:$CO$1090,MATCH($A$9,'Form report'!AT23:AT1090,0),MATCH(AT$3,'Form report'!$P$22:$CO$22,0))-INDEX('Form report'!$G$23:$G$1090,MATCH($A$9,'Form report'!$D$23:$D$1090,0))-INDEX('Form report'!$H$23:$H$1090,MATCH($A$9,'Form report'!$D$23:$D$1090,0))),"")</f>
        <v/>
      </c>
      <c r="AU9" s="204" t="str">
        <f>IFERROR(IF(INDEX('Form report'!$P$23:$CO$1090,MATCH($A$9,'Form report'!AU23:AU1090,0),MATCH(AU$3,'Form report'!$P$22:$CO$22,0))="","",INDEX('Form report'!$P$23:$CO$1090,MATCH($A$9,'Form report'!AU23:AU1090,0),MATCH(AU$3,'Form report'!$P$22:$CO$22,0))-INDEX('Form report'!$G$23:$G$1090,MATCH($A$9,'Form report'!$D$23:$D$1090,0))-INDEX('Form report'!$H$23:$H$1090,MATCH($A$9,'Form report'!$D$23:$D$1090,0))),"")</f>
        <v/>
      </c>
      <c r="AV9" s="204" t="str">
        <f>IFERROR(IF(INDEX('Form report'!$P$23:$CO$1090,MATCH($A$9,'Form report'!AV23:AV1090,0),MATCH(AV$3,'Form report'!$P$22:$CO$22,0))="","",INDEX('Form report'!$P$23:$CO$1090,MATCH($A$9,'Form report'!AV23:AV1090,0),MATCH(AV$3,'Form report'!$P$22:$CO$22,0))-INDEX('Form report'!$G$23:$G$1090,MATCH($A$9,'Form report'!$D$23:$D$1090,0))-INDEX('Form report'!$H$23:$H$1090,MATCH($A$9,'Form report'!$D$23:$D$1090,0))),"")</f>
        <v/>
      </c>
      <c r="AW9" s="204" t="str">
        <f>IFERROR(IF(INDEX('Form report'!$P$23:$CO$1090,MATCH($A$9,'Form report'!AW23:AW1090,0),MATCH(AW$3,'Form report'!$P$22:$CO$22,0))="","",INDEX('Form report'!$P$23:$CO$1090,MATCH($A$9,'Form report'!AW23:AW1090,0),MATCH(AW$3,'Form report'!$P$22:$CO$22,0))-INDEX('Form report'!$G$23:$G$1090,MATCH($A$9,'Form report'!$D$23:$D$1090,0))-INDEX('Form report'!$H$23:$H$1090,MATCH($A$9,'Form report'!$D$23:$D$1090,0))),"")</f>
        <v/>
      </c>
      <c r="AX9" s="204" t="str">
        <f>IFERROR(IF(INDEX('Form report'!$P$23:$CO$1090,MATCH($A$9,'Form report'!AX23:AX1090,0),MATCH(AX$3,'Form report'!$P$22:$CO$22,0))="","",INDEX('Form report'!$P$23:$CO$1090,MATCH($A$9,'Form report'!AX23:AX1090,0),MATCH(AX$3,'Form report'!$P$22:$CO$22,0))-INDEX('Form report'!$G$23:$G$1090,MATCH($A$9,'Form report'!$D$23:$D$1090,0))-INDEX('Form report'!$H$23:$H$1090,MATCH($A$9,'Form report'!$D$23:$D$1090,0))),"")</f>
        <v/>
      </c>
      <c r="AY9" s="204" t="str">
        <f>IFERROR(IF(INDEX('Form report'!$P$23:$CO$1090,MATCH($A$9,'Form report'!AY23:AY1090,0),MATCH(AY$3,'Form report'!$P$22:$CO$22,0))="","",INDEX('Form report'!$P$23:$CO$1090,MATCH($A$9,'Form report'!AY23:AY1090,0),MATCH(AY$3,'Form report'!$P$22:$CO$22,0))-INDEX('Form report'!$G$23:$G$1090,MATCH($A$9,'Form report'!$D$23:$D$1090,0))-INDEX('Form report'!$H$23:$H$1090,MATCH($A$9,'Form report'!$D$23:$D$1090,0))),"")</f>
        <v/>
      </c>
      <c r="AZ9" s="204" t="str">
        <f>IFERROR(IF(INDEX('Form report'!$P$23:$CO$1090,MATCH($A$9,'Form report'!AZ23:AZ1090,0),MATCH(AZ$3,'Form report'!$P$22:$CO$22,0))="","",INDEX('Form report'!$P$23:$CO$1090,MATCH($A$9,'Form report'!AZ23:AZ1090,0),MATCH(AZ$3,'Form report'!$P$22:$CO$22,0))-INDEX('Form report'!$G$23:$G$1090,MATCH($A$9,'Form report'!$D$23:$D$1090,0))-INDEX('Form report'!$H$23:$H$1090,MATCH($A$9,'Form report'!$D$23:$D$1090,0))),"")</f>
        <v/>
      </c>
      <c r="BA9" s="204" t="str">
        <f>IFERROR(IF(INDEX('Form report'!$P$23:$CO$1090,MATCH($A$9,'Form report'!BA23:BA1090,0),MATCH(BA$3,'Form report'!$P$22:$CO$22,0))="","",INDEX('Form report'!$P$23:$CO$1090,MATCH($A$9,'Form report'!BA23:BA1090,0),MATCH(BA$3,'Form report'!$P$22:$CO$22,0))-INDEX('Form report'!$G$23:$G$1090,MATCH($A$9,'Form report'!$D$23:$D$1090,0))-INDEX('Form report'!$H$23:$H$1090,MATCH($A$9,'Form report'!$D$23:$D$1090,0))),"")</f>
        <v/>
      </c>
      <c r="BB9" s="204" t="str">
        <f>IFERROR(IF(INDEX('Form report'!$P$23:$CO$1090,MATCH($A$9,'Form report'!BB23:BB1090,0),MATCH(BB$3,'Form report'!$P$22:$CO$22,0))="","",INDEX('Form report'!$P$23:$CO$1090,MATCH($A$9,'Form report'!BB23:BB1090,0),MATCH(BB$3,'Form report'!$P$22:$CO$22,0))-INDEX('Form report'!$G$23:$G$1090,MATCH($A$9,'Form report'!$D$23:$D$1090,0))-INDEX('Form report'!$H$23:$H$1090,MATCH($A$9,'Form report'!$D$23:$D$1090,0))),"")</f>
        <v/>
      </c>
      <c r="BC9" s="204" t="str">
        <f>IFERROR(IF(INDEX('Form report'!$P$23:$CO$1090,MATCH($A$9,'Form report'!BC23:BC1090,0),MATCH(BC$3,'Form report'!$P$22:$CO$22,0))="","",INDEX('Form report'!$P$23:$CO$1090,MATCH($A$9,'Form report'!BC23:BC1090,0),MATCH(BC$3,'Form report'!$P$22:$CO$22,0))-INDEX('Form report'!$G$23:$G$1090,MATCH($A$9,'Form report'!$D$23:$D$1090,0))-INDEX('Form report'!$H$23:$H$1090,MATCH($A$9,'Form report'!$D$23:$D$1090,0))),"")</f>
        <v/>
      </c>
      <c r="BD9" s="204" t="str">
        <f>IFERROR(IF(INDEX('Form report'!$P$23:$CO$1090,MATCH($A$9,'Form report'!BD23:BD1090,0),MATCH(BD$3,'Form report'!$P$22:$CO$22,0))="","",INDEX('Form report'!$P$23:$CO$1090,MATCH($A$9,'Form report'!BD23:BD1090,0),MATCH(BD$3,'Form report'!$P$22:$CO$22,0))-INDEX('Form report'!$G$23:$G$1090,MATCH($A$9,'Form report'!$D$23:$D$1090,0))-INDEX('Form report'!$H$23:$H$1090,MATCH($A$9,'Form report'!$D$23:$D$1090,0))),"")</f>
        <v/>
      </c>
      <c r="BE9" s="204" t="str">
        <f>IFERROR(IF(INDEX('Form report'!$P$23:$CO$1090,MATCH($A$9,'Form report'!BE23:BE1090,0),MATCH(BE$3,'Form report'!$P$22:$CO$22,0))="","",INDEX('Form report'!$P$23:$CO$1090,MATCH($A$9,'Form report'!BE23:BE1090,0),MATCH(BE$3,'Form report'!$P$22:$CO$22,0))-INDEX('Form report'!$G$23:$G$1090,MATCH($A$9,'Form report'!$D$23:$D$1090,0))-INDEX('Form report'!$H$23:$H$1090,MATCH($A$9,'Form report'!$D$23:$D$1090,0))),"")</f>
        <v/>
      </c>
      <c r="BF9" s="204" t="str">
        <f>IFERROR(IF(INDEX('Form report'!$P$23:$CO$1090,MATCH($A$9,'Form report'!BF23:BF1090,0),MATCH(BF$3,'Form report'!$P$22:$CO$22,0))="","",INDEX('Form report'!$P$23:$CO$1090,MATCH($A$9,'Form report'!BF23:BF1090,0),MATCH(BF$3,'Form report'!$P$22:$CO$22,0))-INDEX('Form report'!$G$23:$G$1090,MATCH($A$9,'Form report'!$D$23:$D$1090,0))-INDEX('Form report'!$H$23:$H$1090,MATCH($A$9,'Form report'!$D$23:$D$1090,0))),"")</f>
        <v/>
      </c>
      <c r="BG9" s="204" t="str">
        <f>IFERROR(IF(INDEX('Form report'!$P$23:$CO$1090,MATCH($A$9,'Form report'!BG23:BG1090,0),MATCH(BG$3,'Form report'!$P$22:$CO$22,0))="","",INDEX('Form report'!$P$23:$CO$1090,MATCH($A$9,'Form report'!BG23:BG1090,0),MATCH(BG$3,'Form report'!$P$22:$CO$22,0))-INDEX('Form report'!$G$23:$G$1090,MATCH($A$9,'Form report'!$D$23:$D$1090,0))-INDEX('Form report'!$H$23:$H$1090,MATCH($A$9,'Form report'!$D$23:$D$1090,0))),"")</f>
        <v/>
      </c>
      <c r="BH9" s="204" t="str">
        <f>IFERROR(IF(INDEX('Form report'!$P$23:$CO$1090,MATCH($A$9,'Form report'!BH23:BH1090,0),MATCH(BH$3,'Form report'!$P$22:$CO$22,0))="","",INDEX('Form report'!$P$23:$CO$1090,MATCH($A$9,'Form report'!BH23:BH1090,0),MATCH(BH$3,'Form report'!$P$22:$CO$22,0))-INDEX('Form report'!$G$23:$G$1090,MATCH($A$9,'Form report'!$D$23:$D$1090,0))-INDEX('Form report'!$H$23:$H$1090,MATCH($A$9,'Form report'!$D$23:$D$1090,0))),"")</f>
        <v/>
      </c>
      <c r="BI9" s="204" t="str">
        <f>IFERROR(IF(INDEX('Form report'!$P$23:$CO$1090,MATCH($A$9,'Form report'!BI23:BI1090,0),MATCH(BI$3,'Form report'!$P$22:$CO$22,0))="","",INDEX('Form report'!$P$23:$CO$1090,MATCH($A$9,'Form report'!BI23:BI1090,0),MATCH(BI$3,'Form report'!$P$22:$CO$22,0))-INDEX('Form report'!$G$23:$G$1090,MATCH($A$9,'Form report'!$D$23:$D$1090,0))-INDEX('Form report'!$H$23:$H$1090,MATCH($A$9,'Form report'!$D$23:$D$1090,0))),"")</f>
        <v/>
      </c>
      <c r="BJ9" s="204" t="str">
        <f>IFERROR(IF(INDEX('Form report'!$P$23:$CO$1090,MATCH($A$9,'Form report'!BJ23:BJ1090,0),MATCH(BJ$3,'Form report'!$P$22:$CO$22,0))="","",INDEX('Form report'!$P$23:$CO$1090,MATCH($A$9,'Form report'!BJ23:BJ1090,0),MATCH(BJ$3,'Form report'!$P$22:$CO$22,0))-INDEX('Form report'!$G$23:$G$1090,MATCH($A$9,'Form report'!$D$23:$D$1090,0))-INDEX('Form report'!$H$23:$H$1090,MATCH($A$9,'Form report'!$D$23:$D$1090,0))),"")</f>
        <v/>
      </c>
      <c r="BK9" s="204" t="str">
        <f>IFERROR(IF(INDEX('Form report'!$P$23:$CO$1090,MATCH($A$9,'Form report'!BK23:BK1090,0),MATCH(BK$3,'Form report'!$P$22:$CO$22,0))="","",INDEX('Form report'!$P$23:$CO$1090,MATCH($A$9,'Form report'!BK23:BK1090,0),MATCH(BK$3,'Form report'!$P$22:$CO$22,0))-INDEX('Form report'!$G$23:$G$1090,MATCH($A$9,'Form report'!$D$23:$D$1090,0))-INDEX('Form report'!$H$23:$H$1090,MATCH($A$9,'Form report'!$D$23:$D$1090,0))),"")</f>
        <v/>
      </c>
      <c r="BL9" s="204" t="str">
        <f>IFERROR(IF(INDEX('Form report'!$P$23:$CO$1090,MATCH($A$9,'Form report'!BL23:BL1090,0),MATCH(BL$3,'Form report'!$P$22:$CO$22,0))="","",INDEX('Form report'!$P$23:$CO$1090,MATCH($A$9,'Form report'!BL23:BL1090,0),MATCH(BL$3,'Form report'!$P$22:$CO$22,0))-INDEX('Form report'!$G$23:$G$1090,MATCH($A$9,'Form report'!$D$23:$D$1090,0))-INDEX('Form report'!$H$23:$H$1090,MATCH($A$9,'Form report'!$D$23:$D$1090,0))),"")</f>
        <v/>
      </c>
      <c r="BM9" s="204" t="str">
        <f>IFERROR(IF(INDEX('Form report'!$P$23:$CO$1090,MATCH($A$9,'Form report'!BM23:BM1090,0),MATCH(BM$3,'Form report'!$P$22:$CO$22,0))="","",INDEX('Form report'!$P$23:$CO$1090,MATCH($A$9,'Form report'!BM23:BM1090,0),MATCH(BM$3,'Form report'!$P$22:$CO$22,0))-INDEX('Form report'!$G$23:$G$1090,MATCH($A$9,'Form report'!$D$23:$D$1090,0))-INDEX('Form report'!$H$23:$H$1090,MATCH($A$9,'Form report'!$D$23:$D$1090,0))),"")</f>
        <v/>
      </c>
      <c r="BN9" s="204" t="str">
        <f>IFERROR(IF(INDEX('Form report'!$P$23:$CO$1090,MATCH($A$9,'Form report'!BN23:BN1090,0),MATCH(BN$3,'Form report'!$P$22:$CO$22,0))="","",INDEX('Form report'!$P$23:$CO$1090,MATCH($A$9,'Form report'!BN23:BN1090,0),MATCH(BN$3,'Form report'!$P$22:$CO$22,0))-INDEX('Form report'!$G$23:$G$1090,MATCH($A$9,'Form report'!$D$23:$D$1090,0))-INDEX('Form report'!$H$23:$H$1090,MATCH($A$9,'Form report'!$D$23:$D$1090,0))),"")</f>
        <v/>
      </c>
      <c r="BO9" s="204" t="str">
        <f>IFERROR(IF(INDEX('Form report'!$P$23:$CO$1090,MATCH($A$9,'Form report'!BO23:BO1090,0),MATCH(BO$3,'Form report'!$P$22:$CO$22,0))="","",INDEX('Form report'!$P$23:$CO$1090,MATCH($A$9,'Form report'!BO23:BO1090,0),MATCH(BO$3,'Form report'!$P$22:$CO$22,0))-INDEX('Form report'!$G$23:$G$1090,MATCH($A$9,'Form report'!$D$23:$D$1090,0))-INDEX('Form report'!$H$23:$H$1090,MATCH($A$9,'Form report'!$D$23:$D$1090,0))),"")</f>
        <v/>
      </c>
      <c r="BP9" s="204" t="str">
        <f>IFERROR(IF(INDEX('Form report'!$P$23:$CO$1090,MATCH($A$9,'Form report'!BP23:BP1090,0),MATCH(BP$3,'Form report'!$P$22:$CO$22,0))="","",INDEX('Form report'!$P$23:$CO$1090,MATCH($A$9,'Form report'!BP23:BP1090,0),MATCH(BP$3,'Form report'!$P$22:$CO$22,0))-INDEX('Form report'!$G$23:$G$1090,MATCH($A$9,'Form report'!$D$23:$D$1090,0))-INDEX('Form report'!$H$23:$H$1090,MATCH($A$9,'Form report'!$D$23:$D$1090,0))),"")</f>
        <v/>
      </c>
      <c r="BQ9" s="204" t="str">
        <f>IFERROR(IF(INDEX('Form report'!$P$23:$CO$1090,MATCH($A$9,'Form report'!BQ23:BQ1090,0),MATCH(BQ$3,'Form report'!$P$22:$CO$22,0))="","",INDEX('Form report'!$P$23:$CO$1090,MATCH($A$9,'Form report'!BQ23:BQ1090,0),MATCH(BQ$3,'Form report'!$P$22:$CO$22,0))-INDEX('Form report'!$G$23:$G$1090,MATCH($A$9,'Form report'!$D$23:$D$1090,0))-INDEX('Form report'!$H$23:$H$1090,MATCH($A$9,'Form report'!$D$23:$D$1090,0))),"")</f>
        <v/>
      </c>
      <c r="BR9" s="204" t="str">
        <f>IFERROR(IF(INDEX('Form report'!$P$23:$CO$1090,MATCH($A$9,'Form report'!BR23:BR1090,0),MATCH(BR$3,'Form report'!$P$22:$CO$22,0))="","",INDEX('Form report'!$P$23:$CO$1090,MATCH($A$9,'Form report'!BR23:BR1090,0),MATCH(BR$3,'Form report'!$P$22:$CO$22,0))-INDEX('Form report'!$G$23:$G$1090,MATCH($A$9,'Form report'!$D$23:$D$1090,0))-INDEX('Form report'!$H$23:$H$1090,MATCH($A$9,'Form report'!$D$23:$D$1090,0))),"")</f>
        <v/>
      </c>
      <c r="BS9" s="204" t="str">
        <f>IFERROR(IF(INDEX('Form report'!$P$23:$CO$1090,MATCH($A$9,'Form report'!BS23:BS1090,0),MATCH(BS$3,'Form report'!$P$22:$CO$22,0))="","",INDEX('Form report'!$P$23:$CO$1090,MATCH($A$9,'Form report'!BS23:BS1090,0),MATCH(BS$3,'Form report'!$P$22:$CO$22,0))-INDEX('Form report'!$G$23:$G$1090,MATCH($A$9,'Form report'!$D$23:$D$1090,0))-INDEX('Form report'!$H$23:$H$1090,MATCH($A$9,'Form report'!$D$23:$D$1090,0))),"")</f>
        <v/>
      </c>
      <c r="BT9" s="204" t="str">
        <f>IFERROR(IF(INDEX('Form report'!$P$23:$CO$1090,MATCH($A$9,'Form report'!BT23:BT1090,0),MATCH(BT$3,'Form report'!$P$22:$CO$22,0))="","",INDEX('Form report'!$P$23:$CO$1090,MATCH($A$9,'Form report'!BT23:BT1090,0),MATCH(BT$3,'Form report'!$P$22:$CO$22,0))-INDEX('Form report'!$G$23:$G$1090,MATCH($A$9,'Form report'!$D$23:$D$1090,0))-INDEX('Form report'!$H$23:$H$1090,MATCH($A$9,'Form report'!$D$23:$D$1090,0))),"")</f>
        <v/>
      </c>
      <c r="BU9" s="204" t="str">
        <f>IFERROR(IF(INDEX('Form report'!$P$23:$CO$1090,MATCH($A$9,'Form report'!BU23:BU1090,0),MATCH(BU$3,'Form report'!$P$22:$CO$22,0))="","",INDEX('Form report'!$P$23:$CO$1090,MATCH($A$9,'Form report'!BU23:BU1090,0),MATCH(BU$3,'Form report'!$P$22:$CO$22,0))-INDEX('Form report'!$G$23:$G$1090,MATCH($A$9,'Form report'!$D$23:$D$1090,0))-INDEX('Form report'!$H$23:$H$1090,MATCH($A$9,'Form report'!$D$23:$D$1090,0))),"")</f>
        <v/>
      </c>
      <c r="BV9" s="204" t="str">
        <f>IFERROR(IF(INDEX('Form report'!$P$23:$CO$1090,MATCH($A$9,'Form report'!BV23:BV1090,0),MATCH(BV$3,'Form report'!$P$22:$CO$22,0))="","",INDEX('Form report'!$P$23:$CO$1090,MATCH($A$9,'Form report'!BV23:BV1090,0),MATCH(BV$3,'Form report'!$P$22:$CO$22,0))-INDEX('Form report'!$G$23:$G$1090,MATCH($A$9,'Form report'!$D$23:$D$1090,0))-INDEX('Form report'!$H$23:$H$1090,MATCH($A$9,'Form report'!$D$23:$D$1090,0))),"")</f>
        <v/>
      </c>
      <c r="BW9" s="204" t="str">
        <f>IFERROR(IF(INDEX('Form report'!$P$23:$CO$1090,MATCH($A$9,'Form report'!BW23:BW1090,0),MATCH(BW$3,'Form report'!$P$22:$CO$22,0))="","",INDEX('Form report'!$P$23:$CO$1090,MATCH($A$9,'Form report'!BW23:BW1090,0),MATCH(BW$3,'Form report'!$P$22:$CO$22,0))-INDEX('Form report'!$G$23:$G$1090,MATCH($A$9,'Form report'!$D$23:$D$1090,0))-INDEX('Form report'!$H$23:$H$1090,MATCH($A$9,'Form report'!$D$23:$D$1090,0))),"")</f>
        <v/>
      </c>
      <c r="BX9" s="204" t="str">
        <f>IFERROR(IF(INDEX('Form report'!$P$23:$CO$1090,MATCH($A$9,'Form report'!BX23:BX1090,0),MATCH(BX$3,'Form report'!$P$22:$CO$22,0))="","",INDEX('Form report'!$P$23:$CO$1090,MATCH($A$9,'Form report'!BX23:BX1090,0),MATCH(BX$3,'Form report'!$P$22:$CO$22,0))-INDEX('Form report'!$G$23:$G$1090,MATCH($A$9,'Form report'!$D$23:$D$1090,0))-INDEX('Form report'!$H$23:$H$1090,MATCH($A$9,'Form report'!$D$23:$D$1090,0))),"")</f>
        <v/>
      </c>
      <c r="BY9" s="204" t="str">
        <f>IFERROR(IF(INDEX('Form report'!$P$23:$CO$1090,MATCH($A$9,'Form report'!BY23:BY1090,0),MATCH(BY$3,'Form report'!$P$22:$CO$22,0))="","",INDEX('Form report'!$P$23:$CO$1090,MATCH($A$9,'Form report'!BY23:BY1090,0),MATCH(BY$3,'Form report'!$P$22:$CO$22,0))-INDEX('Form report'!$G$23:$G$1090,MATCH($A$9,'Form report'!$D$23:$D$1090,0))-INDEX('Form report'!$H$23:$H$1090,MATCH($A$9,'Form report'!$D$23:$D$1090,0))),"")</f>
        <v/>
      </c>
      <c r="BZ9" s="204" t="str">
        <f>IFERROR(IF(INDEX('Form report'!$P$23:$CO$1090,MATCH($A$9,'Form report'!BZ23:BZ1090,0),MATCH(BZ$3,'Form report'!$P$22:$CO$22,0))="","",INDEX('Form report'!$P$23:$CO$1090,MATCH($A$9,'Form report'!BZ23:BZ1090,0),MATCH(BZ$3,'Form report'!$P$22:$CO$22,0))-INDEX('Form report'!$G$23:$G$1090,MATCH($A$9,'Form report'!$D$23:$D$1090,0))-INDEX('Form report'!$H$23:$H$1090,MATCH($A$9,'Form report'!$D$23:$D$1090,0))),"")</f>
        <v/>
      </c>
      <c r="CA9" s="204" t="str">
        <f>IFERROR(IF(INDEX('Form report'!$P$23:$CO$1090,MATCH($A$9,'Form report'!CA23:CA1090,0),MATCH(CA$3,'Form report'!$P$22:$CO$22,0))="","",INDEX('Form report'!$P$23:$CO$1090,MATCH($A$9,'Form report'!CA23:CA1090,0),MATCH(CA$3,'Form report'!$P$22:$CO$22,0))-INDEX('Form report'!$G$23:$G$1090,MATCH($A$9,'Form report'!$D$23:$D$1090,0))-INDEX('Form report'!$H$23:$H$1090,MATCH($A$9,'Form report'!$D$23:$D$1090,0))),"")</f>
        <v/>
      </c>
      <c r="CB9" s="204" t="str">
        <f>IFERROR(IF(INDEX('Form report'!$P$23:$CO$1090,MATCH($A$9,'Form report'!CB23:CB1090,0),MATCH(CB$3,'Form report'!$P$22:$CO$22,0))="","",INDEX('Form report'!$P$23:$CO$1090,MATCH($A$9,'Form report'!CB23:CB1090,0),MATCH(CB$3,'Form report'!$P$22:$CO$22,0))-INDEX('Form report'!$G$23:$G$1090,MATCH($A$9,'Form report'!$D$23:$D$1090,0))-INDEX('Form report'!$H$23:$H$1090,MATCH($A$9,'Form report'!$D$23:$D$1090,0))),"")</f>
        <v/>
      </c>
      <c r="CC9" s="204" t="str">
        <f>IFERROR(IF(INDEX('Form report'!$P$23:$CO$1090,MATCH($A$9,'Form report'!CC23:CC1090,0),MATCH(CC$3,'Form report'!$P$22:$CO$22,0))="","",INDEX('Form report'!$P$23:$CO$1090,MATCH($A$9,'Form report'!CC23:CC1090,0),MATCH(CC$3,'Form report'!$P$22:$CO$22,0))-INDEX('Form report'!$G$23:$G$1090,MATCH($A$9,'Form report'!$D$23:$D$1090,0))-INDEX('Form report'!$H$23:$H$1090,MATCH($A$9,'Form report'!$D$23:$D$1090,0))),"")</f>
        <v/>
      </c>
      <c r="CD9" s="204" t="str">
        <f>IFERROR(IF(INDEX('Form report'!$P$23:$CO$1090,MATCH($A$9,'Form report'!CD23:CD1090,0),MATCH(CD$3,'Form report'!$P$22:$CO$22,0))="","",INDEX('Form report'!$P$23:$CO$1090,MATCH($A$9,'Form report'!CD23:CD1090,0),MATCH(CD$3,'Form report'!$P$22:$CO$22,0))-INDEX('Form report'!$G$23:$G$1090,MATCH($A$9,'Form report'!$D$23:$D$1090,0))-INDEX('Form report'!$H$23:$H$1090,MATCH($A$9,'Form report'!$D$23:$D$1090,0))),"")</f>
        <v/>
      </c>
      <c r="CE9" s="204" t="str">
        <f>IFERROR(IF(INDEX('Form report'!$P$23:$CO$1090,MATCH($A$9,'Form report'!CE23:CE1090,0),MATCH(CE$3,'Form report'!$P$22:$CO$22,0))="","",INDEX('Form report'!$P$23:$CO$1090,MATCH($A$9,'Form report'!CE23:CE1090,0),MATCH(CE$3,'Form report'!$P$22:$CO$22,0))-INDEX('Form report'!$G$23:$G$1090,MATCH($A$9,'Form report'!$D$23:$D$1090,0))-INDEX('Form report'!$H$23:$H$1090,MATCH($A$9,'Form report'!$D$23:$D$1090,0))),"")</f>
        <v/>
      </c>
      <c r="CF9" s="204" t="str">
        <f>IFERROR(IF(INDEX('Form report'!$P$23:$CO$1090,MATCH($A$9,'Form report'!CF23:CF1090,0),MATCH(CF$3,'Form report'!$P$22:$CO$22,0))="","",INDEX('Form report'!$P$23:$CO$1090,MATCH($A$9,'Form report'!CF23:CF1090,0),MATCH(CF$3,'Form report'!$P$22:$CO$22,0))-INDEX('Form report'!$G$23:$G$1090,MATCH($A$9,'Form report'!$D$23:$D$1090,0))-INDEX('Form report'!$H$23:$H$1090,MATCH($A$9,'Form report'!$D$23:$D$1090,0))),"")</f>
        <v/>
      </c>
      <c r="CG9" s="204" t="str">
        <f>IFERROR(IF(INDEX('Form report'!$P$23:$CO$1090,MATCH($A$9,'Form report'!CG23:CG1090,0),MATCH(CG$3,'Form report'!$P$22:$CO$22,0))="","",INDEX('Form report'!$P$23:$CO$1090,MATCH($A$9,'Form report'!CG23:CG1090,0),MATCH(CG$3,'Form report'!$P$22:$CO$22,0))-INDEX('Form report'!$G$23:$G$1090,MATCH($A$9,'Form report'!$D$23:$D$1090,0))-INDEX('Form report'!$H$23:$H$1090,MATCH($A$9,'Form report'!$D$23:$D$1090,0))),"")</f>
        <v/>
      </c>
      <c r="CH9" s="204" t="str">
        <f>IFERROR(IF(INDEX('Form report'!$P$23:$CO$1090,MATCH($A$9,'Form report'!CH23:CH1090,0),MATCH(CH$3,'Form report'!$P$22:$CO$22,0))="","",INDEX('Form report'!$P$23:$CO$1090,MATCH($A$9,'Form report'!CH23:CH1090,0),MATCH(CH$3,'Form report'!$P$22:$CO$22,0))-INDEX('Form report'!$G$23:$G$1090,MATCH($A$9,'Form report'!$D$23:$D$1090,0))-INDEX('Form report'!$H$23:$H$1090,MATCH($A$9,'Form report'!$D$23:$D$1090,0))),"")</f>
        <v/>
      </c>
      <c r="CI9" s="204" t="str">
        <f>IFERROR(IF(INDEX('Form report'!$P$23:$CO$1090,MATCH($A$9,'Form report'!CI23:CI1090,0),MATCH(CI$3,'Form report'!$P$22:$CO$22,0))="","",INDEX('Form report'!$P$23:$CO$1090,MATCH($A$9,'Form report'!CI23:CI1090,0),MATCH(CI$3,'Form report'!$P$22:$CO$22,0))-INDEX('Form report'!$G$23:$G$1090,MATCH($A$9,'Form report'!$D$23:$D$1090,0))-INDEX('Form report'!$H$23:$H$1090,MATCH($A$9,'Form report'!$D$23:$D$1090,0))),"")</f>
        <v/>
      </c>
      <c r="CJ9" s="204" t="str">
        <f>IFERROR(IF(INDEX('Form report'!$P$23:$CO$1090,MATCH($A$9,'Form report'!CJ23:CJ1090,0),MATCH(CJ$3,'Form report'!$P$22:$CO$22,0))="","",INDEX('Form report'!$P$23:$CO$1090,MATCH($A$9,'Form report'!CJ23:CJ1090,0),MATCH(CJ$3,'Form report'!$P$22:$CO$22,0))-INDEX('Form report'!$G$23:$G$1090,MATCH($A$9,'Form report'!$D$23:$D$1090,0))-INDEX('Form report'!$H$23:$H$1090,MATCH($A$9,'Form report'!$D$23:$D$1090,0))),"")</f>
        <v/>
      </c>
      <c r="CK9" s="204" t="str">
        <f>IFERROR(IF(INDEX('Form report'!$P$23:$CO$1090,MATCH($A$9,'Form report'!CK23:CK1090,0),MATCH(CK$3,'Form report'!$P$22:$CO$22,0))="","",INDEX('Form report'!$P$23:$CO$1090,MATCH($A$9,'Form report'!CK23:CK1090,0),MATCH(CK$3,'Form report'!$P$22:$CO$22,0))-INDEX('Form report'!$G$23:$G$1090,MATCH($A$9,'Form report'!$D$23:$D$1090,0))-INDEX('Form report'!$H$23:$H$1090,MATCH($A$9,'Form report'!$D$23:$D$1090,0))),"")</f>
        <v/>
      </c>
      <c r="CL9" s="204" t="str">
        <f>IFERROR(IF(INDEX('Form report'!$P$23:$CO$1090,MATCH($A$9,'Form report'!CL23:CL1090,0),MATCH(CL$3,'Form report'!$P$22:$CO$22,0))="","",INDEX('Form report'!$P$23:$CO$1090,MATCH($A$9,'Form report'!CL23:CL1090,0),MATCH(CL$3,'Form report'!$P$22:$CO$22,0))-INDEX('Form report'!$G$23:$G$1090,MATCH($A$9,'Form report'!$D$23:$D$1090,0))-INDEX('Form report'!$H$23:$H$1090,MATCH($A$9,'Form report'!$D$23:$D$1090,0))),"")</f>
        <v/>
      </c>
      <c r="CM9" s="204" t="str">
        <f>IFERROR(IF(INDEX('Form report'!$P$23:$CO$1090,MATCH($A$9,'Form report'!CM23:CM1090,0),MATCH(CM$3,'Form report'!$P$22:$CO$22,0))="","",INDEX('Form report'!$P$23:$CO$1090,MATCH($A$9,'Form report'!CM23:CM1090,0),MATCH(CM$3,'Form report'!$P$22:$CO$22,0))-INDEX('Form report'!$G$23:$G$1090,MATCH($A$9,'Form report'!$D$23:$D$1090,0))-INDEX('Form report'!$H$23:$H$1090,MATCH($A$9,'Form report'!$D$23:$D$1090,0))),"")</f>
        <v/>
      </c>
      <c r="CN9" s="204" t="str">
        <f>IFERROR(IF(INDEX('Form report'!$P$23:$CO$1090,MATCH($A$9,'Form report'!CN23:CN1090,0),MATCH(CN$3,'Form report'!$P$22:$CO$22,0))="","",INDEX('Form report'!$P$23:$CO$1090,MATCH($A$9,'Form report'!CN23:CN1090,0),MATCH(CN$3,'Form report'!$P$22:$CO$22,0))-INDEX('Form report'!$G$23:$G$1090,MATCH($A$9,'Form report'!$D$23:$D$1090,0))-INDEX('Form report'!$H$23:$H$1090,MATCH($A$9,'Form report'!$D$23:$D$1090,0))),"")</f>
        <v/>
      </c>
      <c r="CO9" s="204" t="str">
        <f>IFERROR(IF(INDEX('Form report'!$P$23:$CO$1090,MATCH($A$9,'Form report'!CO23:CO1090,0),MATCH(CO$3,'Form report'!$P$22:$CO$22,0))="","",INDEX('Form report'!$P$23:$CO$1090,MATCH($A$9,'Form report'!CO23:CO1090,0),MATCH(CO$3,'Form report'!$P$22:$CO$22,0))-INDEX('Form report'!$G$23:$G$1090,MATCH($A$9,'Form report'!$D$23:$D$1090,0))-INDEX('Form report'!$H$23:$H$1090,MATCH($A$9,'Form report'!$D$23:$D$1090,0))),"")</f>
        <v/>
      </c>
      <c r="CP9" s="204" t="str">
        <f>IFERROR(IF(INDEX('Form report'!$P$23:$CO$1090,MATCH($A$9,'Form report'!CP23:CP1090,0),MATCH(CP$3,'Form report'!$P$22:$CO$22,0))="","",INDEX('Form report'!$P$23:$CO$1090,MATCH($A$9,'Form report'!CP23:CP1090,0),MATCH(CP$3,'Form report'!$P$22:$CO$22,0))-INDEX('Form report'!$G$23:$G$1090,MATCH($A$9,'Form report'!$D$23:$D$1090,0))-INDEX('Form report'!$H$23:$H$1090,MATCH($A$9,'Form report'!$D$23:$D$1090,0))),"")</f>
        <v/>
      </c>
      <c r="CQ9" s="204" t="str">
        <f>IFERROR(IF(INDEX('Form report'!$P$23:$CO$1090,MATCH($A$9,'Form report'!CQ23:CQ1090,0),MATCH(CQ$3,'Form report'!$P$22:$CO$22,0))="","",INDEX('Form report'!$P$23:$CO$1090,MATCH($A$9,'Form report'!CQ23:CQ1090,0),MATCH(CQ$3,'Form report'!$P$22:$CO$22,0))-INDEX('Form report'!$G$23:$G$1090,MATCH($A$9,'Form report'!$D$23:$D$1090,0))-INDEX('Form report'!$H$23:$H$1090,MATCH($A$9,'Form report'!$D$23:$D$1090,0))),"")</f>
        <v/>
      </c>
      <c r="CR9" s="204" t="str">
        <f>IFERROR(IF(INDEX('Form report'!$P$23:$CO$1090,MATCH($A$9,'Form report'!CR23:CR1090,0),MATCH(CR$3,'Form report'!$P$22:$CO$22,0))="","",INDEX('Form report'!$P$23:$CO$1090,MATCH($A$9,'Form report'!CR23:CR1090,0),MATCH(CR$3,'Form report'!$P$22:$CO$22,0))-INDEX('Form report'!$G$23:$G$1090,MATCH($A$9,'Form report'!$D$23:$D$1090,0))-INDEX('Form report'!$H$23:$H$1090,MATCH($A$9,'Form report'!$D$23:$D$1090,0))),"")</f>
        <v/>
      </c>
      <c r="CS9" s="204" t="str">
        <f>IFERROR(IF(INDEX('Form report'!$P$23:$CO$1090,MATCH($A$9,'Form report'!CS23:CS1090,0),MATCH(CS$3,'Form report'!$P$22:$CO$22,0))="","",INDEX('Form report'!$P$23:$CO$1090,MATCH($A$9,'Form report'!CS23:CS1090,0),MATCH(CS$3,'Form report'!$P$22:$CO$22,0))-INDEX('Form report'!$G$23:$G$1090,MATCH($A$9,'Form report'!$D$23:$D$1090,0))-INDEX('Form report'!$H$23:$H$1090,MATCH($A$9,'Form report'!$D$23:$D$1090,0))),"")</f>
        <v/>
      </c>
      <c r="CT9" s="204" t="str">
        <f>IFERROR(IF(INDEX('Form report'!$P$23:$CO$1090,MATCH($A$9,'Form report'!CT23:CT1090,0),MATCH(CT$3,'Form report'!$P$22:$CO$22,0))="","",INDEX('Form report'!$P$23:$CO$1090,MATCH($A$9,'Form report'!CT23:CT1090,0),MATCH(CT$3,'Form report'!$P$22:$CO$22,0))-INDEX('Form report'!$G$23:$G$1090,MATCH($A$9,'Form report'!$D$23:$D$1090,0))-INDEX('Form report'!$H$23:$H$1090,MATCH($A$9,'Form report'!$D$23:$D$1090,0))),"")</f>
        <v/>
      </c>
      <c r="CU9" s="204" t="str">
        <f>IFERROR(IF(INDEX('Form report'!$P$23:$CO$1090,MATCH($A$9,'Form report'!CU23:CU1090,0),MATCH(CU$3,'Form report'!$P$22:$CO$22,0))="","",INDEX('Form report'!$P$23:$CO$1090,MATCH($A$9,'Form report'!CU23:CU1090,0),MATCH(CU$3,'Form report'!$P$22:$CO$22,0))-INDEX('Form report'!$G$23:$G$1090,MATCH($A$9,'Form report'!$D$23:$D$1090,0))-INDEX('Form report'!$H$23:$H$1090,MATCH($A$9,'Form report'!$D$23:$D$1090,0))),"")</f>
        <v/>
      </c>
      <c r="CV9" s="204" t="str">
        <f>IFERROR(IF(INDEX('Form report'!$P$23:$CO$1090,MATCH($A$9,'Form report'!CV23:CV1090,0),MATCH(CV$3,'Form report'!$P$22:$CO$22,0))="","",INDEX('Form report'!$P$23:$CO$1090,MATCH($A$9,'Form report'!CV23:CV1090,0),MATCH(CV$3,'Form report'!$P$22:$CO$22,0))-INDEX('Form report'!$G$23:$G$1090,MATCH($A$9,'Form report'!$D$23:$D$1090,0))-INDEX('Form report'!$H$23:$H$1090,MATCH($A$9,'Form report'!$D$23:$D$1090,0))),"")</f>
        <v/>
      </c>
      <c r="CW9" s="204" t="str">
        <f>IFERROR(IF(INDEX('Form report'!$P$23:$CO$1090,MATCH($A$9,'Form report'!CW23:CW1090,0),MATCH(CW$3,'Form report'!$P$22:$CO$22,0))="","",INDEX('Form report'!$P$23:$CO$1090,MATCH($A$9,'Form report'!CW23:CW1090,0),MATCH(CW$3,'Form report'!$P$22:$CO$22,0))-INDEX('Form report'!$G$23:$G$1090,MATCH($A$9,'Form report'!$D$23:$D$1090,0))-INDEX('Form report'!$H$23:$H$1090,MATCH($A$9,'Form report'!$D$23:$D$1090,0))),"")</f>
        <v/>
      </c>
      <c r="CX9" s="204" t="str">
        <f>IFERROR(IF(INDEX('Form report'!$P$23:$CO$1090,MATCH($A$9,'Form report'!CX23:CX1090,0),MATCH(CX$3,'Form report'!$P$22:$CO$22,0))="","",INDEX('Form report'!$P$23:$CO$1090,MATCH($A$9,'Form report'!CX23:CX1090,0),MATCH(CX$3,'Form report'!$P$22:$CO$22,0))-INDEX('Form report'!$G$23:$G$1090,MATCH($A$9,'Form report'!$D$23:$D$1090,0))-INDEX('Form report'!$H$23:$H$1090,MATCH($A$9,'Form report'!$D$23:$D$1090,0))),"")</f>
        <v/>
      </c>
      <c r="CY9" s="204" t="str">
        <f>IFERROR(IF(INDEX('Form report'!$P$23:$CO$1090,MATCH($A$9,'Form report'!CY23:CY1090,0),MATCH(CY$3,'Form report'!$P$22:$CO$22,0))="","",INDEX('Form report'!$P$23:$CO$1090,MATCH($A$9,'Form report'!CY23:CY1090,0),MATCH(CY$3,'Form report'!$P$22:$CO$22,0))-INDEX('Form report'!$G$23:$G$1090,MATCH($A$9,'Form report'!$D$23:$D$1090,0))-INDEX('Form report'!$H$23:$H$1090,MATCH($A$9,'Form report'!$D$23:$D$1090,0))),"")</f>
        <v/>
      </c>
      <c r="CZ9" s="204" t="str">
        <f>IFERROR(IF(INDEX('Form report'!$P$23:$CO$1090,MATCH($A$9,'Form report'!CZ23:CZ1090,0),MATCH(CZ$3,'Form report'!$P$22:$CO$22,0))="","",INDEX('Form report'!$P$23:$CO$1090,MATCH($A$9,'Form report'!CZ23:CZ1090,0),MATCH(CZ$3,'Form report'!$P$22:$CO$22,0))-INDEX('Form report'!$G$23:$G$1090,MATCH($A$9,'Form report'!$D$23:$D$1090,0))-INDEX('Form report'!$H$23:$H$1090,MATCH($A$9,'Form report'!$D$23:$D$1090,0))),"")</f>
        <v/>
      </c>
      <c r="DA9" s="204" t="str">
        <f>IFERROR(IF(INDEX('Form report'!$P$23:$CO$1090,MATCH($A$9,'Form report'!DA23:DA1090,0),MATCH(DA$3,'Form report'!$P$22:$CO$22,0))="","",INDEX('Form report'!$P$23:$CO$1090,MATCH($A$9,'Form report'!DA23:DA1090,0),MATCH(DA$3,'Form report'!$P$22:$CO$22,0))-INDEX('Form report'!$G$23:$G$1090,MATCH($A$9,'Form report'!$D$23:$D$1090,0))-INDEX('Form report'!$H$23:$H$1090,MATCH($A$9,'Form report'!$D$23:$D$1090,0))),"")</f>
        <v/>
      </c>
      <c r="DB9" s="204" t="str">
        <f>IFERROR(IF(INDEX('Form report'!$P$23:$CO$1090,MATCH($A$9,'Form report'!DB23:DB1090,0),MATCH(DB$3,'Form report'!$P$22:$CO$22,0))="","",INDEX('Form report'!$P$23:$CO$1090,MATCH($A$9,'Form report'!DB23:DB1090,0),MATCH(DB$3,'Form report'!$P$22:$CO$22,0))-INDEX('Form report'!$G$23:$G$1090,MATCH($A$9,'Form report'!$D$23:$D$1090,0))-INDEX('Form report'!$H$23:$H$1090,MATCH($A$9,'Form report'!$D$23:$D$1090,0))),"")</f>
        <v/>
      </c>
      <c r="DC9" s="204" t="str">
        <f>IFERROR(IF(INDEX('Form report'!$P$23:$CO$1090,MATCH($A$9,'Form report'!DC23:DC1090,0),MATCH(DC$3,'Form report'!$P$22:$CO$22,0))="","",INDEX('Form report'!$P$23:$CO$1090,MATCH($A$9,'Form report'!DC23:DC1090,0),MATCH(DC$3,'Form report'!$P$22:$CO$22,0))-INDEX('Form report'!$G$23:$G$1090,MATCH($A$9,'Form report'!$D$23:$D$1090,0))-INDEX('Form report'!$H$23:$H$1090,MATCH($A$9,'Form report'!$D$23:$D$1090,0))),"")</f>
        <v/>
      </c>
      <c r="DD9" s="204" t="str">
        <f>IFERROR(IF(INDEX('Form report'!$P$23:$CO$1090,MATCH($A$9,'Form report'!DD23:DD1090,0),MATCH(DD$3,'Form report'!$P$22:$CO$22,0))="","",INDEX('Form report'!$P$23:$CO$1090,MATCH($A$9,'Form report'!DD23:DD1090,0),MATCH(DD$3,'Form report'!$P$22:$CO$22,0))-INDEX('Form report'!$G$23:$G$1090,MATCH($A$9,'Form report'!$D$23:$D$1090,0))-INDEX('Form report'!$H$23:$H$1090,MATCH($A$9,'Form report'!$D$23:$D$1090,0))),"")</f>
        <v/>
      </c>
      <c r="DE9" s="204" t="str">
        <f>IFERROR(IF(INDEX('Form report'!$P$23:$CO$1090,MATCH($A$9,'Form report'!DE23:DE1090,0),MATCH(DE$3,'Form report'!$P$22:$CO$22,0))="","",INDEX('Form report'!$P$23:$CO$1090,MATCH($A$9,'Form report'!DE23:DE1090,0),MATCH(DE$3,'Form report'!$P$22:$CO$22,0))-INDEX('Form report'!$G$23:$G$1090,MATCH($A$9,'Form report'!$D$23:$D$1090,0))-INDEX('Form report'!$H$23:$H$1090,MATCH($A$9,'Form report'!$D$23:$D$1090,0))),"")</f>
        <v/>
      </c>
      <c r="DF9" s="204" t="str">
        <f>IFERROR(IF(INDEX('Form report'!$P$23:$CO$1090,MATCH($A$9,'Form report'!DF23:DF1090,0),MATCH(DF$3,'Form report'!$P$22:$CO$22,0))="","",INDEX('Form report'!$P$23:$CO$1090,MATCH($A$9,'Form report'!DF23:DF1090,0),MATCH(DF$3,'Form report'!$P$22:$CO$22,0))-INDEX('Form report'!$G$23:$G$1090,MATCH($A$9,'Form report'!$D$23:$D$1090,0))-INDEX('Form report'!$H$23:$H$1090,MATCH($A$9,'Form report'!$D$23:$D$1090,0))),"")</f>
        <v/>
      </c>
      <c r="DG9" s="204" t="str">
        <f>IFERROR(IF(INDEX('Form report'!$P$23:$CO$1090,MATCH($A$9,'Form report'!DG23:DG1090,0),MATCH(DG$3,'Form report'!$P$22:$CO$22,0))="","",INDEX('Form report'!$P$23:$CO$1090,MATCH($A$9,'Form report'!DG23:DG1090,0),MATCH(DG$3,'Form report'!$P$22:$CO$22,0))-INDEX('Form report'!$G$23:$G$1090,MATCH($A$9,'Form report'!$D$23:$D$1090,0))-INDEX('Form report'!$H$23:$H$1090,MATCH($A$9,'Form report'!$D$23:$D$1090,0))),"")</f>
        <v/>
      </c>
      <c r="DH9" s="204" t="str">
        <f>IFERROR(IF(INDEX('Form report'!$P$23:$CO$1090,MATCH($A$9,'Form report'!DH23:DH1090,0),MATCH(DH$3,'Form report'!$P$22:$CO$22,0))="","",INDEX('Form report'!$P$23:$CO$1090,MATCH($A$9,'Form report'!DH23:DH1090,0),MATCH(DH$3,'Form report'!$P$22:$CO$22,0))-INDEX('Form report'!$G$23:$G$1090,MATCH($A$9,'Form report'!$D$23:$D$1090,0))-INDEX('Form report'!$H$23:$H$1090,MATCH($A$9,'Form report'!$D$23:$D$1090,0))),"")</f>
        <v/>
      </c>
      <c r="DI9" s="204" t="str">
        <f>IFERROR(IF(INDEX('Form report'!$P$23:$CO$1090,MATCH($A$9,'Form report'!DI23:DI1090,0),MATCH(DI$3,'Form report'!$P$22:$CO$22,0))="","",INDEX('Form report'!$P$23:$CO$1090,MATCH($A$9,'Form report'!DI23:DI1090,0),MATCH(DI$3,'Form report'!$P$22:$CO$22,0))-INDEX('Form report'!$G$23:$G$1090,MATCH($A$9,'Form report'!$D$23:$D$1090,0))-INDEX('Form report'!$H$23:$H$1090,MATCH($A$9,'Form report'!$D$23:$D$1090,0))),"")</f>
        <v/>
      </c>
      <c r="DJ9" s="204" t="str">
        <f>IFERROR(IF(INDEX('Form report'!$P$23:$CO$1090,MATCH($A$9,'Form report'!DJ23:DJ1090,0),MATCH(DJ$3,'Form report'!$P$22:$CO$22,0))="","",INDEX('Form report'!$P$23:$CO$1090,MATCH($A$9,'Form report'!DJ23:DJ1090,0),MATCH(DJ$3,'Form report'!$P$22:$CO$22,0))-INDEX('Form report'!$G$23:$G$1090,MATCH($A$9,'Form report'!$D$23:$D$1090,0))-INDEX('Form report'!$H$23:$H$1090,MATCH($A$9,'Form report'!$D$23:$D$1090,0))),"")</f>
        <v/>
      </c>
      <c r="DK9" s="204" t="str">
        <f>IFERROR(IF(INDEX('Form report'!$P$23:$CO$1090,MATCH($A$9,'Form report'!DK23:DK1090,0),MATCH(DK$3,'Form report'!$P$22:$CO$22,0))="","",INDEX('Form report'!$P$23:$CO$1090,MATCH($A$9,'Form report'!DK23:DK1090,0),MATCH(DK$3,'Form report'!$P$22:$CO$22,0))-INDEX('Form report'!$G$23:$G$1090,MATCH($A$9,'Form report'!$D$23:$D$1090,0))-INDEX('Form report'!$H$23:$H$1090,MATCH($A$9,'Form report'!$D$23:$D$1090,0))),"")</f>
        <v/>
      </c>
      <c r="DL9" s="204" t="str">
        <f>IFERROR(IF(INDEX('Form report'!$P$23:$CO$1090,MATCH($A$9,'Form report'!DL23:DL1090,0),MATCH(DL$3,'Form report'!$P$22:$CO$22,0))="","",INDEX('Form report'!$P$23:$CO$1090,MATCH($A$9,'Form report'!DL23:DL1090,0),MATCH(DL$3,'Form report'!$P$22:$CO$22,0))-INDEX('Form report'!$G$23:$G$1090,MATCH($A$9,'Form report'!$D$23:$D$1090,0))-INDEX('Form report'!$H$23:$H$1090,MATCH($A$9,'Form report'!$D$23:$D$1090,0))),"")</f>
        <v/>
      </c>
      <c r="DM9" s="204" t="str">
        <f>IFERROR(IF(INDEX('Form report'!$P$23:$CO$1090,MATCH($A$9,'Form report'!DM23:DM1090,0),MATCH(DM$3,'Form report'!$P$22:$CO$22,0))="","",INDEX('Form report'!$P$23:$CO$1090,MATCH($A$9,'Form report'!DM23:DM1090,0),MATCH(DM$3,'Form report'!$P$22:$CO$22,0))-INDEX('Form report'!$G$23:$G$1090,MATCH($A$9,'Form report'!$D$23:$D$1090,0))-INDEX('Form report'!$H$23:$H$1090,MATCH($A$9,'Form report'!$D$23:$D$1090,0))),"")</f>
        <v/>
      </c>
      <c r="DN9" s="204" t="str">
        <f>IFERROR(IF(INDEX('Form report'!$P$23:$CO$1090,MATCH($A$9,'Form report'!DN23:DN1090,0),MATCH(DN$3,'Form report'!$P$22:$CO$22,0))="","",INDEX('Form report'!$P$23:$CO$1090,MATCH($A$9,'Form report'!DN23:DN1090,0),MATCH(DN$3,'Form report'!$P$22:$CO$22,0))-INDEX('Form report'!$G$23:$G$1090,MATCH($A$9,'Form report'!$D$23:$D$1090,0))-INDEX('Form report'!$H$23:$H$1090,MATCH($A$9,'Form report'!$D$23:$D$1090,0))),"")</f>
        <v/>
      </c>
      <c r="DO9" s="204" t="str">
        <f>IFERROR(IF(INDEX('Form report'!$P$23:$CO$1090,MATCH($A$9,'Form report'!DO23:DO1090,0),MATCH(DO$3,'Form report'!$P$22:$CO$22,0))="","",INDEX('Form report'!$P$23:$CO$1090,MATCH($A$9,'Form report'!DO23:DO1090,0),MATCH(DO$3,'Form report'!$P$22:$CO$22,0))-INDEX('Form report'!$G$23:$G$1090,MATCH($A$9,'Form report'!$D$23:$D$1090,0))-INDEX('Form report'!$H$23:$H$1090,MATCH($A$9,'Form report'!$D$23:$D$1090,0))),"")</f>
        <v/>
      </c>
      <c r="DP9" s="204" t="str">
        <f>IFERROR(IF(INDEX('Form report'!$P$23:$CO$1090,MATCH($A$9,'Form report'!DP23:DP1090,0),MATCH(DP$3,'Form report'!$P$22:$CO$22,0))="","",INDEX('Form report'!$P$23:$CO$1090,MATCH($A$9,'Form report'!DP23:DP1090,0),MATCH(DP$3,'Form report'!$P$22:$CO$22,0))-INDEX('Form report'!$G$23:$G$1090,MATCH($A$9,'Form report'!$D$23:$D$1090,0))-INDEX('Form report'!$H$23:$H$1090,MATCH($A$9,'Form report'!$D$23:$D$1090,0))),"")</f>
        <v/>
      </c>
      <c r="DQ9" s="204" t="str">
        <f>IFERROR(IF(INDEX('Form report'!$P$23:$CO$1090,MATCH($A$9,'Form report'!DQ23:DQ1090,0),MATCH(DQ$3,'Form report'!$P$22:$CO$22,0))="","",INDEX('Form report'!$P$23:$CO$1090,MATCH($A$9,'Form report'!DQ23:DQ1090,0),MATCH(DQ$3,'Form report'!$P$22:$CO$22,0))-INDEX('Form report'!$G$23:$G$1090,MATCH($A$9,'Form report'!$D$23:$D$1090,0))-INDEX('Form report'!$H$23:$H$1090,MATCH($A$9,'Form report'!$D$23:$D$1090,0))),"")</f>
        <v/>
      </c>
      <c r="DR9" s="204" t="str">
        <f>IFERROR(IF(INDEX('Form report'!$P$23:$CO$1090,MATCH($A$9,'Form report'!DR23:DR1090,0),MATCH(DR$3,'Form report'!$P$22:$CO$22,0))="","",INDEX('Form report'!$P$23:$CO$1090,MATCH($A$9,'Form report'!DR23:DR1090,0),MATCH(DR$3,'Form report'!$P$22:$CO$22,0))-INDEX('Form report'!$G$23:$G$1090,MATCH($A$9,'Form report'!$D$23:$D$1090,0))-INDEX('Form report'!$H$23:$H$1090,MATCH($A$9,'Form report'!$D$23:$D$1090,0))),"")</f>
        <v/>
      </c>
      <c r="DS9" s="204" t="str">
        <f>IFERROR(IF(INDEX('Form report'!$P$23:$CO$1090,MATCH($A$9,'Form report'!DS23:DS1090,0),MATCH(DS$3,'Form report'!$P$22:$CO$22,0))="","",INDEX('Form report'!$P$23:$CO$1090,MATCH($A$9,'Form report'!DS23:DS1090,0),MATCH(DS$3,'Form report'!$P$22:$CO$22,0))-INDEX('Form report'!$G$23:$G$1090,MATCH($A$9,'Form report'!$D$23:$D$1090,0))-INDEX('Form report'!$H$23:$H$1090,MATCH($A$9,'Form report'!$D$23:$D$1090,0))),"")</f>
        <v/>
      </c>
      <c r="DT9" s="204" t="str">
        <f>IFERROR(IF(INDEX('Form report'!$P$23:$CO$1090,MATCH($A$9,'Form report'!DT23:DT1090,0),MATCH(DT$3,'Form report'!$P$22:$CO$22,0))="","",INDEX('Form report'!$P$23:$CO$1090,MATCH($A$9,'Form report'!DT23:DT1090,0),MATCH(DT$3,'Form report'!$P$22:$CO$22,0))-INDEX('Form report'!$G$23:$G$1090,MATCH($A$9,'Form report'!$D$23:$D$1090,0))-INDEX('Form report'!$H$23:$H$1090,MATCH($A$9,'Form report'!$D$23:$D$1090,0))),"")</f>
        <v/>
      </c>
      <c r="DU9" s="204" t="str">
        <f>IFERROR(IF(INDEX('Form report'!$P$23:$CO$1090,MATCH($A$9,'Form report'!DU23:DU1090,0),MATCH(DU$3,'Form report'!$P$22:$CO$22,0))="","",INDEX('Form report'!$P$23:$CO$1090,MATCH($A$9,'Form report'!DU23:DU1090,0),MATCH(DU$3,'Form report'!$P$22:$CO$22,0))-INDEX('Form report'!$G$23:$G$1090,MATCH($A$9,'Form report'!$D$23:$D$1090,0))-INDEX('Form report'!$H$23:$H$1090,MATCH($A$9,'Form report'!$D$23:$D$1090,0))),"")</f>
        <v/>
      </c>
      <c r="DV9" s="204" t="str">
        <f>IFERROR(IF(INDEX('Form report'!$P$23:$CO$1090,MATCH($A$9,'Form report'!DV23:DV1090,0),MATCH(DV$3,'Form report'!$P$22:$CO$22,0))="","",INDEX('Form report'!$P$23:$CO$1090,MATCH($A$9,'Form report'!DV23:DV1090,0),MATCH(DV$3,'Form report'!$P$22:$CO$22,0))-INDEX('Form report'!$G$23:$G$1090,MATCH($A$9,'Form report'!$D$23:$D$1090,0))-INDEX('Form report'!$H$23:$H$1090,MATCH($A$9,'Form report'!$D$23:$D$1090,0))),"")</f>
        <v/>
      </c>
      <c r="DW9" s="204" t="str">
        <f>IFERROR(IF(INDEX('Form report'!$P$23:$CO$1090,MATCH($A$9,'Form report'!DW23:DW1090,0),MATCH(DW$3,'Form report'!$P$22:$CO$22,0))="","",INDEX('Form report'!$P$23:$CO$1090,MATCH($A$9,'Form report'!DW23:DW1090,0),MATCH(DW$3,'Form report'!$P$22:$CO$22,0))-INDEX('Form report'!$G$23:$G$1090,MATCH($A$9,'Form report'!$D$23:$D$1090,0))-INDEX('Form report'!$H$23:$H$1090,MATCH($A$9,'Form report'!$D$23:$D$1090,0))),"")</f>
        <v/>
      </c>
      <c r="DX9" s="204" t="str">
        <f>IFERROR(IF(INDEX('Form report'!$P$23:$CO$1090,MATCH($A$9,'Form report'!DX23:DX1090,0),MATCH(DX$3,'Form report'!$P$22:$CO$22,0))="","",INDEX('Form report'!$P$23:$CO$1090,MATCH($A$9,'Form report'!DX23:DX1090,0),MATCH(DX$3,'Form report'!$P$22:$CO$22,0))-INDEX('Form report'!$G$23:$G$1090,MATCH($A$9,'Form report'!$D$23:$D$1090,0))-INDEX('Form report'!$H$23:$H$1090,MATCH($A$9,'Form report'!$D$23:$D$1090,0))),"")</f>
        <v/>
      </c>
      <c r="DY9" s="204" t="str">
        <f>IFERROR(IF(INDEX('Form report'!$P$23:$CO$1090,MATCH($A$9,'Form report'!DY23:DY1090,0),MATCH(DY$3,'Form report'!$P$22:$CO$22,0))="","",INDEX('Form report'!$P$23:$CO$1090,MATCH($A$9,'Form report'!DY23:DY1090,0),MATCH(DY$3,'Form report'!$P$22:$CO$22,0))-INDEX('Form report'!$G$23:$G$1090,MATCH($A$9,'Form report'!$D$23:$D$1090,0))-INDEX('Form report'!$H$23:$H$1090,MATCH($A$9,'Form report'!$D$23:$D$1090,0))),"")</f>
        <v/>
      </c>
      <c r="DZ9" s="204" t="str">
        <f>IFERROR(IF(INDEX('Form report'!$P$23:$CO$1090,MATCH($A$9,'Form report'!DZ23:DZ1090,0),MATCH(DZ$3,'Form report'!$P$22:$CO$22,0))="","",INDEX('Form report'!$P$23:$CO$1090,MATCH($A$9,'Form report'!DZ23:DZ1090,0),MATCH(DZ$3,'Form report'!$P$22:$CO$22,0))-INDEX('Form report'!$G$23:$G$1090,MATCH($A$9,'Form report'!$D$23:$D$1090,0))-INDEX('Form report'!$H$23:$H$1090,MATCH($A$9,'Form report'!$D$23:$D$1090,0))),"")</f>
        <v/>
      </c>
      <c r="EA9" s="204" t="str">
        <f>IFERROR(IF(INDEX('Form report'!$P$23:$CO$1090,MATCH($A$9,'Form report'!EA23:EA1090,0),MATCH(EA$3,'Form report'!$P$22:$CO$22,0))="","",INDEX('Form report'!$P$23:$CO$1090,MATCH($A$9,'Form report'!EA23:EA1090,0),MATCH(EA$3,'Form report'!$P$22:$CO$22,0))-INDEX('Form report'!$G$23:$G$1090,MATCH($A$9,'Form report'!$D$23:$D$1090,0))-INDEX('Form report'!$H$23:$H$1090,MATCH($A$9,'Form report'!$D$23:$D$1090,0))),"")</f>
        <v/>
      </c>
      <c r="EB9" s="204" t="str">
        <f>IFERROR(IF(INDEX('Form report'!$P$23:$CO$1090,MATCH($A$9,'Form report'!EB23:EB1090,0),MATCH(EB$3,'Form report'!$P$22:$CO$22,0))="","",INDEX('Form report'!$P$23:$CO$1090,MATCH($A$9,'Form report'!EB23:EB1090,0),MATCH(EB$3,'Form report'!$P$22:$CO$22,0))-INDEX('Form report'!$G$23:$G$1090,MATCH($A$9,'Form report'!$D$23:$D$1090,0))-INDEX('Form report'!$H$23:$H$1090,MATCH($A$9,'Form report'!$D$23:$D$1090,0))),"")</f>
        <v/>
      </c>
      <c r="EC9" s="204" t="str">
        <f>IFERROR(IF(INDEX('Form report'!$P$23:$CO$1090,MATCH($A$9,'Form report'!EC23:EC1090,0),MATCH(EC$3,'Form report'!$P$22:$CO$22,0))="","",INDEX('Form report'!$P$23:$CO$1090,MATCH($A$9,'Form report'!EC23:EC1090,0),MATCH(EC$3,'Form report'!$P$22:$CO$22,0))-INDEX('Form report'!$G$23:$G$1090,MATCH($A$9,'Form report'!$D$23:$D$1090,0))-INDEX('Form report'!$H$23:$H$1090,MATCH($A$9,'Form report'!$D$23:$D$1090,0))),"")</f>
        <v/>
      </c>
      <c r="ED9" s="204" t="str">
        <f>IFERROR(IF(INDEX('Form report'!$P$23:$CO$1090,MATCH($A$9,'Form report'!ED23:ED1090,0),MATCH(ED$3,'Form report'!$P$22:$CO$22,0))="","",INDEX('Form report'!$P$23:$CO$1090,MATCH($A$9,'Form report'!ED23:ED1090,0),MATCH(ED$3,'Form report'!$P$22:$CO$22,0))-INDEX('Form report'!$G$23:$G$1090,MATCH($A$9,'Form report'!$D$23:$D$1090,0))-INDEX('Form report'!$H$23:$H$1090,MATCH($A$9,'Form report'!$D$23:$D$1090,0))),"")</f>
        <v/>
      </c>
      <c r="EE9" s="204" t="str">
        <f>IFERROR(IF(INDEX('Form report'!$P$23:$CO$1090,MATCH($A$9,'Form report'!EE23:EE1090,0),MATCH(EE$3,'Form report'!$P$22:$CO$22,0))="","",INDEX('Form report'!$P$23:$CO$1090,MATCH($A$9,'Form report'!EE23:EE1090,0),MATCH(EE$3,'Form report'!$P$22:$CO$22,0))-INDEX('Form report'!$G$23:$G$1090,MATCH($A$9,'Form report'!$D$23:$D$1090,0))-INDEX('Form report'!$H$23:$H$1090,MATCH($A$9,'Form report'!$D$23:$D$1090,0))),"")</f>
        <v/>
      </c>
      <c r="EF9" s="204" t="str">
        <f>IFERROR(IF(INDEX('Form report'!$P$23:$CO$1090,MATCH($A$9,'Form report'!EF23:EF1090,0),MATCH(EF$3,'Form report'!$P$22:$CO$22,0))="","",INDEX('Form report'!$P$23:$CO$1090,MATCH($A$9,'Form report'!EF23:EF1090,0),MATCH(EF$3,'Form report'!$P$22:$CO$22,0))-INDEX('Form report'!$G$23:$G$1090,MATCH($A$9,'Form report'!$D$23:$D$1090,0))-INDEX('Form report'!$H$23:$H$1090,MATCH($A$9,'Form report'!$D$23:$D$1090,0))),"")</f>
        <v/>
      </c>
      <c r="EG9" s="204" t="str">
        <f>IFERROR(IF(INDEX('Form report'!$P$23:$CO$1090,MATCH($A$9,'Form report'!EG23:EG1090,0),MATCH(EG$3,'Form report'!$P$22:$CO$22,0))="","",INDEX('Form report'!$P$23:$CO$1090,MATCH($A$9,'Form report'!EG23:EG1090,0),MATCH(EG$3,'Form report'!$P$22:$CO$22,0))-INDEX('Form report'!$G$23:$G$1090,MATCH($A$9,'Form report'!$D$23:$D$1090,0))-INDEX('Form report'!$H$23:$H$1090,MATCH($A$9,'Form report'!$D$23:$D$1090,0))),"")</f>
        <v/>
      </c>
      <c r="EH9" s="204" t="str">
        <f>IFERROR(IF(INDEX('Form report'!$P$23:$CO$1090,MATCH($A$9,'Form report'!EH23:EH1090,0),MATCH(EH$3,'Form report'!$P$22:$CO$22,0))="","",INDEX('Form report'!$P$23:$CO$1090,MATCH($A$9,'Form report'!EH23:EH1090,0),MATCH(EH$3,'Form report'!$P$22:$CO$22,0))-INDEX('Form report'!$G$23:$G$1090,MATCH($A$9,'Form report'!$D$23:$D$1090,0))-INDEX('Form report'!$H$23:$H$1090,MATCH($A$9,'Form report'!$D$23:$D$1090,0))),"")</f>
        <v/>
      </c>
      <c r="EI9" s="204" t="str">
        <f>IFERROR(IF(INDEX('Form report'!$P$23:$CO$1090,MATCH($A$9,'Form report'!EI23:EI1090,0),MATCH(EI$3,'Form report'!$P$22:$CO$22,0))="","",INDEX('Form report'!$P$23:$CO$1090,MATCH($A$9,'Form report'!EI23:EI1090,0),MATCH(EI$3,'Form report'!$P$22:$CO$22,0))-INDEX('Form report'!$G$23:$G$1090,MATCH($A$9,'Form report'!$D$23:$D$1090,0))-INDEX('Form report'!$H$23:$H$1090,MATCH($A$9,'Form report'!$D$23:$D$1090,0))),"")</f>
        <v/>
      </c>
      <c r="EJ9" s="204" t="str">
        <f>IFERROR(IF(INDEX('Form report'!$P$23:$CO$1090,MATCH($A$9,'Form report'!EJ23:EJ1090,0),MATCH(EJ$3,'Form report'!$P$22:$CO$22,0))="","",INDEX('Form report'!$P$23:$CO$1090,MATCH($A$9,'Form report'!EJ23:EJ1090,0),MATCH(EJ$3,'Form report'!$P$22:$CO$22,0))-INDEX('Form report'!$G$23:$G$1090,MATCH($A$9,'Form report'!$D$23:$D$1090,0))-INDEX('Form report'!$H$23:$H$1090,MATCH($A$9,'Form report'!$D$23:$D$1090,0))),"")</f>
        <v/>
      </c>
      <c r="EK9" s="204" t="str">
        <f>IFERROR(IF(INDEX('Form report'!$P$23:$CO$1090,MATCH($A$9,'Form report'!EK23:EK1090,0),MATCH(EK$3,'Form report'!$P$22:$CO$22,0))="","",INDEX('Form report'!$P$23:$CO$1090,MATCH($A$9,'Form report'!EK23:EK1090,0),MATCH(EK$3,'Form report'!$P$22:$CO$22,0))-INDEX('Form report'!$G$23:$G$1090,MATCH($A$9,'Form report'!$D$23:$D$1090,0))-INDEX('Form report'!$H$23:$H$1090,MATCH($A$9,'Form report'!$D$23:$D$1090,0))),"")</f>
        <v/>
      </c>
      <c r="EL9" s="204" t="str">
        <f>IFERROR(IF(INDEX('Form report'!$P$23:$CO$1090,MATCH($A$9,'Form report'!EL23:EL1090,0),MATCH(EL$3,'Form report'!$P$22:$CO$22,0))="","",INDEX('Form report'!$P$23:$CO$1090,MATCH($A$9,'Form report'!EL23:EL1090,0),MATCH(EL$3,'Form report'!$P$22:$CO$22,0))-INDEX('Form report'!$G$23:$G$1090,MATCH($A$9,'Form report'!$D$23:$D$1090,0))-INDEX('Form report'!$H$23:$H$1090,MATCH($A$9,'Form report'!$D$23:$D$1090,0))),"")</f>
        <v/>
      </c>
      <c r="EM9" s="204" t="str">
        <f>IFERROR(IF(INDEX('Form report'!$P$23:$CO$1090,MATCH($A$9,'Form report'!EM23:EM1090,0),MATCH(EM$3,'Form report'!$P$22:$CO$22,0))="","",INDEX('Form report'!$P$23:$CO$1090,MATCH($A$9,'Form report'!EM23:EM1090,0),MATCH(EM$3,'Form report'!$P$22:$CO$22,0))-INDEX('Form report'!$G$23:$G$1090,MATCH($A$9,'Form report'!$D$23:$D$1090,0))-INDEX('Form report'!$H$23:$H$1090,MATCH($A$9,'Form report'!$D$23:$D$1090,0))),"")</f>
        <v/>
      </c>
      <c r="EN9" s="204" t="str">
        <f>IFERROR(IF(INDEX('Form report'!$P$23:$CO$1090,MATCH($A$9,'Form report'!EN23:EN1090,0),MATCH(EN$3,'Form report'!$P$22:$CO$22,0))="","",INDEX('Form report'!$P$23:$CO$1090,MATCH($A$9,'Form report'!EN23:EN1090,0),MATCH(EN$3,'Form report'!$P$22:$CO$22,0))-INDEX('Form report'!$G$23:$G$1090,MATCH($A$9,'Form report'!$D$23:$D$1090,0))-INDEX('Form report'!$H$23:$H$1090,MATCH($A$9,'Form report'!$D$23:$D$1090,0))),"")</f>
        <v/>
      </c>
      <c r="EO9" s="204" t="str">
        <f>IFERROR(IF(INDEX('Form report'!$P$23:$CO$1090,MATCH($A$9,'Form report'!EO23:EO1090,0),MATCH(EO$3,'Form report'!$P$22:$CO$22,0))="","",INDEX('Form report'!$P$23:$CO$1090,MATCH($A$9,'Form report'!EO23:EO1090,0),MATCH(EO$3,'Form report'!$P$22:$CO$22,0))-INDEX('Form report'!$G$23:$G$1090,MATCH($A$9,'Form report'!$D$23:$D$1090,0))-INDEX('Form report'!$H$23:$H$1090,MATCH($A$9,'Form report'!$D$23:$D$1090,0))),"")</f>
        <v/>
      </c>
      <c r="EP9" s="204" t="str">
        <f>IFERROR(IF(INDEX('Form report'!$P$23:$CO$1090,MATCH($A$9,'Form report'!EP23:EP1090,0),MATCH(EP$3,'Form report'!$P$22:$CO$22,0))="","",INDEX('Form report'!$P$23:$CO$1090,MATCH($A$9,'Form report'!EP23:EP1090,0),MATCH(EP$3,'Form report'!$P$22:$CO$22,0))-INDEX('Form report'!$G$23:$G$1090,MATCH($A$9,'Form report'!$D$23:$D$1090,0))-INDEX('Form report'!$H$23:$H$1090,MATCH($A$9,'Form report'!$D$23:$D$1090,0))),"")</f>
        <v/>
      </c>
      <c r="EQ9" s="204" t="str">
        <f>IFERROR(IF(INDEX('Form report'!$P$23:$CO$1090,MATCH($A$9,'Form report'!EQ23:EQ1090,0),MATCH(EQ$3,'Form report'!$P$22:$CO$22,0))="","",INDEX('Form report'!$P$23:$CO$1090,MATCH($A$9,'Form report'!EQ23:EQ1090,0),MATCH(EQ$3,'Form report'!$P$22:$CO$22,0))-INDEX('Form report'!$G$23:$G$1090,MATCH($A$9,'Form report'!$D$23:$D$1090,0))-INDEX('Form report'!$H$23:$H$1090,MATCH($A$9,'Form report'!$D$23:$D$1090,0))),"")</f>
        <v/>
      </c>
      <c r="ER9" s="204" t="str">
        <f>IFERROR(IF(INDEX('Form report'!$P$23:$CO$1090,MATCH($A$9,'Form report'!ER23:ER1090,0),MATCH(ER$3,'Form report'!$P$22:$CO$22,0))="","",INDEX('Form report'!$P$23:$CO$1090,MATCH($A$9,'Form report'!ER23:ER1090,0),MATCH(ER$3,'Form report'!$P$22:$CO$22,0))-INDEX('Form report'!$G$23:$G$1090,MATCH($A$9,'Form report'!$D$23:$D$1090,0))-INDEX('Form report'!$H$23:$H$1090,MATCH($A$9,'Form report'!$D$23:$D$1090,0))),"")</f>
        <v/>
      </c>
      <c r="ES9" s="204" t="str">
        <f>IFERROR(IF(INDEX('Form report'!$P$23:$CO$1090,MATCH($A$9,'Form report'!ES23:ES1090,0),MATCH(ES$3,'Form report'!$P$22:$CO$22,0))="","",INDEX('Form report'!$P$23:$CO$1090,MATCH($A$9,'Form report'!ES23:ES1090,0),MATCH(ES$3,'Form report'!$P$22:$CO$22,0))-INDEX('Form report'!$G$23:$G$1090,MATCH($A$9,'Form report'!$D$23:$D$1090,0))-INDEX('Form report'!$H$23:$H$1090,MATCH($A$9,'Form report'!$D$23:$D$1090,0))),"")</f>
        <v/>
      </c>
      <c r="ET9" s="204" t="str">
        <f>IFERROR(IF(INDEX('Form report'!$P$23:$CO$1090,MATCH($A$9,'Form report'!ET23:ET1090,0),MATCH(ET$3,'Form report'!$P$22:$CO$22,0))="","",INDEX('Form report'!$P$23:$CO$1090,MATCH($A$9,'Form report'!ET23:ET1090,0),MATCH(ET$3,'Form report'!$P$22:$CO$22,0))-INDEX('Form report'!$G$23:$G$1090,MATCH($A$9,'Form report'!$D$23:$D$1090,0))-INDEX('Form report'!$H$23:$H$1090,MATCH($A$9,'Form report'!$D$23:$D$1090,0))),"")</f>
        <v/>
      </c>
      <c r="EU9" s="204" t="str">
        <f>IFERROR(IF(INDEX('Form report'!$P$23:$CO$1090,MATCH($A$9,'Form report'!EU23:EU1090,0),MATCH(EU$3,'Form report'!$P$22:$CO$22,0))="","",INDEX('Form report'!$P$23:$CO$1090,MATCH($A$9,'Form report'!EU23:EU1090,0),MATCH(EU$3,'Form report'!$P$22:$CO$22,0))-INDEX('Form report'!$G$23:$G$1090,MATCH($A$9,'Form report'!$D$23:$D$1090,0))-INDEX('Form report'!$H$23:$H$1090,MATCH($A$9,'Form report'!$D$23:$D$1090,0))),"")</f>
        <v/>
      </c>
      <c r="EV9" s="204" t="str">
        <f>IFERROR(IF(INDEX('Form report'!$P$23:$CO$1090,MATCH($A$9,'Form report'!EV23:EV1090,0),MATCH(EV$3,'Form report'!$P$22:$CO$22,0))="","",INDEX('Form report'!$P$23:$CO$1090,MATCH($A$9,'Form report'!EV23:EV1090,0),MATCH(EV$3,'Form report'!$P$22:$CO$22,0))-INDEX('Form report'!$G$23:$G$1090,MATCH($A$9,'Form report'!$D$23:$D$1090,0))-INDEX('Form report'!$H$23:$H$1090,MATCH($A$9,'Form report'!$D$23:$D$1090,0))),"")</f>
        <v/>
      </c>
      <c r="EW9" s="204" t="str">
        <f>IFERROR(IF(INDEX('Form report'!$P$23:$CO$1090,MATCH($A$9,'Form report'!EW23:EW1090,0),MATCH(EW$3,'Form report'!$P$22:$CO$22,0))="","",INDEX('Form report'!$P$23:$CO$1090,MATCH($A$9,'Form report'!EW23:EW1090,0),MATCH(EW$3,'Form report'!$P$22:$CO$22,0))-INDEX('Form report'!$G$23:$G$1090,MATCH($A$9,'Form report'!$D$23:$D$1090,0))-INDEX('Form report'!$H$23:$H$1090,MATCH($A$9,'Form report'!$D$23:$D$1090,0))),"")</f>
        <v/>
      </c>
      <c r="EX9" s="204" t="str">
        <f>IFERROR(IF(INDEX('Form report'!$P$23:$CO$1090,MATCH($A$9,'Form report'!EX23:EX1090,0),MATCH(EX$3,'Form report'!$P$22:$CO$22,0))="","",INDEX('Form report'!$P$23:$CO$1090,MATCH($A$9,'Form report'!EX23:EX1090,0),MATCH(EX$3,'Form report'!$P$22:$CO$22,0))-INDEX('Form report'!$G$23:$G$1090,MATCH($A$9,'Form report'!$D$23:$D$1090,0))-INDEX('Form report'!$H$23:$H$1090,MATCH($A$9,'Form report'!$D$23:$D$1090,0))),"")</f>
        <v/>
      </c>
      <c r="EY9" s="204" t="str">
        <f>IFERROR(IF(INDEX('Form report'!$P$23:$CO$1090,MATCH($A$9,'Form report'!EY23:EY1090,0),MATCH(EY$3,'Form report'!$P$22:$CO$22,0))="","",INDEX('Form report'!$P$23:$CO$1090,MATCH($A$9,'Form report'!EY23:EY1090,0),MATCH(EY$3,'Form report'!$P$22:$CO$22,0))-INDEX('Form report'!$G$23:$G$1090,MATCH($A$9,'Form report'!$D$23:$D$1090,0))-INDEX('Form report'!$H$23:$H$1090,MATCH($A$9,'Form report'!$D$23:$D$1090,0))),"")</f>
        <v/>
      </c>
      <c r="EZ9" s="204" t="str">
        <f>IFERROR(IF(INDEX('Form report'!$P$23:$CO$1090,MATCH($A$9,'Form report'!EZ23:EZ1090,0),MATCH(EZ$3,'Form report'!$P$22:$CO$22,0))="","",INDEX('Form report'!$P$23:$CO$1090,MATCH($A$9,'Form report'!EZ23:EZ1090,0),MATCH(EZ$3,'Form report'!$P$22:$CO$22,0))-INDEX('Form report'!$G$23:$G$1090,MATCH($A$9,'Form report'!$D$23:$D$1090,0))-INDEX('Form report'!$H$23:$H$1090,MATCH($A$9,'Form report'!$D$23:$D$1090,0))),"")</f>
        <v/>
      </c>
      <c r="FA9" s="204" t="str">
        <f>IFERROR(IF(INDEX('Form report'!$P$23:$CO$1090,MATCH($A$9,'Form report'!FA23:FA1090,0),MATCH(FA$3,'Form report'!$P$22:$CO$22,0))="","",INDEX('Form report'!$P$23:$CO$1090,MATCH($A$9,'Form report'!FA23:FA1090,0),MATCH(FA$3,'Form report'!$P$22:$CO$22,0))-INDEX('Form report'!$G$23:$G$1090,MATCH($A$9,'Form report'!$D$23:$D$1090,0))-INDEX('Form report'!$H$23:$H$1090,MATCH($A$9,'Form report'!$D$23:$D$1090,0))),"")</f>
        <v/>
      </c>
      <c r="FB9" s="204" t="str">
        <f>IFERROR(IF(INDEX('Form report'!$P$23:$CO$1090,MATCH($A$9,'Form report'!FB23:FB1090,0),MATCH(FB$3,'Form report'!$P$22:$CO$22,0))="","",INDEX('Form report'!$P$23:$CO$1090,MATCH($A$9,'Form report'!FB23:FB1090,0),MATCH(FB$3,'Form report'!$P$22:$CO$22,0))-INDEX('Form report'!$G$23:$G$1090,MATCH($A$9,'Form report'!$D$23:$D$1090,0))-INDEX('Form report'!$H$23:$H$1090,MATCH($A$9,'Form report'!$D$23:$D$1090,0))),"")</f>
        <v/>
      </c>
      <c r="FC9" s="204" t="str">
        <f>IFERROR(IF(INDEX('Form report'!$P$23:$CO$1090,MATCH($A$9,'Form report'!FC23:FC1090,0),MATCH(FC$3,'Form report'!$P$22:$CO$22,0))="","",INDEX('Form report'!$P$23:$CO$1090,MATCH($A$9,'Form report'!FC23:FC1090,0),MATCH(FC$3,'Form report'!$P$22:$CO$22,0))-INDEX('Form report'!$G$23:$G$1090,MATCH($A$9,'Form report'!$D$23:$D$1090,0))-INDEX('Form report'!$H$23:$H$1090,MATCH($A$9,'Form report'!$D$23:$D$1090,0))),"")</f>
        <v/>
      </c>
      <c r="FD9" s="204" t="str">
        <f>IFERROR(IF(INDEX('Form report'!$P$23:$CO$1090,MATCH($A$9,'Form report'!FD23:FD1090,0),MATCH(FD$3,'Form report'!$P$22:$CO$22,0))="","",INDEX('Form report'!$P$23:$CO$1090,MATCH($A$9,'Form report'!FD23:FD1090,0),MATCH(FD$3,'Form report'!$P$22:$CO$22,0))-INDEX('Form report'!$G$23:$G$1090,MATCH($A$9,'Form report'!$D$23:$D$1090,0))-INDEX('Form report'!$H$23:$H$1090,MATCH($A$9,'Form report'!$D$23:$D$1090,0))),"")</f>
        <v/>
      </c>
      <c r="FE9" s="204" t="str">
        <f>IFERROR(IF(INDEX('Form report'!$P$23:$CO$1090,MATCH($A$9,'Form report'!FE23:FE1090,0),MATCH(FE$3,'Form report'!$P$22:$CO$22,0))="","",INDEX('Form report'!$P$23:$CO$1090,MATCH($A$9,'Form report'!FE23:FE1090,0),MATCH(FE$3,'Form report'!$P$22:$CO$22,0))-INDEX('Form report'!$G$23:$G$1090,MATCH($A$9,'Form report'!$D$23:$D$1090,0))-INDEX('Form report'!$H$23:$H$1090,MATCH($A$9,'Form report'!$D$23:$D$1090,0))),"")</f>
        <v/>
      </c>
      <c r="FF9" s="204" t="str">
        <f>IFERROR(IF(INDEX('Form report'!$P$23:$CO$1090,MATCH($A$9,'Form report'!FF23:FF1090,0),MATCH(FF$3,'Form report'!$P$22:$CO$22,0))="","",INDEX('Form report'!$P$23:$CO$1090,MATCH($A$9,'Form report'!FF23:FF1090,0),MATCH(FF$3,'Form report'!$P$22:$CO$22,0))-INDEX('Form report'!$G$23:$G$1090,MATCH($A$9,'Form report'!$D$23:$D$1090,0))-INDEX('Form report'!$H$23:$H$1090,MATCH($A$9,'Form report'!$D$23:$D$1090,0))),"")</f>
        <v/>
      </c>
      <c r="FG9" s="204" t="str">
        <f>IFERROR(IF(INDEX('Form report'!$P$23:$CO$1090,MATCH($A$9,'Form report'!FG23:FG1090,0),MATCH(FG$3,'Form report'!$P$22:$CO$22,0))="","",INDEX('Form report'!$P$23:$CO$1090,MATCH($A$9,'Form report'!FG23:FG1090,0),MATCH(FG$3,'Form report'!$P$22:$CO$22,0))-INDEX('Form report'!$G$23:$G$1090,MATCH($A$9,'Form report'!$D$23:$D$1090,0))-INDEX('Form report'!$H$23:$H$1090,MATCH($A$9,'Form report'!$D$23:$D$1090,0))),"")</f>
        <v/>
      </c>
      <c r="FH9" s="204" t="str">
        <f>IFERROR(IF(INDEX('Form report'!$P$23:$CO$1090,MATCH($A$9,'Form report'!FH23:FH1090,0),MATCH(FH$3,'Form report'!$P$22:$CO$22,0))="","",INDEX('Form report'!$P$23:$CO$1090,MATCH($A$9,'Form report'!FH23:FH1090,0),MATCH(FH$3,'Form report'!$P$22:$CO$22,0))-INDEX('Form report'!$G$23:$G$1090,MATCH($A$9,'Form report'!$D$23:$D$1090,0))-INDEX('Form report'!$H$23:$H$1090,MATCH($A$9,'Form report'!$D$23:$D$1090,0))),"")</f>
        <v/>
      </c>
      <c r="FI9" s="204" t="str">
        <f>IFERROR(IF(INDEX('Form report'!$P$23:$CO$1090,MATCH($A$9,'Form report'!FI23:FI1090,0),MATCH(FI$3,'Form report'!$P$22:$CO$22,0))="","",INDEX('Form report'!$P$23:$CO$1090,MATCH($A$9,'Form report'!FI23:FI1090,0),MATCH(FI$3,'Form report'!$P$22:$CO$22,0))-INDEX('Form report'!$G$23:$G$1090,MATCH($A$9,'Form report'!$D$23:$D$1090,0))-INDEX('Form report'!$H$23:$H$1090,MATCH($A$9,'Form report'!$D$23:$D$1090,0))),"")</f>
        <v/>
      </c>
      <c r="FJ9" s="204" t="str">
        <f>IFERROR(IF(INDEX('Form report'!$P$23:$CO$1090,MATCH($A$9,'Form report'!FJ23:FJ1090,0),MATCH(FJ$3,'Form report'!$P$22:$CO$22,0))="","",INDEX('Form report'!$P$23:$CO$1090,MATCH($A$9,'Form report'!FJ23:FJ1090,0),MATCH(FJ$3,'Form report'!$P$22:$CO$22,0))-INDEX('Form report'!$G$23:$G$1090,MATCH($A$9,'Form report'!$D$23:$D$1090,0))-INDEX('Form report'!$H$23:$H$1090,MATCH($A$9,'Form report'!$D$23:$D$1090,0))),"")</f>
        <v/>
      </c>
      <c r="FK9" s="204" t="str">
        <f>IFERROR(IF(INDEX('Form report'!$P$23:$CO$1090,MATCH($A$9,'Form report'!FK23:FK1090,0),MATCH(FK$3,'Form report'!$P$22:$CO$22,0))="","",INDEX('Form report'!$P$23:$CO$1090,MATCH($A$9,'Form report'!FK23:FK1090,0),MATCH(FK$3,'Form report'!$P$22:$CO$22,0))-INDEX('Form report'!$G$23:$G$1090,MATCH($A$9,'Form report'!$D$23:$D$1090,0))-INDEX('Form report'!$H$23:$H$1090,MATCH($A$9,'Form report'!$D$23:$D$1090,0))),"")</f>
        <v/>
      </c>
      <c r="FL9" s="204" t="str">
        <f>IFERROR(IF(INDEX('Form report'!$P$23:$CO$1090,MATCH($A$9,'Form report'!FL23:FL1090,0),MATCH(FL$3,'Form report'!$P$22:$CO$22,0))="","",INDEX('Form report'!$P$23:$CO$1090,MATCH($A$9,'Form report'!FL23:FL1090,0),MATCH(FL$3,'Form report'!$P$22:$CO$22,0))-INDEX('Form report'!$G$23:$G$1090,MATCH($A$9,'Form report'!$D$23:$D$1090,0))-INDEX('Form report'!$H$23:$H$1090,MATCH($A$9,'Form report'!$D$23:$D$1090,0))),"")</f>
        <v/>
      </c>
      <c r="FM9" s="204" t="str">
        <f>IFERROR(IF(INDEX('Form report'!$P$23:$CO$1090,MATCH($A$9,'Form report'!FM23:FM1090,0),MATCH(FM$3,'Form report'!$P$22:$CO$22,0))="","",INDEX('Form report'!$P$23:$CO$1090,MATCH($A$9,'Form report'!FM23:FM1090,0),MATCH(FM$3,'Form report'!$P$22:$CO$22,0))-INDEX('Form report'!$G$23:$G$1090,MATCH($A$9,'Form report'!$D$23:$D$1090,0))-INDEX('Form report'!$H$23:$H$1090,MATCH($A$9,'Form report'!$D$23:$D$1090,0))),"")</f>
        <v/>
      </c>
      <c r="FN9" s="204" t="str">
        <f>IFERROR(IF(INDEX('Form report'!$P$23:$CO$1090,MATCH($A$9,'Form report'!FN23:FN1090,0),MATCH(FN$3,'Form report'!$P$22:$CO$22,0))="","",INDEX('Form report'!$P$23:$CO$1090,MATCH($A$9,'Form report'!FN23:FN1090,0),MATCH(FN$3,'Form report'!$P$22:$CO$22,0))-INDEX('Form report'!$G$23:$G$1090,MATCH($A$9,'Form report'!$D$23:$D$1090,0))-INDEX('Form report'!$H$23:$H$1090,MATCH($A$9,'Form report'!$D$23:$D$1090,0))),"")</f>
        <v/>
      </c>
      <c r="FO9" s="204" t="str">
        <f>IFERROR(IF(INDEX('Form report'!$P$23:$CO$1090,MATCH($A$9,'Form report'!FO23:FO1090,0),MATCH(FO$3,'Form report'!$P$22:$CO$22,0))="","",INDEX('Form report'!$P$23:$CO$1090,MATCH($A$9,'Form report'!FO23:FO1090,0),MATCH(FO$3,'Form report'!$P$22:$CO$22,0))-INDEX('Form report'!$G$23:$G$1090,MATCH($A$9,'Form report'!$D$23:$D$1090,0))-INDEX('Form report'!$H$23:$H$1090,MATCH($A$9,'Form report'!$D$23:$D$1090,0))),"")</f>
        <v/>
      </c>
      <c r="FP9" s="204" t="str">
        <f>IFERROR(IF(INDEX('Form report'!$P$23:$CO$1090,MATCH($A$9,'Form report'!FP23:FP1090,0),MATCH(FP$3,'Form report'!$P$22:$CO$22,0))="","",INDEX('Form report'!$P$23:$CO$1090,MATCH($A$9,'Form report'!FP23:FP1090,0),MATCH(FP$3,'Form report'!$P$22:$CO$22,0))-INDEX('Form report'!$G$23:$G$1090,MATCH($A$9,'Form report'!$D$23:$D$1090,0))-INDEX('Form report'!$H$23:$H$1090,MATCH($A$9,'Form report'!$D$23:$D$1090,0))),"")</f>
        <v/>
      </c>
      <c r="FQ9" s="204" t="str">
        <f>IFERROR(IF(INDEX('Form report'!$P$23:$CO$1090,MATCH($A$9,'Form report'!FQ23:FQ1090,0),MATCH(FQ$3,'Form report'!$P$22:$CO$22,0))="","",INDEX('Form report'!$P$23:$CO$1090,MATCH($A$9,'Form report'!FQ23:FQ1090,0),MATCH(FQ$3,'Form report'!$P$22:$CO$22,0))-INDEX('Form report'!$G$23:$G$1090,MATCH($A$9,'Form report'!$D$23:$D$1090,0))-INDEX('Form report'!$H$23:$H$1090,MATCH($A$9,'Form report'!$D$23:$D$1090,0))),"")</f>
        <v/>
      </c>
      <c r="FR9" s="204" t="str">
        <f>IFERROR(IF(INDEX('Form report'!$P$23:$CO$1090,MATCH($A$9,'Form report'!FR23:FR1090,0),MATCH(FR$3,'Form report'!$P$22:$CO$22,0))="","",INDEX('Form report'!$P$23:$CO$1090,MATCH($A$9,'Form report'!FR23:FR1090,0),MATCH(FR$3,'Form report'!$P$22:$CO$22,0))-INDEX('Form report'!$G$23:$G$1090,MATCH($A$9,'Form report'!$D$23:$D$1090,0))-INDEX('Form report'!$H$23:$H$1090,MATCH($A$9,'Form report'!$D$23:$D$1090,0))),"")</f>
        <v/>
      </c>
      <c r="FS9" s="204" t="str">
        <f>IFERROR(IF(INDEX('Form report'!$P$23:$CO$1090,MATCH($A$9,'Form report'!FS23:FS1090,0),MATCH(FS$3,'Form report'!$P$22:$CO$22,0))="","",INDEX('Form report'!$P$23:$CO$1090,MATCH($A$9,'Form report'!FS23:FS1090,0),MATCH(FS$3,'Form report'!$P$22:$CO$22,0))-INDEX('Form report'!$G$23:$G$1090,MATCH($A$9,'Form report'!$D$23:$D$1090,0))-INDEX('Form report'!$H$23:$H$1090,MATCH($A$9,'Form report'!$D$23:$D$1090,0))),"")</f>
        <v/>
      </c>
      <c r="FT9" s="204" t="str">
        <f>IFERROR(IF(INDEX('Form report'!$P$23:$CO$1090,MATCH($A$9,'Form report'!FT23:FT1090,0),MATCH(FT$3,'Form report'!$P$22:$CO$22,0))="","",INDEX('Form report'!$P$23:$CO$1090,MATCH($A$9,'Form report'!FT23:FT1090,0),MATCH(FT$3,'Form report'!$P$22:$CO$22,0))-INDEX('Form report'!$G$23:$G$1090,MATCH($A$9,'Form report'!$D$23:$D$1090,0))-INDEX('Form report'!$H$23:$H$1090,MATCH($A$9,'Form report'!$D$23:$D$1090,0))),"")</f>
        <v/>
      </c>
      <c r="FU9" s="204" t="str">
        <f>IFERROR(IF(INDEX('Form report'!$P$23:$CO$1090,MATCH($A$9,'Form report'!FU23:FU1090,0),MATCH(FU$3,'Form report'!$P$22:$CO$22,0))="","",INDEX('Form report'!$P$23:$CO$1090,MATCH($A$9,'Form report'!FU23:FU1090,0),MATCH(FU$3,'Form report'!$P$22:$CO$22,0))-INDEX('Form report'!$G$23:$G$1090,MATCH($A$9,'Form report'!$D$23:$D$1090,0))-INDEX('Form report'!$H$23:$H$1090,MATCH($A$9,'Form report'!$D$23:$D$1090,0))),"")</f>
        <v/>
      </c>
      <c r="FV9" s="204" t="str">
        <f>IFERROR(IF(INDEX('Form report'!$P$23:$CO$1090,MATCH($A$9,'Form report'!FV23:FV1090,0),MATCH(FV$3,'Form report'!$P$22:$CO$22,0))="","",INDEX('Form report'!$P$23:$CO$1090,MATCH($A$9,'Form report'!FV23:FV1090,0),MATCH(FV$3,'Form report'!$P$22:$CO$22,0))-INDEX('Form report'!$G$23:$G$1090,MATCH($A$9,'Form report'!$D$23:$D$1090,0))-INDEX('Form report'!$H$23:$H$1090,MATCH($A$9,'Form report'!$D$23:$D$1090,0))),"")</f>
        <v/>
      </c>
      <c r="FW9" s="204" t="str">
        <f>IFERROR(IF(INDEX('Form report'!$P$23:$CO$1090,MATCH($A$9,'Form report'!FW23:FW1090,0),MATCH(FW$3,'Form report'!$P$22:$CO$22,0))="","",INDEX('Form report'!$P$23:$CO$1090,MATCH($A$9,'Form report'!FW23:FW1090,0),MATCH(FW$3,'Form report'!$P$22:$CO$22,0))-INDEX('Form report'!$G$23:$G$1090,MATCH($A$9,'Form report'!$D$23:$D$1090,0))-INDEX('Form report'!$H$23:$H$1090,MATCH($A$9,'Form report'!$D$23:$D$1090,0))),"")</f>
        <v/>
      </c>
      <c r="FX9" s="204" t="str">
        <f>IFERROR(IF(INDEX('Form report'!$P$23:$CO$1090,MATCH($A$9,'Form report'!FX23:FX1090,0),MATCH(FX$3,'Form report'!$P$22:$CO$22,0))="","",INDEX('Form report'!$P$23:$CO$1090,MATCH($A$9,'Form report'!FX23:FX1090,0),MATCH(FX$3,'Form report'!$P$22:$CO$22,0))-INDEX('Form report'!$G$23:$G$1090,MATCH($A$9,'Form report'!$D$23:$D$1090,0))-INDEX('Form report'!$H$23:$H$1090,MATCH($A$9,'Form report'!$D$23:$D$1090,0))),"")</f>
        <v/>
      </c>
      <c r="FY9" s="204" t="str">
        <f>IFERROR(IF(INDEX('Form report'!$P$23:$CO$1090,MATCH($A$9,'Form report'!FY23:FY1090,0),MATCH(FY$3,'Form report'!$P$22:$CO$22,0))="","",INDEX('Form report'!$P$23:$CO$1090,MATCH($A$9,'Form report'!FY23:FY1090,0),MATCH(FY$3,'Form report'!$P$22:$CO$22,0))-INDEX('Form report'!$G$23:$G$1090,MATCH($A$9,'Form report'!$D$23:$D$1090,0))-INDEX('Form report'!$H$23:$H$1090,MATCH($A$9,'Form report'!$D$23:$D$1090,0))),"")</f>
        <v/>
      </c>
      <c r="FZ9" s="204" t="str">
        <f>IFERROR(IF(INDEX('Form report'!$P$23:$CO$1090,MATCH($A$9,'Form report'!FZ23:FZ1090,0),MATCH(FZ$3,'Form report'!$P$22:$CO$22,0))="","",INDEX('Form report'!$P$23:$CO$1090,MATCH($A$9,'Form report'!FZ23:FZ1090,0),MATCH(FZ$3,'Form report'!$P$22:$CO$22,0))-INDEX('Form report'!$G$23:$G$1090,MATCH($A$9,'Form report'!$D$23:$D$1090,0))-INDEX('Form report'!$H$23:$H$1090,MATCH($A$9,'Form report'!$D$23:$D$1090,0))),"")</f>
        <v/>
      </c>
      <c r="GA9" s="204" t="str">
        <f>IFERROR(IF(INDEX('Form report'!$P$23:$CO$1090,MATCH($A$9,'Form report'!GA23:GA1090,0),MATCH(GA$3,'Form report'!$P$22:$CO$22,0))="","",INDEX('Form report'!$P$23:$CO$1090,MATCH($A$9,'Form report'!GA23:GA1090,0),MATCH(GA$3,'Form report'!$P$22:$CO$22,0))-INDEX('Form report'!$G$23:$G$1090,MATCH($A$9,'Form report'!$D$23:$D$1090,0))-INDEX('Form report'!$H$23:$H$1090,MATCH($A$9,'Form report'!$D$23:$D$1090,0))),"")</f>
        <v/>
      </c>
      <c r="GB9" s="204" t="str">
        <f>IFERROR(IF(INDEX('Form report'!$P$23:$CO$1090,MATCH($A$9,'Form report'!GB23:GB1090,0),MATCH(GB$3,'Form report'!$P$22:$CO$22,0))="","",INDEX('Form report'!$P$23:$CO$1090,MATCH($A$9,'Form report'!GB23:GB1090,0),MATCH(GB$3,'Form report'!$P$22:$CO$22,0))-INDEX('Form report'!$G$23:$G$1090,MATCH($A$9,'Form report'!$D$23:$D$1090,0))-INDEX('Form report'!$H$23:$H$1090,MATCH($A$9,'Form report'!$D$23:$D$1090,0))),"")</f>
        <v/>
      </c>
      <c r="GC9" s="204" t="str">
        <f>IFERROR(IF(INDEX('Form report'!$P$23:$CO$1090,MATCH($A$9,'Form report'!GC23:GC1090,0),MATCH(GC$3,'Form report'!$P$22:$CO$22,0))="","",INDEX('Form report'!$P$23:$CO$1090,MATCH($A$9,'Form report'!GC23:GC1090,0),MATCH(GC$3,'Form report'!$P$22:$CO$22,0))-INDEX('Form report'!$G$23:$G$1090,MATCH($A$9,'Form report'!$D$23:$D$1090,0))-INDEX('Form report'!$H$23:$H$1090,MATCH($A$9,'Form report'!$D$23:$D$1090,0))),"")</f>
        <v/>
      </c>
      <c r="GD9" s="204" t="str">
        <f>IFERROR(IF(INDEX('Form report'!$P$23:$CO$1090,MATCH($A$9,'Form report'!GD23:GD1090,0),MATCH(GD$3,'Form report'!$P$22:$CO$22,0))="","",INDEX('Form report'!$P$23:$CO$1090,MATCH($A$9,'Form report'!GD23:GD1090,0),MATCH(GD$3,'Form report'!$P$22:$CO$22,0))-INDEX('Form report'!$G$23:$G$1090,MATCH($A$9,'Form report'!$D$23:$D$1090,0))-INDEX('Form report'!$H$23:$H$1090,MATCH($A$9,'Form report'!$D$23:$D$1090,0))),"")</f>
        <v/>
      </c>
      <c r="GE9" s="204" t="str">
        <f>IFERROR(IF(INDEX('Form report'!$P$23:$CO$1090,MATCH($A$9,'Form report'!GE23:GE1090,0),MATCH(GE$3,'Form report'!$P$22:$CO$22,0))="","",INDEX('Form report'!$P$23:$CO$1090,MATCH($A$9,'Form report'!GE23:GE1090,0),MATCH(GE$3,'Form report'!$P$22:$CO$22,0))-INDEX('Form report'!$G$23:$G$1090,MATCH($A$9,'Form report'!$D$23:$D$1090,0))-INDEX('Form report'!$H$23:$H$1090,MATCH($A$9,'Form report'!$D$23:$D$1090,0))),"")</f>
        <v/>
      </c>
      <c r="GF9" s="204" t="str">
        <f>IFERROR(IF(INDEX('Form report'!$P$23:$CO$1090,MATCH($A$9,'Form report'!GF23:GF1090,0),MATCH(GF$3,'Form report'!$P$22:$CO$22,0))="","",INDEX('Form report'!$P$23:$CO$1090,MATCH($A$9,'Form report'!GF23:GF1090,0),MATCH(GF$3,'Form report'!$P$22:$CO$22,0))-INDEX('Form report'!$G$23:$G$1090,MATCH($A$9,'Form report'!$D$23:$D$1090,0))-INDEX('Form report'!$H$23:$H$1090,MATCH($A$9,'Form report'!$D$23:$D$1090,0))),"")</f>
        <v/>
      </c>
      <c r="GG9" s="204" t="str">
        <f>IFERROR(IF(INDEX('Form report'!$P$23:$CO$1090,MATCH($A$9,'Form report'!GG23:GG1090,0),MATCH(GG$3,'Form report'!$P$22:$CO$22,0))="","",INDEX('Form report'!$P$23:$CO$1090,MATCH($A$9,'Form report'!GG23:GG1090,0),MATCH(GG$3,'Form report'!$P$22:$CO$22,0))-INDEX('Form report'!$G$23:$G$1090,MATCH($A$9,'Form report'!$D$23:$D$1090,0))-INDEX('Form report'!$H$23:$H$1090,MATCH($A$9,'Form report'!$D$23:$D$1090,0))),"")</f>
        <v/>
      </c>
      <c r="GH9" s="204" t="str">
        <f>IFERROR(IF(INDEX('Form report'!$P$23:$CO$1090,MATCH($A$9,'Form report'!GH23:GH1090,0),MATCH(GH$3,'Form report'!$P$22:$CO$22,0))="","",INDEX('Form report'!$P$23:$CO$1090,MATCH($A$9,'Form report'!GH23:GH1090,0),MATCH(GH$3,'Form report'!$P$22:$CO$22,0))-INDEX('Form report'!$G$23:$G$1090,MATCH($A$9,'Form report'!$D$23:$D$1090,0))-INDEX('Form report'!$H$23:$H$1090,MATCH($A$9,'Form report'!$D$23:$D$1090,0))),"")</f>
        <v/>
      </c>
      <c r="GI9" s="204" t="str">
        <f>IFERROR(IF(INDEX('Form report'!$P$23:$CO$1090,MATCH($A$9,'Form report'!GI23:GI1090,0),MATCH(GI$3,'Form report'!$P$22:$CO$22,0))="","",INDEX('Form report'!$P$23:$CO$1090,MATCH($A$9,'Form report'!GI23:GI1090,0),MATCH(GI$3,'Form report'!$P$22:$CO$22,0))-INDEX('Form report'!$G$23:$G$1090,MATCH($A$9,'Form report'!$D$23:$D$1090,0))-INDEX('Form report'!$H$23:$H$1090,MATCH($A$9,'Form report'!$D$23:$D$1090,0))),"")</f>
        <v/>
      </c>
      <c r="GJ9" s="204" t="str">
        <f>IFERROR(IF(INDEX('Form report'!$P$23:$CO$1090,MATCH($A$9,'Form report'!GJ23:GJ1090,0),MATCH(GJ$3,'Form report'!$P$22:$CO$22,0))="","",INDEX('Form report'!$P$23:$CO$1090,MATCH($A$9,'Form report'!GJ23:GJ1090,0),MATCH(GJ$3,'Form report'!$P$22:$CO$22,0))-INDEX('Form report'!$G$23:$G$1090,MATCH($A$9,'Form report'!$D$23:$D$1090,0))-INDEX('Form report'!$H$23:$H$1090,MATCH($A$9,'Form report'!$D$23:$D$1090,0))),"")</f>
        <v/>
      </c>
      <c r="GK9" s="204" t="str">
        <f>IFERROR(IF(INDEX('Form report'!$P$23:$CO$1090,MATCH($A$9,'Form report'!GK23:GK1090,0),MATCH(GK$3,'Form report'!$P$22:$CO$22,0))="","",INDEX('Form report'!$P$23:$CO$1090,MATCH($A$9,'Form report'!GK23:GK1090,0),MATCH(GK$3,'Form report'!$P$22:$CO$22,0))-INDEX('Form report'!$G$23:$G$1090,MATCH($A$9,'Form report'!$D$23:$D$1090,0))-INDEX('Form report'!$H$23:$H$1090,MATCH($A$9,'Form report'!$D$23:$D$1090,0))),"")</f>
        <v/>
      </c>
      <c r="GL9" s="204" t="str">
        <f>IFERROR(IF(INDEX('Form report'!$P$23:$CO$1090,MATCH($A$9,'Form report'!GL23:GL1090,0),MATCH(GL$3,'Form report'!$P$22:$CO$22,0))="","",INDEX('Form report'!$P$23:$CO$1090,MATCH($A$9,'Form report'!GL23:GL1090,0),MATCH(GL$3,'Form report'!$P$22:$CO$22,0))-INDEX('Form report'!$G$23:$G$1090,MATCH($A$9,'Form report'!$D$23:$D$1090,0))-INDEX('Form report'!$H$23:$H$1090,MATCH($A$9,'Form report'!$D$23:$D$1090,0))),"")</f>
        <v/>
      </c>
      <c r="GM9" s="204" t="str">
        <f>IFERROR(IF(INDEX('Form report'!$P$23:$CO$1090,MATCH($A$9,'Form report'!GM23:GM1090,0),MATCH(GM$3,'Form report'!$P$22:$CO$22,0))="","",INDEX('Form report'!$P$23:$CO$1090,MATCH($A$9,'Form report'!GM23:GM1090,0),MATCH(GM$3,'Form report'!$P$22:$CO$22,0))-INDEX('Form report'!$G$23:$G$1090,MATCH($A$9,'Form report'!$D$23:$D$1090,0))-INDEX('Form report'!$H$23:$H$1090,MATCH($A$9,'Form report'!$D$23:$D$1090,0))),"")</f>
        <v/>
      </c>
      <c r="GN9" s="204" t="str">
        <f>IFERROR(IF(INDEX('Form report'!$P$23:$CO$1090,MATCH($A$9,'Form report'!GN23:GN1090,0),MATCH(GN$3,'Form report'!$P$22:$CO$22,0))="","",INDEX('Form report'!$P$23:$CO$1090,MATCH($A$9,'Form report'!GN23:GN1090,0),MATCH(GN$3,'Form report'!$P$22:$CO$22,0))-INDEX('Form report'!$G$23:$G$1090,MATCH($A$9,'Form report'!$D$23:$D$1090,0))-INDEX('Form report'!$H$23:$H$1090,MATCH($A$9,'Form report'!$D$23:$D$1090,0))),"")</f>
        <v/>
      </c>
      <c r="GO9" s="204" t="str">
        <f>IFERROR(IF(INDEX('Form report'!$P$23:$CO$1090,MATCH($A$9,'Form report'!GO23:GO1090,0),MATCH(GO$3,'Form report'!$P$22:$CO$22,0))="","",INDEX('Form report'!$P$23:$CO$1090,MATCH($A$9,'Form report'!GO23:GO1090,0),MATCH(GO$3,'Form report'!$P$22:$CO$22,0))-INDEX('Form report'!$G$23:$G$1090,MATCH($A$9,'Form report'!$D$23:$D$1090,0))-INDEX('Form report'!$H$23:$H$1090,MATCH($A$9,'Form report'!$D$23:$D$1090,0))),"")</f>
        <v/>
      </c>
      <c r="GP9" s="204" t="str">
        <f>IFERROR(IF(INDEX('Form report'!$P$23:$CO$1090,MATCH($A$9,'Form report'!GP23:GP1090,0),MATCH(GP$3,'Form report'!$P$22:$CO$22,0))="","",INDEX('Form report'!$P$23:$CO$1090,MATCH($A$9,'Form report'!GP23:GP1090,0),MATCH(GP$3,'Form report'!$P$22:$CO$22,0))-INDEX('Form report'!$G$23:$G$1090,MATCH($A$9,'Form report'!$D$23:$D$1090,0))-INDEX('Form report'!$H$23:$H$1090,MATCH($A$9,'Form report'!$D$23:$D$1090,0))),"")</f>
        <v/>
      </c>
      <c r="GQ9" s="204" t="str">
        <f>IFERROR(IF(INDEX('Form report'!$P$23:$CO$1090,MATCH($A$9,'Form report'!GQ23:GQ1090,0),MATCH(GQ$3,'Form report'!$P$22:$CO$22,0))="","",INDEX('Form report'!$P$23:$CO$1090,MATCH($A$9,'Form report'!GQ23:GQ1090,0),MATCH(GQ$3,'Form report'!$P$22:$CO$22,0))-INDEX('Form report'!$G$23:$G$1090,MATCH($A$9,'Form report'!$D$23:$D$1090,0))-INDEX('Form report'!$H$23:$H$1090,MATCH($A$9,'Form report'!$D$23:$D$1090,0))),"")</f>
        <v/>
      </c>
      <c r="GR9" s="204" t="str">
        <f>IFERROR(IF(INDEX('Form report'!$P$23:$CO$1090,MATCH($A$9,'Form report'!GR23:GR1090,0),MATCH(GR$3,'Form report'!$P$22:$CO$22,0))="","",INDEX('Form report'!$P$23:$CO$1090,MATCH($A$9,'Form report'!GR23:GR1090,0),MATCH(GR$3,'Form report'!$P$22:$CO$22,0))-INDEX('Form report'!$G$23:$G$1090,MATCH($A$9,'Form report'!$D$23:$D$1090,0))-INDEX('Form report'!$H$23:$H$1090,MATCH($A$9,'Form report'!$D$23:$D$1090,0))),"")</f>
        <v/>
      </c>
      <c r="GS9" s="204" t="str">
        <f>IFERROR(IF(INDEX('Form report'!$P$23:$CO$1090,MATCH($A$9,'Form report'!GS23:GS1090,0),MATCH(GS$3,'Form report'!$P$22:$CO$22,0))="","",INDEX('Form report'!$P$23:$CO$1090,MATCH($A$9,'Form report'!GS23:GS1090,0),MATCH(GS$3,'Form report'!$P$22:$CO$22,0))-INDEX('Form report'!$G$23:$G$1090,MATCH($A$9,'Form report'!$D$23:$D$1090,0))-INDEX('Form report'!$H$23:$H$1090,MATCH($A$9,'Form report'!$D$23:$D$1090,0))),"")</f>
        <v/>
      </c>
      <c r="GT9" s="204" t="str">
        <f>IFERROR(IF(INDEX('Form report'!$P$23:$CO$1090,MATCH($A$9,'Form report'!GT23:GT1090,0),MATCH(GT$3,'Form report'!$P$22:$CO$22,0))="","",INDEX('Form report'!$P$23:$CO$1090,MATCH($A$9,'Form report'!GT23:GT1090,0),MATCH(GT$3,'Form report'!$P$22:$CO$22,0))-INDEX('Form report'!$G$23:$G$1090,MATCH($A$9,'Form report'!$D$23:$D$1090,0))-INDEX('Form report'!$H$23:$H$1090,MATCH($A$9,'Form report'!$D$23:$D$1090,0))),"")</f>
        <v/>
      </c>
      <c r="GU9" s="204" t="str">
        <f>IFERROR(IF(INDEX('Form report'!$P$23:$CO$1090,MATCH($A$9,'Form report'!GU23:GU1090,0),MATCH(GU$3,'Form report'!$P$22:$CO$22,0))="","",INDEX('Form report'!$P$23:$CO$1090,MATCH($A$9,'Form report'!GU23:GU1090,0),MATCH(GU$3,'Form report'!$P$22:$CO$22,0))-INDEX('Form report'!$G$23:$G$1090,MATCH($A$9,'Form report'!$D$23:$D$1090,0))-INDEX('Form report'!$H$23:$H$1090,MATCH($A$9,'Form report'!$D$23:$D$1090,0))),"")</f>
        <v/>
      </c>
      <c r="GV9" s="204" t="str">
        <f>IFERROR(IF(INDEX('Form report'!$P$23:$CO$1090,MATCH($A$9,'Form report'!GV23:GV1090,0),MATCH(GV$3,'Form report'!$P$22:$CO$22,0))="","",INDEX('Form report'!$P$23:$CO$1090,MATCH($A$9,'Form report'!GV23:GV1090,0),MATCH(GV$3,'Form report'!$P$22:$CO$22,0))-INDEX('Form report'!$G$23:$G$1090,MATCH($A$9,'Form report'!$D$23:$D$1090,0))-INDEX('Form report'!$H$23:$H$1090,MATCH($A$9,'Form report'!$D$23:$D$1090,0))),"")</f>
        <v/>
      </c>
      <c r="GW9" s="204" t="str">
        <f>IFERROR(IF(INDEX('Form report'!$P$23:$CO$1090,MATCH($A$9,'Form report'!GW23:GW1090,0),MATCH(GW$3,'Form report'!$P$22:$CO$22,0))="","",INDEX('Form report'!$P$23:$CO$1090,MATCH($A$9,'Form report'!GW23:GW1090,0),MATCH(GW$3,'Form report'!$P$22:$CO$22,0))-INDEX('Form report'!$G$23:$G$1090,MATCH($A$9,'Form report'!$D$23:$D$1090,0))-INDEX('Form report'!$H$23:$H$1090,MATCH($A$9,'Form report'!$D$23:$D$1090,0))),"")</f>
        <v/>
      </c>
      <c r="GX9" s="204" t="str">
        <f>IFERROR(IF(INDEX('Form report'!$P$23:$CO$1090,MATCH($A$9,'Form report'!GX23:GX1090,0),MATCH(GX$3,'Form report'!$P$22:$CO$22,0))="","",INDEX('Form report'!$P$23:$CO$1090,MATCH($A$9,'Form report'!GX23:GX1090,0),MATCH(GX$3,'Form report'!$P$22:$CO$22,0))-INDEX('Form report'!$G$23:$G$1090,MATCH($A$9,'Form report'!$D$23:$D$1090,0))-INDEX('Form report'!$H$23:$H$1090,MATCH($A$9,'Form report'!$D$23:$D$1090,0))),"")</f>
        <v/>
      </c>
      <c r="GY9" s="204" t="str">
        <f>IFERROR(IF(INDEX('Form report'!$P$23:$CO$1090,MATCH($A$9,'Form report'!GY23:GY1090,0),MATCH(GY$3,'Form report'!$P$22:$CO$22,0))="","",INDEX('Form report'!$P$23:$CO$1090,MATCH($A$9,'Form report'!GY23:GY1090,0),MATCH(GY$3,'Form report'!$P$22:$CO$22,0))-INDEX('Form report'!$G$23:$G$1090,MATCH($A$9,'Form report'!$D$23:$D$1090,0))-INDEX('Form report'!$H$23:$H$1090,MATCH($A$9,'Form report'!$D$23:$D$1090,0))),"")</f>
        <v/>
      </c>
      <c r="GZ9" s="204" t="str">
        <f>IFERROR(IF(INDEX('Form report'!$P$23:$CO$1090,MATCH($A$9,'Form report'!GZ23:GZ1090,0),MATCH(GZ$3,'Form report'!$P$22:$CO$22,0))="","",INDEX('Form report'!$P$23:$CO$1090,MATCH($A$9,'Form report'!GZ23:GZ1090,0),MATCH(GZ$3,'Form report'!$P$22:$CO$22,0))-INDEX('Form report'!$G$23:$G$1090,MATCH($A$9,'Form report'!$D$23:$D$1090,0))-INDEX('Form report'!$H$23:$H$1090,MATCH($A$9,'Form report'!$D$23:$D$1090,0))),"")</f>
        <v/>
      </c>
      <c r="HA9" s="204" t="str">
        <f>IFERROR(IF(INDEX('Form report'!$P$23:$CO$1090,MATCH($A$9,'Form report'!HA23:HA1090,0),MATCH(HA$3,'Form report'!$P$22:$CO$22,0))="","",INDEX('Form report'!$P$23:$CO$1090,MATCH($A$9,'Form report'!HA23:HA1090,0),MATCH(HA$3,'Form report'!$P$22:$CO$22,0))-INDEX('Form report'!$G$23:$G$1090,MATCH($A$9,'Form report'!$D$23:$D$1090,0))-INDEX('Form report'!$H$23:$H$1090,MATCH($A$9,'Form report'!$D$23:$D$1090,0))),"")</f>
        <v/>
      </c>
      <c r="HB9" s="204" t="str">
        <f>IFERROR(IF(INDEX('Form report'!$P$23:$CO$1090,MATCH($A$9,'Form report'!HB23:HB1090,0),MATCH(HB$3,'Form report'!$P$22:$CO$22,0))="","",INDEX('Form report'!$P$23:$CO$1090,MATCH($A$9,'Form report'!HB23:HB1090,0),MATCH(HB$3,'Form report'!$P$22:$CO$22,0))-INDEX('Form report'!$G$23:$G$1090,MATCH($A$9,'Form report'!$D$23:$D$1090,0))-INDEX('Form report'!$H$23:$H$1090,MATCH($A$9,'Form report'!$D$23:$D$1090,0))),"")</f>
        <v/>
      </c>
      <c r="HC9" s="204" t="str">
        <f>IFERROR(IF(INDEX('Form report'!$P$23:$CO$1090,MATCH($A$9,'Form report'!HC23:HC1090,0),MATCH(HC$3,'Form report'!$P$22:$CO$22,0))="","",INDEX('Form report'!$P$23:$CO$1090,MATCH($A$9,'Form report'!HC23:HC1090,0),MATCH(HC$3,'Form report'!$P$22:$CO$22,0))-INDEX('Form report'!$G$23:$G$1090,MATCH($A$9,'Form report'!$D$23:$D$1090,0))-INDEX('Form report'!$H$23:$H$1090,MATCH($A$9,'Form report'!$D$23:$D$1090,0))),"")</f>
        <v/>
      </c>
      <c r="HD9" s="204" t="str">
        <f>IFERROR(IF(INDEX('Form report'!$P$23:$CO$1090,MATCH($A$9,'Form report'!HD23:HD1090,0),MATCH(HD$3,'Form report'!$P$22:$CO$22,0))="","",INDEX('Form report'!$P$23:$CO$1090,MATCH($A$9,'Form report'!HD23:HD1090,0),MATCH(HD$3,'Form report'!$P$22:$CO$22,0))-INDEX('Form report'!$G$23:$G$1090,MATCH($A$9,'Form report'!$D$23:$D$1090,0))-INDEX('Form report'!$H$23:$H$1090,MATCH($A$9,'Form report'!$D$23:$D$1090,0))),"")</f>
        <v/>
      </c>
      <c r="HE9" s="204" t="str">
        <f>IFERROR(IF(INDEX('Form report'!$P$23:$CO$1090,MATCH($A$9,'Form report'!HE23:HE1090,0),MATCH(HE$3,'Form report'!$P$22:$CO$22,0))="","",INDEX('Form report'!$P$23:$CO$1090,MATCH($A$9,'Form report'!HE23:HE1090,0),MATCH(HE$3,'Form report'!$P$22:$CO$22,0))-INDEX('Form report'!$G$23:$G$1090,MATCH($A$9,'Form report'!$D$23:$D$1090,0))-INDEX('Form report'!$H$23:$H$1090,MATCH($A$9,'Form report'!$D$23:$D$1090,0))),"")</f>
        <v/>
      </c>
      <c r="HF9" s="204" t="str">
        <f>IFERROR(IF(INDEX('Form report'!$P$23:$CO$1090,MATCH($A$9,'Form report'!HF23:HF1090,0),MATCH(HF$3,'Form report'!$P$22:$CO$22,0))="","",INDEX('Form report'!$P$23:$CO$1090,MATCH($A$9,'Form report'!HF23:HF1090,0),MATCH(HF$3,'Form report'!$P$22:$CO$22,0))-INDEX('Form report'!$G$23:$G$1090,MATCH($A$9,'Form report'!$D$23:$D$1090,0))-INDEX('Form report'!$H$23:$H$1090,MATCH($A$9,'Form report'!$D$23:$D$1090,0))),"")</f>
        <v/>
      </c>
      <c r="HG9" s="204" t="str">
        <f>IFERROR(IF(INDEX('Form report'!$P$23:$CO$1090,MATCH($A$9,'Form report'!HG23:HG1090,0),MATCH(HG$3,'Form report'!$P$22:$CO$22,0))="","",INDEX('Form report'!$P$23:$CO$1090,MATCH($A$9,'Form report'!HG23:HG1090,0),MATCH(HG$3,'Form report'!$P$22:$CO$22,0))-INDEX('Form report'!$G$23:$G$1090,MATCH($A$9,'Form report'!$D$23:$D$1090,0))-INDEX('Form report'!$H$23:$H$1090,MATCH($A$9,'Form report'!$D$23:$D$1090,0))),"")</f>
        <v/>
      </c>
      <c r="HH9" s="204" t="str">
        <f>IFERROR(IF(INDEX('Form report'!$P$23:$CO$1090,MATCH($A$9,'Form report'!HH23:HH1090,0),MATCH(HH$3,'Form report'!$P$22:$CO$22,0))="","",INDEX('Form report'!$P$23:$CO$1090,MATCH($A$9,'Form report'!HH23:HH1090,0),MATCH(HH$3,'Form report'!$P$22:$CO$22,0))-INDEX('Form report'!$G$23:$G$1090,MATCH($A$9,'Form report'!$D$23:$D$1090,0))-INDEX('Form report'!$H$23:$H$1090,MATCH($A$9,'Form report'!$D$23:$D$1090,0))),"")</f>
        <v/>
      </c>
      <c r="HI9" s="204" t="str">
        <f>IFERROR(IF(INDEX('Form report'!$P$23:$CO$1090,MATCH($A$9,'Form report'!HI23:HI1090,0),MATCH(HI$3,'Form report'!$P$22:$CO$22,0))="","",INDEX('Form report'!$P$23:$CO$1090,MATCH($A$9,'Form report'!HI23:HI1090,0),MATCH(HI$3,'Form report'!$P$22:$CO$22,0))-INDEX('Form report'!$G$23:$G$1090,MATCH($A$9,'Form report'!$D$23:$D$1090,0))-INDEX('Form report'!$H$23:$H$1090,MATCH($A$9,'Form report'!$D$23:$D$1090,0))),"")</f>
        <v/>
      </c>
      <c r="HJ9" s="204" t="str">
        <f>IFERROR(IF(INDEX('Form report'!$P$23:$CO$1090,MATCH($A$9,'Form report'!HJ23:HJ1090,0),MATCH(HJ$3,'Form report'!$P$22:$CO$22,0))="","",INDEX('Form report'!$P$23:$CO$1090,MATCH($A$9,'Form report'!HJ23:HJ1090,0),MATCH(HJ$3,'Form report'!$P$22:$CO$22,0))-INDEX('Form report'!$G$23:$G$1090,MATCH($A$9,'Form report'!$D$23:$D$1090,0))-INDEX('Form report'!$H$23:$H$1090,MATCH($A$9,'Form report'!$D$23:$D$1090,0))),"")</f>
        <v/>
      </c>
      <c r="HK9" s="204" t="str">
        <f>IFERROR(IF(INDEX('Form report'!$P$23:$CO$1090,MATCH($A$9,'Form report'!HK23:HK1090,0),MATCH(HK$3,'Form report'!$P$22:$CO$22,0))="","",INDEX('Form report'!$P$23:$CO$1090,MATCH($A$9,'Form report'!HK23:HK1090,0),MATCH(HK$3,'Form report'!$P$22:$CO$22,0))-INDEX('Form report'!$G$23:$G$1090,MATCH($A$9,'Form report'!$D$23:$D$1090,0))-INDEX('Form report'!$H$23:$H$1090,MATCH($A$9,'Form report'!$D$23:$D$1090,0))),"")</f>
        <v/>
      </c>
      <c r="HL9" s="204" t="str">
        <f>IFERROR(IF(INDEX('Form report'!$P$23:$CO$1090,MATCH($A$9,'Form report'!HL23:HL1090,0),MATCH(HL$3,'Form report'!$P$22:$CO$22,0))="","",INDEX('Form report'!$P$23:$CO$1090,MATCH($A$9,'Form report'!HL23:HL1090,0),MATCH(HL$3,'Form report'!$P$22:$CO$22,0))-INDEX('Form report'!$G$23:$G$1090,MATCH($A$9,'Form report'!$D$23:$D$1090,0))-INDEX('Form report'!$H$23:$H$1090,MATCH($A$9,'Form report'!$D$23:$D$1090,0))),"")</f>
        <v/>
      </c>
      <c r="HM9" s="204" t="str">
        <f>IFERROR(IF(INDEX('Form report'!$P$23:$CO$1090,MATCH($A$9,'Form report'!HM23:HM1090,0),MATCH(HM$3,'Form report'!$P$22:$CO$22,0))="","",INDEX('Form report'!$P$23:$CO$1090,MATCH($A$9,'Form report'!HM23:HM1090,0),MATCH(HM$3,'Form report'!$P$22:$CO$22,0))-INDEX('Form report'!$G$23:$G$1090,MATCH($A$9,'Form report'!$D$23:$D$1090,0))-INDEX('Form report'!$H$23:$H$1090,MATCH($A$9,'Form report'!$D$23:$D$1090,0))),"")</f>
        <v/>
      </c>
      <c r="HN9" s="204" t="str">
        <f>IFERROR(IF(INDEX('Form report'!$P$23:$CO$1090,MATCH($A$9,'Form report'!HN23:HN1090,0),MATCH(HN$3,'Form report'!$P$22:$CO$22,0))="","",INDEX('Form report'!$P$23:$CO$1090,MATCH($A$9,'Form report'!HN23:HN1090,0),MATCH(HN$3,'Form report'!$P$22:$CO$22,0))-INDEX('Form report'!$G$23:$G$1090,MATCH($A$9,'Form report'!$D$23:$D$1090,0))-INDEX('Form report'!$H$23:$H$1090,MATCH($A$9,'Form report'!$D$23:$D$1090,0))),"")</f>
        <v/>
      </c>
      <c r="HO9" s="204" t="str">
        <f>IFERROR(IF(INDEX('Form report'!$P$23:$CO$1090,MATCH($A$9,'Form report'!HO23:HO1090,0),MATCH(HO$3,'Form report'!$P$22:$CO$22,0))="","",INDEX('Form report'!$P$23:$CO$1090,MATCH($A$9,'Form report'!HO23:HO1090,0),MATCH(HO$3,'Form report'!$P$22:$CO$22,0))-INDEX('Form report'!$G$23:$G$1090,MATCH($A$9,'Form report'!$D$23:$D$1090,0))-INDEX('Form report'!$H$23:$H$1090,MATCH($A$9,'Form report'!$D$23:$D$1090,0))),"")</f>
        <v/>
      </c>
      <c r="HP9" s="204" t="str">
        <f>IFERROR(IF(INDEX('Form report'!$P$23:$CO$1090,MATCH($A$9,'Form report'!HP23:HP1090,0),MATCH(HP$3,'Form report'!$P$22:$CO$22,0))="","",INDEX('Form report'!$P$23:$CO$1090,MATCH($A$9,'Form report'!HP23:HP1090,0),MATCH(HP$3,'Form report'!$P$22:$CO$22,0))-INDEX('Form report'!$G$23:$G$1090,MATCH($A$9,'Form report'!$D$23:$D$1090,0))-INDEX('Form report'!$H$23:$H$1090,MATCH($A$9,'Form report'!$D$23:$D$1090,0))),"")</f>
        <v/>
      </c>
      <c r="HQ9" s="204" t="str">
        <f>IFERROR(IF(INDEX('Form report'!$P$23:$CO$1090,MATCH($A$9,'Form report'!HQ23:HQ1090,0),MATCH(HQ$3,'Form report'!$P$22:$CO$22,0))="","",INDEX('Form report'!$P$23:$CO$1090,MATCH($A$9,'Form report'!HQ23:HQ1090,0),MATCH(HQ$3,'Form report'!$P$22:$CO$22,0))-INDEX('Form report'!$G$23:$G$1090,MATCH($A$9,'Form report'!$D$23:$D$1090,0))-INDEX('Form report'!$H$23:$H$1090,MATCH($A$9,'Form report'!$D$23:$D$1090,0))),"")</f>
        <v/>
      </c>
      <c r="HR9" s="204" t="str">
        <f>IFERROR(IF(INDEX('Form report'!$P$23:$CO$1090,MATCH($A$9,'Form report'!HR23:HR1090,0),MATCH(HR$3,'Form report'!$P$22:$CO$22,0))="","",INDEX('Form report'!$P$23:$CO$1090,MATCH($A$9,'Form report'!HR23:HR1090,0),MATCH(HR$3,'Form report'!$P$22:$CO$22,0))-INDEX('Form report'!$G$23:$G$1090,MATCH($A$9,'Form report'!$D$23:$D$1090,0))-INDEX('Form report'!$H$23:$H$1090,MATCH($A$9,'Form report'!$D$23:$D$1090,0))),"")</f>
        <v/>
      </c>
      <c r="HS9" s="204" t="str">
        <f>IFERROR(IF(INDEX('Form report'!$P$23:$CO$1090,MATCH($A$9,'Form report'!HS23:HS1090,0),MATCH(HS$3,'Form report'!$P$22:$CO$22,0))="","",INDEX('Form report'!$P$23:$CO$1090,MATCH($A$9,'Form report'!HS23:HS1090,0),MATCH(HS$3,'Form report'!$P$22:$CO$22,0))-INDEX('Form report'!$G$23:$G$1090,MATCH($A$9,'Form report'!$D$23:$D$1090,0))-INDEX('Form report'!$H$23:$H$1090,MATCH($A$9,'Form report'!$D$23:$D$1090,0))),"")</f>
        <v/>
      </c>
      <c r="HT9" s="204" t="str">
        <f>IFERROR(IF(INDEX('Form report'!$P$23:$CO$1090,MATCH($A$9,'Form report'!HT23:HT1090,0),MATCH(HT$3,'Form report'!$P$22:$CO$22,0))="","",INDEX('Form report'!$P$23:$CO$1090,MATCH($A$9,'Form report'!HT23:HT1090,0),MATCH(HT$3,'Form report'!$P$22:$CO$22,0))-INDEX('Form report'!$G$23:$G$1090,MATCH($A$9,'Form report'!$D$23:$D$1090,0))-INDEX('Form report'!$H$23:$H$1090,MATCH($A$9,'Form report'!$D$23:$D$1090,0))),"")</f>
        <v/>
      </c>
      <c r="HU9" s="204" t="str">
        <f>IFERROR(IF(INDEX('Form report'!$P$23:$CO$1090,MATCH($A$9,'Form report'!HU23:HU1090,0),MATCH(HU$3,'Form report'!$P$22:$CO$22,0))="","",INDEX('Form report'!$P$23:$CO$1090,MATCH($A$9,'Form report'!HU23:HU1090,0),MATCH(HU$3,'Form report'!$P$22:$CO$22,0))-INDEX('Form report'!$G$23:$G$1090,MATCH($A$9,'Form report'!$D$23:$D$1090,0))-INDEX('Form report'!$H$23:$H$1090,MATCH($A$9,'Form report'!$D$23:$D$1090,0))),"")</f>
        <v/>
      </c>
      <c r="HV9" s="204" t="str">
        <f>IFERROR(IF(INDEX('Form report'!$P$23:$CO$1090,MATCH($A$9,'Form report'!HV23:HV1090,0),MATCH(HV$3,'Form report'!$P$22:$CO$22,0))="","",INDEX('Form report'!$P$23:$CO$1090,MATCH($A$9,'Form report'!HV23:HV1090,0),MATCH(HV$3,'Form report'!$P$22:$CO$22,0))-INDEX('Form report'!$G$23:$G$1090,MATCH($A$9,'Form report'!$D$23:$D$1090,0))-INDEX('Form report'!$H$23:$H$1090,MATCH($A$9,'Form report'!$D$23:$D$1090,0))),"")</f>
        <v/>
      </c>
      <c r="HW9" s="204" t="str">
        <f>IFERROR(IF(INDEX('Form report'!$P$23:$CO$1090,MATCH($A$9,'Form report'!HW23:HW1090,0),MATCH(HW$3,'Form report'!$P$22:$CO$22,0))="","",INDEX('Form report'!$P$23:$CO$1090,MATCH($A$9,'Form report'!HW23:HW1090,0),MATCH(HW$3,'Form report'!$P$22:$CO$22,0))-INDEX('Form report'!$G$23:$G$1090,MATCH($A$9,'Form report'!$D$23:$D$1090,0))-INDEX('Form report'!$H$23:$H$1090,MATCH($A$9,'Form report'!$D$23:$D$1090,0))),"")</f>
        <v/>
      </c>
      <c r="HX9" s="204" t="str">
        <f>IFERROR(IF(INDEX('Form report'!$P$23:$CO$1090,MATCH($A$9,'Form report'!HX23:HX1090,0),MATCH(HX$3,'Form report'!$P$22:$CO$22,0))="","",INDEX('Form report'!$P$23:$CO$1090,MATCH($A$9,'Form report'!HX23:HX1090,0),MATCH(HX$3,'Form report'!$P$22:$CO$22,0))-INDEX('Form report'!$G$23:$G$1090,MATCH($A$9,'Form report'!$D$23:$D$1090,0))-INDEX('Form report'!$H$23:$H$1090,MATCH($A$9,'Form report'!$D$23:$D$1090,0))),"")</f>
        <v/>
      </c>
      <c r="HY9" s="204" t="str">
        <f>IFERROR(IF(INDEX('Form report'!$P$23:$CO$1090,MATCH($A$9,'Form report'!HY23:HY1090,0),MATCH(HY$3,'Form report'!$P$22:$CO$22,0))="","",INDEX('Form report'!$P$23:$CO$1090,MATCH($A$9,'Form report'!HY23:HY1090,0),MATCH(HY$3,'Form report'!$P$22:$CO$22,0))-INDEX('Form report'!$G$23:$G$1090,MATCH($A$9,'Form report'!$D$23:$D$1090,0))-INDEX('Form report'!$H$23:$H$1090,MATCH($A$9,'Form report'!$D$23:$D$1090,0))),"")</f>
        <v/>
      </c>
      <c r="HZ9" s="204" t="str">
        <f>IFERROR(IF(INDEX('Form report'!$P$23:$CO$1090,MATCH($A$9,'Form report'!HZ23:HZ1090,0),MATCH(HZ$3,'Form report'!$P$22:$CO$22,0))="","",INDEX('Form report'!$P$23:$CO$1090,MATCH($A$9,'Form report'!HZ23:HZ1090,0),MATCH(HZ$3,'Form report'!$P$22:$CO$22,0))-INDEX('Form report'!$G$23:$G$1090,MATCH($A$9,'Form report'!$D$23:$D$1090,0))-INDEX('Form report'!$H$23:$H$1090,MATCH($A$9,'Form report'!$D$23:$D$1090,0))),"")</f>
        <v/>
      </c>
      <c r="IA9" s="204" t="str">
        <f>IFERROR(IF(INDEX('Form report'!$P$23:$CO$1090,MATCH($A$9,'Form report'!IA23:IA1090,0),MATCH(IA$3,'Form report'!$P$22:$CO$22,0))="","",INDEX('Form report'!$P$23:$CO$1090,MATCH($A$9,'Form report'!IA23:IA1090,0),MATCH(IA$3,'Form report'!$P$22:$CO$22,0))-INDEX('Form report'!$G$23:$G$1090,MATCH($A$9,'Form report'!$D$23:$D$1090,0))-INDEX('Form report'!$H$23:$H$1090,MATCH($A$9,'Form report'!$D$23:$D$1090,0))),"")</f>
        <v/>
      </c>
      <c r="IB9" s="204" t="str">
        <f>IFERROR(IF(INDEX('Form report'!$P$23:$CO$1090,MATCH($A$9,'Form report'!IB23:IB1090,0),MATCH(IB$3,'Form report'!$P$22:$CO$22,0))="","",INDEX('Form report'!$P$23:$CO$1090,MATCH($A$9,'Form report'!IB23:IB1090,0),MATCH(IB$3,'Form report'!$P$22:$CO$22,0))-INDEX('Form report'!$G$23:$G$1090,MATCH($A$9,'Form report'!$D$23:$D$1090,0))-INDEX('Form report'!$H$23:$H$1090,MATCH($A$9,'Form report'!$D$23:$D$1090,0))),"")</f>
        <v/>
      </c>
      <c r="IC9" s="204" t="str">
        <f>IFERROR(IF(INDEX('Form report'!$P$23:$CO$1090,MATCH($A$9,'Form report'!IC23:IC1090,0),MATCH(IC$3,'Form report'!$P$22:$CO$22,0))="","",INDEX('Form report'!$P$23:$CO$1090,MATCH($A$9,'Form report'!IC23:IC1090,0),MATCH(IC$3,'Form report'!$P$22:$CO$22,0))-INDEX('Form report'!$G$23:$G$1090,MATCH($A$9,'Form report'!$D$23:$D$1090,0))-INDEX('Form report'!$H$23:$H$1090,MATCH($A$9,'Form report'!$D$23:$D$1090,0))),"")</f>
        <v/>
      </c>
      <c r="ID9" s="204" t="str">
        <f>IFERROR(IF(INDEX('Form report'!$P$23:$CO$1090,MATCH($A$9,'Form report'!ID23:ID1090,0),MATCH(ID$3,'Form report'!$P$22:$CO$22,0))="","",INDEX('Form report'!$P$23:$CO$1090,MATCH($A$9,'Form report'!ID23:ID1090,0),MATCH(ID$3,'Form report'!$P$22:$CO$22,0))-INDEX('Form report'!$G$23:$G$1090,MATCH($A$9,'Form report'!$D$23:$D$1090,0))-INDEX('Form report'!$H$23:$H$1090,MATCH($A$9,'Form report'!$D$23:$D$1090,0))),"")</f>
        <v/>
      </c>
      <c r="IE9" s="204" t="str">
        <f>IFERROR(IF(INDEX('Form report'!$P$23:$CO$1090,MATCH($A$9,'Form report'!IE23:IE1090,0),MATCH(IE$3,'Form report'!$P$22:$CO$22,0))="","",INDEX('Form report'!$P$23:$CO$1090,MATCH($A$9,'Form report'!IE23:IE1090,0),MATCH(IE$3,'Form report'!$P$22:$CO$22,0))-INDEX('Form report'!$G$23:$G$1090,MATCH($A$9,'Form report'!$D$23:$D$1090,0))-INDEX('Form report'!$H$23:$H$1090,MATCH($A$9,'Form report'!$D$23:$D$1090,0))),"")</f>
        <v/>
      </c>
      <c r="IF9" s="204" t="str">
        <f>IFERROR(IF(INDEX('Form report'!$P$23:$CO$1090,MATCH($A$9,'Form report'!IF23:IF1090,0),MATCH(IF$3,'Form report'!$P$22:$CO$22,0))="","",INDEX('Form report'!$P$23:$CO$1090,MATCH($A$9,'Form report'!IF23:IF1090,0),MATCH(IF$3,'Form report'!$P$22:$CO$22,0))-INDEX('Form report'!$G$23:$G$1090,MATCH($A$9,'Form report'!$D$23:$D$1090,0))-INDEX('Form report'!$H$23:$H$1090,MATCH($A$9,'Form report'!$D$23:$D$1090,0))),"")</f>
        <v/>
      </c>
      <c r="IG9" s="204" t="str">
        <f>IFERROR(IF(INDEX('Form report'!$P$23:$CO$1090,MATCH($A$9,'Form report'!IG23:IG1090,0),MATCH(IG$3,'Form report'!$P$22:$CO$22,0))="","",INDEX('Form report'!$P$23:$CO$1090,MATCH($A$9,'Form report'!IG23:IG1090,0),MATCH(IG$3,'Form report'!$P$22:$CO$22,0))-INDEX('Form report'!$G$23:$G$1090,MATCH($A$9,'Form report'!$D$23:$D$1090,0))-INDEX('Form report'!$H$23:$H$1090,MATCH($A$9,'Form report'!$D$23:$D$1090,0))),"")</f>
        <v/>
      </c>
      <c r="IH9" s="204" t="str">
        <f>IFERROR(IF(INDEX('Form report'!$P$23:$CO$1090,MATCH($A$9,'Form report'!IH23:IH1090,0),MATCH(IH$3,'Form report'!$P$22:$CO$22,0))="","",INDEX('Form report'!$P$23:$CO$1090,MATCH($A$9,'Form report'!IH23:IH1090,0),MATCH(IH$3,'Form report'!$P$22:$CO$22,0))-INDEX('Form report'!$G$23:$G$1090,MATCH($A$9,'Form report'!$D$23:$D$1090,0))-INDEX('Form report'!$H$23:$H$1090,MATCH($A$9,'Form report'!$D$23:$D$1090,0))),"")</f>
        <v/>
      </c>
      <c r="II9" s="204" t="str">
        <f>IFERROR(IF(INDEX('Form report'!$P$23:$CO$1090,MATCH($A$9,'Form report'!II23:II1090,0),MATCH(II$3,'Form report'!$P$22:$CO$22,0))="","",INDEX('Form report'!$P$23:$CO$1090,MATCH($A$9,'Form report'!II23:II1090,0),MATCH(II$3,'Form report'!$P$22:$CO$22,0))-INDEX('Form report'!$G$23:$G$1090,MATCH($A$9,'Form report'!$D$23:$D$1090,0))-INDEX('Form report'!$H$23:$H$1090,MATCH($A$9,'Form report'!$D$23:$D$1090,0))),"")</f>
        <v/>
      </c>
      <c r="IJ9" s="204" t="str">
        <f>IFERROR(IF(INDEX('Form report'!$P$23:$CO$1090,MATCH($A$9,'Form report'!IJ23:IJ1090,0),MATCH(IJ$3,'Form report'!$P$22:$CO$22,0))="","",INDEX('Form report'!$P$23:$CO$1090,MATCH($A$9,'Form report'!IJ23:IJ1090,0),MATCH(IJ$3,'Form report'!$P$22:$CO$22,0))-INDEX('Form report'!$G$23:$G$1090,MATCH($A$9,'Form report'!$D$23:$D$1090,0))-INDEX('Form report'!$H$23:$H$1090,MATCH($A$9,'Form report'!$D$23:$D$1090,0))),"")</f>
        <v/>
      </c>
      <c r="IK9" s="204" t="str">
        <f>IFERROR(IF(INDEX('Form report'!$P$23:$CO$1090,MATCH($A$9,'Form report'!IK23:IK1090,0),MATCH(IK$3,'Form report'!$P$22:$CO$22,0))="","",INDEX('Form report'!$P$23:$CO$1090,MATCH($A$9,'Form report'!IK23:IK1090,0),MATCH(IK$3,'Form report'!$P$22:$CO$22,0))-INDEX('Form report'!$G$23:$G$1090,MATCH($A$9,'Form report'!$D$23:$D$1090,0))-INDEX('Form report'!$H$23:$H$1090,MATCH($A$9,'Form report'!$D$23:$D$1090,0))),"")</f>
        <v/>
      </c>
      <c r="IL9" s="204" t="str">
        <f>IFERROR(IF(INDEX('Form report'!$P$23:$CO$1090,MATCH($A$9,'Form report'!IL23:IL1090,0),MATCH(IL$3,'Form report'!$P$22:$CO$22,0))="","",INDEX('Form report'!$P$23:$CO$1090,MATCH($A$9,'Form report'!IL23:IL1090,0),MATCH(IL$3,'Form report'!$P$22:$CO$22,0))-INDEX('Form report'!$G$23:$G$1090,MATCH($A$9,'Form report'!$D$23:$D$1090,0))-INDEX('Form report'!$H$23:$H$1090,MATCH($A$9,'Form report'!$D$23:$D$1090,0))),"")</f>
        <v/>
      </c>
      <c r="IM9" s="204" t="str">
        <f>IFERROR(IF(INDEX('Form report'!$P$23:$CO$1090,MATCH($A$9,'Form report'!IM23:IM1090,0),MATCH(IM$3,'Form report'!$P$22:$CO$22,0))="","",INDEX('Form report'!$P$23:$CO$1090,MATCH($A$9,'Form report'!IM23:IM1090,0),MATCH(IM$3,'Form report'!$P$22:$CO$22,0))-INDEX('Form report'!$G$23:$G$1090,MATCH($A$9,'Form report'!$D$23:$D$1090,0))-INDEX('Form report'!$H$23:$H$1090,MATCH($A$9,'Form report'!$D$23:$D$1090,0))),"")</f>
        <v/>
      </c>
      <c r="IN9" s="204" t="str">
        <f>IFERROR(IF(INDEX('Form report'!$P$23:$CO$1090,MATCH($A$9,'Form report'!IN23:IN1090,0),MATCH(IN$3,'Form report'!$P$22:$CO$22,0))="","",INDEX('Form report'!$P$23:$CO$1090,MATCH($A$9,'Form report'!IN23:IN1090,0),MATCH(IN$3,'Form report'!$P$22:$CO$22,0))-INDEX('Form report'!$G$23:$G$1090,MATCH($A$9,'Form report'!$D$23:$D$1090,0))-INDEX('Form report'!$H$23:$H$1090,MATCH($A$9,'Form report'!$D$23:$D$1090,0))),"")</f>
        <v/>
      </c>
      <c r="IO9" s="204" t="str">
        <f>IFERROR(IF(INDEX('Form report'!$P$23:$CO$1090,MATCH($A$9,'Form report'!IO23:IO1090,0),MATCH(IO$3,'Form report'!$P$22:$CO$22,0))="","",INDEX('Form report'!$P$23:$CO$1090,MATCH($A$9,'Form report'!IO23:IO1090,0),MATCH(IO$3,'Form report'!$P$22:$CO$22,0))-INDEX('Form report'!$G$23:$G$1090,MATCH($A$9,'Form report'!$D$23:$D$1090,0))-INDEX('Form report'!$H$23:$H$1090,MATCH($A$9,'Form report'!$D$23:$D$1090,0))),"")</f>
        <v/>
      </c>
      <c r="IP9" s="204" t="str">
        <f>IFERROR(IF(INDEX('Form report'!$P$23:$CO$1090,MATCH($A$9,'Form report'!IP23:IP1090,0),MATCH(IP$3,'Form report'!$P$22:$CO$22,0))="","",INDEX('Form report'!$P$23:$CO$1090,MATCH($A$9,'Form report'!IP23:IP1090,0),MATCH(IP$3,'Form report'!$P$22:$CO$22,0))-INDEX('Form report'!$G$23:$G$1090,MATCH($A$9,'Form report'!$D$23:$D$1090,0))-INDEX('Form report'!$H$23:$H$1090,MATCH($A$9,'Form report'!$D$23:$D$1090,0))),"")</f>
        <v/>
      </c>
      <c r="IQ9" s="204" t="str">
        <f>IFERROR(IF(INDEX('Form report'!$P$23:$CO$1090,MATCH($A$9,'Form report'!IQ23:IQ1090,0),MATCH(IQ$3,'Form report'!$P$22:$CO$22,0))="","",INDEX('Form report'!$P$23:$CO$1090,MATCH($A$9,'Form report'!IQ23:IQ1090,0),MATCH(IQ$3,'Form report'!$P$22:$CO$22,0))-INDEX('Form report'!$G$23:$G$1090,MATCH($A$9,'Form report'!$D$23:$D$1090,0))-INDEX('Form report'!$H$23:$H$1090,MATCH($A$9,'Form report'!$D$23:$D$1090,0))),"")</f>
        <v/>
      </c>
      <c r="IR9" s="204" t="str">
        <f>IFERROR(IF(INDEX('Form report'!$P$23:$CO$1090,MATCH($A$9,'Form report'!IR23:IR1090,0),MATCH(IR$3,'Form report'!$P$22:$CO$22,0))="","",INDEX('Form report'!$P$23:$CO$1090,MATCH($A$9,'Form report'!IR23:IR1090,0),MATCH(IR$3,'Form report'!$P$22:$CO$22,0))-INDEX('Form report'!$G$23:$G$1090,MATCH($A$9,'Form report'!$D$23:$D$1090,0))-INDEX('Form report'!$H$23:$H$1090,MATCH($A$9,'Form report'!$D$23:$D$1090,0))),"")</f>
        <v/>
      </c>
      <c r="IS9" s="204" t="str">
        <f>IFERROR(IF(INDEX('Form report'!$P$23:$CO$1090,MATCH($A$9,'Form report'!IS23:IS1090,0),MATCH(IS$3,'Form report'!$P$22:$CO$22,0))="","",INDEX('Form report'!$P$23:$CO$1090,MATCH($A$9,'Form report'!IS23:IS1090,0),MATCH(IS$3,'Form report'!$P$22:$CO$22,0))-INDEX('Form report'!$G$23:$G$1090,MATCH($A$9,'Form report'!$D$23:$D$1090,0))-INDEX('Form report'!$H$23:$H$1090,MATCH($A$9,'Form report'!$D$23:$D$1090,0))),"")</f>
        <v/>
      </c>
      <c r="IT9" s="204" t="str">
        <f>IFERROR(IF(INDEX('Form report'!$P$23:$CO$1090,MATCH($A$9,'Form report'!IT23:IT1090,0),MATCH(IT$3,'Form report'!$P$22:$CO$22,0))="","",INDEX('Form report'!$P$23:$CO$1090,MATCH($A$9,'Form report'!IT23:IT1090,0),MATCH(IT$3,'Form report'!$P$22:$CO$22,0))-INDEX('Form report'!$G$23:$G$1090,MATCH($A$9,'Form report'!$D$23:$D$1090,0))-INDEX('Form report'!$H$23:$H$1090,MATCH($A$9,'Form report'!$D$23:$D$1090,0))),"")</f>
        <v/>
      </c>
      <c r="IU9" s="204" t="str">
        <f>IFERROR(IF(INDEX('Form report'!$P$23:$CO$1090,MATCH($A$9,'Form report'!IU23:IU1090,0),MATCH(IU$3,'Form report'!$P$22:$CO$22,0))="","",INDEX('Form report'!$P$23:$CO$1090,MATCH($A$9,'Form report'!IU23:IU1090,0),MATCH(IU$3,'Form report'!$P$22:$CO$22,0))-INDEX('Form report'!$G$23:$G$1090,MATCH($A$9,'Form report'!$D$23:$D$1090,0))-INDEX('Form report'!$H$23:$H$1090,MATCH($A$9,'Form report'!$D$23:$D$1090,0))),"")</f>
        <v/>
      </c>
      <c r="IV9" s="204" t="str">
        <f>IFERROR(IF(INDEX('Form report'!$P$23:$CO$1090,MATCH($A$9,'Form report'!IV23:IV1090,0),MATCH(IV$3,'Form report'!$P$22:$CO$22,0))="","",INDEX('Form report'!$P$23:$CO$1090,MATCH($A$9,'Form report'!IV23:IV1090,0),MATCH(IV$3,'Form report'!$P$22:$CO$22,0))-INDEX('Form report'!$G$23:$G$1090,MATCH($A$9,'Form report'!$D$23:$D$1090,0))-INDEX('Form report'!$H$23:$H$1090,MATCH($A$9,'Form report'!$D$23:$D$1090,0))),"")</f>
        <v/>
      </c>
      <c r="IW9" s="204" t="str">
        <f>IFERROR(IF(INDEX('Form report'!$P$23:$CO$1090,MATCH($A$9,'Form report'!IW23:IW1090,0),MATCH(IW$3,'Form report'!$P$22:$CO$22,0))="","",INDEX('Form report'!$P$23:$CO$1090,MATCH($A$9,'Form report'!IW23:IW1090,0),MATCH(IW$3,'Form report'!$P$22:$CO$22,0))-INDEX('Form report'!$G$23:$G$1090,MATCH($A$9,'Form report'!$D$23:$D$1090,0))-INDEX('Form report'!$H$23:$H$1090,MATCH($A$9,'Form report'!$D$23:$D$1090,0))),"")</f>
        <v/>
      </c>
      <c r="IX9" s="204" t="str">
        <f>IFERROR(IF(INDEX('Form report'!$P$23:$CO$1090,MATCH($A$9,'Form report'!IX23:IX1090,0),MATCH(IX$3,'Form report'!$P$22:$CO$22,0))="","",INDEX('Form report'!$P$23:$CO$1090,MATCH($A$9,'Form report'!IX23:IX1090,0),MATCH(IX$3,'Form report'!$P$22:$CO$22,0))-INDEX('Form report'!$G$23:$G$1090,MATCH($A$9,'Form report'!$D$23:$D$1090,0))-INDEX('Form report'!$H$23:$H$1090,MATCH($A$9,'Form report'!$D$23:$D$1090,0))),"")</f>
        <v/>
      </c>
      <c r="IY9" s="204" t="str">
        <f>IFERROR(IF(INDEX('Form report'!$P$23:$CO$1090,MATCH($A$9,'Form report'!IY23:IY1090,0),MATCH(IY$3,'Form report'!$P$22:$CO$22,0))="","",INDEX('Form report'!$P$23:$CO$1090,MATCH($A$9,'Form report'!IY23:IY1090,0),MATCH(IY$3,'Form report'!$P$22:$CO$22,0))-INDEX('Form report'!$G$23:$G$1090,MATCH($A$9,'Form report'!$D$23:$D$1090,0))-INDEX('Form report'!$H$23:$H$1090,MATCH($A$9,'Form report'!$D$23:$D$1090,0))),"")</f>
        <v/>
      </c>
      <c r="IZ9" s="204" t="str">
        <f>IFERROR(IF(INDEX('Form report'!$P$23:$CO$1090,MATCH($A$9,'Form report'!IZ23:IZ1090,0),MATCH(IZ$3,'Form report'!$P$22:$CO$22,0))="","",INDEX('Form report'!$P$23:$CO$1090,MATCH($A$9,'Form report'!IZ23:IZ1090,0),MATCH(IZ$3,'Form report'!$P$22:$CO$22,0))-INDEX('Form report'!$G$23:$G$1090,MATCH($A$9,'Form report'!$D$23:$D$1090,0))-INDEX('Form report'!$H$23:$H$1090,MATCH($A$9,'Form report'!$D$23:$D$1090,0))),"")</f>
        <v/>
      </c>
      <c r="JA9" s="204" t="str">
        <f>IFERROR(IF(INDEX('Form report'!$P$23:$CO$1090,MATCH($A$9,'Form report'!JA23:JA1090,0),MATCH(JA$3,'Form report'!$P$22:$CO$22,0))="","",INDEX('Form report'!$P$23:$CO$1090,MATCH($A$9,'Form report'!JA23:JA1090,0),MATCH(JA$3,'Form report'!$P$22:$CO$22,0))-INDEX('Form report'!$G$23:$G$1090,MATCH($A$9,'Form report'!$D$23:$D$1090,0))-INDEX('Form report'!$H$23:$H$1090,MATCH($A$9,'Form report'!$D$23:$D$1090,0))),"")</f>
        <v/>
      </c>
      <c r="JB9" s="204" t="str">
        <f>IFERROR(IF(INDEX('Form report'!$P$23:$CO$1090,MATCH($A$9,'Form report'!JB23:JB1090,0),MATCH(JB$3,'Form report'!$P$22:$CO$22,0))="","",INDEX('Form report'!$P$23:$CO$1090,MATCH($A$9,'Form report'!JB23:JB1090,0),MATCH(JB$3,'Form report'!$P$22:$CO$22,0))-INDEX('Form report'!$G$23:$G$1090,MATCH($A$9,'Form report'!$D$23:$D$1090,0))-INDEX('Form report'!$H$23:$H$1090,MATCH($A$9,'Form report'!$D$23:$D$1090,0))),"")</f>
        <v/>
      </c>
      <c r="JC9" s="204" t="str">
        <f>IFERROR(IF(INDEX('Form report'!$P$23:$CO$1090,MATCH($A$9,'Form report'!JC23:JC1090,0),MATCH(JC$3,'Form report'!$P$22:$CO$22,0))="","",INDEX('Form report'!$P$23:$CO$1090,MATCH($A$9,'Form report'!JC23:JC1090,0),MATCH(JC$3,'Form report'!$P$22:$CO$22,0))-INDEX('Form report'!$G$23:$G$1090,MATCH($A$9,'Form report'!$D$23:$D$1090,0))-INDEX('Form report'!$H$23:$H$1090,MATCH($A$9,'Form report'!$D$23:$D$1090,0))),"")</f>
        <v/>
      </c>
      <c r="JD9" s="204" t="str">
        <f>IFERROR(IF(INDEX('Form report'!$P$23:$CO$1090,MATCH($A$9,'Form report'!JD23:JD1090,0),MATCH(JD$3,'Form report'!$P$22:$CO$22,0))="","",INDEX('Form report'!$P$23:$CO$1090,MATCH($A$9,'Form report'!JD23:JD1090,0),MATCH(JD$3,'Form report'!$P$22:$CO$22,0))-INDEX('Form report'!$G$23:$G$1090,MATCH($A$9,'Form report'!$D$23:$D$1090,0))-INDEX('Form report'!$H$23:$H$1090,MATCH($A$9,'Form report'!$D$23:$D$1090,0))),"")</f>
        <v/>
      </c>
      <c r="JE9" s="204" t="str">
        <f>IFERROR(IF(INDEX('Form report'!$P$23:$CO$1090,MATCH($A$9,'Form report'!JE23:JE1090,0),MATCH(JE$3,'Form report'!$P$22:$CO$22,0))="","",INDEX('Form report'!$P$23:$CO$1090,MATCH($A$9,'Form report'!JE23:JE1090,0),MATCH(JE$3,'Form report'!$P$22:$CO$22,0))-INDEX('Form report'!$G$23:$G$1090,MATCH($A$9,'Form report'!$D$23:$D$1090,0))-INDEX('Form report'!$H$23:$H$1090,MATCH($A$9,'Form report'!$D$23:$D$1090,0))),"")</f>
        <v/>
      </c>
      <c r="JF9" s="204" t="str">
        <f>IFERROR(IF(INDEX('Form report'!$P$23:$CO$1090,MATCH($A$9,'Form report'!JF23:JF1090,0),MATCH(JF$3,'Form report'!$P$22:$CO$22,0))="","",INDEX('Form report'!$P$23:$CO$1090,MATCH($A$9,'Form report'!JF23:JF1090,0),MATCH(JF$3,'Form report'!$P$22:$CO$22,0))-INDEX('Form report'!$G$23:$G$1090,MATCH($A$9,'Form report'!$D$23:$D$1090,0))-INDEX('Form report'!$H$23:$H$1090,MATCH($A$9,'Form report'!$D$23:$D$1090,0))),"")</f>
        <v/>
      </c>
      <c r="JG9" s="204" t="str">
        <f>IFERROR(IF(INDEX('Form report'!$P$23:$CO$1090,MATCH($A$9,'Form report'!JG23:JG1090,0),MATCH(JG$3,'Form report'!$P$22:$CO$22,0))="","",INDEX('Form report'!$P$23:$CO$1090,MATCH($A$9,'Form report'!JG23:JG1090,0),MATCH(JG$3,'Form report'!$P$22:$CO$22,0))-INDEX('Form report'!$G$23:$G$1090,MATCH($A$9,'Form report'!$D$23:$D$1090,0))-INDEX('Form report'!$H$23:$H$1090,MATCH($A$9,'Form report'!$D$23:$D$1090,0))),"")</f>
        <v/>
      </c>
      <c r="JH9" s="204" t="str">
        <f>IFERROR(IF(INDEX('Form report'!$P$23:$CO$1090,MATCH($A$9,'Form report'!JH23:JH1090,0),MATCH(JH$3,'Form report'!$P$22:$CO$22,0))="","",INDEX('Form report'!$P$23:$CO$1090,MATCH($A$9,'Form report'!JH23:JH1090,0),MATCH(JH$3,'Form report'!$P$22:$CO$22,0))-INDEX('Form report'!$G$23:$G$1090,MATCH($A$9,'Form report'!$D$23:$D$1090,0))-INDEX('Form report'!$H$23:$H$1090,MATCH($A$9,'Form report'!$D$23:$D$1090,0))),"")</f>
        <v/>
      </c>
      <c r="JI9" s="204" t="str">
        <f>IFERROR(IF(INDEX('Form report'!$P$23:$CO$1090,MATCH($A$9,'Form report'!JI23:JI1090,0),MATCH(JI$3,'Form report'!$P$22:$CO$22,0))="","",INDEX('Form report'!$P$23:$CO$1090,MATCH($A$9,'Form report'!JI23:JI1090,0),MATCH(JI$3,'Form report'!$P$22:$CO$22,0))-INDEX('Form report'!$G$23:$G$1090,MATCH($A$9,'Form report'!$D$23:$D$1090,0))-INDEX('Form report'!$H$23:$H$1090,MATCH($A$9,'Form report'!$D$23:$D$1090,0))),"")</f>
        <v/>
      </c>
      <c r="JJ9" s="204" t="str">
        <f>IFERROR(IF(INDEX('Form report'!$P$23:$CO$1090,MATCH($A$9,'Form report'!JJ23:JJ1090,0),MATCH(JJ$3,'Form report'!$P$22:$CO$22,0))="","",INDEX('Form report'!$P$23:$CO$1090,MATCH($A$9,'Form report'!JJ23:JJ1090,0),MATCH(JJ$3,'Form report'!$P$22:$CO$22,0))-INDEX('Form report'!$G$23:$G$1090,MATCH($A$9,'Form report'!$D$23:$D$1090,0))-INDEX('Form report'!$H$23:$H$1090,MATCH($A$9,'Form report'!$D$23:$D$1090,0))),"")</f>
        <v/>
      </c>
      <c r="JK9" s="204" t="str">
        <f>IFERROR(IF(INDEX('Form report'!$P$23:$CO$1090,MATCH($A$9,'Form report'!JK23:JK1090,0),MATCH(JK$3,'Form report'!$P$22:$CO$22,0))="","",INDEX('Form report'!$P$23:$CO$1090,MATCH($A$9,'Form report'!JK23:JK1090,0),MATCH(JK$3,'Form report'!$P$22:$CO$22,0))-INDEX('Form report'!$G$23:$G$1090,MATCH($A$9,'Form report'!$D$23:$D$1090,0))-INDEX('Form report'!$H$23:$H$1090,MATCH($A$9,'Form report'!$D$23:$D$1090,0))),"")</f>
        <v/>
      </c>
      <c r="JL9" s="204" t="str">
        <f>IFERROR(IF(INDEX('Form report'!$P$23:$CO$1090,MATCH($A$9,'Form report'!JL23:JL1090,0),MATCH(JL$3,'Form report'!$P$22:$CO$22,0))="","",INDEX('Form report'!$P$23:$CO$1090,MATCH($A$9,'Form report'!JL23:JL1090,0),MATCH(JL$3,'Form report'!$P$22:$CO$22,0))-INDEX('Form report'!$G$23:$G$1090,MATCH($A$9,'Form report'!$D$23:$D$1090,0))-INDEX('Form report'!$H$23:$H$1090,MATCH($A$9,'Form report'!$D$23:$D$1090,0))),"")</f>
        <v/>
      </c>
      <c r="JM9" s="204" t="str">
        <f>IFERROR(IF(INDEX('Form report'!$P$23:$CO$1090,MATCH($A$9,'Form report'!JM23:JM1090,0),MATCH(JM$3,'Form report'!$P$22:$CO$22,0))="","",INDEX('Form report'!$P$23:$CO$1090,MATCH($A$9,'Form report'!JM23:JM1090,0),MATCH(JM$3,'Form report'!$P$22:$CO$22,0))-INDEX('Form report'!$G$23:$G$1090,MATCH($A$9,'Form report'!$D$23:$D$1090,0))-INDEX('Form report'!$H$23:$H$1090,MATCH($A$9,'Form report'!$D$23:$D$1090,0))),"")</f>
        <v/>
      </c>
      <c r="JN9" s="204" t="str">
        <f>IFERROR(IF(INDEX('Form report'!$P$23:$CO$1090,MATCH($A$9,'Form report'!JN23:JN1090,0),MATCH(JN$3,'Form report'!$P$22:$CO$22,0))="","",INDEX('Form report'!$P$23:$CO$1090,MATCH($A$9,'Form report'!JN23:JN1090,0),MATCH(JN$3,'Form report'!$P$22:$CO$22,0))-INDEX('Form report'!$G$23:$G$1090,MATCH($A$9,'Form report'!$D$23:$D$1090,0))-INDEX('Form report'!$H$23:$H$1090,MATCH($A$9,'Form report'!$D$23:$D$1090,0))),"")</f>
        <v/>
      </c>
      <c r="JO9" s="204" t="str">
        <f>IFERROR(IF(INDEX('Form report'!$P$23:$CO$1090,MATCH($A$9,'Form report'!JO23:JO1090,0),MATCH(JO$3,'Form report'!$P$22:$CO$22,0))="","",INDEX('Form report'!$P$23:$CO$1090,MATCH($A$9,'Form report'!JO23:JO1090,0),MATCH(JO$3,'Form report'!$P$22:$CO$22,0))-INDEX('Form report'!$G$23:$G$1090,MATCH($A$9,'Form report'!$D$23:$D$1090,0))-INDEX('Form report'!$H$23:$H$1090,MATCH($A$9,'Form report'!$D$23:$D$1090,0))),"")</f>
        <v/>
      </c>
      <c r="JP9" s="204" t="str">
        <f>IFERROR(IF(INDEX('Form report'!$P$23:$CO$1090,MATCH($A$9,'Form report'!JP23:JP1090,0),MATCH(JP$3,'Form report'!$P$22:$CO$22,0))="","",INDEX('Form report'!$P$23:$CO$1090,MATCH($A$9,'Form report'!JP23:JP1090,0),MATCH(JP$3,'Form report'!$P$22:$CO$22,0))-INDEX('Form report'!$G$23:$G$1090,MATCH($A$9,'Form report'!$D$23:$D$1090,0))-INDEX('Form report'!$H$23:$H$1090,MATCH($A$9,'Form report'!$D$23:$D$1090,0))),"")</f>
        <v/>
      </c>
      <c r="JQ9" s="204" t="str">
        <f>IFERROR(IF(INDEX('Form report'!$P$23:$CO$1090,MATCH($A$9,'Form report'!JQ23:JQ1090,0),MATCH(JQ$3,'Form report'!$P$22:$CO$22,0))="","",INDEX('Form report'!$P$23:$CO$1090,MATCH($A$9,'Form report'!JQ23:JQ1090,0),MATCH(JQ$3,'Form report'!$P$22:$CO$22,0))-INDEX('Form report'!$G$23:$G$1090,MATCH($A$9,'Form report'!$D$23:$D$1090,0))-INDEX('Form report'!$H$23:$H$1090,MATCH($A$9,'Form report'!$D$23:$D$1090,0))),"")</f>
        <v/>
      </c>
      <c r="JR9" s="204" t="str">
        <f>IFERROR(IF(INDEX('Form report'!$P$23:$CO$1090,MATCH($A$9,'Form report'!JR23:JR1090,0),MATCH(JR$3,'Form report'!$P$22:$CO$22,0))="","",INDEX('Form report'!$P$23:$CO$1090,MATCH($A$9,'Form report'!JR23:JR1090,0),MATCH(JR$3,'Form report'!$P$22:$CO$22,0))-INDEX('Form report'!$G$23:$G$1090,MATCH($A$9,'Form report'!$D$23:$D$1090,0))-INDEX('Form report'!$H$23:$H$1090,MATCH($A$9,'Form report'!$D$23:$D$1090,0))),"")</f>
        <v/>
      </c>
      <c r="JS9" s="204" t="str">
        <f>IFERROR(IF(INDEX('Form report'!$P$23:$CO$1090,MATCH($A$9,'Form report'!JS23:JS1090,0),MATCH(JS$3,'Form report'!$P$22:$CO$22,0))="","",INDEX('Form report'!$P$23:$CO$1090,MATCH($A$9,'Form report'!JS23:JS1090,0),MATCH(JS$3,'Form report'!$P$22:$CO$22,0))-INDEX('Form report'!$G$23:$G$1090,MATCH($A$9,'Form report'!$D$23:$D$1090,0))-INDEX('Form report'!$H$23:$H$1090,MATCH($A$9,'Form report'!$D$23:$D$1090,0))),"")</f>
        <v/>
      </c>
      <c r="JT9" s="204" t="str">
        <f>IFERROR(IF(INDEX('Form report'!$P$23:$CO$1090,MATCH($A$9,'Form report'!JT23:JT1090,0),MATCH(JT$3,'Form report'!$P$22:$CO$22,0))="","",INDEX('Form report'!$P$23:$CO$1090,MATCH($A$9,'Form report'!JT23:JT1090,0),MATCH(JT$3,'Form report'!$P$22:$CO$22,0))-INDEX('Form report'!$G$23:$G$1090,MATCH($A$9,'Form report'!$D$23:$D$1090,0))-INDEX('Form report'!$H$23:$H$1090,MATCH($A$9,'Form report'!$D$23:$D$1090,0))),"")</f>
        <v/>
      </c>
      <c r="JU9" s="204" t="str">
        <f>IFERROR(IF(INDEX('Form report'!$P$23:$CO$1090,MATCH($A$9,'Form report'!JU23:JU1090,0),MATCH(JU$3,'Form report'!$P$22:$CO$22,0))="","",INDEX('Form report'!$P$23:$CO$1090,MATCH($A$9,'Form report'!JU23:JU1090,0),MATCH(JU$3,'Form report'!$P$22:$CO$22,0))-INDEX('Form report'!$G$23:$G$1090,MATCH($A$9,'Form report'!$D$23:$D$1090,0))-INDEX('Form report'!$H$23:$H$1090,MATCH($A$9,'Form report'!$D$23:$D$1090,0))),"")</f>
        <v/>
      </c>
      <c r="JV9" s="204" t="str">
        <f>IFERROR(IF(INDEX('Form report'!$P$23:$CO$1090,MATCH($A$9,'Form report'!JV23:JV1090,0),MATCH(JV$3,'Form report'!$P$22:$CO$22,0))="","",INDEX('Form report'!$P$23:$CO$1090,MATCH($A$9,'Form report'!JV23:JV1090,0),MATCH(JV$3,'Form report'!$P$22:$CO$22,0))-INDEX('Form report'!$G$23:$G$1090,MATCH($A$9,'Form report'!$D$23:$D$1090,0))-INDEX('Form report'!$H$23:$H$1090,MATCH($A$9,'Form report'!$D$23:$D$1090,0))),"")</f>
        <v/>
      </c>
      <c r="JW9" s="204" t="str">
        <f>IFERROR(IF(INDEX('Form report'!$P$23:$CO$1090,MATCH($A$9,'Form report'!JW23:JW1090,0),MATCH(JW$3,'Form report'!$P$22:$CO$22,0))="","",INDEX('Form report'!$P$23:$CO$1090,MATCH($A$9,'Form report'!JW23:JW1090,0),MATCH(JW$3,'Form report'!$P$22:$CO$22,0))-INDEX('Form report'!$G$23:$G$1090,MATCH($A$9,'Form report'!$D$23:$D$1090,0))-INDEX('Form report'!$H$23:$H$1090,MATCH($A$9,'Form report'!$D$23:$D$1090,0))),"")</f>
        <v/>
      </c>
      <c r="JX9" s="204" t="str">
        <f>IFERROR(IF(INDEX('Form report'!$P$23:$CO$1090,MATCH($A$9,'Form report'!JX23:JX1090,0),MATCH(JX$3,'Form report'!$P$22:$CO$22,0))="","",INDEX('Form report'!$P$23:$CO$1090,MATCH($A$9,'Form report'!JX23:JX1090,0),MATCH(JX$3,'Form report'!$P$22:$CO$22,0))-INDEX('Form report'!$G$23:$G$1090,MATCH($A$9,'Form report'!$D$23:$D$1090,0))-INDEX('Form report'!$H$23:$H$1090,MATCH($A$9,'Form report'!$D$23:$D$1090,0))),"")</f>
        <v/>
      </c>
      <c r="JY9" s="204" t="str">
        <f>IFERROR(IF(INDEX('Form report'!$P$23:$CO$1090,MATCH($A$9,'Form report'!JY23:JY1090,0),MATCH(JY$3,'Form report'!$P$22:$CO$22,0))="","",INDEX('Form report'!$P$23:$CO$1090,MATCH($A$9,'Form report'!JY23:JY1090,0),MATCH(JY$3,'Form report'!$P$22:$CO$22,0))-INDEX('Form report'!$G$23:$G$1090,MATCH($A$9,'Form report'!$D$23:$D$1090,0))-INDEX('Form report'!$H$23:$H$1090,MATCH($A$9,'Form report'!$D$23:$D$1090,0))),"")</f>
        <v/>
      </c>
      <c r="JZ9" s="204" t="str">
        <f>IFERROR(IF(INDEX('Form report'!$P$23:$CO$1090,MATCH($A$9,'Form report'!JZ23:JZ1090,0),MATCH(JZ$3,'Form report'!$P$22:$CO$22,0))="","",INDEX('Form report'!$P$23:$CO$1090,MATCH($A$9,'Form report'!JZ23:JZ1090,0),MATCH(JZ$3,'Form report'!$P$22:$CO$22,0))-INDEX('Form report'!$G$23:$G$1090,MATCH($A$9,'Form report'!$D$23:$D$1090,0))-INDEX('Form report'!$H$23:$H$1090,MATCH($A$9,'Form report'!$D$23:$D$1090,0))),"")</f>
        <v/>
      </c>
      <c r="KA9" s="204" t="str">
        <f>IFERROR(IF(INDEX('Form report'!$P$23:$CO$1090,MATCH($A$9,'Form report'!KA23:KA1090,0),MATCH(KA$3,'Form report'!$P$22:$CO$22,0))="","",INDEX('Form report'!$P$23:$CO$1090,MATCH($A$9,'Form report'!KA23:KA1090,0),MATCH(KA$3,'Form report'!$P$22:$CO$22,0))-INDEX('Form report'!$G$23:$G$1090,MATCH($A$9,'Form report'!$D$23:$D$1090,0))-INDEX('Form report'!$H$23:$H$1090,MATCH($A$9,'Form report'!$D$23:$D$1090,0))),"")</f>
        <v/>
      </c>
      <c r="KB9" s="204" t="str">
        <f>IFERROR(IF(INDEX('Form report'!$P$23:$CO$1090,MATCH($A$9,'Form report'!KB23:KB1090,0),MATCH(KB$3,'Form report'!$P$22:$CO$22,0))="","",INDEX('Form report'!$P$23:$CO$1090,MATCH($A$9,'Form report'!KB23:KB1090,0),MATCH(KB$3,'Form report'!$P$22:$CO$22,0))-INDEX('Form report'!$G$23:$G$1090,MATCH($A$9,'Form report'!$D$23:$D$1090,0))-INDEX('Form report'!$H$23:$H$1090,MATCH($A$9,'Form report'!$D$23:$D$1090,0))),"")</f>
        <v/>
      </c>
      <c r="KC9" s="204" t="str">
        <f>IFERROR(IF(INDEX('Form report'!$P$23:$CO$1090,MATCH($A$9,'Form report'!KC23:KC1090,0),MATCH(KC$3,'Form report'!$P$22:$CO$22,0))="","",INDEX('Form report'!$P$23:$CO$1090,MATCH($A$9,'Form report'!KC23:KC1090,0),MATCH(KC$3,'Form report'!$P$22:$CO$22,0))-INDEX('Form report'!$G$23:$G$1090,MATCH($A$9,'Form report'!$D$23:$D$1090,0))-INDEX('Form report'!$H$23:$H$1090,MATCH($A$9,'Form report'!$D$23:$D$1090,0))),"")</f>
        <v/>
      </c>
      <c r="KD9" s="204" t="str">
        <f>IFERROR(IF(INDEX('Form report'!$P$23:$CO$1090,MATCH($A$9,'Form report'!KD23:KD1090,0),MATCH(KD$3,'Form report'!$P$22:$CO$22,0))="","",INDEX('Form report'!$P$23:$CO$1090,MATCH($A$9,'Form report'!KD23:KD1090,0),MATCH(KD$3,'Form report'!$P$22:$CO$22,0))-INDEX('Form report'!$G$23:$G$1090,MATCH($A$9,'Form report'!$D$23:$D$1090,0))-INDEX('Form report'!$H$23:$H$1090,MATCH($A$9,'Form report'!$D$23:$D$1090,0))),"")</f>
        <v/>
      </c>
      <c r="KE9" s="204" t="str">
        <f>IFERROR(IF(INDEX('Form report'!$P$23:$CO$1090,MATCH($A$9,'Form report'!KE23:KE1090,0),MATCH(KE$3,'Form report'!$P$22:$CO$22,0))="","",INDEX('Form report'!$P$23:$CO$1090,MATCH($A$9,'Form report'!KE23:KE1090,0),MATCH(KE$3,'Form report'!$P$22:$CO$22,0))-INDEX('Form report'!$G$23:$G$1090,MATCH($A$9,'Form report'!$D$23:$D$1090,0))-INDEX('Form report'!$H$23:$H$1090,MATCH($A$9,'Form report'!$D$23:$D$1090,0))),"")</f>
        <v/>
      </c>
      <c r="KF9" s="204" t="str">
        <f>IFERROR(IF(INDEX('Form report'!$P$23:$CO$1090,MATCH($A$9,'Form report'!KF23:KF1090,0),MATCH(KF$3,'Form report'!$P$22:$CO$22,0))="","",INDEX('Form report'!$P$23:$CO$1090,MATCH($A$9,'Form report'!KF23:KF1090,0),MATCH(KF$3,'Form report'!$P$22:$CO$22,0))-INDEX('Form report'!$G$23:$G$1090,MATCH($A$9,'Form report'!$D$23:$D$1090,0))-INDEX('Form report'!$H$23:$H$1090,MATCH($A$9,'Form report'!$D$23:$D$1090,0))),"")</f>
        <v/>
      </c>
      <c r="KG9" s="204" t="str">
        <f>IFERROR(IF(INDEX('Form report'!$P$23:$CO$1090,MATCH($A$9,'Form report'!KG23:KG1090,0),MATCH(KG$3,'Form report'!$P$22:$CO$22,0))="","",INDEX('Form report'!$P$23:$CO$1090,MATCH($A$9,'Form report'!KG23:KG1090,0),MATCH(KG$3,'Form report'!$P$22:$CO$22,0))-INDEX('Form report'!$G$23:$G$1090,MATCH($A$9,'Form report'!$D$23:$D$1090,0))-INDEX('Form report'!$H$23:$H$1090,MATCH($A$9,'Form report'!$D$23:$D$1090,0))),"")</f>
        <v/>
      </c>
      <c r="KH9" s="204" t="str">
        <f>IFERROR(IF(INDEX('Form report'!$P$23:$CO$1090,MATCH($A$9,'Form report'!KH23:KH1090,0),MATCH(KH$3,'Form report'!$P$22:$CO$22,0))="","",INDEX('Form report'!$P$23:$CO$1090,MATCH($A$9,'Form report'!KH23:KH1090,0),MATCH(KH$3,'Form report'!$P$22:$CO$22,0))-INDEX('Form report'!$G$23:$G$1090,MATCH($A$9,'Form report'!$D$23:$D$1090,0))-INDEX('Form report'!$H$23:$H$1090,MATCH($A$9,'Form report'!$D$23:$D$1090,0))),"")</f>
        <v/>
      </c>
      <c r="KI9" s="204" t="str">
        <f>IFERROR(IF(INDEX('Form report'!$P$23:$CO$1090,MATCH($A$9,'Form report'!KI23:KI1090,0),MATCH(KI$3,'Form report'!$P$22:$CO$22,0))="","",INDEX('Form report'!$P$23:$CO$1090,MATCH($A$9,'Form report'!KI23:KI1090,0),MATCH(KI$3,'Form report'!$P$22:$CO$22,0))-INDEX('Form report'!$G$23:$G$1090,MATCH($A$9,'Form report'!$D$23:$D$1090,0))-INDEX('Form report'!$H$23:$H$1090,MATCH($A$9,'Form report'!$D$23:$D$1090,0))),"")</f>
        <v/>
      </c>
      <c r="KJ9" s="204" t="str">
        <f>IFERROR(IF(INDEX('Form report'!$P$23:$CO$1090,MATCH($A$9,'Form report'!KJ23:KJ1090,0),MATCH(KJ$3,'Form report'!$P$22:$CO$22,0))="","",INDEX('Form report'!$P$23:$CO$1090,MATCH($A$9,'Form report'!KJ23:KJ1090,0),MATCH(KJ$3,'Form report'!$P$22:$CO$22,0))-INDEX('Form report'!$G$23:$G$1090,MATCH($A$9,'Form report'!$D$23:$D$1090,0))-INDEX('Form report'!$H$23:$H$1090,MATCH($A$9,'Form report'!$D$23:$D$1090,0))),"")</f>
        <v/>
      </c>
      <c r="KK9" s="204" t="str">
        <f>IFERROR(IF(INDEX('Form report'!$P$23:$CO$1090,MATCH($A$9,'Form report'!KK23:KK1090,0),MATCH(KK$3,'Form report'!$P$22:$CO$22,0))="","",INDEX('Form report'!$P$23:$CO$1090,MATCH($A$9,'Form report'!KK23:KK1090,0),MATCH(KK$3,'Form report'!$P$22:$CO$22,0))-INDEX('Form report'!$G$23:$G$1090,MATCH($A$9,'Form report'!$D$23:$D$1090,0))-INDEX('Form report'!$H$23:$H$1090,MATCH($A$9,'Form report'!$D$23:$D$1090,0))),"")</f>
        <v/>
      </c>
      <c r="KL9" s="204" t="str">
        <f>IFERROR(IF(INDEX('Form report'!$P$23:$CO$1090,MATCH($A$9,'Form report'!KL23:KL1090,0),MATCH(KL$3,'Form report'!$P$22:$CO$22,0))="","",INDEX('Form report'!$P$23:$CO$1090,MATCH($A$9,'Form report'!KL23:KL1090,0),MATCH(KL$3,'Form report'!$P$22:$CO$22,0))-INDEX('Form report'!$G$23:$G$1090,MATCH($A$9,'Form report'!$D$23:$D$1090,0))-INDEX('Form report'!$H$23:$H$1090,MATCH($A$9,'Form report'!$D$23:$D$1090,0))),"")</f>
        <v/>
      </c>
      <c r="KM9" s="204" t="str">
        <f>IFERROR(IF(INDEX('Form report'!$P$23:$CO$1090,MATCH($A$9,'Form report'!KM23:KM1090,0),MATCH(KM$3,'Form report'!$P$22:$CO$22,0))="","",INDEX('Form report'!$P$23:$CO$1090,MATCH($A$9,'Form report'!KM23:KM1090,0),MATCH(KM$3,'Form report'!$P$22:$CO$22,0))-INDEX('Form report'!$G$23:$G$1090,MATCH($A$9,'Form report'!$D$23:$D$1090,0))-INDEX('Form report'!$H$23:$H$1090,MATCH($A$9,'Form report'!$D$23:$D$1090,0))),"")</f>
        <v/>
      </c>
      <c r="KN9" s="204" t="str">
        <f>IFERROR(IF(INDEX('Form report'!$P$23:$CO$1090,MATCH($A$9,'Form report'!KN23:KN1090,0),MATCH(KN$3,'Form report'!$P$22:$CO$22,0))="","",INDEX('Form report'!$P$23:$CO$1090,MATCH($A$9,'Form report'!KN23:KN1090,0),MATCH(KN$3,'Form report'!$P$22:$CO$22,0))-INDEX('Form report'!$G$23:$G$1090,MATCH($A$9,'Form report'!$D$23:$D$1090,0))-INDEX('Form report'!$H$23:$H$1090,MATCH($A$9,'Form report'!$D$23:$D$1090,0))),"")</f>
        <v/>
      </c>
      <c r="KO9" s="204" t="str">
        <f>IFERROR(IF(INDEX('Form report'!$P$23:$CO$1090,MATCH($A$9,'Form report'!KO23:KO1090,0),MATCH(KO$3,'Form report'!$P$22:$CO$22,0))="","",INDEX('Form report'!$P$23:$CO$1090,MATCH($A$9,'Form report'!KO23:KO1090,0),MATCH(KO$3,'Form report'!$P$22:$CO$22,0))-INDEX('Form report'!$G$23:$G$1090,MATCH($A$9,'Form report'!$D$23:$D$1090,0))-INDEX('Form report'!$H$23:$H$1090,MATCH($A$9,'Form report'!$D$23:$D$1090,0))),"")</f>
        <v/>
      </c>
      <c r="KP9" s="204" t="str">
        <f>IFERROR(IF(INDEX('Form report'!$P$23:$CO$1090,MATCH($A$9,'Form report'!KP23:KP1090,0),MATCH(KP$3,'Form report'!$P$22:$CO$22,0))="","",INDEX('Form report'!$P$23:$CO$1090,MATCH($A$9,'Form report'!KP23:KP1090,0),MATCH(KP$3,'Form report'!$P$22:$CO$22,0))-INDEX('Form report'!$G$23:$G$1090,MATCH($A$9,'Form report'!$D$23:$D$1090,0))-INDEX('Form report'!$H$23:$H$1090,MATCH($A$9,'Form report'!$D$23:$D$1090,0))),"")</f>
        <v/>
      </c>
      <c r="KQ9" s="204" t="str">
        <f>IFERROR(IF(INDEX('Form report'!$P$23:$CO$1090,MATCH($A$9,'Form report'!KQ23:KQ1090,0),MATCH(KQ$3,'Form report'!$P$22:$CO$22,0))="","",INDEX('Form report'!$P$23:$CO$1090,MATCH($A$9,'Form report'!KQ23:KQ1090,0),MATCH(KQ$3,'Form report'!$P$22:$CO$22,0))-INDEX('Form report'!$G$23:$G$1090,MATCH($A$9,'Form report'!$D$23:$D$1090,0))-INDEX('Form report'!$H$23:$H$1090,MATCH($A$9,'Form report'!$D$23:$D$1090,0))),"")</f>
        <v/>
      </c>
      <c r="KR9" s="204" t="str">
        <f>IFERROR(IF(INDEX('Form report'!$P$23:$CO$1090,MATCH($A$9,'Form report'!KR23:KR1090,0),MATCH(KR$3,'Form report'!$P$22:$CO$22,0))="","",INDEX('Form report'!$P$23:$CO$1090,MATCH($A$9,'Form report'!KR23:KR1090,0),MATCH(KR$3,'Form report'!$P$22:$CO$22,0))-INDEX('Form report'!$G$23:$G$1090,MATCH($A$9,'Form report'!$D$23:$D$1090,0))-INDEX('Form report'!$H$23:$H$1090,MATCH($A$9,'Form report'!$D$23:$D$1090,0))),"")</f>
        <v/>
      </c>
      <c r="KS9" s="204" t="str">
        <f>IFERROR(IF(INDEX('Form report'!$P$23:$CO$1090,MATCH($A$9,'Form report'!KS23:KS1090,0),MATCH(KS$3,'Form report'!$P$22:$CO$22,0))="","",INDEX('Form report'!$P$23:$CO$1090,MATCH($A$9,'Form report'!KS23:KS1090,0),MATCH(KS$3,'Form report'!$P$22:$CO$22,0))-INDEX('Form report'!$G$23:$G$1090,MATCH($A$9,'Form report'!$D$23:$D$1090,0))-INDEX('Form report'!$H$23:$H$1090,MATCH($A$9,'Form report'!$D$23:$D$1090,0))),"")</f>
        <v/>
      </c>
      <c r="KT9" s="204" t="str">
        <f>IFERROR(IF(INDEX('Form report'!$P$23:$CO$1090,MATCH($A$9,'Form report'!KT23:KT1090,0),MATCH(KT$3,'Form report'!$P$22:$CO$22,0))="","",INDEX('Form report'!$P$23:$CO$1090,MATCH($A$9,'Form report'!KT23:KT1090,0),MATCH(KT$3,'Form report'!$P$22:$CO$22,0))-INDEX('Form report'!$G$23:$G$1090,MATCH($A$9,'Form report'!$D$23:$D$1090,0))-INDEX('Form report'!$H$23:$H$1090,MATCH($A$9,'Form report'!$D$23:$D$1090,0))),"")</f>
        <v/>
      </c>
      <c r="KU9" s="204" t="str">
        <f>IFERROR(IF(INDEX('Form report'!$P$23:$CO$1090,MATCH($A$9,'Form report'!KU23:KU1090,0),MATCH(KU$3,'Form report'!$P$22:$CO$22,0))="","",INDEX('Form report'!$P$23:$CO$1090,MATCH($A$9,'Form report'!KU23:KU1090,0),MATCH(KU$3,'Form report'!$P$22:$CO$22,0))-INDEX('Form report'!$G$23:$G$1090,MATCH($A$9,'Form report'!$D$23:$D$1090,0))-INDEX('Form report'!$H$23:$H$1090,MATCH($A$9,'Form report'!$D$23:$D$1090,0))),"")</f>
        <v/>
      </c>
      <c r="KV9" s="204" t="str">
        <f>IFERROR(IF(INDEX('Form report'!$P$23:$CO$1090,MATCH($A$9,'Form report'!KV23:KV1090,0),MATCH(KV$3,'Form report'!$P$22:$CO$22,0))="","",INDEX('Form report'!$P$23:$CO$1090,MATCH($A$9,'Form report'!KV23:KV1090,0),MATCH(KV$3,'Form report'!$P$22:$CO$22,0))-INDEX('Form report'!$G$23:$G$1090,MATCH($A$9,'Form report'!$D$23:$D$1090,0))-INDEX('Form report'!$H$23:$H$1090,MATCH($A$9,'Form report'!$D$23:$D$1090,0))),"")</f>
        <v/>
      </c>
      <c r="KW9" s="204" t="str">
        <f>IFERROR(IF(INDEX('Form report'!$P$23:$CO$1090,MATCH($A$9,'Form report'!KW23:KW1090,0),MATCH(KW$3,'Form report'!$P$22:$CO$22,0))="","",INDEX('Form report'!$P$23:$CO$1090,MATCH($A$9,'Form report'!KW23:KW1090,0),MATCH(KW$3,'Form report'!$P$22:$CO$22,0))-INDEX('Form report'!$G$23:$G$1090,MATCH($A$9,'Form report'!$D$23:$D$1090,0))-INDEX('Form report'!$H$23:$H$1090,MATCH($A$9,'Form report'!$D$23:$D$1090,0))),"")</f>
        <v/>
      </c>
      <c r="KX9" s="204" t="str">
        <f>IFERROR(IF(INDEX('Form report'!$P$23:$CO$1090,MATCH($A$9,'Form report'!KX23:KX1090,0),MATCH(KX$3,'Form report'!$P$22:$CO$22,0))="","",INDEX('Form report'!$P$23:$CO$1090,MATCH($A$9,'Form report'!KX23:KX1090,0),MATCH(KX$3,'Form report'!$P$22:$CO$22,0))-INDEX('Form report'!$G$23:$G$1090,MATCH($A$9,'Form report'!$D$23:$D$1090,0))-INDEX('Form report'!$H$23:$H$1090,MATCH($A$9,'Form report'!$D$23:$D$1090,0))),"")</f>
        <v/>
      </c>
      <c r="KY9" s="204" t="str">
        <f>IFERROR(IF(INDEX('Form report'!$P$23:$CO$1090,MATCH($A$9,'Form report'!KY23:KY1090,0),MATCH(KY$3,'Form report'!$P$22:$CO$22,0))="","",INDEX('Form report'!$P$23:$CO$1090,MATCH($A$9,'Form report'!KY23:KY1090,0),MATCH(KY$3,'Form report'!$P$22:$CO$22,0))-INDEX('Form report'!$G$23:$G$1090,MATCH($A$9,'Form report'!$D$23:$D$1090,0))-INDEX('Form report'!$H$23:$H$1090,MATCH($A$9,'Form report'!$D$23:$D$1090,0))),"")</f>
        <v/>
      </c>
      <c r="KZ9" s="204" t="str">
        <f>IFERROR(IF(INDEX('Form report'!$P$23:$CO$1090,MATCH($A$9,'Form report'!KZ23:KZ1090,0),MATCH(KZ$3,'Form report'!$P$22:$CO$22,0))="","",INDEX('Form report'!$P$23:$CO$1090,MATCH($A$9,'Form report'!KZ23:KZ1090,0),MATCH(KZ$3,'Form report'!$P$22:$CO$22,0))-INDEX('Form report'!$G$23:$G$1090,MATCH($A$9,'Form report'!$D$23:$D$1090,0))-INDEX('Form report'!$H$23:$H$1090,MATCH($A$9,'Form report'!$D$23:$D$1090,0))),"")</f>
        <v/>
      </c>
      <c r="LA9" s="204" t="str">
        <f>IFERROR(IF(INDEX('Form report'!$P$23:$CO$1090,MATCH($A$9,'Form report'!LA23:LA1090,0),MATCH(LA$3,'Form report'!$P$22:$CO$22,0))="","",INDEX('Form report'!$P$23:$CO$1090,MATCH($A$9,'Form report'!LA23:LA1090,0),MATCH(LA$3,'Form report'!$P$22:$CO$22,0))-INDEX('Form report'!$G$23:$G$1090,MATCH($A$9,'Form report'!$D$23:$D$1090,0))-INDEX('Form report'!$H$23:$H$1090,MATCH($A$9,'Form report'!$D$23:$D$1090,0))),"")</f>
        <v/>
      </c>
      <c r="LB9" s="204" t="str">
        <f>IFERROR(IF(INDEX('Form report'!$P$23:$CO$1090,MATCH($A$9,'Form report'!LB23:LB1090,0),MATCH(LB$3,'Form report'!$P$22:$CO$22,0))="","",INDEX('Form report'!$P$23:$CO$1090,MATCH($A$9,'Form report'!LB23:LB1090,0),MATCH(LB$3,'Form report'!$P$22:$CO$22,0))-INDEX('Form report'!$G$23:$G$1090,MATCH($A$9,'Form report'!$D$23:$D$1090,0))-INDEX('Form report'!$H$23:$H$1090,MATCH($A$9,'Form report'!$D$23:$D$1090,0))),"")</f>
        <v/>
      </c>
      <c r="LC9" s="204" t="str">
        <f>IFERROR(IF(INDEX('Form report'!$P$23:$CO$1090,MATCH($A$9,'Form report'!LC23:LC1090,0),MATCH(LC$3,'Form report'!$P$22:$CO$22,0))="","",INDEX('Form report'!$P$23:$CO$1090,MATCH($A$9,'Form report'!LC23:LC1090,0),MATCH(LC$3,'Form report'!$P$22:$CO$22,0))-INDEX('Form report'!$G$23:$G$1090,MATCH($A$9,'Form report'!$D$23:$D$1090,0))-INDEX('Form report'!$H$23:$H$1090,MATCH($A$9,'Form report'!$D$23:$D$1090,0))),"")</f>
        <v/>
      </c>
      <c r="LD9" s="204" t="str">
        <f>IFERROR(IF(INDEX('Form report'!$P$23:$CO$1090,MATCH($A$9,'Form report'!LD23:LD1090,0),MATCH(LD$3,'Form report'!$P$22:$CO$22,0))="","",INDEX('Form report'!$P$23:$CO$1090,MATCH($A$9,'Form report'!LD23:LD1090,0),MATCH(LD$3,'Form report'!$P$22:$CO$22,0))-INDEX('Form report'!$G$23:$G$1090,MATCH($A$9,'Form report'!$D$23:$D$1090,0))-INDEX('Form report'!$H$23:$H$1090,MATCH($A$9,'Form report'!$D$23:$D$1090,0))),"")</f>
        <v/>
      </c>
      <c r="LE9" s="204" t="str">
        <f>IFERROR(IF(INDEX('Form report'!$P$23:$CO$1090,MATCH($A$9,'Form report'!LE23:LE1090,0),MATCH(LE$3,'Form report'!$P$22:$CO$22,0))="","",INDEX('Form report'!$P$23:$CO$1090,MATCH($A$9,'Form report'!LE23:LE1090,0),MATCH(LE$3,'Form report'!$P$22:$CO$22,0))-INDEX('Form report'!$G$23:$G$1090,MATCH($A$9,'Form report'!$D$23:$D$1090,0))-INDEX('Form report'!$H$23:$H$1090,MATCH($A$9,'Form report'!$D$23:$D$1090,0))),"")</f>
        <v/>
      </c>
      <c r="LF9" s="204" t="str">
        <f>IFERROR(IF(INDEX('Form report'!$P$23:$CO$1090,MATCH($A$9,'Form report'!LF23:LF1090,0),MATCH(LF$3,'Form report'!$P$22:$CO$22,0))="","",INDEX('Form report'!$P$23:$CO$1090,MATCH($A$9,'Form report'!LF23:LF1090,0),MATCH(LF$3,'Form report'!$P$22:$CO$22,0))-INDEX('Form report'!$G$23:$G$1090,MATCH($A$9,'Form report'!$D$23:$D$1090,0))-INDEX('Form report'!$H$23:$H$1090,MATCH($A$9,'Form report'!$D$23:$D$1090,0))),"")</f>
        <v/>
      </c>
      <c r="LG9" s="204" t="str">
        <f>IFERROR(IF(INDEX('Form report'!$P$23:$CO$1090,MATCH($A$9,'Form report'!LG23:LG1090,0),MATCH(LG$3,'Form report'!$P$22:$CO$22,0))="","",INDEX('Form report'!$P$23:$CO$1090,MATCH($A$9,'Form report'!LG23:LG1090,0),MATCH(LG$3,'Form report'!$P$22:$CO$22,0))-INDEX('Form report'!$G$23:$G$1090,MATCH($A$9,'Form report'!$D$23:$D$1090,0))-INDEX('Form report'!$H$23:$H$1090,MATCH($A$9,'Form report'!$D$23:$D$1090,0))),"")</f>
        <v/>
      </c>
      <c r="LH9" s="204" t="str">
        <f>IFERROR(IF(INDEX('Form report'!$P$23:$CO$1090,MATCH($A$9,'Form report'!LH23:LH1090,0),MATCH(LH$3,'Form report'!$P$22:$CO$22,0))="","",INDEX('Form report'!$P$23:$CO$1090,MATCH($A$9,'Form report'!LH23:LH1090,0),MATCH(LH$3,'Form report'!$P$22:$CO$22,0))-INDEX('Form report'!$G$23:$G$1090,MATCH($A$9,'Form report'!$D$23:$D$1090,0))-INDEX('Form report'!$H$23:$H$1090,MATCH($A$9,'Form report'!$D$23:$D$1090,0))),"")</f>
        <v/>
      </c>
      <c r="LI9" s="204" t="str">
        <f>IFERROR(IF(INDEX('Form report'!$P$23:$CO$1090,MATCH($A$9,'Form report'!LI23:LI1090,0),MATCH(LI$3,'Form report'!$P$22:$CO$22,0))="","",INDEX('Form report'!$P$23:$CO$1090,MATCH($A$9,'Form report'!LI23:LI1090,0),MATCH(LI$3,'Form report'!$P$22:$CO$22,0))-INDEX('Form report'!$G$23:$G$1090,MATCH($A$9,'Form report'!$D$23:$D$1090,0))-INDEX('Form report'!$H$23:$H$1090,MATCH($A$9,'Form report'!$D$23:$D$1090,0))),"")</f>
        <v/>
      </c>
      <c r="LJ9" s="204" t="str">
        <f>IFERROR(IF(INDEX('Form report'!$P$23:$CO$1090,MATCH($A$9,'Form report'!LJ23:LJ1090,0),MATCH(LJ$3,'Form report'!$P$22:$CO$22,0))="","",INDEX('Form report'!$P$23:$CO$1090,MATCH($A$9,'Form report'!LJ23:LJ1090,0),MATCH(LJ$3,'Form report'!$P$22:$CO$22,0))-INDEX('Form report'!$G$23:$G$1090,MATCH($A$9,'Form report'!$D$23:$D$1090,0))-INDEX('Form report'!$H$23:$H$1090,MATCH($A$9,'Form report'!$D$23:$D$1090,0))),"")</f>
        <v/>
      </c>
      <c r="LK9" s="204" t="str">
        <f>IFERROR(IF(INDEX('Form report'!$P$23:$CO$1090,MATCH($A$9,'Form report'!LK23:LK1090,0),MATCH(LK$3,'Form report'!$P$22:$CO$22,0))="","",INDEX('Form report'!$P$23:$CO$1090,MATCH($A$9,'Form report'!LK23:LK1090,0),MATCH(LK$3,'Form report'!$P$22:$CO$22,0))-INDEX('Form report'!$G$23:$G$1090,MATCH($A$9,'Form report'!$D$23:$D$1090,0))-INDEX('Form report'!$H$23:$H$1090,MATCH($A$9,'Form report'!$D$23:$D$1090,0))),"")</f>
        <v/>
      </c>
      <c r="LL9" s="204" t="str">
        <f>IFERROR(IF(INDEX('Form report'!$P$23:$CO$1090,MATCH($A$9,'Form report'!LL23:LL1090,0),MATCH(LL$3,'Form report'!$P$22:$CO$22,0))="","",INDEX('Form report'!$P$23:$CO$1090,MATCH($A$9,'Form report'!LL23:LL1090,0),MATCH(LL$3,'Form report'!$P$22:$CO$22,0))-INDEX('Form report'!$G$23:$G$1090,MATCH($A$9,'Form report'!$D$23:$D$1090,0))-INDEX('Form report'!$H$23:$H$1090,MATCH($A$9,'Form report'!$D$23:$D$1090,0))),"")</f>
        <v/>
      </c>
      <c r="LM9" s="204" t="str">
        <f>IFERROR(IF(INDEX('Form report'!$P$23:$CO$1090,MATCH($A$9,'Form report'!LM23:LM1090,0),MATCH(LM$3,'Form report'!$P$22:$CO$22,0))="","",INDEX('Form report'!$P$23:$CO$1090,MATCH($A$9,'Form report'!LM23:LM1090,0),MATCH(LM$3,'Form report'!$P$22:$CO$22,0))-INDEX('Form report'!$G$23:$G$1090,MATCH($A$9,'Form report'!$D$23:$D$1090,0))-INDEX('Form report'!$H$23:$H$1090,MATCH($A$9,'Form report'!$D$23:$D$1090,0))),"")</f>
        <v/>
      </c>
      <c r="LN9" s="204" t="str">
        <f>IFERROR(IF(INDEX('Form report'!$P$23:$CO$1090,MATCH($A$9,'Form report'!LN23:LN1090,0),MATCH(LN$3,'Form report'!$P$22:$CO$22,0))="","",INDEX('Form report'!$P$23:$CO$1090,MATCH($A$9,'Form report'!LN23:LN1090,0),MATCH(LN$3,'Form report'!$P$22:$CO$22,0))-INDEX('Form report'!$G$23:$G$1090,MATCH($A$9,'Form report'!$D$23:$D$1090,0))-INDEX('Form report'!$H$23:$H$1090,MATCH($A$9,'Form report'!$D$23:$D$1090,0))),"")</f>
        <v/>
      </c>
      <c r="LO9" s="204" t="str">
        <f>IFERROR(IF(INDEX('Form report'!$P$23:$CO$1090,MATCH($A$9,'Form report'!LO23:LO1090,0),MATCH(LO$3,'Form report'!$P$22:$CO$22,0))="","",INDEX('Form report'!$P$23:$CO$1090,MATCH($A$9,'Form report'!LO23:LO1090,0),MATCH(LO$3,'Form report'!$P$22:$CO$22,0))-INDEX('Form report'!$G$23:$G$1090,MATCH($A$9,'Form report'!$D$23:$D$1090,0))-INDEX('Form report'!$H$23:$H$1090,MATCH($A$9,'Form report'!$D$23:$D$1090,0))),"")</f>
        <v/>
      </c>
      <c r="LP9" s="204" t="str">
        <f>IFERROR(IF(INDEX('Form report'!$P$23:$CO$1090,MATCH($A$9,'Form report'!LP23:LP1090,0),MATCH(LP$3,'Form report'!$P$22:$CO$22,0))="","",INDEX('Form report'!$P$23:$CO$1090,MATCH($A$9,'Form report'!LP23:LP1090,0),MATCH(LP$3,'Form report'!$P$22:$CO$22,0))-INDEX('Form report'!$G$23:$G$1090,MATCH($A$9,'Form report'!$D$23:$D$1090,0))-INDEX('Form report'!$H$23:$H$1090,MATCH($A$9,'Form report'!$D$23:$D$1090,0))),"")</f>
        <v/>
      </c>
      <c r="LQ9" s="204" t="str">
        <f>IFERROR(IF(INDEX('Form report'!$P$23:$CO$1090,MATCH($A$9,'Form report'!LQ23:LQ1090,0),MATCH(LQ$3,'Form report'!$P$22:$CO$22,0))="","",INDEX('Form report'!$P$23:$CO$1090,MATCH($A$9,'Form report'!LQ23:LQ1090,0),MATCH(LQ$3,'Form report'!$P$22:$CO$22,0))-INDEX('Form report'!$G$23:$G$1090,MATCH($A$9,'Form report'!$D$23:$D$1090,0))-INDEX('Form report'!$H$23:$H$1090,MATCH($A$9,'Form report'!$D$23:$D$1090,0))),"")</f>
        <v/>
      </c>
      <c r="LR9" s="204" t="str">
        <f>IFERROR(IF(INDEX('Form report'!$P$23:$CO$1090,MATCH($A$9,'Form report'!LR23:LR1090,0),MATCH(LR$3,'Form report'!$P$22:$CO$22,0))="","",INDEX('Form report'!$P$23:$CO$1090,MATCH($A$9,'Form report'!LR23:LR1090,0),MATCH(LR$3,'Form report'!$P$22:$CO$22,0))-INDEX('Form report'!$G$23:$G$1090,MATCH($A$9,'Form report'!$D$23:$D$1090,0))-INDEX('Form report'!$H$23:$H$1090,MATCH($A$9,'Form report'!$D$23:$D$1090,0))),"")</f>
        <v/>
      </c>
      <c r="LS9" s="204" t="str">
        <f>IFERROR(IF(INDEX('Form report'!$P$23:$CO$1090,MATCH($A$9,'Form report'!LS23:LS1090,0),MATCH(LS$3,'Form report'!$P$22:$CO$22,0))="","",INDEX('Form report'!$P$23:$CO$1090,MATCH($A$9,'Form report'!LS23:LS1090,0),MATCH(LS$3,'Form report'!$P$22:$CO$22,0))-INDEX('Form report'!$G$23:$G$1090,MATCH($A$9,'Form report'!$D$23:$D$1090,0))-INDEX('Form report'!$H$23:$H$1090,MATCH($A$9,'Form report'!$D$23:$D$1090,0))),"")</f>
        <v/>
      </c>
      <c r="LT9" s="204" t="str">
        <f>IFERROR(IF(INDEX('Form report'!$P$23:$CO$1090,MATCH($A$9,'Form report'!LT23:LT1090,0),MATCH(LT$3,'Form report'!$P$22:$CO$22,0))="","",INDEX('Form report'!$P$23:$CO$1090,MATCH($A$9,'Form report'!LT23:LT1090,0),MATCH(LT$3,'Form report'!$P$22:$CO$22,0))-INDEX('Form report'!$G$23:$G$1090,MATCH($A$9,'Form report'!$D$23:$D$1090,0))-INDEX('Form report'!$H$23:$H$1090,MATCH($A$9,'Form report'!$D$23:$D$1090,0))),"")</f>
        <v/>
      </c>
      <c r="LU9" s="204" t="str">
        <f>IFERROR(IF(INDEX('Form report'!$P$23:$CO$1090,MATCH($A$9,'Form report'!LU23:LU1090,0),MATCH(LU$3,'Form report'!$P$22:$CO$22,0))="","",INDEX('Form report'!$P$23:$CO$1090,MATCH($A$9,'Form report'!LU23:LU1090,0),MATCH(LU$3,'Form report'!$P$22:$CO$22,0))-INDEX('Form report'!$G$23:$G$1090,MATCH($A$9,'Form report'!$D$23:$D$1090,0))-INDEX('Form report'!$H$23:$H$1090,MATCH($A$9,'Form report'!$D$23:$D$1090,0))),"")</f>
        <v/>
      </c>
      <c r="LV9" s="204" t="str">
        <f>IFERROR(IF(INDEX('Form report'!$P$23:$CO$1090,MATCH($A$9,'Form report'!LV23:LV1090,0),MATCH(LV$3,'Form report'!$P$22:$CO$22,0))="","",INDEX('Form report'!$P$23:$CO$1090,MATCH($A$9,'Form report'!LV23:LV1090,0),MATCH(LV$3,'Form report'!$P$22:$CO$22,0))-INDEX('Form report'!$G$23:$G$1090,MATCH($A$9,'Form report'!$D$23:$D$1090,0))-INDEX('Form report'!$H$23:$H$1090,MATCH($A$9,'Form report'!$D$23:$D$1090,0))),"")</f>
        <v/>
      </c>
      <c r="LW9" s="204" t="str">
        <f>IFERROR(IF(INDEX('Form report'!$P$23:$CO$1090,MATCH($A$9,'Form report'!LW23:LW1090,0),MATCH(LW$3,'Form report'!$P$22:$CO$22,0))="","",INDEX('Form report'!$P$23:$CO$1090,MATCH($A$9,'Form report'!LW23:LW1090,0),MATCH(LW$3,'Form report'!$P$22:$CO$22,0))-INDEX('Form report'!$G$23:$G$1090,MATCH($A$9,'Form report'!$D$23:$D$1090,0))-INDEX('Form report'!$H$23:$H$1090,MATCH($A$9,'Form report'!$D$23:$D$1090,0))),"")</f>
        <v/>
      </c>
      <c r="LX9" s="204" t="str">
        <f>IFERROR(IF(INDEX('Form report'!$P$23:$CO$1090,MATCH($A$9,'Form report'!LX23:LX1090,0),MATCH(LX$3,'Form report'!$P$22:$CO$22,0))="","",INDEX('Form report'!$P$23:$CO$1090,MATCH($A$9,'Form report'!LX23:LX1090,0),MATCH(LX$3,'Form report'!$P$22:$CO$22,0))-INDEX('Form report'!$G$23:$G$1090,MATCH($A$9,'Form report'!$D$23:$D$1090,0))-INDEX('Form report'!$H$23:$H$1090,MATCH($A$9,'Form report'!$D$23:$D$1090,0))),"")</f>
        <v/>
      </c>
      <c r="LY9" s="204" t="str">
        <f>IFERROR(IF(INDEX('Form report'!$P$23:$CO$1090,MATCH($A$9,'Form report'!LY23:LY1090,0),MATCH(LY$3,'Form report'!$P$22:$CO$22,0))="","",INDEX('Form report'!$P$23:$CO$1090,MATCH($A$9,'Form report'!LY23:LY1090,0),MATCH(LY$3,'Form report'!$P$22:$CO$22,0))-INDEX('Form report'!$G$23:$G$1090,MATCH($A$9,'Form report'!$D$23:$D$1090,0))-INDEX('Form report'!$H$23:$H$1090,MATCH($A$9,'Form report'!$D$23:$D$1090,0))),"")</f>
        <v/>
      </c>
      <c r="LZ9" s="204" t="str">
        <f>IFERROR(IF(INDEX('Form report'!$P$23:$CO$1090,MATCH($A$9,'Form report'!LZ23:LZ1090,0),MATCH(LZ$3,'Form report'!$P$22:$CO$22,0))="","",INDEX('Form report'!$P$23:$CO$1090,MATCH($A$9,'Form report'!LZ23:LZ1090,0),MATCH(LZ$3,'Form report'!$P$22:$CO$22,0))-INDEX('Form report'!$G$23:$G$1090,MATCH($A$9,'Form report'!$D$23:$D$1090,0))-INDEX('Form report'!$H$23:$H$1090,MATCH($A$9,'Form report'!$D$23:$D$1090,0))),"")</f>
        <v/>
      </c>
      <c r="MA9" s="204" t="str">
        <f>IFERROR(IF(INDEX('Form report'!$P$23:$CO$1090,MATCH($A$9,'Form report'!MA23:MA1090,0),MATCH(MA$3,'Form report'!$P$22:$CO$22,0))="","",INDEX('Form report'!$P$23:$CO$1090,MATCH($A$9,'Form report'!MA23:MA1090,0),MATCH(MA$3,'Form report'!$P$22:$CO$22,0))-INDEX('Form report'!$G$23:$G$1090,MATCH($A$9,'Form report'!$D$23:$D$1090,0))-INDEX('Form report'!$H$23:$H$1090,MATCH($A$9,'Form report'!$D$23:$D$1090,0))),"")</f>
        <v/>
      </c>
      <c r="MB9" s="204" t="str">
        <f>IFERROR(IF(INDEX('Form report'!$P$23:$CO$1090,MATCH($A$9,'Form report'!MB23:MB1090,0),MATCH(MB$3,'Form report'!$P$22:$CO$22,0))="","",INDEX('Form report'!$P$23:$CO$1090,MATCH($A$9,'Form report'!MB23:MB1090,0),MATCH(MB$3,'Form report'!$P$22:$CO$22,0))-INDEX('Form report'!$G$23:$G$1090,MATCH($A$9,'Form report'!$D$23:$D$1090,0))-INDEX('Form report'!$H$23:$H$1090,MATCH($A$9,'Form report'!$D$23:$D$1090,0))),"")</f>
        <v/>
      </c>
      <c r="MC9" s="204" t="str">
        <f>IFERROR(IF(INDEX('Form report'!$P$23:$CO$1090,MATCH($A$9,'Form report'!MC23:MC1090,0),MATCH(MC$3,'Form report'!$P$22:$CO$22,0))="","",INDEX('Form report'!$P$23:$CO$1090,MATCH($A$9,'Form report'!MC23:MC1090,0),MATCH(MC$3,'Form report'!$P$22:$CO$22,0))-INDEX('Form report'!$G$23:$G$1090,MATCH($A$9,'Form report'!$D$23:$D$1090,0))-INDEX('Form report'!$H$23:$H$1090,MATCH($A$9,'Form report'!$D$23:$D$1090,0))),"")</f>
        <v/>
      </c>
      <c r="MD9" s="204" t="str">
        <f>IFERROR(IF(INDEX('Form report'!$P$23:$CO$1090,MATCH($A$9,'Form report'!MD23:MD1090,0),MATCH(MD$3,'Form report'!$P$22:$CO$22,0))="","",INDEX('Form report'!$P$23:$CO$1090,MATCH($A$9,'Form report'!MD23:MD1090,0),MATCH(MD$3,'Form report'!$P$22:$CO$22,0))-INDEX('Form report'!$G$23:$G$1090,MATCH($A$9,'Form report'!$D$23:$D$1090,0))-INDEX('Form report'!$H$23:$H$1090,MATCH($A$9,'Form report'!$D$23:$D$1090,0))),"")</f>
        <v/>
      </c>
      <c r="ME9" s="204" t="str">
        <f>IFERROR(IF(INDEX('Form report'!$P$23:$CO$1090,MATCH($A$9,'Form report'!ME23:ME1090,0),MATCH(ME$3,'Form report'!$P$22:$CO$22,0))="","",INDEX('Form report'!$P$23:$CO$1090,MATCH($A$9,'Form report'!ME23:ME1090,0),MATCH(ME$3,'Form report'!$P$22:$CO$22,0))-INDEX('Form report'!$G$23:$G$1090,MATCH($A$9,'Form report'!$D$23:$D$1090,0))-INDEX('Form report'!$H$23:$H$1090,MATCH($A$9,'Form report'!$D$23:$D$1090,0))),"")</f>
        <v/>
      </c>
      <c r="MF9" s="204" t="str">
        <f>IFERROR(IF(INDEX('Form report'!$P$23:$CO$1090,MATCH($A$9,'Form report'!MF23:MF1090,0),MATCH(MF$3,'Form report'!$P$22:$CO$22,0))="","",INDEX('Form report'!$P$23:$CO$1090,MATCH($A$9,'Form report'!MF23:MF1090,0),MATCH(MF$3,'Form report'!$P$22:$CO$22,0))-INDEX('Form report'!$G$23:$G$1090,MATCH($A$9,'Form report'!$D$23:$D$1090,0))-INDEX('Form report'!$H$23:$H$1090,MATCH($A$9,'Form report'!$D$23:$D$1090,0))),"")</f>
        <v/>
      </c>
      <c r="MG9" s="204" t="str">
        <f>IFERROR(IF(INDEX('Form report'!$P$23:$CO$1090,MATCH($A$9,'Form report'!MG23:MG1090,0),MATCH(MG$3,'Form report'!$P$22:$CO$22,0))="","",INDEX('Form report'!$P$23:$CO$1090,MATCH($A$9,'Form report'!MG23:MG1090,0),MATCH(MG$3,'Form report'!$P$22:$CO$22,0))-INDEX('Form report'!$G$23:$G$1090,MATCH($A$9,'Form report'!$D$23:$D$1090,0))-INDEX('Form report'!$H$23:$H$1090,MATCH($A$9,'Form report'!$D$23:$D$1090,0))),"")</f>
        <v/>
      </c>
      <c r="MH9" s="204" t="str">
        <f>IFERROR(IF(INDEX('Form report'!$P$23:$CO$1090,MATCH($A$9,'Form report'!MH23:MH1090,0),MATCH(MH$3,'Form report'!$P$22:$CO$22,0))="","",INDEX('Form report'!$P$23:$CO$1090,MATCH($A$9,'Form report'!MH23:MH1090,0),MATCH(MH$3,'Form report'!$P$22:$CO$22,0))-INDEX('Form report'!$G$23:$G$1090,MATCH($A$9,'Form report'!$D$23:$D$1090,0))-INDEX('Form report'!$H$23:$H$1090,MATCH($A$9,'Form report'!$D$23:$D$1090,0))),"")</f>
        <v/>
      </c>
      <c r="MI9" s="204" t="str">
        <f>IFERROR(IF(INDEX('Form report'!$P$23:$CO$1090,MATCH($A$9,'Form report'!MI23:MI1090,0),MATCH(MI$3,'Form report'!$P$22:$CO$22,0))="","",INDEX('Form report'!$P$23:$CO$1090,MATCH($A$9,'Form report'!MI23:MI1090,0),MATCH(MI$3,'Form report'!$P$22:$CO$22,0))-INDEX('Form report'!$G$23:$G$1090,MATCH($A$9,'Form report'!$D$23:$D$1090,0))-INDEX('Form report'!$H$23:$H$1090,MATCH($A$9,'Form report'!$D$23:$D$1090,0))),"")</f>
        <v/>
      </c>
      <c r="MJ9" s="204" t="str">
        <f>IFERROR(IF(INDEX('Form report'!$P$23:$CO$1090,MATCH($A$9,'Form report'!MJ23:MJ1090,0),MATCH(MJ$3,'Form report'!$P$22:$CO$22,0))="","",INDEX('Form report'!$P$23:$CO$1090,MATCH($A$9,'Form report'!MJ23:MJ1090,0),MATCH(MJ$3,'Form report'!$P$22:$CO$22,0))-INDEX('Form report'!$G$23:$G$1090,MATCH($A$9,'Form report'!$D$23:$D$1090,0))-INDEX('Form report'!$H$23:$H$1090,MATCH($A$9,'Form report'!$D$23:$D$1090,0))),"")</f>
        <v/>
      </c>
    </row>
    <row r="10" s="188" customFormat="1" ht="33" customHeight="1" spans="1:348">
      <c r="A10" s="203"/>
      <c r="B10" s="200"/>
      <c r="C10" s="201"/>
      <c r="D10" s="204" t="str">
        <f>IFERROR(IF(INDEX('Form report'!$P$23:$CO$1090,MATCH($A$10,'Form report'!D23:D1090,0),MATCH(D$3,'Form report'!$P$22:$CO$22,0))="","",INDEX('Form report'!$P$23:$CO$1090,MATCH($A$10,'Form report'!D23:D1090,0),MATCH(D$3,'Form report'!$P$22:$CO$22,0))-INDEX('Form report'!$G$23:$G$1090,MATCH($A$10,'Form report'!$D$23:$D$1090,0))-INDEX('Form report'!$H$23:$H$1090,MATCH($A$10,'Form report'!$D$23:$D$1090,0))),"")</f>
        <v/>
      </c>
      <c r="E10" s="204" t="str">
        <f>IFERROR(IF(INDEX('Form report'!$P$23:$CO$1090,MATCH($A$10,'Form report'!E23:E1090,0),MATCH(E$3,'Form report'!$P$22:$CO$22,0))="","",INDEX('Form report'!$P$23:$CO$1090,MATCH($A$10,'Form report'!E23:E1090,0),MATCH(E$3,'Form report'!$P$22:$CO$22,0))-INDEX('Form report'!$G$23:$G$1090,MATCH($A$10,'Form report'!$D$23:$D$1090,0))-INDEX('Form report'!$H$23:$H$1090,MATCH($A$10,'Form report'!$D$23:$D$1090,0))),"")</f>
        <v/>
      </c>
      <c r="F10" s="204" t="str">
        <f>IFERROR(IF(INDEX('Form report'!$P$23:$CO$1090,MATCH($A$10,'Form report'!F23:F1090,0),MATCH(F$3,'Form report'!$P$22:$CO$22,0))="","",INDEX('Form report'!$P$23:$CO$1090,MATCH($A$10,'Form report'!F23:F1090,0),MATCH(F$3,'Form report'!$P$22:$CO$22,0))-INDEX('Form report'!$G$23:$G$1090,MATCH($A$10,'Form report'!$D$23:$D$1090,0))-INDEX('Form report'!$H$23:$H$1090,MATCH($A$10,'Form report'!$D$23:$D$1090,0))),"")</f>
        <v/>
      </c>
      <c r="G10" s="204" t="str">
        <f>IFERROR(IF(INDEX('Form report'!$P$23:$CO$1090,MATCH($A$10,'Form report'!G23:G1090,0),MATCH(G$3,'Form report'!$P$22:$CO$22,0))="","",INDEX('Form report'!$P$23:$CO$1090,MATCH($A$10,'Form report'!G23:G1090,0),MATCH(G$3,'Form report'!$P$22:$CO$22,0))-INDEX('Form report'!$G$23:$G$1090,MATCH($A$10,'Form report'!$D$23:$D$1090,0))-INDEX('Form report'!$H$23:$H$1090,MATCH($A$10,'Form report'!$D$23:$D$1090,0))),"")</f>
        <v/>
      </c>
      <c r="H10" s="204" t="str">
        <f>IFERROR(IF(INDEX('Form report'!$P$23:$CO$1090,MATCH($A$10,'Form report'!H23:H1090,0),MATCH(H$3,'Form report'!$P$22:$CO$22,0))="","",INDEX('Form report'!$P$23:$CO$1090,MATCH($A$10,'Form report'!H23:H1090,0),MATCH(H$3,'Form report'!$P$22:$CO$22,0))-INDEX('Form report'!$G$23:$G$1090,MATCH($A$10,'Form report'!$D$23:$D$1090,0))-INDEX('Form report'!$H$23:$H$1090,MATCH($A$10,'Form report'!$D$23:$D$1090,0))),"")</f>
        <v/>
      </c>
      <c r="I10" s="204" t="str">
        <f>IFERROR(IF(INDEX('Form report'!$P$23:$CO$1090,MATCH($A$10,'Form report'!I23:I1090,0),MATCH(I$3,'Form report'!$P$22:$CO$22,0))="","",INDEX('Form report'!$P$23:$CO$1090,MATCH($A$10,'Form report'!I23:I1090,0),MATCH(I$3,'Form report'!$P$22:$CO$22,0))-INDEX('Form report'!$G$23:$G$1090,MATCH($A$10,'Form report'!$D$23:$D$1090,0))-INDEX('Form report'!$H$23:$H$1090,MATCH($A$10,'Form report'!$D$23:$D$1090,0))),"")</f>
        <v/>
      </c>
      <c r="J10" s="204" t="str">
        <f>IFERROR(IF(INDEX('Form report'!$P$23:$CO$1090,MATCH($A$10,'Form report'!J23:J1090,0),MATCH(J$3,'Form report'!$P$22:$CO$22,0))="","",INDEX('Form report'!$P$23:$CO$1090,MATCH($A$10,'Form report'!J23:J1090,0),MATCH(J$3,'Form report'!$P$22:$CO$22,0))-INDEX('Form report'!$G$23:$G$1090,MATCH($A$10,'Form report'!$D$23:$D$1090,0))-INDEX('Form report'!$H$23:$H$1090,MATCH($A$10,'Form report'!$D$23:$D$1090,0))),"")</f>
        <v/>
      </c>
      <c r="K10" s="204" t="str">
        <f>IFERROR(IF(INDEX('Form report'!$P$23:$CO$1090,MATCH($A$10,'Form report'!K23:K1090,0),MATCH(K$3,'Form report'!$P$22:$CO$22,0))="","",INDEX('Form report'!$P$23:$CO$1090,MATCH($A$10,'Form report'!K23:K1090,0),MATCH(K$3,'Form report'!$P$22:$CO$22,0))-INDEX('Form report'!$G$23:$G$1090,MATCH($A$10,'Form report'!$D$23:$D$1090,0))-INDEX('Form report'!$H$23:$H$1090,MATCH($A$10,'Form report'!$D$23:$D$1090,0))),"")</f>
        <v/>
      </c>
      <c r="L10" s="204" t="str">
        <f>IFERROR(IF(INDEX('Form report'!$P$23:$CO$1090,MATCH($A$10,'Form report'!L23:L1090,0),MATCH(L$3,'Form report'!$P$22:$CO$22,0))="","",INDEX('Form report'!$P$23:$CO$1090,MATCH($A$10,'Form report'!L23:L1090,0),MATCH(L$3,'Form report'!$P$22:$CO$22,0))-INDEX('Form report'!$G$23:$G$1090,MATCH($A$10,'Form report'!$D$23:$D$1090,0))-INDEX('Form report'!$H$23:$H$1090,MATCH($A$10,'Form report'!$D$23:$D$1090,0))),"")</f>
        <v/>
      </c>
      <c r="M10" s="204" t="str">
        <f>IFERROR(IF(INDEX('Form report'!$P$23:$CO$1090,MATCH($A$10,'Form report'!M23:M1090,0),MATCH(M$3,'Form report'!$P$22:$CO$22,0))="","",INDEX('Form report'!$P$23:$CO$1090,MATCH($A$10,'Form report'!M23:M1090,0),MATCH(M$3,'Form report'!$P$22:$CO$22,0))-INDEX('Form report'!$G$23:$G$1090,MATCH($A$10,'Form report'!$D$23:$D$1090,0))-INDEX('Form report'!$H$23:$H$1090,MATCH($A$10,'Form report'!$D$23:$D$1090,0))),"")</f>
        <v/>
      </c>
      <c r="N10" s="204" t="str">
        <f>IFERROR(IF(INDEX('Form report'!$P$23:$CO$1090,MATCH($A$10,'Form report'!N23:N1090,0),MATCH(N$3,'Form report'!$P$22:$CO$22,0))="","",INDEX('Form report'!$P$23:$CO$1090,MATCH($A$10,'Form report'!N23:N1090,0),MATCH(N$3,'Form report'!$P$22:$CO$22,0))-INDEX('Form report'!$G$23:$G$1090,MATCH($A$10,'Form report'!$D$23:$D$1090,0))-INDEX('Form report'!$H$23:$H$1090,MATCH($A$10,'Form report'!$D$23:$D$1090,0))),"")</f>
        <v/>
      </c>
      <c r="O10" s="204" t="str">
        <f>IFERROR(IF(INDEX('Form report'!$P$23:$CO$1090,MATCH($A$10,'Form report'!O23:O1090,0),MATCH(O$3,'Form report'!$P$22:$CO$22,0))="","",INDEX('Form report'!$P$23:$CO$1090,MATCH($A$10,'Form report'!O23:O1090,0),MATCH(O$3,'Form report'!$P$22:$CO$22,0))-INDEX('Form report'!$G$23:$G$1090,MATCH($A$10,'Form report'!$D$23:$D$1090,0))-INDEX('Form report'!$H$23:$H$1090,MATCH($A$10,'Form report'!$D$23:$D$1090,0))),"")</f>
        <v/>
      </c>
      <c r="P10" s="204" t="str">
        <f>IFERROR(IF(INDEX('Form report'!$P$23:$CO$1090,MATCH($A$10,'Form report'!P23:P1090,0),MATCH(P$3,'Form report'!$P$22:$CO$22,0))="","",INDEX('Form report'!$P$23:$CO$1090,MATCH($A$10,'Form report'!P23:P1090,0),MATCH(P$3,'Form report'!$P$22:$CO$22,0))-INDEX('Form report'!$G$23:$G$1090,MATCH($A$10,'Form report'!$D$23:$D$1090,0))-INDEX('Form report'!$H$23:$H$1090,MATCH($A$10,'Form report'!$D$23:$D$1090,0))),"")</f>
        <v/>
      </c>
      <c r="Q10" s="204" t="str">
        <f>IFERROR(IF(INDEX('Form report'!$P$23:$CO$1090,MATCH($A$10,'Form report'!#REF!,0),MATCH(Q$3,'Form report'!$P$22:$CO$22,0))="","",INDEX('Form report'!$P$23:$CO$1090,MATCH($A$10,'Form report'!#REF!,0),MATCH(Q$3,'Form report'!$P$22:$CO$22,0))-INDEX('Form report'!$G$23:$G$1090,MATCH($A$10,'Form report'!$D$23:$D$1090,0))-INDEX('Form report'!$H$23:$H$1090,MATCH($A$10,'Form report'!$D$23:$D$1090,0))),"")</f>
        <v/>
      </c>
      <c r="R10" s="204" t="str">
        <f>IFERROR(IF(INDEX('Form report'!$P$23:$CO$1090,MATCH($A$10,'Form report'!R23:R1090,0),MATCH(R$3,'Form report'!$P$22:$CO$22,0))="","",INDEX('Form report'!$P$23:$CO$1090,MATCH($A$10,'Form report'!R23:R1090,0),MATCH(R$3,'Form report'!$P$22:$CO$22,0))-INDEX('Form report'!$G$23:$G$1090,MATCH($A$10,'Form report'!$D$23:$D$1090,0))-INDEX('Form report'!$H$23:$H$1090,MATCH($A$10,'Form report'!$D$23:$D$1090,0))),"")</f>
        <v/>
      </c>
      <c r="S10" s="204" t="str">
        <f>IFERROR(IF(INDEX('Form report'!$P$23:$CO$1090,MATCH($A$10,'Form report'!S23:S1090,0),MATCH(S$3,'Form report'!$P$22:$CO$22,0))="","",INDEX('Form report'!$P$23:$CO$1090,MATCH($A$10,'Form report'!S23:S1090,0),MATCH(S$3,'Form report'!$P$22:$CO$22,0))-INDEX('Form report'!$G$23:$G$1090,MATCH($A$10,'Form report'!$D$23:$D$1090,0))-INDEX('Form report'!$H$23:$H$1090,MATCH($A$10,'Form report'!$D$23:$D$1090,0))),"")</f>
        <v/>
      </c>
      <c r="T10" s="204" t="str">
        <f>IFERROR(IF(INDEX('Form report'!$P$23:$CO$1090,MATCH($A$10,'Form report'!T23:T1090,0),MATCH(T$3,'Form report'!$P$22:$CO$22,0))="","",INDEX('Form report'!$P$23:$CO$1090,MATCH($A$10,'Form report'!T23:T1090,0),MATCH(T$3,'Form report'!$P$22:$CO$22,0))-INDEX('Form report'!$G$23:$G$1090,MATCH($A$10,'Form report'!$D$23:$D$1090,0))-INDEX('Form report'!$H$23:$H$1090,MATCH($A$10,'Form report'!$D$23:$D$1090,0))),"")</f>
        <v/>
      </c>
      <c r="U10" s="204" t="str">
        <f>IFERROR(IF(INDEX('Form report'!$P$23:$CO$1090,MATCH($A$10,'Form report'!U23:U1090,0),MATCH(U$3,'Form report'!$P$22:$CO$22,0))="","",INDEX('Form report'!$P$23:$CO$1090,MATCH($A$10,'Form report'!U23:U1090,0),MATCH(U$3,'Form report'!$P$22:$CO$22,0))-INDEX('Form report'!$G$23:$G$1090,MATCH($A$10,'Form report'!$D$23:$D$1090,0))-INDEX('Form report'!$H$23:$H$1090,MATCH($A$10,'Form report'!$D$23:$D$1090,0))),"")</f>
        <v/>
      </c>
      <c r="V10" s="204" t="str">
        <f>IFERROR(IF(INDEX('Form report'!$P$23:$CO$1090,MATCH($A$10,'Form report'!V23:V1090,0),MATCH(V$3,'Form report'!$P$22:$CO$22,0))="","",INDEX('Form report'!$P$23:$CO$1090,MATCH($A$10,'Form report'!V23:V1090,0),MATCH(V$3,'Form report'!$P$22:$CO$22,0))-INDEX('Form report'!$G$23:$G$1090,MATCH($A$10,'Form report'!$D$23:$D$1090,0))-INDEX('Form report'!$H$23:$H$1090,MATCH($A$10,'Form report'!$D$23:$D$1090,0))),"")</f>
        <v/>
      </c>
      <c r="W10" s="204" t="str">
        <f>IFERROR(IF(INDEX('Form report'!$P$23:$CO$1090,MATCH($A$10,'Form report'!W23:W1090,0),MATCH(W$3,'Form report'!$P$22:$CO$22,0))="","",INDEX('Form report'!$P$23:$CO$1090,MATCH($A$10,'Form report'!W23:W1090,0),MATCH(W$3,'Form report'!$P$22:$CO$22,0))-INDEX('Form report'!$G$23:$G$1090,MATCH($A$10,'Form report'!$D$23:$D$1090,0))-INDEX('Form report'!$H$23:$H$1090,MATCH($A$10,'Form report'!$D$23:$D$1090,0))),"")</f>
        <v/>
      </c>
      <c r="X10" s="204" t="str">
        <f>IFERROR(IF(INDEX('Form report'!$P$23:$CO$1090,MATCH($A$10,'Form report'!X23:X1090,0),MATCH(X$3,'Form report'!$P$22:$CO$22,0))="","",INDEX('Form report'!$P$23:$CO$1090,MATCH($A$10,'Form report'!X23:X1090,0),MATCH(X$3,'Form report'!$P$22:$CO$22,0))-INDEX('Form report'!$G$23:$G$1090,MATCH($A$10,'Form report'!$D$23:$D$1090,0))-INDEX('Form report'!$H$23:$H$1090,MATCH($A$10,'Form report'!$D$23:$D$1090,0))),"")</f>
        <v/>
      </c>
      <c r="Y10" s="204" t="str">
        <f>IFERROR(IF(INDEX('Form report'!$P$23:$CO$1090,MATCH($A$10,'Form report'!Y23:Y1090,0),MATCH(Y$3,'Form report'!$P$22:$CO$22,0))="","",INDEX('Form report'!$P$23:$CO$1090,MATCH($A$10,'Form report'!Y23:Y1090,0),MATCH(Y$3,'Form report'!$P$22:$CO$22,0))-INDEX('Form report'!$G$23:$G$1090,MATCH($A$10,'Form report'!$D$23:$D$1090,0))-INDEX('Form report'!$H$23:$H$1090,MATCH($A$10,'Form report'!$D$23:$D$1090,0))),"")</f>
        <v/>
      </c>
      <c r="Z10" s="204" t="str">
        <f>IFERROR(IF(INDEX('Form report'!$P$23:$CO$1090,MATCH($A$10,'Form report'!Z23:Z1090,0),MATCH(Z$3,'Form report'!$P$22:$CO$22,0))="","",INDEX('Form report'!$P$23:$CO$1090,MATCH($A$10,'Form report'!Z23:Z1090,0),MATCH(Z$3,'Form report'!$P$22:$CO$22,0))-INDEX('Form report'!$G$23:$G$1090,MATCH($A$10,'Form report'!$D$23:$D$1090,0))-INDEX('Form report'!$H$23:$H$1090,MATCH($A$10,'Form report'!$D$23:$D$1090,0))),"")</f>
        <v/>
      </c>
      <c r="AA10" s="204" t="str">
        <f>IFERROR(IF(INDEX('Form report'!$P$23:$CO$1090,MATCH($A$10,'Form report'!AA23:AA1090,0),MATCH(AA$3,'Form report'!$P$22:$CO$22,0))="","",INDEX('Form report'!$P$23:$CO$1090,MATCH($A$10,'Form report'!AA23:AA1090,0),MATCH(AA$3,'Form report'!$P$22:$CO$22,0))-INDEX('Form report'!$G$23:$G$1090,MATCH($A$10,'Form report'!$D$23:$D$1090,0))-INDEX('Form report'!$H$23:$H$1090,MATCH($A$10,'Form report'!$D$23:$D$1090,0))),"")</f>
        <v/>
      </c>
      <c r="AB10" s="204" t="str">
        <f>IFERROR(IF(INDEX('Form report'!$P$23:$CO$1090,MATCH($A$10,'Form report'!AB23:AB1090,0),MATCH(AB$3,'Form report'!$P$22:$CO$22,0))="","",INDEX('Form report'!$P$23:$CO$1090,MATCH($A$10,'Form report'!AB23:AB1090,0),MATCH(AB$3,'Form report'!$P$22:$CO$22,0))-INDEX('Form report'!$G$23:$G$1090,MATCH($A$10,'Form report'!$D$23:$D$1090,0))-INDEX('Form report'!$H$23:$H$1090,MATCH($A$10,'Form report'!$D$23:$D$1090,0))),"")</f>
        <v/>
      </c>
      <c r="AC10" s="204" t="str">
        <f>IFERROR(IF(INDEX('Form report'!$P$23:$CO$1090,MATCH($A$10,'Form report'!AC23:AC1090,0),MATCH(AC$3,'Form report'!$P$22:$CO$22,0))="","",INDEX('Form report'!$P$23:$CO$1090,MATCH($A$10,'Form report'!AC23:AC1090,0),MATCH(AC$3,'Form report'!$P$22:$CO$22,0))-INDEX('Form report'!$G$23:$G$1090,MATCH($A$10,'Form report'!$D$23:$D$1090,0))-INDEX('Form report'!$H$23:$H$1090,MATCH($A$10,'Form report'!$D$23:$D$1090,0))),"")</f>
        <v/>
      </c>
      <c r="AD10" s="204" t="str">
        <f>IFERROR(IF(INDEX('Form report'!$P$23:$CO$1090,MATCH($A$10,'Form report'!AD23:AD1090,0),MATCH(AD$3,'Form report'!$P$22:$CO$22,0))="","",INDEX('Form report'!$P$23:$CO$1090,MATCH($A$10,'Form report'!AD23:AD1090,0),MATCH(AD$3,'Form report'!$P$22:$CO$22,0))-INDEX('Form report'!$G$23:$G$1090,MATCH($A$10,'Form report'!$D$23:$D$1090,0))-INDEX('Form report'!$H$23:$H$1090,MATCH($A$10,'Form report'!$D$23:$D$1090,0))),"")</f>
        <v/>
      </c>
      <c r="AE10" s="204" t="str">
        <f>IFERROR(IF(INDEX('Form report'!$P$23:$CO$1090,MATCH($A$10,'Form report'!AE23:AE1090,0),MATCH(AE$3,'Form report'!$P$22:$CO$22,0))="","",INDEX('Form report'!$P$23:$CO$1090,MATCH($A$10,'Form report'!AE23:AE1090,0),MATCH(AE$3,'Form report'!$P$22:$CO$22,0))-INDEX('Form report'!$G$23:$G$1090,MATCH($A$10,'Form report'!$D$23:$D$1090,0))-INDEX('Form report'!$H$23:$H$1090,MATCH($A$10,'Form report'!$D$23:$D$1090,0))),"")</f>
        <v/>
      </c>
      <c r="AF10" s="204" t="str">
        <f>IFERROR(IF(INDEX('Form report'!$P$23:$CO$1090,MATCH($A$10,'Form report'!AF23:AF1090,0),MATCH(AF$3,'Form report'!$P$22:$CO$22,0))="","",INDEX('Form report'!$P$23:$CO$1090,MATCH($A$10,'Form report'!AF23:AF1090,0),MATCH(AF$3,'Form report'!$P$22:$CO$22,0))-INDEX('Form report'!$G$23:$G$1090,MATCH($A$10,'Form report'!$D$23:$D$1090,0))-INDEX('Form report'!$H$23:$H$1090,MATCH($A$10,'Form report'!$D$23:$D$1090,0))),"")</f>
        <v/>
      </c>
      <c r="AG10" s="204" t="str">
        <f>IFERROR(IF(INDEX('Form report'!$P$23:$CO$1090,MATCH($A$10,'Form report'!AG23:AG1090,0),MATCH(AG$3,'Form report'!$P$22:$CO$22,0))="","",INDEX('Form report'!$P$23:$CO$1090,MATCH($A$10,'Form report'!AG23:AG1090,0),MATCH(AG$3,'Form report'!$P$22:$CO$22,0))-INDEX('Form report'!$G$23:$G$1090,MATCH($A$10,'Form report'!$D$23:$D$1090,0))-INDEX('Form report'!$H$23:$H$1090,MATCH($A$10,'Form report'!$D$23:$D$1090,0))),"")</f>
        <v/>
      </c>
      <c r="AH10" s="204" t="str">
        <f>IFERROR(IF(INDEX('Form report'!$P$23:$CO$1090,MATCH($A$10,'Form report'!AH23:AH1090,0),MATCH(AH$3,'Form report'!$P$22:$CO$22,0))="","",INDEX('Form report'!$P$23:$CO$1090,MATCH($A$10,'Form report'!AH23:AH1090,0),MATCH(AH$3,'Form report'!$P$22:$CO$22,0))-INDEX('Form report'!$G$23:$G$1090,MATCH($A$10,'Form report'!$D$23:$D$1090,0))-INDEX('Form report'!$H$23:$H$1090,MATCH($A$10,'Form report'!$D$23:$D$1090,0))),"")</f>
        <v/>
      </c>
      <c r="AI10" s="204" t="str">
        <f>IFERROR(IF(INDEX('Form report'!$P$23:$CO$1090,MATCH($A$10,'Form report'!AI23:AI1090,0),MATCH(AI$3,'Form report'!$P$22:$CO$22,0))="","",INDEX('Form report'!$P$23:$CO$1090,MATCH($A$10,'Form report'!AI23:AI1090,0),MATCH(AI$3,'Form report'!$P$22:$CO$22,0))-INDEX('Form report'!$G$23:$G$1090,MATCH($A$10,'Form report'!$D$23:$D$1090,0))-INDEX('Form report'!$H$23:$H$1090,MATCH($A$10,'Form report'!$D$23:$D$1090,0))),"")</f>
        <v/>
      </c>
      <c r="AJ10" s="204" t="str">
        <f>IFERROR(IF(INDEX('Form report'!$P$23:$CO$1090,MATCH($A$10,'Form report'!AJ23:AJ1090,0),MATCH(AJ$3,'Form report'!$P$22:$CO$22,0))="","",INDEX('Form report'!$P$23:$CO$1090,MATCH($A$10,'Form report'!AJ23:AJ1090,0),MATCH(AJ$3,'Form report'!$P$22:$CO$22,0))-INDEX('Form report'!$G$23:$G$1090,MATCH($A$10,'Form report'!$D$23:$D$1090,0))-INDEX('Form report'!$H$23:$H$1090,MATCH($A$10,'Form report'!$D$23:$D$1090,0))),"")</f>
        <v/>
      </c>
      <c r="AK10" s="204" t="str">
        <f>IFERROR(IF(INDEX('Form report'!$P$23:$CO$1090,MATCH($A$10,'Form report'!AK23:AK1090,0),MATCH(AK$3,'Form report'!$P$22:$CO$22,0))="","",INDEX('Form report'!$P$23:$CO$1090,MATCH($A$10,'Form report'!AK23:AK1090,0),MATCH(AK$3,'Form report'!$P$22:$CO$22,0))-INDEX('Form report'!$G$23:$G$1090,MATCH($A$10,'Form report'!$D$23:$D$1090,0))-INDEX('Form report'!$H$23:$H$1090,MATCH($A$10,'Form report'!$D$23:$D$1090,0))),"")</f>
        <v/>
      </c>
      <c r="AL10" s="204" t="str">
        <f>IFERROR(IF(INDEX('Form report'!$P$23:$CO$1090,MATCH($A$10,'Form report'!AL23:AL1090,0),MATCH(AL$3,'Form report'!$P$22:$CO$22,0))="","",INDEX('Form report'!$P$23:$CO$1090,MATCH($A$10,'Form report'!AL23:AL1090,0),MATCH(AL$3,'Form report'!$P$22:$CO$22,0))-INDEX('Form report'!$G$23:$G$1090,MATCH($A$10,'Form report'!$D$23:$D$1090,0))-INDEX('Form report'!$H$23:$H$1090,MATCH($A$10,'Form report'!$D$23:$D$1090,0))),"")</f>
        <v/>
      </c>
      <c r="AM10" s="204" t="str">
        <f>IFERROR(IF(INDEX('Form report'!$P$23:$CO$1090,MATCH($A$10,'Form report'!AM23:AM1090,0),MATCH(AM$3,'Form report'!$P$22:$CO$22,0))="","",INDEX('Form report'!$P$23:$CO$1090,MATCH($A$10,'Form report'!AM23:AM1090,0),MATCH(AM$3,'Form report'!$P$22:$CO$22,0))-INDEX('Form report'!$G$23:$G$1090,MATCH($A$10,'Form report'!$D$23:$D$1090,0))-INDEX('Form report'!$H$23:$H$1090,MATCH($A$10,'Form report'!$D$23:$D$1090,0))),"")</f>
        <v/>
      </c>
      <c r="AN10" s="204" t="str">
        <f>IFERROR(IF(INDEX('Form report'!$P$23:$CO$1090,MATCH($A$10,'Form report'!AN23:AN1090,0),MATCH(AN$3,'Form report'!$P$22:$CO$22,0))="","",INDEX('Form report'!$P$23:$CO$1090,MATCH($A$10,'Form report'!AN23:AN1090,0),MATCH(AN$3,'Form report'!$P$22:$CO$22,0))-INDEX('Form report'!$G$23:$G$1090,MATCH($A$10,'Form report'!$D$23:$D$1090,0))-INDEX('Form report'!$H$23:$H$1090,MATCH($A$10,'Form report'!$D$23:$D$1090,0))),"")</f>
        <v/>
      </c>
      <c r="AO10" s="204" t="str">
        <f>IFERROR(IF(INDEX('Form report'!$P$23:$CO$1090,MATCH($A$10,'Form report'!AO23:AO1090,0),MATCH(AO$3,'Form report'!$P$22:$CO$22,0))="","",INDEX('Form report'!$P$23:$CO$1090,MATCH($A$10,'Form report'!AO23:AO1090,0),MATCH(AO$3,'Form report'!$P$22:$CO$22,0))-INDEX('Form report'!$G$23:$G$1090,MATCH($A$10,'Form report'!$D$23:$D$1090,0))-INDEX('Form report'!$H$23:$H$1090,MATCH($A$10,'Form report'!$D$23:$D$1090,0))),"")</f>
        <v/>
      </c>
      <c r="AP10" s="204" t="str">
        <f>IFERROR(IF(INDEX('Form report'!$P$23:$CO$1090,MATCH($A$10,'Form report'!AP23:AP1090,0),MATCH(AP$3,'Form report'!$P$22:$CO$22,0))="","",INDEX('Form report'!$P$23:$CO$1090,MATCH($A$10,'Form report'!AP23:AP1090,0),MATCH(AP$3,'Form report'!$P$22:$CO$22,0))-INDEX('Form report'!$G$23:$G$1090,MATCH($A$10,'Form report'!$D$23:$D$1090,0))-INDEX('Form report'!$H$23:$H$1090,MATCH($A$10,'Form report'!$D$23:$D$1090,0))),"")</f>
        <v/>
      </c>
      <c r="AQ10" s="204" t="str">
        <f>IFERROR(IF(INDEX('Form report'!$P$23:$CO$1090,MATCH($A$10,'Form report'!AQ23:AQ1090,0),MATCH(AQ$3,'Form report'!$P$22:$CO$22,0))="","",INDEX('Form report'!$P$23:$CO$1090,MATCH($A$10,'Form report'!AQ23:AQ1090,0),MATCH(AQ$3,'Form report'!$P$22:$CO$22,0))-INDEX('Form report'!$G$23:$G$1090,MATCH($A$10,'Form report'!$D$23:$D$1090,0))-INDEX('Form report'!$H$23:$H$1090,MATCH($A$10,'Form report'!$D$23:$D$1090,0))),"")</f>
        <v/>
      </c>
      <c r="AR10" s="204" t="str">
        <f>IFERROR(IF(INDEX('Form report'!$P$23:$CO$1090,MATCH($A$10,'Form report'!AR23:AR1090,0),MATCH(AR$3,'Form report'!$P$22:$CO$22,0))="","",INDEX('Form report'!$P$23:$CO$1090,MATCH($A$10,'Form report'!AR23:AR1090,0),MATCH(AR$3,'Form report'!$P$22:$CO$22,0))-INDEX('Form report'!$G$23:$G$1090,MATCH($A$10,'Form report'!$D$23:$D$1090,0))-INDEX('Form report'!$H$23:$H$1090,MATCH($A$10,'Form report'!$D$23:$D$1090,0))),"")</f>
        <v/>
      </c>
      <c r="AS10" s="204" t="str">
        <f>IFERROR(IF(INDEX('Form report'!$P$23:$CO$1090,MATCH($A$10,'Form report'!AS23:AS1090,0),MATCH(AS$3,'Form report'!$P$22:$CO$22,0))="","",INDEX('Form report'!$P$23:$CO$1090,MATCH($A$10,'Form report'!AS23:AS1090,0),MATCH(AS$3,'Form report'!$P$22:$CO$22,0))-INDEX('Form report'!$G$23:$G$1090,MATCH($A$10,'Form report'!$D$23:$D$1090,0))-INDEX('Form report'!$H$23:$H$1090,MATCH($A$10,'Form report'!$D$23:$D$1090,0))),"")</f>
        <v/>
      </c>
      <c r="AT10" s="204" t="str">
        <f>IFERROR(IF(INDEX('Form report'!$P$23:$CO$1090,MATCH($A$10,'Form report'!AT23:AT1090,0),MATCH(AT$3,'Form report'!$P$22:$CO$22,0))="","",INDEX('Form report'!$P$23:$CO$1090,MATCH($A$10,'Form report'!AT23:AT1090,0),MATCH(AT$3,'Form report'!$P$22:$CO$22,0))-INDEX('Form report'!$G$23:$G$1090,MATCH($A$10,'Form report'!$D$23:$D$1090,0))-INDEX('Form report'!$H$23:$H$1090,MATCH($A$10,'Form report'!$D$23:$D$1090,0))),"")</f>
        <v/>
      </c>
      <c r="AU10" s="204" t="str">
        <f>IFERROR(IF(INDEX('Form report'!$P$23:$CO$1090,MATCH($A$10,'Form report'!AU23:AU1090,0),MATCH(AU$3,'Form report'!$P$22:$CO$22,0))="","",INDEX('Form report'!$P$23:$CO$1090,MATCH($A$10,'Form report'!AU23:AU1090,0),MATCH(AU$3,'Form report'!$P$22:$CO$22,0))-INDEX('Form report'!$G$23:$G$1090,MATCH($A$10,'Form report'!$D$23:$D$1090,0))-INDEX('Form report'!$H$23:$H$1090,MATCH($A$10,'Form report'!$D$23:$D$1090,0))),"")</f>
        <v/>
      </c>
      <c r="AV10" s="204" t="str">
        <f>IFERROR(IF(INDEX('Form report'!$P$23:$CO$1090,MATCH($A$10,'Form report'!AV23:AV1090,0),MATCH(AV$3,'Form report'!$P$22:$CO$22,0))="","",INDEX('Form report'!$P$23:$CO$1090,MATCH($A$10,'Form report'!AV23:AV1090,0),MATCH(AV$3,'Form report'!$P$22:$CO$22,0))-INDEX('Form report'!$G$23:$G$1090,MATCH($A$10,'Form report'!$D$23:$D$1090,0))-INDEX('Form report'!$H$23:$H$1090,MATCH($A$10,'Form report'!$D$23:$D$1090,0))),"")</f>
        <v/>
      </c>
      <c r="AW10" s="204" t="str">
        <f>IFERROR(IF(INDEX('Form report'!$P$23:$CO$1090,MATCH($A$10,'Form report'!AW23:AW1090,0),MATCH(AW$3,'Form report'!$P$22:$CO$22,0))="","",INDEX('Form report'!$P$23:$CO$1090,MATCH($A$10,'Form report'!AW23:AW1090,0),MATCH(AW$3,'Form report'!$P$22:$CO$22,0))-INDEX('Form report'!$G$23:$G$1090,MATCH($A$10,'Form report'!$D$23:$D$1090,0))-INDEX('Form report'!$H$23:$H$1090,MATCH($A$10,'Form report'!$D$23:$D$1090,0))),"")</f>
        <v/>
      </c>
      <c r="AX10" s="204" t="str">
        <f>IFERROR(IF(INDEX('Form report'!$P$23:$CO$1090,MATCH($A$10,'Form report'!AX23:AX1090,0),MATCH(AX$3,'Form report'!$P$22:$CO$22,0))="","",INDEX('Form report'!$P$23:$CO$1090,MATCH($A$10,'Form report'!AX23:AX1090,0),MATCH(AX$3,'Form report'!$P$22:$CO$22,0))-INDEX('Form report'!$G$23:$G$1090,MATCH($A$10,'Form report'!$D$23:$D$1090,0))-INDEX('Form report'!$H$23:$H$1090,MATCH($A$10,'Form report'!$D$23:$D$1090,0))),"")</f>
        <v/>
      </c>
      <c r="AY10" s="204" t="str">
        <f>IFERROR(IF(INDEX('Form report'!$P$23:$CO$1090,MATCH($A$10,'Form report'!AY23:AY1090,0),MATCH(AY$3,'Form report'!$P$22:$CO$22,0))="","",INDEX('Form report'!$P$23:$CO$1090,MATCH($A$10,'Form report'!AY23:AY1090,0),MATCH(AY$3,'Form report'!$P$22:$CO$22,0))-INDEX('Form report'!$G$23:$G$1090,MATCH($A$10,'Form report'!$D$23:$D$1090,0))-INDEX('Form report'!$H$23:$H$1090,MATCH($A$10,'Form report'!$D$23:$D$1090,0))),"")</f>
        <v/>
      </c>
      <c r="AZ10" s="204" t="str">
        <f>IFERROR(IF(INDEX('Form report'!$P$23:$CO$1090,MATCH($A$10,'Form report'!AZ23:AZ1090,0),MATCH(AZ$3,'Form report'!$P$22:$CO$22,0))="","",INDEX('Form report'!$P$23:$CO$1090,MATCH($A$10,'Form report'!AZ23:AZ1090,0),MATCH(AZ$3,'Form report'!$P$22:$CO$22,0))-INDEX('Form report'!$G$23:$G$1090,MATCH($A$10,'Form report'!$D$23:$D$1090,0))-INDEX('Form report'!$H$23:$H$1090,MATCH($A$10,'Form report'!$D$23:$D$1090,0))),"")</f>
        <v/>
      </c>
      <c r="BA10" s="204" t="str">
        <f>IFERROR(IF(INDEX('Form report'!$P$23:$CO$1090,MATCH($A$10,'Form report'!BA23:BA1090,0),MATCH(BA$3,'Form report'!$P$22:$CO$22,0))="","",INDEX('Form report'!$P$23:$CO$1090,MATCH($A$10,'Form report'!BA23:BA1090,0),MATCH(BA$3,'Form report'!$P$22:$CO$22,0))-INDEX('Form report'!$G$23:$G$1090,MATCH($A$10,'Form report'!$D$23:$D$1090,0))-INDEX('Form report'!$H$23:$H$1090,MATCH($A$10,'Form report'!$D$23:$D$1090,0))),"")</f>
        <v/>
      </c>
      <c r="BB10" s="204" t="str">
        <f>IFERROR(IF(INDEX('Form report'!$P$23:$CO$1090,MATCH($A$10,'Form report'!BB23:BB1090,0),MATCH(BB$3,'Form report'!$P$22:$CO$22,0))="","",INDEX('Form report'!$P$23:$CO$1090,MATCH($A$10,'Form report'!BB23:BB1090,0),MATCH(BB$3,'Form report'!$P$22:$CO$22,0))-INDEX('Form report'!$G$23:$G$1090,MATCH($A$10,'Form report'!$D$23:$D$1090,0))-INDEX('Form report'!$H$23:$H$1090,MATCH($A$10,'Form report'!$D$23:$D$1090,0))),"")</f>
        <v/>
      </c>
      <c r="BC10" s="204" t="str">
        <f>IFERROR(IF(INDEX('Form report'!$P$23:$CO$1090,MATCH($A$10,'Form report'!BC23:BC1090,0),MATCH(BC$3,'Form report'!$P$22:$CO$22,0))="","",INDEX('Form report'!$P$23:$CO$1090,MATCH($A$10,'Form report'!BC23:BC1090,0),MATCH(BC$3,'Form report'!$P$22:$CO$22,0))-INDEX('Form report'!$G$23:$G$1090,MATCH($A$10,'Form report'!$D$23:$D$1090,0))-INDEX('Form report'!$H$23:$H$1090,MATCH($A$10,'Form report'!$D$23:$D$1090,0))),"")</f>
        <v/>
      </c>
      <c r="BD10" s="204" t="str">
        <f>IFERROR(IF(INDEX('Form report'!$P$23:$CO$1090,MATCH($A$10,'Form report'!BD23:BD1090,0),MATCH(BD$3,'Form report'!$P$22:$CO$22,0))="","",INDEX('Form report'!$P$23:$CO$1090,MATCH($A$10,'Form report'!BD23:BD1090,0),MATCH(BD$3,'Form report'!$P$22:$CO$22,0))-INDEX('Form report'!$G$23:$G$1090,MATCH($A$10,'Form report'!$D$23:$D$1090,0))-INDEX('Form report'!$H$23:$H$1090,MATCH($A$10,'Form report'!$D$23:$D$1090,0))),"")</f>
        <v/>
      </c>
      <c r="BE10" s="204" t="str">
        <f>IFERROR(IF(INDEX('Form report'!$P$23:$CO$1090,MATCH($A$10,'Form report'!BE23:BE1090,0),MATCH(BE$3,'Form report'!$P$22:$CO$22,0))="","",INDEX('Form report'!$P$23:$CO$1090,MATCH($A$10,'Form report'!BE23:BE1090,0),MATCH(BE$3,'Form report'!$P$22:$CO$22,0))-INDEX('Form report'!$G$23:$G$1090,MATCH($A$10,'Form report'!$D$23:$D$1090,0))-INDEX('Form report'!$H$23:$H$1090,MATCH($A$10,'Form report'!$D$23:$D$1090,0))),"")</f>
        <v/>
      </c>
      <c r="BF10" s="204" t="str">
        <f>IFERROR(IF(INDEX('Form report'!$P$23:$CO$1090,MATCH($A$10,'Form report'!BF23:BF1090,0),MATCH(BF$3,'Form report'!$P$22:$CO$22,0))="","",INDEX('Form report'!$P$23:$CO$1090,MATCH($A$10,'Form report'!BF23:BF1090,0),MATCH(BF$3,'Form report'!$P$22:$CO$22,0))-INDEX('Form report'!$G$23:$G$1090,MATCH($A$10,'Form report'!$D$23:$D$1090,0))-INDEX('Form report'!$H$23:$H$1090,MATCH($A$10,'Form report'!$D$23:$D$1090,0))),"")</f>
        <v/>
      </c>
      <c r="BG10" s="204" t="str">
        <f>IFERROR(IF(INDEX('Form report'!$P$23:$CO$1090,MATCH($A$10,'Form report'!BG23:BG1090,0),MATCH(BG$3,'Form report'!$P$22:$CO$22,0))="","",INDEX('Form report'!$P$23:$CO$1090,MATCH($A$10,'Form report'!BG23:BG1090,0),MATCH(BG$3,'Form report'!$P$22:$CO$22,0))-INDEX('Form report'!$G$23:$G$1090,MATCH($A$10,'Form report'!$D$23:$D$1090,0))-INDEX('Form report'!$H$23:$H$1090,MATCH($A$10,'Form report'!$D$23:$D$1090,0))),"")</f>
        <v/>
      </c>
      <c r="BH10" s="204" t="str">
        <f>IFERROR(IF(INDEX('Form report'!$P$23:$CO$1090,MATCH($A$10,'Form report'!BH23:BH1090,0),MATCH(BH$3,'Form report'!$P$22:$CO$22,0))="","",INDEX('Form report'!$P$23:$CO$1090,MATCH($A$10,'Form report'!BH23:BH1090,0),MATCH(BH$3,'Form report'!$P$22:$CO$22,0))-INDEX('Form report'!$G$23:$G$1090,MATCH($A$10,'Form report'!$D$23:$D$1090,0))-INDEX('Form report'!$H$23:$H$1090,MATCH($A$10,'Form report'!$D$23:$D$1090,0))),"")</f>
        <v/>
      </c>
      <c r="BI10" s="204" t="str">
        <f>IFERROR(IF(INDEX('Form report'!$P$23:$CO$1090,MATCH($A$10,'Form report'!BI23:BI1090,0),MATCH(BI$3,'Form report'!$P$22:$CO$22,0))="","",INDEX('Form report'!$P$23:$CO$1090,MATCH($A$10,'Form report'!BI23:BI1090,0),MATCH(BI$3,'Form report'!$P$22:$CO$22,0))-INDEX('Form report'!$G$23:$G$1090,MATCH($A$10,'Form report'!$D$23:$D$1090,0))-INDEX('Form report'!$H$23:$H$1090,MATCH($A$10,'Form report'!$D$23:$D$1090,0))),"")</f>
        <v/>
      </c>
      <c r="BJ10" s="204" t="str">
        <f>IFERROR(IF(INDEX('Form report'!$P$23:$CO$1090,MATCH($A$10,'Form report'!BJ23:BJ1090,0),MATCH(BJ$3,'Form report'!$P$22:$CO$22,0))="","",INDEX('Form report'!$P$23:$CO$1090,MATCH($A$10,'Form report'!BJ23:BJ1090,0),MATCH(BJ$3,'Form report'!$P$22:$CO$22,0))-INDEX('Form report'!$G$23:$G$1090,MATCH($A$10,'Form report'!$D$23:$D$1090,0))-INDEX('Form report'!$H$23:$H$1090,MATCH($A$10,'Form report'!$D$23:$D$1090,0))),"")</f>
        <v/>
      </c>
      <c r="BK10" s="204" t="str">
        <f>IFERROR(IF(INDEX('Form report'!$P$23:$CO$1090,MATCH($A$10,'Form report'!BK23:BK1090,0),MATCH(BK$3,'Form report'!$P$22:$CO$22,0))="","",INDEX('Form report'!$P$23:$CO$1090,MATCH($A$10,'Form report'!BK23:BK1090,0),MATCH(BK$3,'Form report'!$P$22:$CO$22,0))-INDEX('Form report'!$G$23:$G$1090,MATCH($A$10,'Form report'!$D$23:$D$1090,0))-INDEX('Form report'!$H$23:$H$1090,MATCH($A$10,'Form report'!$D$23:$D$1090,0))),"")</f>
        <v/>
      </c>
      <c r="BL10" s="204" t="str">
        <f>IFERROR(IF(INDEX('Form report'!$P$23:$CO$1090,MATCH($A$10,'Form report'!BL23:BL1090,0),MATCH(BL$3,'Form report'!$P$22:$CO$22,0))="","",INDEX('Form report'!$P$23:$CO$1090,MATCH($A$10,'Form report'!BL23:BL1090,0),MATCH(BL$3,'Form report'!$P$22:$CO$22,0))-INDEX('Form report'!$G$23:$G$1090,MATCH($A$10,'Form report'!$D$23:$D$1090,0))-INDEX('Form report'!$H$23:$H$1090,MATCH($A$10,'Form report'!$D$23:$D$1090,0))),"")</f>
        <v/>
      </c>
      <c r="BM10" s="204" t="str">
        <f>IFERROR(IF(INDEX('Form report'!$P$23:$CO$1090,MATCH($A$10,'Form report'!BM23:BM1090,0),MATCH(BM$3,'Form report'!$P$22:$CO$22,0))="","",INDEX('Form report'!$P$23:$CO$1090,MATCH($A$10,'Form report'!BM23:BM1090,0),MATCH(BM$3,'Form report'!$P$22:$CO$22,0))-INDEX('Form report'!$G$23:$G$1090,MATCH($A$10,'Form report'!$D$23:$D$1090,0))-INDEX('Form report'!$H$23:$H$1090,MATCH($A$10,'Form report'!$D$23:$D$1090,0))),"")</f>
        <v/>
      </c>
      <c r="BN10" s="204" t="str">
        <f>IFERROR(IF(INDEX('Form report'!$P$23:$CO$1090,MATCH($A$10,'Form report'!BN23:BN1090,0),MATCH(BN$3,'Form report'!$P$22:$CO$22,0))="","",INDEX('Form report'!$P$23:$CO$1090,MATCH($A$10,'Form report'!BN23:BN1090,0),MATCH(BN$3,'Form report'!$P$22:$CO$22,0))-INDEX('Form report'!$G$23:$G$1090,MATCH($A$10,'Form report'!$D$23:$D$1090,0))-INDEX('Form report'!$H$23:$H$1090,MATCH($A$10,'Form report'!$D$23:$D$1090,0))),"")</f>
        <v/>
      </c>
      <c r="BO10" s="204" t="str">
        <f>IFERROR(IF(INDEX('Form report'!$P$23:$CO$1090,MATCH($A$10,'Form report'!BO23:BO1090,0),MATCH(BO$3,'Form report'!$P$22:$CO$22,0))="","",INDEX('Form report'!$P$23:$CO$1090,MATCH($A$10,'Form report'!BO23:BO1090,0),MATCH(BO$3,'Form report'!$P$22:$CO$22,0))-INDEX('Form report'!$G$23:$G$1090,MATCH($A$10,'Form report'!$D$23:$D$1090,0))-INDEX('Form report'!$H$23:$H$1090,MATCH($A$10,'Form report'!$D$23:$D$1090,0))),"")</f>
        <v/>
      </c>
      <c r="BP10" s="204" t="str">
        <f>IFERROR(IF(INDEX('Form report'!$P$23:$CO$1090,MATCH($A$10,'Form report'!BP23:BP1090,0),MATCH(BP$3,'Form report'!$P$22:$CO$22,0))="","",INDEX('Form report'!$P$23:$CO$1090,MATCH($A$10,'Form report'!BP23:BP1090,0),MATCH(BP$3,'Form report'!$P$22:$CO$22,0))-INDEX('Form report'!$G$23:$G$1090,MATCH($A$10,'Form report'!$D$23:$D$1090,0))-INDEX('Form report'!$H$23:$H$1090,MATCH($A$10,'Form report'!$D$23:$D$1090,0))),"")</f>
        <v/>
      </c>
      <c r="BQ10" s="204" t="str">
        <f>IFERROR(IF(INDEX('Form report'!$P$23:$CO$1090,MATCH($A$10,'Form report'!BQ23:BQ1090,0),MATCH(BQ$3,'Form report'!$P$22:$CO$22,0))="","",INDEX('Form report'!$P$23:$CO$1090,MATCH($A$10,'Form report'!BQ23:BQ1090,0),MATCH(BQ$3,'Form report'!$P$22:$CO$22,0))-INDEX('Form report'!$G$23:$G$1090,MATCH($A$10,'Form report'!$D$23:$D$1090,0))-INDEX('Form report'!$H$23:$H$1090,MATCH($A$10,'Form report'!$D$23:$D$1090,0))),"")</f>
        <v/>
      </c>
      <c r="BR10" s="204" t="str">
        <f>IFERROR(IF(INDEX('Form report'!$P$23:$CO$1090,MATCH($A$10,'Form report'!BR23:BR1090,0),MATCH(BR$3,'Form report'!$P$22:$CO$22,0))="","",INDEX('Form report'!$P$23:$CO$1090,MATCH($A$10,'Form report'!BR23:BR1090,0),MATCH(BR$3,'Form report'!$P$22:$CO$22,0))-INDEX('Form report'!$G$23:$G$1090,MATCH($A$10,'Form report'!$D$23:$D$1090,0))-INDEX('Form report'!$H$23:$H$1090,MATCH($A$10,'Form report'!$D$23:$D$1090,0))),"")</f>
        <v/>
      </c>
      <c r="BS10" s="204" t="str">
        <f>IFERROR(IF(INDEX('Form report'!$P$23:$CO$1090,MATCH($A$10,'Form report'!BS23:BS1090,0),MATCH(BS$3,'Form report'!$P$22:$CO$22,0))="","",INDEX('Form report'!$P$23:$CO$1090,MATCH($A$10,'Form report'!BS23:BS1090,0),MATCH(BS$3,'Form report'!$P$22:$CO$22,0))-INDEX('Form report'!$G$23:$G$1090,MATCH($A$10,'Form report'!$D$23:$D$1090,0))-INDEX('Form report'!$H$23:$H$1090,MATCH($A$10,'Form report'!$D$23:$D$1090,0))),"")</f>
        <v/>
      </c>
      <c r="BT10" s="204" t="str">
        <f>IFERROR(IF(INDEX('Form report'!$P$23:$CO$1090,MATCH($A$10,'Form report'!BT23:BT1090,0),MATCH(BT$3,'Form report'!$P$22:$CO$22,0))="","",INDEX('Form report'!$P$23:$CO$1090,MATCH($A$10,'Form report'!BT23:BT1090,0),MATCH(BT$3,'Form report'!$P$22:$CO$22,0))-INDEX('Form report'!$G$23:$G$1090,MATCH($A$10,'Form report'!$D$23:$D$1090,0))-INDEX('Form report'!$H$23:$H$1090,MATCH($A$10,'Form report'!$D$23:$D$1090,0))),"")</f>
        <v/>
      </c>
      <c r="BU10" s="204" t="str">
        <f>IFERROR(IF(INDEX('Form report'!$P$23:$CO$1090,MATCH($A$10,'Form report'!BU23:BU1090,0),MATCH(BU$3,'Form report'!$P$22:$CO$22,0))="","",INDEX('Form report'!$P$23:$CO$1090,MATCH($A$10,'Form report'!BU23:BU1090,0),MATCH(BU$3,'Form report'!$P$22:$CO$22,0))-INDEX('Form report'!$G$23:$G$1090,MATCH($A$10,'Form report'!$D$23:$D$1090,0))-INDEX('Form report'!$H$23:$H$1090,MATCH($A$10,'Form report'!$D$23:$D$1090,0))),"")</f>
        <v/>
      </c>
      <c r="BV10" s="204" t="str">
        <f>IFERROR(IF(INDEX('Form report'!$P$23:$CO$1090,MATCH($A$10,'Form report'!BV23:BV1090,0),MATCH(BV$3,'Form report'!$P$22:$CO$22,0))="","",INDEX('Form report'!$P$23:$CO$1090,MATCH($A$10,'Form report'!BV23:BV1090,0),MATCH(BV$3,'Form report'!$P$22:$CO$22,0))-INDEX('Form report'!$G$23:$G$1090,MATCH($A$10,'Form report'!$D$23:$D$1090,0))-INDEX('Form report'!$H$23:$H$1090,MATCH($A$10,'Form report'!$D$23:$D$1090,0))),"")</f>
        <v/>
      </c>
      <c r="BW10" s="204" t="str">
        <f>IFERROR(IF(INDEX('Form report'!$P$23:$CO$1090,MATCH($A$10,'Form report'!BW23:BW1090,0),MATCH(BW$3,'Form report'!$P$22:$CO$22,0))="","",INDEX('Form report'!$P$23:$CO$1090,MATCH($A$10,'Form report'!BW23:BW1090,0),MATCH(BW$3,'Form report'!$P$22:$CO$22,0))-INDEX('Form report'!$G$23:$G$1090,MATCH($A$10,'Form report'!$D$23:$D$1090,0))-INDEX('Form report'!$H$23:$H$1090,MATCH($A$10,'Form report'!$D$23:$D$1090,0))),"")</f>
        <v/>
      </c>
      <c r="BX10" s="204" t="str">
        <f>IFERROR(IF(INDEX('Form report'!$P$23:$CO$1090,MATCH($A$10,'Form report'!BX23:BX1090,0),MATCH(BX$3,'Form report'!$P$22:$CO$22,0))="","",INDEX('Form report'!$P$23:$CO$1090,MATCH($A$10,'Form report'!BX23:BX1090,0),MATCH(BX$3,'Form report'!$P$22:$CO$22,0))-INDEX('Form report'!$G$23:$G$1090,MATCH($A$10,'Form report'!$D$23:$D$1090,0))-INDEX('Form report'!$H$23:$H$1090,MATCH($A$10,'Form report'!$D$23:$D$1090,0))),"")</f>
        <v/>
      </c>
      <c r="BY10" s="204" t="str">
        <f>IFERROR(IF(INDEX('Form report'!$P$23:$CO$1090,MATCH($A$10,'Form report'!BY23:BY1090,0),MATCH(BY$3,'Form report'!$P$22:$CO$22,0))="","",INDEX('Form report'!$P$23:$CO$1090,MATCH($A$10,'Form report'!BY23:BY1090,0),MATCH(BY$3,'Form report'!$P$22:$CO$22,0))-INDEX('Form report'!$G$23:$G$1090,MATCH($A$10,'Form report'!$D$23:$D$1090,0))-INDEX('Form report'!$H$23:$H$1090,MATCH($A$10,'Form report'!$D$23:$D$1090,0))),"")</f>
        <v/>
      </c>
      <c r="BZ10" s="204" t="str">
        <f>IFERROR(IF(INDEX('Form report'!$P$23:$CO$1090,MATCH($A$10,'Form report'!BZ23:BZ1090,0),MATCH(BZ$3,'Form report'!$P$22:$CO$22,0))="","",INDEX('Form report'!$P$23:$CO$1090,MATCH($A$10,'Form report'!BZ23:BZ1090,0),MATCH(BZ$3,'Form report'!$P$22:$CO$22,0))-INDEX('Form report'!$G$23:$G$1090,MATCH($A$10,'Form report'!$D$23:$D$1090,0))-INDEX('Form report'!$H$23:$H$1090,MATCH($A$10,'Form report'!$D$23:$D$1090,0))),"")</f>
        <v/>
      </c>
      <c r="CA10" s="204" t="str">
        <f>IFERROR(IF(INDEX('Form report'!$P$23:$CO$1090,MATCH($A$10,'Form report'!CA23:CA1090,0),MATCH(CA$3,'Form report'!$P$22:$CO$22,0))="","",INDEX('Form report'!$P$23:$CO$1090,MATCH($A$10,'Form report'!CA23:CA1090,0),MATCH(CA$3,'Form report'!$P$22:$CO$22,0))-INDEX('Form report'!$G$23:$G$1090,MATCH($A$10,'Form report'!$D$23:$D$1090,0))-INDEX('Form report'!$H$23:$H$1090,MATCH($A$10,'Form report'!$D$23:$D$1090,0))),"")</f>
        <v/>
      </c>
      <c r="CB10" s="204" t="str">
        <f>IFERROR(IF(INDEX('Form report'!$P$23:$CO$1090,MATCH($A$10,'Form report'!CB23:CB1090,0),MATCH(CB$3,'Form report'!$P$22:$CO$22,0))="","",INDEX('Form report'!$P$23:$CO$1090,MATCH($A$10,'Form report'!CB23:CB1090,0),MATCH(CB$3,'Form report'!$P$22:$CO$22,0))-INDEX('Form report'!$G$23:$G$1090,MATCH($A$10,'Form report'!$D$23:$D$1090,0))-INDEX('Form report'!$H$23:$H$1090,MATCH($A$10,'Form report'!$D$23:$D$1090,0))),"")</f>
        <v/>
      </c>
      <c r="CC10" s="204" t="str">
        <f>IFERROR(IF(INDEX('Form report'!$P$23:$CO$1090,MATCH($A$10,'Form report'!CC23:CC1090,0),MATCH(CC$3,'Form report'!$P$22:$CO$22,0))="","",INDEX('Form report'!$P$23:$CO$1090,MATCH($A$10,'Form report'!CC23:CC1090,0),MATCH(CC$3,'Form report'!$P$22:$CO$22,0))-INDEX('Form report'!$G$23:$G$1090,MATCH($A$10,'Form report'!$D$23:$D$1090,0))-INDEX('Form report'!$H$23:$H$1090,MATCH($A$10,'Form report'!$D$23:$D$1090,0))),"")</f>
        <v/>
      </c>
      <c r="CD10" s="204" t="str">
        <f>IFERROR(IF(INDEX('Form report'!$P$23:$CO$1090,MATCH($A$10,'Form report'!CD23:CD1090,0),MATCH(CD$3,'Form report'!$P$22:$CO$22,0))="","",INDEX('Form report'!$P$23:$CO$1090,MATCH($A$10,'Form report'!CD23:CD1090,0),MATCH(CD$3,'Form report'!$P$22:$CO$22,0))-INDEX('Form report'!$G$23:$G$1090,MATCH($A$10,'Form report'!$D$23:$D$1090,0))-INDEX('Form report'!$H$23:$H$1090,MATCH($A$10,'Form report'!$D$23:$D$1090,0))),"")</f>
        <v/>
      </c>
      <c r="CE10" s="204" t="str">
        <f>IFERROR(IF(INDEX('Form report'!$P$23:$CO$1090,MATCH($A$10,'Form report'!CE23:CE1090,0),MATCH(CE$3,'Form report'!$P$22:$CO$22,0))="","",INDEX('Form report'!$P$23:$CO$1090,MATCH($A$10,'Form report'!CE23:CE1090,0),MATCH(CE$3,'Form report'!$P$22:$CO$22,0))-INDEX('Form report'!$G$23:$G$1090,MATCH($A$10,'Form report'!$D$23:$D$1090,0))-INDEX('Form report'!$H$23:$H$1090,MATCH($A$10,'Form report'!$D$23:$D$1090,0))),"")</f>
        <v/>
      </c>
      <c r="CF10" s="204" t="str">
        <f>IFERROR(IF(INDEX('Form report'!$P$23:$CO$1090,MATCH($A$10,'Form report'!CF23:CF1090,0),MATCH(CF$3,'Form report'!$P$22:$CO$22,0))="","",INDEX('Form report'!$P$23:$CO$1090,MATCH($A$10,'Form report'!CF23:CF1090,0),MATCH(CF$3,'Form report'!$P$22:$CO$22,0))-INDEX('Form report'!$G$23:$G$1090,MATCH($A$10,'Form report'!$D$23:$D$1090,0))-INDEX('Form report'!$H$23:$H$1090,MATCH($A$10,'Form report'!$D$23:$D$1090,0))),"")</f>
        <v/>
      </c>
      <c r="CG10" s="204" t="str">
        <f>IFERROR(IF(INDEX('Form report'!$P$23:$CO$1090,MATCH($A$10,'Form report'!CG23:CG1090,0),MATCH(CG$3,'Form report'!$P$22:$CO$22,0))="","",INDEX('Form report'!$P$23:$CO$1090,MATCH($A$10,'Form report'!CG23:CG1090,0),MATCH(CG$3,'Form report'!$P$22:$CO$22,0))-INDEX('Form report'!$G$23:$G$1090,MATCH($A$10,'Form report'!$D$23:$D$1090,0))-INDEX('Form report'!$H$23:$H$1090,MATCH($A$10,'Form report'!$D$23:$D$1090,0))),"")</f>
        <v/>
      </c>
      <c r="CH10" s="204" t="str">
        <f>IFERROR(IF(INDEX('Form report'!$P$23:$CO$1090,MATCH($A$10,'Form report'!CH23:CH1090,0),MATCH(CH$3,'Form report'!$P$22:$CO$22,0))="","",INDEX('Form report'!$P$23:$CO$1090,MATCH($A$10,'Form report'!CH23:CH1090,0),MATCH(CH$3,'Form report'!$P$22:$CO$22,0))-INDEX('Form report'!$G$23:$G$1090,MATCH($A$10,'Form report'!$D$23:$D$1090,0))-INDEX('Form report'!$H$23:$H$1090,MATCH($A$10,'Form report'!$D$23:$D$1090,0))),"")</f>
        <v/>
      </c>
      <c r="CI10" s="204" t="str">
        <f>IFERROR(IF(INDEX('Form report'!$P$23:$CO$1090,MATCH($A$10,'Form report'!CI23:CI1090,0),MATCH(CI$3,'Form report'!$P$22:$CO$22,0))="","",INDEX('Form report'!$P$23:$CO$1090,MATCH($A$10,'Form report'!CI23:CI1090,0),MATCH(CI$3,'Form report'!$P$22:$CO$22,0))-INDEX('Form report'!$G$23:$G$1090,MATCH($A$10,'Form report'!$D$23:$D$1090,0))-INDEX('Form report'!$H$23:$H$1090,MATCH($A$10,'Form report'!$D$23:$D$1090,0))),"")</f>
        <v/>
      </c>
      <c r="CJ10" s="204" t="str">
        <f>IFERROR(IF(INDEX('Form report'!$P$23:$CO$1090,MATCH($A$10,'Form report'!CJ23:CJ1090,0),MATCH(CJ$3,'Form report'!$P$22:$CO$22,0))="","",INDEX('Form report'!$P$23:$CO$1090,MATCH($A$10,'Form report'!CJ23:CJ1090,0),MATCH(CJ$3,'Form report'!$P$22:$CO$22,0))-INDEX('Form report'!$G$23:$G$1090,MATCH($A$10,'Form report'!$D$23:$D$1090,0))-INDEX('Form report'!$H$23:$H$1090,MATCH($A$10,'Form report'!$D$23:$D$1090,0))),"")</f>
        <v/>
      </c>
      <c r="CK10" s="204" t="str">
        <f>IFERROR(IF(INDEX('Form report'!$P$23:$CO$1090,MATCH($A$10,'Form report'!CK23:CK1090,0),MATCH(CK$3,'Form report'!$P$22:$CO$22,0))="","",INDEX('Form report'!$P$23:$CO$1090,MATCH($A$10,'Form report'!CK23:CK1090,0),MATCH(CK$3,'Form report'!$P$22:$CO$22,0))-INDEX('Form report'!$G$23:$G$1090,MATCH($A$10,'Form report'!$D$23:$D$1090,0))-INDEX('Form report'!$H$23:$H$1090,MATCH($A$10,'Form report'!$D$23:$D$1090,0))),"")</f>
        <v/>
      </c>
      <c r="CL10" s="204" t="str">
        <f>IFERROR(IF(INDEX('Form report'!$P$23:$CO$1090,MATCH($A$10,'Form report'!CL23:CL1090,0),MATCH(CL$3,'Form report'!$P$22:$CO$22,0))="","",INDEX('Form report'!$P$23:$CO$1090,MATCH($A$10,'Form report'!CL23:CL1090,0),MATCH(CL$3,'Form report'!$P$22:$CO$22,0))-INDEX('Form report'!$G$23:$G$1090,MATCH($A$10,'Form report'!$D$23:$D$1090,0))-INDEX('Form report'!$H$23:$H$1090,MATCH($A$10,'Form report'!$D$23:$D$1090,0))),"")</f>
        <v/>
      </c>
      <c r="CM10" s="204" t="str">
        <f>IFERROR(IF(INDEX('Form report'!$P$23:$CO$1090,MATCH($A$10,'Form report'!CM23:CM1090,0),MATCH(CM$3,'Form report'!$P$22:$CO$22,0))="","",INDEX('Form report'!$P$23:$CO$1090,MATCH($A$10,'Form report'!CM23:CM1090,0),MATCH(CM$3,'Form report'!$P$22:$CO$22,0))-INDEX('Form report'!$G$23:$G$1090,MATCH($A$10,'Form report'!$D$23:$D$1090,0))-INDEX('Form report'!$H$23:$H$1090,MATCH($A$10,'Form report'!$D$23:$D$1090,0))),"")</f>
        <v/>
      </c>
      <c r="CN10" s="204" t="str">
        <f>IFERROR(IF(INDEX('Form report'!$P$23:$CO$1090,MATCH($A$10,'Form report'!CN23:CN1090,0),MATCH(CN$3,'Form report'!$P$22:$CO$22,0))="","",INDEX('Form report'!$P$23:$CO$1090,MATCH($A$10,'Form report'!CN23:CN1090,0),MATCH(CN$3,'Form report'!$P$22:$CO$22,0))-INDEX('Form report'!$G$23:$G$1090,MATCH($A$10,'Form report'!$D$23:$D$1090,0))-INDEX('Form report'!$H$23:$H$1090,MATCH($A$10,'Form report'!$D$23:$D$1090,0))),"")</f>
        <v/>
      </c>
      <c r="CO10" s="204" t="str">
        <f>IFERROR(IF(INDEX('Form report'!$P$23:$CO$1090,MATCH($A$10,'Form report'!CO23:CO1090,0),MATCH(CO$3,'Form report'!$P$22:$CO$22,0))="","",INDEX('Form report'!$P$23:$CO$1090,MATCH($A$10,'Form report'!CO23:CO1090,0),MATCH(CO$3,'Form report'!$P$22:$CO$22,0))-INDEX('Form report'!$G$23:$G$1090,MATCH($A$10,'Form report'!$D$23:$D$1090,0))-INDEX('Form report'!$H$23:$H$1090,MATCH($A$10,'Form report'!$D$23:$D$1090,0))),"")</f>
        <v/>
      </c>
      <c r="CP10" s="204" t="str">
        <f>IFERROR(IF(INDEX('Form report'!$P$23:$CO$1090,MATCH($A$10,'Form report'!CP23:CP1090,0),MATCH(CP$3,'Form report'!$P$22:$CO$22,0))="","",INDEX('Form report'!$P$23:$CO$1090,MATCH($A$10,'Form report'!CP23:CP1090,0),MATCH(CP$3,'Form report'!$P$22:$CO$22,0))-INDEX('Form report'!$G$23:$G$1090,MATCH($A$10,'Form report'!$D$23:$D$1090,0))-INDEX('Form report'!$H$23:$H$1090,MATCH($A$10,'Form report'!$D$23:$D$1090,0))),"")</f>
        <v/>
      </c>
      <c r="CQ10" s="204" t="str">
        <f>IFERROR(IF(INDEX('Form report'!$P$23:$CO$1090,MATCH($A$10,'Form report'!CQ23:CQ1090,0),MATCH(CQ$3,'Form report'!$P$22:$CO$22,0))="","",INDEX('Form report'!$P$23:$CO$1090,MATCH($A$10,'Form report'!CQ23:CQ1090,0),MATCH(CQ$3,'Form report'!$P$22:$CO$22,0))-INDEX('Form report'!$G$23:$G$1090,MATCH($A$10,'Form report'!$D$23:$D$1090,0))-INDEX('Form report'!$H$23:$H$1090,MATCH($A$10,'Form report'!$D$23:$D$1090,0))),"")</f>
        <v/>
      </c>
      <c r="CR10" s="204" t="str">
        <f>IFERROR(IF(INDEX('Form report'!$P$23:$CO$1090,MATCH($A$10,'Form report'!CR23:CR1090,0),MATCH(CR$3,'Form report'!$P$22:$CO$22,0))="","",INDEX('Form report'!$P$23:$CO$1090,MATCH($A$10,'Form report'!CR23:CR1090,0),MATCH(CR$3,'Form report'!$P$22:$CO$22,0))-INDEX('Form report'!$G$23:$G$1090,MATCH($A$10,'Form report'!$D$23:$D$1090,0))-INDEX('Form report'!$H$23:$H$1090,MATCH($A$10,'Form report'!$D$23:$D$1090,0))),"")</f>
        <v/>
      </c>
      <c r="CS10" s="204" t="str">
        <f>IFERROR(IF(INDEX('Form report'!$P$23:$CO$1090,MATCH($A$10,'Form report'!CS23:CS1090,0),MATCH(CS$3,'Form report'!$P$22:$CO$22,0))="","",INDEX('Form report'!$P$23:$CO$1090,MATCH($A$10,'Form report'!CS23:CS1090,0),MATCH(CS$3,'Form report'!$P$22:$CO$22,0))-INDEX('Form report'!$G$23:$G$1090,MATCH($A$10,'Form report'!$D$23:$D$1090,0))-INDEX('Form report'!$H$23:$H$1090,MATCH($A$10,'Form report'!$D$23:$D$1090,0))),"")</f>
        <v/>
      </c>
      <c r="CT10" s="204" t="str">
        <f>IFERROR(IF(INDEX('Form report'!$P$23:$CO$1090,MATCH($A$10,'Form report'!CT23:CT1090,0),MATCH(CT$3,'Form report'!$P$22:$CO$22,0))="","",INDEX('Form report'!$P$23:$CO$1090,MATCH($A$10,'Form report'!CT23:CT1090,0),MATCH(CT$3,'Form report'!$P$22:$CO$22,0))-INDEX('Form report'!$G$23:$G$1090,MATCH($A$10,'Form report'!$D$23:$D$1090,0))-INDEX('Form report'!$H$23:$H$1090,MATCH($A$10,'Form report'!$D$23:$D$1090,0))),"")</f>
        <v/>
      </c>
      <c r="CU10" s="204" t="str">
        <f>IFERROR(IF(INDEX('Form report'!$P$23:$CO$1090,MATCH($A$10,'Form report'!CU23:CU1090,0),MATCH(CU$3,'Form report'!$P$22:$CO$22,0))="","",INDEX('Form report'!$P$23:$CO$1090,MATCH($A$10,'Form report'!CU23:CU1090,0),MATCH(CU$3,'Form report'!$P$22:$CO$22,0))-INDEX('Form report'!$G$23:$G$1090,MATCH($A$10,'Form report'!$D$23:$D$1090,0))-INDEX('Form report'!$H$23:$H$1090,MATCH($A$10,'Form report'!$D$23:$D$1090,0))),"")</f>
        <v/>
      </c>
      <c r="CV10" s="204" t="str">
        <f>IFERROR(IF(INDEX('Form report'!$P$23:$CO$1090,MATCH($A$10,'Form report'!CV23:CV1090,0),MATCH(CV$3,'Form report'!$P$22:$CO$22,0))="","",INDEX('Form report'!$P$23:$CO$1090,MATCH($A$10,'Form report'!CV23:CV1090,0),MATCH(CV$3,'Form report'!$P$22:$CO$22,0))-INDEX('Form report'!$G$23:$G$1090,MATCH($A$10,'Form report'!$D$23:$D$1090,0))-INDEX('Form report'!$H$23:$H$1090,MATCH($A$10,'Form report'!$D$23:$D$1090,0))),"")</f>
        <v/>
      </c>
      <c r="CW10" s="204" t="str">
        <f>IFERROR(IF(INDEX('Form report'!$P$23:$CO$1090,MATCH($A$10,'Form report'!CW23:CW1090,0),MATCH(CW$3,'Form report'!$P$22:$CO$22,0))="","",INDEX('Form report'!$P$23:$CO$1090,MATCH($A$10,'Form report'!CW23:CW1090,0),MATCH(CW$3,'Form report'!$P$22:$CO$22,0))-INDEX('Form report'!$G$23:$G$1090,MATCH($A$10,'Form report'!$D$23:$D$1090,0))-INDEX('Form report'!$H$23:$H$1090,MATCH($A$10,'Form report'!$D$23:$D$1090,0))),"")</f>
        <v/>
      </c>
      <c r="CX10" s="204" t="str">
        <f>IFERROR(IF(INDEX('Form report'!$P$23:$CO$1090,MATCH($A$10,'Form report'!CX23:CX1090,0),MATCH(CX$3,'Form report'!$P$22:$CO$22,0))="","",INDEX('Form report'!$P$23:$CO$1090,MATCH($A$10,'Form report'!CX23:CX1090,0),MATCH(CX$3,'Form report'!$P$22:$CO$22,0))-INDEX('Form report'!$G$23:$G$1090,MATCH($A$10,'Form report'!$D$23:$D$1090,0))-INDEX('Form report'!$H$23:$H$1090,MATCH($A$10,'Form report'!$D$23:$D$1090,0))),"")</f>
        <v/>
      </c>
      <c r="CY10" s="204" t="str">
        <f>IFERROR(IF(INDEX('Form report'!$P$23:$CO$1090,MATCH($A$10,'Form report'!CY23:CY1090,0),MATCH(CY$3,'Form report'!$P$22:$CO$22,0))="","",INDEX('Form report'!$P$23:$CO$1090,MATCH($A$10,'Form report'!CY23:CY1090,0),MATCH(CY$3,'Form report'!$P$22:$CO$22,0))-INDEX('Form report'!$G$23:$G$1090,MATCH($A$10,'Form report'!$D$23:$D$1090,0))-INDEX('Form report'!$H$23:$H$1090,MATCH($A$10,'Form report'!$D$23:$D$1090,0))),"")</f>
        <v/>
      </c>
      <c r="CZ10" s="204" t="str">
        <f>IFERROR(IF(INDEX('Form report'!$P$23:$CO$1090,MATCH($A$10,'Form report'!CZ23:CZ1090,0),MATCH(CZ$3,'Form report'!$P$22:$CO$22,0))="","",INDEX('Form report'!$P$23:$CO$1090,MATCH($A$10,'Form report'!CZ23:CZ1090,0),MATCH(CZ$3,'Form report'!$P$22:$CO$22,0))-INDEX('Form report'!$G$23:$G$1090,MATCH($A$10,'Form report'!$D$23:$D$1090,0))-INDEX('Form report'!$H$23:$H$1090,MATCH($A$10,'Form report'!$D$23:$D$1090,0))),"")</f>
        <v/>
      </c>
      <c r="DA10" s="204" t="str">
        <f>IFERROR(IF(INDEX('Form report'!$P$23:$CO$1090,MATCH($A$10,'Form report'!DA23:DA1090,0),MATCH(DA$3,'Form report'!$P$22:$CO$22,0))="","",INDEX('Form report'!$P$23:$CO$1090,MATCH($A$10,'Form report'!DA23:DA1090,0),MATCH(DA$3,'Form report'!$P$22:$CO$22,0))-INDEX('Form report'!$G$23:$G$1090,MATCH($A$10,'Form report'!$D$23:$D$1090,0))-INDEX('Form report'!$H$23:$H$1090,MATCH($A$10,'Form report'!$D$23:$D$1090,0))),"")</f>
        <v/>
      </c>
      <c r="DB10" s="204" t="str">
        <f>IFERROR(IF(INDEX('Form report'!$P$23:$CO$1090,MATCH($A$10,'Form report'!DB23:DB1090,0),MATCH(DB$3,'Form report'!$P$22:$CO$22,0))="","",INDEX('Form report'!$P$23:$CO$1090,MATCH($A$10,'Form report'!DB23:DB1090,0),MATCH(DB$3,'Form report'!$P$22:$CO$22,0))-INDEX('Form report'!$G$23:$G$1090,MATCH($A$10,'Form report'!$D$23:$D$1090,0))-INDEX('Form report'!$H$23:$H$1090,MATCH($A$10,'Form report'!$D$23:$D$1090,0))),"")</f>
        <v/>
      </c>
      <c r="DC10" s="204" t="str">
        <f>IFERROR(IF(INDEX('Form report'!$P$23:$CO$1090,MATCH($A$10,'Form report'!DC23:DC1090,0),MATCH(DC$3,'Form report'!$P$22:$CO$22,0))="","",INDEX('Form report'!$P$23:$CO$1090,MATCH($A$10,'Form report'!DC23:DC1090,0),MATCH(DC$3,'Form report'!$P$22:$CO$22,0))-INDEX('Form report'!$G$23:$G$1090,MATCH($A$10,'Form report'!$D$23:$D$1090,0))-INDEX('Form report'!$H$23:$H$1090,MATCH($A$10,'Form report'!$D$23:$D$1090,0))),"")</f>
        <v/>
      </c>
      <c r="DD10" s="204" t="str">
        <f>IFERROR(IF(INDEX('Form report'!$P$23:$CO$1090,MATCH($A$10,'Form report'!DD23:DD1090,0),MATCH(DD$3,'Form report'!$P$22:$CO$22,0))="","",INDEX('Form report'!$P$23:$CO$1090,MATCH($A$10,'Form report'!DD23:DD1090,0),MATCH(DD$3,'Form report'!$P$22:$CO$22,0))-INDEX('Form report'!$G$23:$G$1090,MATCH($A$10,'Form report'!$D$23:$D$1090,0))-INDEX('Form report'!$H$23:$H$1090,MATCH($A$10,'Form report'!$D$23:$D$1090,0))),"")</f>
        <v/>
      </c>
      <c r="DE10" s="204" t="str">
        <f>IFERROR(IF(INDEX('Form report'!$P$23:$CO$1090,MATCH($A$10,'Form report'!DE23:DE1090,0),MATCH(DE$3,'Form report'!$P$22:$CO$22,0))="","",INDEX('Form report'!$P$23:$CO$1090,MATCH($A$10,'Form report'!DE23:DE1090,0),MATCH(DE$3,'Form report'!$P$22:$CO$22,0))-INDEX('Form report'!$G$23:$G$1090,MATCH($A$10,'Form report'!$D$23:$D$1090,0))-INDEX('Form report'!$H$23:$H$1090,MATCH($A$10,'Form report'!$D$23:$D$1090,0))),"")</f>
        <v/>
      </c>
      <c r="DF10" s="204" t="str">
        <f>IFERROR(IF(INDEX('Form report'!$P$23:$CO$1090,MATCH($A$10,'Form report'!DF23:DF1090,0),MATCH(DF$3,'Form report'!$P$22:$CO$22,0))="","",INDEX('Form report'!$P$23:$CO$1090,MATCH($A$10,'Form report'!DF23:DF1090,0),MATCH(DF$3,'Form report'!$P$22:$CO$22,0))-INDEX('Form report'!$G$23:$G$1090,MATCH($A$10,'Form report'!$D$23:$D$1090,0))-INDEX('Form report'!$H$23:$H$1090,MATCH($A$10,'Form report'!$D$23:$D$1090,0))),"")</f>
        <v/>
      </c>
      <c r="DG10" s="204" t="str">
        <f>IFERROR(IF(INDEX('Form report'!$P$23:$CO$1090,MATCH($A$10,'Form report'!DG23:DG1090,0),MATCH(DG$3,'Form report'!$P$22:$CO$22,0))="","",INDEX('Form report'!$P$23:$CO$1090,MATCH($A$10,'Form report'!DG23:DG1090,0),MATCH(DG$3,'Form report'!$P$22:$CO$22,0))-INDEX('Form report'!$G$23:$G$1090,MATCH($A$10,'Form report'!$D$23:$D$1090,0))-INDEX('Form report'!$H$23:$H$1090,MATCH($A$10,'Form report'!$D$23:$D$1090,0))),"")</f>
        <v/>
      </c>
      <c r="DH10" s="204" t="str">
        <f>IFERROR(IF(INDEX('Form report'!$P$23:$CO$1090,MATCH($A$10,'Form report'!DH23:DH1090,0),MATCH(DH$3,'Form report'!$P$22:$CO$22,0))="","",INDEX('Form report'!$P$23:$CO$1090,MATCH($A$10,'Form report'!DH23:DH1090,0),MATCH(DH$3,'Form report'!$P$22:$CO$22,0))-INDEX('Form report'!$G$23:$G$1090,MATCH($A$10,'Form report'!$D$23:$D$1090,0))-INDEX('Form report'!$H$23:$H$1090,MATCH($A$10,'Form report'!$D$23:$D$1090,0))),"")</f>
        <v/>
      </c>
      <c r="DI10" s="204" t="str">
        <f>IFERROR(IF(INDEX('Form report'!$P$23:$CO$1090,MATCH($A$10,'Form report'!DI23:DI1090,0),MATCH(DI$3,'Form report'!$P$22:$CO$22,0))="","",INDEX('Form report'!$P$23:$CO$1090,MATCH($A$10,'Form report'!DI23:DI1090,0),MATCH(DI$3,'Form report'!$P$22:$CO$22,0))-INDEX('Form report'!$G$23:$G$1090,MATCH($A$10,'Form report'!$D$23:$D$1090,0))-INDEX('Form report'!$H$23:$H$1090,MATCH($A$10,'Form report'!$D$23:$D$1090,0))),"")</f>
        <v/>
      </c>
      <c r="DJ10" s="204" t="str">
        <f>IFERROR(IF(INDEX('Form report'!$P$23:$CO$1090,MATCH($A$10,'Form report'!DJ23:DJ1090,0),MATCH(DJ$3,'Form report'!$P$22:$CO$22,0))="","",INDEX('Form report'!$P$23:$CO$1090,MATCH($A$10,'Form report'!DJ23:DJ1090,0),MATCH(DJ$3,'Form report'!$P$22:$CO$22,0))-INDEX('Form report'!$G$23:$G$1090,MATCH($A$10,'Form report'!$D$23:$D$1090,0))-INDEX('Form report'!$H$23:$H$1090,MATCH($A$10,'Form report'!$D$23:$D$1090,0))),"")</f>
        <v/>
      </c>
      <c r="DK10" s="204" t="str">
        <f>IFERROR(IF(INDEX('Form report'!$P$23:$CO$1090,MATCH($A$10,'Form report'!DK23:DK1090,0),MATCH(DK$3,'Form report'!$P$22:$CO$22,0))="","",INDEX('Form report'!$P$23:$CO$1090,MATCH($A$10,'Form report'!DK23:DK1090,0),MATCH(DK$3,'Form report'!$P$22:$CO$22,0))-INDEX('Form report'!$G$23:$G$1090,MATCH($A$10,'Form report'!$D$23:$D$1090,0))-INDEX('Form report'!$H$23:$H$1090,MATCH($A$10,'Form report'!$D$23:$D$1090,0))),"")</f>
        <v/>
      </c>
      <c r="DL10" s="204" t="str">
        <f>IFERROR(IF(INDEX('Form report'!$P$23:$CO$1090,MATCH($A$10,'Form report'!DL23:DL1090,0),MATCH(DL$3,'Form report'!$P$22:$CO$22,0))="","",INDEX('Form report'!$P$23:$CO$1090,MATCH($A$10,'Form report'!DL23:DL1090,0),MATCH(DL$3,'Form report'!$P$22:$CO$22,0))-INDEX('Form report'!$G$23:$G$1090,MATCH($A$10,'Form report'!$D$23:$D$1090,0))-INDEX('Form report'!$H$23:$H$1090,MATCH($A$10,'Form report'!$D$23:$D$1090,0))),"")</f>
        <v/>
      </c>
      <c r="DM10" s="204" t="str">
        <f>IFERROR(IF(INDEX('Form report'!$P$23:$CO$1090,MATCH($A$10,'Form report'!DM23:DM1090,0),MATCH(DM$3,'Form report'!$P$22:$CO$22,0))="","",INDEX('Form report'!$P$23:$CO$1090,MATCH($A$10,'Form report'!DM23:DM1090,0),MATCH(DM$3,'Form report'!$P$22:$CO$22,0))-INDEX('Form report'!$G$23:$G$1090,MATCH($A$10,'Form report'!$D$23:$D$1090,0))-INDEX('Form report'!$H$23:$H$1090,MATCH($A$10,'Form report'!$D$23:$D$1090,0))),"")</f>
        <v/>
      </c>
      <c r="DN10" s="204" t="str">
        <f>IFERROR(IF(INDEX('Form report'!$P$23:$CO$1090,MATCH($A$10,'Form report'!DN23:DN1090,0),MATCH(DN$3,'Form report'!$P$22:$CO$22,0))="","",INDEX('Form report'!$P$23:$CO$1090,MATCH($A$10,'Form report'!DN23:DN1090,0),MATCH(DN$3,'Form report'!$P$22:$CO$22,0))-INDEX('Form report'!$G$23:$G$1090,MATCH($A$10,'Form report'!$D$23:$D$1090,0))-INDEX('Form report'!$H$23:$H$1090,MATCH($A$10,'Form report'!$D$23:$D$1090,0))),"")</f>
        <v/>
      </c>
      <c r="DO10" s="204" t="str">
        <f>IFERROR(IF(INDEX('Form report'!$P$23:$CO$1090,MATCH($A$10,'Form report'!DO23:DO1090,0),MATCH(DO$3,'Form report'!$P$22:$CO$22,0))="","",INDEX('Form report'!$P$23:$CO$1090,MATCH($A$10,'Form report'!DO23:DO1090,0),MATCH(DO$3,'Form report'!$P$22:$CO$22,0))-INDEX('Form report'!$G$23:$G$1090,MATCH($A$10,'Form report'!$D$23:$D$1090,0))-INDEX('Form report'!$H$23:$H$1090,MATCH($A$10,'Form report'!$D$23:$D$1090,0))),"")</f>
        <v/>
      </c>
      <c r="DP10" s="204" t="str">
        <f>IFERROR(IF(INDEX('Form report'!$P$23:$CO$1090,MATCH($A$10,'Form report'!DP23:DP1090,0),MATCH(DP$3,'Form report'!$P$22:$CO$22,0))="","",INDEX('Form report'!$P$23:$CO$1090,MATCH($A$10,'Form report'!DP23:DP1090,0),MATCH(DP$3,'Form report'!$P$22:$CO$22,0))-INDEX('Form report'!$G$23:$G$1090,MATCH($A$10,'Form report'!$D$23:$D$1090,0))-INDEX('Form report'!$H$23:$H$1090,MATCH($A$10,'Form report'!$D$23:$D$1090,0))),"")</f>
        <v/>
      </c>
      <c r="DQ10" s="204" t="str">
        <f>IFERROR(IF(INDEX('Form report'!$P$23:$CO$1090,MATCH($A$10,'Form report'!DQ23:DQ1090,0),MATCH(DQ$3,'Form report'!$P$22:$CO$22,0))="","",INDEX('Form report'!$P$23:$CO$1090,MATCH($A$10,'Form report'!DQ23:DQ1090,0),MATCH(DQ$3,'Form report'!$P$22:$CO$22,0))-INDEX('Form report'!$G$23:$G$1090,MATCH($A$10,'Form report'!$D$23:$D$1090,0))-INDEX('Form report'!$H$23:$H$1090,MATCH($A$10,'Form report'!$D$23:$D$1090,0))),"")</f>
        <v/>
      </c>
      <c r="DR10" s="204" t="str">
        <f>IFERROR(IF(INDEX('Form report'!$P$23:$CO$1090,MATCH($A$10,'Form report'!DR23:DR1090,0),MATCH(DR$3,'Form report'!$P$22:$CO$22,0))="","",INDEX('Form report'!$P$23:$CO$1090,MATCH($A$10,'Form report'!DR23:DR1090,0),MATCH(DR$3,'Form report'!$P$22:$CO$22,0))-INDEX('Form report'!$G$23:$G$1090,MATCH($A$10,'Form report'!$D$23:$D$1090,0))-INDEX('Form report'!$H$23:$H$1090,MATCH($A$10,'Form report'!$D$23:$D$1090,0))),"")</f>
        <v/>
      </c>
      <c r="DS10" s="204" t="str">
        <f>IFERROR(IF(INDEX('Form report'!$P$23:$CO$1090,MATCH($A$10,'Form report'!DS23:DS1090,0),MATCH(DS$3,'Form report'!$P$22:$CO$22,0))="","",INDEX('Form report'!$P$23:$CO$1090,MATCH($A$10,'Form report'!DS23:DS1090,0),MATCH(DS$3,'Form report'!$P$22:$CO$22,0))-INDEX('Form report'!$G$23:$G$1090,MATCH($A$10,'Form report'!$D$23:$D$1090,0))-INDEX('Form report'!$H$23:$H$1090,MATCH($A$10,'Form report'!$D$23:$D$1090,0))),"")</f>
        <v/>
      </c>
      <c r="DT10" s="204" t="str">
        <f>IFERROR(IF(INDEX('Form report'!$P$23:$CO$1090,MATCH($A$10,'Form report'!DT23:DT1090,0),MATCH(DT$3,'Form report'!$P$22:$CO$22,0))="","",INDEX('Form report'!$P$23:$CO$1090,MATCH($A$10,'Form report'!DT23:DT1090,0),MATCH(DT$3,'Form report'!$P$22:$CO$22,0))-INDEX('Form report'!$G$23:$G$1090,MATCH($A$10,'Form report'!$D$23:$D$1090,0))-INDEX('Form report'!$H$23:$H$1090,MATCH($A$10,'Form report'!$D$23:$D$1090,0))),"")</f>
        <v/>
      </c>
      <c r="DU10" s="204" t="str">
        <f>IFERROR(IF(INDEX('Form report'!$P$23:$CO$1090,MATCH($A$10,'Form report'!DU23:DU1090,0),MATCH(DU$3,'Form report'!$P$22:$CO$22,0))="","",INDEX('Form report'!$P$23:$CO$1090,MATCH($A$10,'Form report'!DU23:DU1090,0),MATCH(DU$3,'Form report'!$P$22:$CO$22,0))-INDEX('Form report'!$G$23:$G$1090,MATCH($A$10,'Form report'!$D$23:$D$1090,0))-INDEX('Form report'!$H$23:$H$1090,MATCH($A$10,'Form report'!$D$23:$D$1090,0))),"")</f>
        <v/>
      </c>
      <c r="DV10" s="204" t="str">
        <f>IFERROR(IF(INDEX('Form report'!$P$23:$CO$1090,MATCH($A$10,'Form report'!DV23:DV1090,0),MATCH(DV$3,'Form report'!$P$22:$CO$22,0))="","",INDEX('Form report'!$P$23:$CO$1090,MATCH($A$10,'Form report'!DV23:DV1090,0),MATCH(DV$3,'Form report'!$P$22:$CO$22,0))-INDEX('Form report'!$G$23:$G$1090,MATCH($A$10,'Form report'!$D$23:$D$1090,0))-INDEX('Form report'!$H$23:$H$1090,MATCH($A$10,'Form report'!$D$23:$D$1090,0))),"")</f>
        <v/>
      </c>
      <c r="DW10" s="204" t="str">
        <f>IFERROR(IF(INDEX('Form report'!$P$23:$CO$1090,MATCH($A$10,'Form report'!DW23:DW1090,0),MATCH(DW$3,'Form report'!$P$22:$CO$22,0))="","",INDEX('Form report'!$P$23:$CO$1090,MATCH($A$10,'Form report'!DW23:DW1090,0),MATCH(DW$3,'Form report'!$P$22:$CO$22,0))-INDEX('Form report'!$G$23:$G$1090,MATCH($A$10,'Form report'!$D$23:$D$1090,0))-INDEX('Form report'!$H$23:$H$1090,MATCH($A$10,'Form report'!$D$23:$D$1090,0))),"")</f>
        <v/>
      </c>
      <c r="DX10" s="204" t="str">
        <f>IFERROR(IF(INDEX('Form report'!$P$23:$CO$1090,MATCH($A$10,'Form report'!DX23:DX1090,0),MATCH(DX$3,'Form report'!$P$22:$CO$22,0))="","",INDEX('Form report'!$P$23:$CO$1090,MATCH($A$10,'Form report'!DX23:DX1090,0),MATCH(DX$3,'Form report'!$P$22:$CO$22,0))-INDEX('Form report'!$G$23:$G$1090,MATCH($A$10,'Form report'!$D$23:$D$1090,0))-INDEX('Form report'!$H$23:$H$1090,MATCH($A$10,'Form report'!$D$23:$D$1090,0))),"")</f>
        <v/>
      </c>
      <c r="DY10" s="204" t="str">
        <f>IFERROR(IF(INDEX('Form report'!$P$23:$CO$1090,MATCH($A$10,'Form report'!DY23:DY1090,0),MATCH(DY$3,'Form report'!$P$22:$CO$22,0))="","",INDEX('Form report'!$P$23:$CO$1090,MATCH($A$10,'Form report'!DY23:DY1090,0),MATCH(DY$3,'Form report'!$P$22:$CO$22,0))-INDEX('Form report'!$G$23:$G$1090,MATCH($A$10,'Form report'!$D$23:$D$1090,0))-INDEX('Form report'!$H$23:$H$1090,MATCH($A$10,'Form report'!$D$23:$D$1090,0))),"")</f>
        <v/>
      </c>
      <c r="DZ10" s="204" t="str">
        <f>IFERROR(IF(INDEX('Form report'!$P$23:$CO$1090,MATCH($A$10,'Form report'!DZ23:DZ1090,0),MATCH(DZ$3,'Form report'!$P$22:$CO$22,0))="","",INDEX('Form report'!$P$23:$CO$1090,MATCH($A$10,'Form report'!DZ23:DZ1090,0),MATCH(DZ$3,'Form report'!$P$22:$CO$22,0))-INDEX('Form report'!$G$23:$G$1090,MATCH($A$10,'Form report'!$D$23:$D$1090,0))-INDEX('Form report'!$H$23:$H$1090,MATCH($A$10,'Form report'!$D$23:$D$1090,0))),"")</f>
        <v/>
      </c>
      <c r="EA10" s="204" t="str">
        <f>IFERROR(IF(INDEX('Form report'!$P$23:$CO$1090,MATCH($A$10,'Form report'!EA23:EA1090,0),MATCH(EA$3,'Form report'!$P$22:$CO$22,0))="","",INDEX('Form report'!$P$23:$CO$1090,MATCH($A$10,'Form report'!EA23:EA1090,0),MATCH(EA$3,'Form report'!$P$22:$CO$22,0))-INDEX('Form report'!$G$23:$G$1090,MATCH($A$10,'Form report'!$D$23:$D$1090,0))-INDEX('Form report'!$H$23:$H$1090,MATCH($A$10,'Form report'!$D$23:$D$1090,0))),"")</f>
        <v/>
      </c>
      <c r="EB10" s="204" t="str">
        <f>IFERROR(IF(INDEX('Form report'!$P$23:$CO$1090,MATCH($A$10,'Form report'!EB23:EB1090,0),MATCH(EB$3,'Form report'!$P$22:$CO$22,0))="","",INDEX('Form report'!$P$23:$CO$1090,MATCH($A$10,'Form report'!EB23:EB1090,0),MATCH(EB$3,'Form report'!$P$22:$CO$22,0))-INDEX('Form report'!$G$23:$G$1090,MATCH($A$10,'Form report'!$D$23:$D$1090,0))-INDEX('Form report'!$H$23:$H$1090,MATCH($A$10,'Form report'!$D$23:$D$1090,0))),"")</f>
        <v/>
      </c>
      <c r="EC10" s="204" t="str">
        <f>IFERROR(IF(INDEX('Form report'!$P$23:$CO$1090,MATCH($A$10,'Form report'!EC23:EC1090,0),MATCH(EC$3,'Form report'!$P$22:$CO$22,0))="","",INDEX('Form report'!$P$23:$CO$1090,MATCH($A$10,'Form report'!EC23:EC1090,0),MATCH(EC$3,'Form report'!$P$22:$CO$22,0))-INDEX('Form report'!$G$23:$G$1090,MATCH($A$10,'Form report'!$D$23:$D$1090,0))-INDEX('Form report'!$H$23:$H$1090,MATCH($A$10,'Form report'!$D$23:$D$1090,0))),"")</f>
        <v/>
      </c>
      <c r="ED10" s="204" t="str">
        <f>IFERROR(IF(INDEX('Form report'!$P$23:$CO$1090,MATCH($A$10,'Form report'!ED23:ED1090,0),MATCH(ED$3,'Form report'!$P$22:$CO$22,0))="","",INDEX('Form report'!$P$23:$CO$1090,MATCH($A$10,'Form report'!ED23:ED1090,0),MATCH(ED$3,'Form report'!$P$22:$CO$22,0))-INDEX('Form report'!$G$23:$G$1090,MATCH($A$10,'Form report'!$D$23:$D$1090,0))-INDEX('Form report'!$H$23:$H$1090,MATCH($A$10,'Form report'!$D$23:$D$1090,0))),"")</f>
        <v/>
      </c>
      <c r="EE10" s="204" t="str">
        <f>IFERROR(IF(INDEX('Form report'!$P$23:$CO$1090,MATCH($A$10,'Form report'!EE23:EE1090,0),MATCH(EE$3,'Form report'!$P$22:$CO$22,0))="","",INDEX('Form report'!$P$23:$CO$1090,MATCH($A$10,'Form report'!EE23:EE1090,0),MATCH(EE$3,'Form report'!$P$22:$CO$22,0))-INDEX('Form report'!$G$23:$G$1090,MATCH($A$10,'Form report'!$D$23:$D$1090,0))-INDEX('Form report'!$H$23:$H$1090,MATCH($A$10,'Form report'!$D$23:$D$1090,0))),"")</f>
        <v/>
      </c>
      <c r="EF10" s="204" t="str">
        <f>IFERROR(IF(INDEX('Form report'!$P$23:$CO$1090,MATCH($A$10,'Form report'!EF23:EF1090,0),MATCH(EF$3,'Form report'!$P$22:$CO$22,0))="","",INDEX('Form report'!$P$23:$CO$1090,MATCH($A$10,'Form report'!EF23:EF1090,0),MATCH(EF$3,'Form report'!$P$22:$CO$22,0))-INDEX('Form report'!$G$23:$G$1090,MATCH($A$10,'Form report'!$D$23:$D$1090,0))-INDEX('Form report'!$H$23:$H$1090,MATCH($A$10,'Form report'!$D$23:$D$1090,0))),"")</f>
        <v/>
      </c>
      <c r="EG10" s="204" t="str">
        <f>IFERROR(IF(INDEX('Form report'!$P$23:$CO$1090,MATCH($A$10,'Form report'!EG23:EG1090,0),MATCH(EG$3,'Form report'!$P$22:$CO$22,0))="","",INDEX('Form report'!$P$23:$CO$1090,MATCH($A$10,'Form report'!EG23:EG1090,0),MATCH(EG$3,'Form report'!$P$22:$CO$22,0))-INDEX('Form report'!$G$23:$G$1090,MATCH($A$10,'Form report'!$D$23:$D$1090,0))-INDEX('Form report'!$H$23:$H$1090,MATCH($A$10,'Form report'!$D$23:$D$1090,0))),"")</f>
        <v/>
      </c>
      <c r="EH10" s="204" t="str">
        <f>IFERROR(IF(INDEX('Form report'!$P$23:$CO$1090,MATCH($A$10,'Form report'!EH23:EH1090,0),MATCH(EH$3,'Form report'!$P$22:$CO$22,0))="","",INDEX('Form report'!$P$23:$CO$1090,MATCH($A$10,'Form report'!EH23:EH1090,0),MATCH(EH$3,'Form report'!$P$22:$CO$22,0))-INDEX('Form report'!$G$23:$G$1090,MATCH($A$10,'Form report'!$D$23:$D$1090,0))-INDEX('Form report'!$H$23:$H$1090,MATCH($A$10,'Form report'!$D$23:$D$1090,0))),"")</f>
        <v/>
      </c>
      <c r="EI10" s="204" t="str">
        <f>IFERROR(IF(INDEX('Form report'!$P$23:$CO$1090,MATCH($A$10,'Form report'!EI23:EI1090,0),MATCH(EI$3,'Form report'!$P$22:$CO$22,0))="","",INDEX('Form report'!$P$23:$CO$1090,MATCH($A$10,'Form report'!EI23:EI1090,0),MATCH(EI$3,'Form report'!$P$22:$CO$22,0))-INDEX('Form report'!$G$23:$G$1090,MATCH($A$10,'Form report'!$D$23:$D$1090,0))-INDEX('Form report'!$H$23:$H$1090,MATCH($A$10,'Form report'!$D$23:$D$1090,0))),"")</f>
        <v/>
      </c>
      <c r="EJ10" s="204" t="str">
        <f>IFERROR(IF(INDEX('Form report'!$P$23:$CO$1090,MATCH($A$10,'Form report'!EJ23:EJ1090,0),MATCH(EJ$3,'Form report'!$P$22:$CO$22,0))="","",INDEX('Form report'!$P$23:$CO$1090,MATCH($A$10,'Form report'!EJ23:EJ1090,0),MATCH(EJ$3,'Form report'!$P$22:$CO$22,0))-INDEX('Form report'!$G$23:$G$1090,MATCH($A$10,'Form report'!$D$23:$D$1090,0))-INDEX('Form report'!$H$23:$H$1090,MATCH($A$10,'Form report'!$D$23:$D$1090,0))),"")</f>
        <v/>
      </c>
      <c r="EK10" s="204" t="str">
        <f>IFERROR(IF(INDEX('Form report'!$P$23:$CO$1090,MATCH($A$10,'Form report'!EK23:EK1090,0),MATCH(EK$3,'Form report'!$P$22:$CO$22,0))="","",INDEX('Form report'!$P$23:$CO$1090,MATCH($A$10,'Form report'!EK23:EK1090,0),MATCH(EK$3,'Form report'!$P$22:$CO$22,0))-INDEX('Form report'!$G$23:$G$1090,MATCH($A$10,'Form report'!$D$23:$D$1090,0))-INDEX('Form report'!$H$23:$H$1090,MATCH($A$10,'Form report'!$D$23:$D$1090,0))),"")</f>
        <v/>
      </c>
      <c r="EL10" s="204" t="str">
        <f>IFERROR(IF(INDEX('Form report'!$P$23:$CO$1090,MATCH($A$10,'Form report'!EL23:EL1090,0),MATCH(EL$3,'Form report'!$P$22:$CO$22,0))="","",INDEX('Form report'!$P$23:$CO$1090,MATCH($A$10,'Form report'!EL23:EL1090,0),MATCH(EL$3,'Form report'!$P$22:$CO$22,0))-INDEX('Form report'!$G$23:$G$1090,MATCH($A$10,'Form report'!$D$23:$D$1090,0))-INDEX('Form report'!$H$23:$H$1090,MATCH($A$10,'Form report'!$D$23:$D$1090,0))),"")</f>
        <v/>
      </c>
      <c r="EM10" s="204" t="str">
        <f>IFERROR(IF(INDEX('Form report'!$P$23:$CO$1090,MATCH($A$10,'Form report'!EM23:EM1090,0),MATCH(EM$3,'Form report'!$P$22:$CO$22,0))="","",INDEX('Form report'!$P$23:$CO$1090,MATCH($A$10,'Form report'!EM23:EM1090,0),MATCH(EM$3,'Form report'!$P$22:$CO$22,0))-INDEX('Form report'!$G$23:$G$1090,MATCH($A$10,'Form report'!$D$23:$D$1090,0))-INDEX('Form report'!$H$23:$H$1090,MATCH($A$10,'Form report'!$D$23:$D$1090,0))),"")</f>
        <v/>
      </c>
      <c r="EN10" s="204" t="str">
        <f>IFERROR(IF(INDEX('Form report'!$P$23:$CO$1090,MATCH($A$10,'Form report'!EN23:EN1090,0),MATCH(EN$3,'Form report'!$P$22:$CO$22,0))="","",INDEX('Form report'!$P$23:$CO$1090,MATCH($A$10,'Form report'!EN23:EN1090,0),MATCH(EN$3,'Form report'!$P$22:$CO$22,0))-INDEX('Form report'!$G$23:$G$1090,MATCH($A$10,'Form report'!$D$23:$D$1090,0))-INDEX('Form report'!$H$23:$H$1090,MATCH($A$10,'Form report'!$D$23:$D$1090,0))),"")</f>
        <v/>
      </c>
      <c r="EO10" s="204" t="str">
        <f>IFERROR(IF(INDEX('Form report'!$P$23:$CO$1090,MATCH($A$10,'Form report'!EO23:EO1090,0),MATCH(EO$3,'Form report'!$P$22:$CO$22,0))="","",INDEX('Form report'!$P$23:$CO$1090,MATCH($A$10,'Form report'!EO23:EO1090,0),MATCH(EO$3,'Form report'!$P$22:$CO$22,0))-INDEX('Form report'!$G$23:$G$1090,MATCH($A$10,'Form report'!$D$23:$D$1090,0))-INDEX('Form report'!$H$23:$H$1090,MATCH($A$10,'Form report'!$D$23:$D$1090,0))),"")</f>
        <v/>
      </c>
      <c r="EP10" s="204" t="str">
        <f>IFERROR(IF(INDEX('Form report'!$P$23:$CO$1090,MATCH($A$10,'Form report'!EP23:EP1090,0),MATCH(EP$3,'Form report'!$P$22:$CO$22,0))="","",INDEX('Form report'!$P$23:$CO$1090,MATCH($A$10,'Form report'!EP23:EP1090,0),MATCH(EP$3,'Form report'!$P$22:$CO$22,0))-INDEX('Form report'!$G$23:$G$1090,MATCH($A$10,'Form report'!$D$23:$D$1090,0))-INDEX('Form report'!$H$23:$H$1090,MATCH($A$10,'Form report'!$D$23:$D$1090,0))),"")</f>
        <v/>
      </c>
      <c r="EQ10" s="204" t="str">
        <f>IFERROR(IF(INDEX('Form report'!$P$23:$CO$1090,MATCH($A$10,'Form report'!EQ23:EQ1090,0),MATCH(EQ$3,'Form report'!$P$22:$CO$22,0))="","",INDEX('Form report'!$P$23:$CO$1090,MATCH($A$10,'Form report'!EQ23:EQ1090,0),MATCH(EQ$3,'Form report'!$P$22:$CO$22,0))-INDEX('Form report'!$G$23:$G$1090,MATCH($A$10,'Form report'!$D$23:$D$1090,0))-INDEX('Form report'!$H$23:$H$1090,MATCH($A$10,'Form report'!$D$23:$D$1090,0))),"")</f>
        <v/>
      </c>
      <c r="ER10" s="204" t="str">
        <f>IFERROR(IF(INDEX('Form report'!$P$23:$CO$1090,MATCH($A$10,'Form report'!ER23:ER1090,0),MATCH(ER$3,'Form report'!$P$22:$CO$22,0))="","",INDEX('Form report'!$P$23:$CO$1090,MATCH($A$10,'Form report'!ER23:ER1090,0),MATCH(ER$3,'Form report'!$P$22:$CO$22,0))-INDEX('Form report'!$G$23:$G$1090,MATCH($A$10,'Form report'!$D$23:$D$1090,0))-INDEX('Form report'!$H$23:$H$1090,MATCH($A$10,'Form report'!$D$23:$D$1090,0))),"")</f>
        <v/>
      </c>
      <c r="ES10" s="204" t="str">
        <f>IFERROR(IF(INDEX('Form report'!$P$23:$CO$1090,MATCH($A$10,'Form report'!ES23:ES1090,0),MATCH(ES$3,'Form report'!$P$22:$CO$22,0))="","",INDEX('Form report'!$P$23:$CO$1090,MATCH($A$10,'Form report'!ES23:ES1090,0),MATCH(ES$3,'Form report'!$P$22:$CO$22,0))-INDEX('Form report'!$G$23:$G$1090,MATCH($A$10,'Form report'!$D$23:$D$1090,0))-INDEX('Form report'!$H$23:$H$1090,MATCH($A$10,'Form report'!$D$23:$D$1090,0))),"")</f>
        <v/>
      </c>
      <c r="ET10" s="204" t="str">
        <f>IFERROR(IF(INDEX('Form report'!$P$23:$CO$1090,MATCH($A$10,'Form report'!ET23:ET1090,0),MATCH(ET$3,'Form report'!$P$22:$CO$22,0))="","",INDEX('Form report'!$P$23:$CO$1090,MATCH($A$10,'Form report'!ET23:ET1090,0),MATCH(ET$3,'Form report'!$P$22:$CO$22,0))-INDEX('Form report'!$G$23:$G$1090,MATCH($A$10,'Form report'!$D$23:$D$1090,0))-INDEX('Form report'!$H$23:$H$1090,MATCH($A$10,'Form report'!$D$23:$D$1090,0))),"")</f>
        <v/>
      </c>
      <c r="EU10" s="204" t="str">
        <f>IFERROR(IF(INDEX('Form report'!$P$23:$CO$1090,MATCH($A$10,'Form report'!EU23:EU1090,0),MATCH(EU$3,'Form report'!$P$22:$CO$22,0))="","",INDEX('Form report'!$P$23:$CO$1090,MATCH($A$10,'Form report'!EU23:EU1090,0),MATCH(EU$3,'Form report'!$P$22:$CO$22,0))-INDEX('Form report'!$G$23:$G$1090,MATCH($A$10,'Form report'!$D$23:$D$1090,0))-INDEX('Form report'!$H$23:$H$1090,MATCH($A$10,'Form report'!$D$23:$D$1090,0))),"")</f>
        <v/>
      </c>
      <c r="EV10" s="204" t="str">
        <f>IFERROR(IF(INDEX('Form report'!$P$23:$CO$1090,MATCH($A$10,'Form report'!EV23:EV1090,0),MATCH(EV$3,'Form report'!$P$22:$CO$22,0))="","",INDEX('Form report'!$P$23:$CO$1090,MATCH($A$10,'Form report'!EV23:EV1090,0),MATCH(EV$3,'Form report'!$P$22:$CO$22,0))-INDEX('Form report'!$G$23:$G$1090,MATCH($A$10,'Form report'!$D$23:$D$1090,0))-INDEX('Form report'!$H$23:$H$1090,MATCH($A$10,'Form report'!$D$23:$D$1090,0))),"")</f>
        <v/>
      </c>
      <c r="EW10" s="204" t="str">
        <f>IFERROR(IF(INDEX('Form report'!$P$23:$CO$1090,MATCH($A$10,'Form report'!EW23:EW1090,0),MATCH(EW$3,'Form report'!$P$22:$CO$22,0))="","",INDEX('Form report'!$P$23:$CO$1090,MATCH($A$10,'Form report'!EW23:EW1090,0),MATCH(EW$3,'Form report'!$P$22:$CO$22,0))-INDEX('Form report'!$G$23:$G$1090,MATCH($A$10,'Form report'!$D$23:$D$1090,0))-INDEX('Form report'!$H$23:$H$1090,MATCH($A$10,'Form report'!$D$23:$D$1090,0))),"")</f>
        <v/>
      </c>
      <c r="EX10" s="204" t="str">
        <f>IFERROR(IF(INDEX('Form report'!$P$23:$CO$1090,MATCH($A$10,'Form report'!EX23:EX1090,0),MATCH(EX$3,'Form report'!$P$22:$CO$22,0))="","",INDEX('Form report'!$P$23:$CO$1090,MATCH($A$10,'Form report'!EX23:EX1090,0),MATCH(EX$3,'Form report'!$P$22:$CO$22,0))-INDEX('Form report'!$G$23:$G$1090,MATCH($A$10,'Form report'!$D$23:$D$1090,0))-INDEX('Form report'!$H$23:$H$1090,MATCH($A$10,'Form report'!$D$23:$D$1090,0))),"")</f>
        <v/>
      </c>
      <c r="EY10" s="204" t="str">
        <f>IFERROR(IF(INDEX('Form report'!$P$23:$CO$1090,MATCH($A$10,'Form report'!EY23:EY1090,0),MATCH(EY$3,'Form report'!$P$22:$CO$22,0))="","",INDEX('Form report'!$P$23:$CO$1090,MATCH($A$10,'Form report'!EY23:EY1090,0),MATCH(EY$3,'Form report'!$P$22:$CO$22,0))-INDEX('Form report'!$G$23:$G$1090,MATCH($A$10,'Form report'!$D$23:$D$1090,0))-INDEX('Form report'!$H$23:$H$1090,MATCH($A$10,'Form report'!$D$23:$D$1090,0))),"")</f>
        <v/>
      </c>
      <c r="EZ10" s="204" t="str">
        <f>IFERROR(IF(INDEX('Form report'!$P$23:$CO$1090,MATCH($A$10,'Form report'!EZ23:EZ1090,0),MATCH(EZ$3,'Form report'!$P$22:$CO$22,0))="","",INDEX('Form report'!$P$23:$CO$1090,MATCH($A$10,'Form report'!EZ23:EZ1090,0),MATCH(EZ$3,'Form report'!$P$22:$CO$22,0))-INDEX('Form report'!$G$23:$G$1090,MATCH($A$10,'Form report'!$D$23:$D$1090,0))-INDEX('Form report'!$H$23:$H$1090,MATCH($A$10,'Form report'!$D$23:$D$1090,0))),"")</f>
        <v/>
      </c>
      <c r="FA10" s="204" t="str">
        <f>IFERROR(IF(INDEX('Form report'!$P$23:$CO$1090,MATCH($A$10,'Form report'!FA23:FA1090,0),MATCH(FA$3,'Form report'!$P$22:$CO$22,0))="","",INDEX('Form report'!$P$23:$CO$1090,MATCH($A$10,'Form report'!FA23:FA1090,0),MATCH(FA$3,'Form report'!$P$22:$CO$22,0))-INDEX('Form report'!$G$23:$G$1090,MATCH($A$10,'Form report'!$D$23:$D$1090,0))-INDEX('Form report'!$H$23:$H$1090,MATCH($A$10,'Form report'!$D$23:$D$1090,0))),"")</f>
        <v/>
      </c>
      <c r="FB10" s="204" t="str">
        <f>IFERROR(IF(INDEX('Form report'!$P$23:$CO$1090,MATCH($A$10,'Form report'!FB23:FB1090,0),MATCH(FB$3,'Form report'!$P$22:$CO$22,0))="","",INDEX('Form report'!$P$23:$CO$1090,MATCH($A$10,'Form report'!FB23:FB1090,0),MATCH(FB$3,'Form report'!$P$22:$CO$22,0))-INDEX('Form report'!$G$23:$G$1090,MATCH($A$10,'Form report'!$D$23:$D$1090,0))-INDEX('Form report'!$H$23:$H$1090,MATCH($A$10,'Form report'!$D$23:$D$1090,0))),"")</f>
        <v/>
      </c>
      <c r="FC10" s="204" t="str">
        <f>IFERROR(IF(INDEX('Form report'!$P$23:$CO$1090,MATCH($A$10,'Form report'!FC23:FC1090,0),MATCH(FC$3,'Form report'!$P$22:$CO$22,0))="","",INDEX('Form report'!$P$23:$CO$1090,MATCH($A$10,'Form report'!FC23:FC1090,0),MATCH(FC$3,'Form report'!$P$22:$CO$22,0))-INDEX('Form report'!$G$23:$G$1090,MATCH($A$10,'Form report'!$D$23:$D$1090,0))-INDEX('Form report'!$H$23:$H$1090,MATCH($A$10,'Form report'!$D$23:$D$1090,0))),"")</f>
        <v/>
      </c>
      <c r="FD10" s="204" t="str">
        <f>IFERROR(IF(INDEX('Form report'!$P$23:$CO$1090,MATCH($A$10,'Form report'!FD23:FD1090,0),MATCH(FD$3,'Form report'!$P$22:$CO$22,0))="","",INDEX('Form report'!$P$23:$CO$1090,MATCH($A$10,'Form report'!FD23:FD1090,0),MATCH(FD$3,'Form report'!$P$22:$CO$22,0))-INDEX('Form report'!$G$23:$G$1090,MATCH($A$10,'Form report'!$D$23:$D$1090,0))-INDEX('Form report'!$H$23:$H$1090,MATCH($A$10,'Form report'!$D$23:$D$1090,0))),"")</f>
        <v/>
      </c>
      <c r="FE10" s="204" t="str">
        <f>IFERROR(IF(INDEX('Form report'!$P$23:$CO$1090,MATCH($A$10,'Form report'!FE23:FE1090,0),MATCH(FE$3,'Form report'!$P$22:$CO$22,0))="","",INDEX('Form report'!$P$23:$CO$1090,MATCH($A$10,'Form report'!FE23:FE1090,0),MATCH(FE$3,'Form report'!$P$22:$CO$22,0))-INDEX('Form report'!$G$23:$G$1090,MATCH($A$10,'Form report'!$D$23:$D$1090,0))-INDEX('Form report'!$H$23:$H$1090,MATCH($A$10,'Form report'!$D$23:$D$1090,0))),"")</f>
        <v/>
      </c>
      <c r="FF10" s="204" t="str">
        <f>IFERROR(IF(INDEX('Form report'!$P$23:$CO$1090,MATCH($A$10,'Form report'!FF23:FF1090,0),MATCH(FF$3,'Form report'!$P$22:$CO$22,0))="","",INDEX('Form report'!$P$23:$CO$1090,MATCH($A$10,'Form report'!FF23:FF1090,0),MATCH(FF$3,'Form report'!$P$22:$CO$22,0))-INDEX('Form report'!$G$23:$G$1090,MATCH($A$10,'Form report'!$D$23:$D$1090,0))-INDEX('Form report'!$H$23:$H$1090,MATCH($A$10,'Form report'!$D$23:$D$1090,0))),"")</f>
        <v/>
      </c>
      <c r="FG10" s="204" t="str">
        <f>IFERROR(IF(INDEX('Form report'!$P$23:$CO$1090,MATCH($A$10,'Form report'!FG23:FG1090,0),MATCH(FG$3,'Form report'!$P$22:$CO$22,0))="","",INDEX('Form report'!$P$23:$CO$1090,MATCH($A$10,'Form report'!FG23:FG1090,0),MATCH(FG$3,'Form report'!$P$22:$CO$22,0))-INDEX('Form report'!$G$23:$G$1090,MATCH($A$10,'Form report'!$D$23:$D$1090,0))-INDEX('Form report'!$H$23:$H$1090,MATCH($A$10,'Form report'!$D$23:$D$1090,0))),"")</f>
        <v/>
      </c>
      <c r="FH10" s="204" t="str">
        <f>IFERROR(IF(INDEX('Form report'!$P$23:$CO$1090,MATCH($A$10,'Form report'!FH23:FH1090,0),MATCH(FH$3,'Form report'!$P$22:$CO$22,0))="","",INDEX('Form report'!$P$23:$CO$1090,MATCH($A$10,'Form report'!FH23:FH1090,0),MATCH(FH$3,'Form report'!$P$22:$CO$22,0))-INDEX('Form report'!$G$23:$G$1090,MATCH($A$10,'Form report'!$D$23:$D$1090,0))-INDEX('Form report'!$H$23:$H$1090,MATCH($A$10,'Form report'!$D$23:$D$1090,0))),"")</f>
        <v/>
      </c>
      <c r="FI10" s="204" t="str">
        <f>IFERROR(IF(INDEX('Form report'!$P$23:$CO$1090,MATCH($A$10,'Form report'!FI23:FI1090,0),MATCH(FI$3,'Form report'!$P$22:$CO$22,0))="","",INDEX('Form report'!$P$23:$CO$1090,MATCH($A$10,'Form report'!FI23:FI1090,0),MATCH(FI$3,'Form report'!$P$22:$CO$22,0))-INDEX('Form report'!$G$23:$G$1090,MATCH($A$10,'Form report'!$D$23:$D$1090,0))-INDEX('Form report'!$H$23:$H$1090,MATCH($A$10,'Form report'!$D$23:$D$1090,0))),"")</f>
        <v/>
      </c>
      <c r="FJ10" s="204" t="str">
        <f>IFERROR(IF(INDEX('Form report'!$P$23:$CO$1090,MATCH($A$10,'Form report'!FJ23:FJ1090,0),MATCH(FJ$3,'Form report'!$P$22:$CO$22,0))="","",INDEX('Form report'!$P$23:$CO$1090,MATCH($A$10,'Form report'!FJ23:FJ1090,0),MATCH(FJ$3,'Form report'!$P$22:$CO$22,0))-INDEX('Form report'!$G$23:$G$1090,MATCH($A$10,'Form report'!$D$23:$D$1090,0))-INDEX('Form report'!$H$23:$H$1090,MATCH($A$10,'Form report'!$D$23:$D$1090,0))),"")</f>
        <v/>
      </c>
      <c r="FK10" s="204" t="str">
        <f>IFERROR(IF(INDEX('Form report'!$P$23:$CO$1090,MATCH($A$10,'Form report'!FK23:FK1090,0),MATCH(FK$3,'Form report'!$P$22:$CO$22,0))="","",INDEX('Form report'!$P$23:$CO$1090,MATCH($A$10,'Form report'!FK23:FK1090,0),MATCH(FK$3,'Form report'!$P$22:$CO$22,0))-INDEX('Form report'!$G$23:$G$1090,MATCH($A$10,'Form report'!$D$23:$D$1090,0))-INDEX('Form report'!$H$23:$H$1090,MATCH($A$10,'Form report'!$D$23:$D$1090,0))),"")</f>
        <v/>
      </c>
      <c r="FL10" s="204" t="str">
        <f>IFERROR(IF(INDEX('Form report'!$P$23:$CO$1090,MATCH($A$10,'Form report'!FL23:FL1090,0),MATCH(FL$3,'Form report'!$P$22:$CO$22,0))="","",INDEX('Form report'!$P$23:$CO$1090,MATCH($A$10,'Form report'!FL23:FL1090,0),MATCH(FL$3,'Form report'!$P$22:$CO$22,0))-INDEX('Form report'!$G$23:$G$1090,MATCH($A$10,'Form report'!$D$23:$D$1090,0))-INDEX('Form report'!$H$23:$H$1090,MATCH($A$10,'Form report'!$D$23:$D$1090,0))),"")</f>
        <v/>
      </c>
      <c r="FM10" s="204" t="str">
        <f>IFERROR(IF(INDEX('Form report'!$P$23:$CO$1090,MATCH($A$10,'Form report'!FM23:FM1090,0),MATCH(FM$3,'Form report'!$P$22:$CO$22,0))="","",INDEX('Form report'!$P$23:$CO$1090,MATCH($A$10,'Form report'!FM23:FM1090,0),MATCH(FM$3,'Form report'!$P$22:$CO$22,0))-INDEX('Form report'!$G$23:$G$1090,MATCH($A$10,'Form report'!$D$23:$D$1090,0))-INDEX('Form report'!$H$23:$H$1090,MATCH($A$10,'Form report'!$D$23:$D$1090,0))),"")</f>
        <v/>
      </c>
      <c r="FN10" s="204" t="str">
        <f>IFERROR(IF(INDEX('Form report'!$P$23:$CO$1090,MATCH($A$10,'Form report'!FN23:FN1090,0),MATCH(FN$3,'Form report'!$P$22:$CO$22,0))="","",INDEX('Form report'!$P$23:$CO$1090,MATCH($A$10,'Form report'!FN23:FN1090,0),MATCH(FN$3,'Form report'!$P$22:$CO$22,0))-INDEX('Form report'!$G$23:$G$1090,MATCH($A$10,'Form report'!$D$23:$D$1090,0))-INDEX('Form report'!$H$23:$H$1090,MATCH($A$10,'Form report'!$D$23:$D$1090,0))),"")</f>
        <v/>
      </c>
      <c r="FO10" s="204" t="str">
        <f>IFERROR(IF(INDEX('Form report'!$P$23:$CO$1090,MATCH($A$10,'Form report'!FO23:FO1090,0),MATCH(FO$3,'Form report'!$P$22:$CO$22,0))="","",INDEX('Form report'!$P$23:$CO$1090,MATCH($A$10,'Form report'!FO23:FO1090,0),MATCH(FO$3,'Form report'!$P$22:$CO$22,0))-INDEX('Form report'!$G$23:$G$1090,MATCH($A$10,'Form report'!$D$23:$D$1090,0))-INDEX('Form report'!$H$23:$H$1090,MATCH($A$10,'Form report'!$D$23:$D$1090,0))),"")</f>
        <v/>
      </c>
      <c r="FP10" s="204" t="str">
        <f>IFERROR(IF(INDEX('Form report'!$P$23:$CO$1090,MATCH($A$10,'Form report'!FP23:FP1090,0),MATCH(FP$3,'Form report'!$P$22:$CO$22,0))="","",INDEX('Form report'!$P$23:$CO$1090,MATCH($A$10,'Form report'!FP23:FP1090,0),MATCH(FP$3,'Form report'!$P$22:$CO$22,0))-INDEX('Form report'!$G$23:$G$1090,MATCH($A$10,'Form report'!$D$23:$D$1090,0))-INDEX('Form report'!$H$23:$H$1090,MATCH($A$10,'Form report'!$D$23:$D$1090,0))),"")</f>
        <v/>
      </c>
      <c r="FQ10" s="204" t="str">
        <f>IFERROR(IF(INDEX('Form report'!$P$23:$CO$1090,MATCH($A$10,'Form report'!FQ23:FQ1090,0),MATCH(FQ$3,'Form report'!$P$22:$CO$22,0))="","",INDEX('Form report'!$P$23:$CO$1090,MATCH($A$10,'Form report'!FQ23:FQ1090,0),MATCH(FQ$3,'Form report'!$P$22:$CO$22,0))-INDEX('Form report'!$G$23:$G$1090,MATCH($A$10,'Form report'!$D$23:$D$1090,0))-INDEX('Form report'!$H$23:$H$1090,MATCH($A$10,'Form report'!$D$23:$D$1090,0))),"")</f>
        <v/>
      </c>
      <c r="FR10" s="204" t="str">
        <f>IFERROR(IF(INDEX('Form report'!$P$23:$CO$1090,MATCH($A$10,'Form report'!FR23:FR1090,0),MATCH(FR$3,'Form report'!$P$22:$CO$22,0))="","",INDEX('Form report'!$P$23:$CO$1090,MATCH($A$10,'Form report'!FR23:FR1090,0),MATCH(FR$3,'Form report'!$P$22:$CO$22,0))-INDEX('Form report'!$G$23:$G$1090,MATCH($A$10,'Form report'!$D$23:$D$1090,0))-INDEX('Form report'!$H$23:$H$1090,MATCH($A$10,'Form report'!$D$23:$D$1090,0))),"")</f>
        <v/>
      </c>
      <c r="FS10" s="204" t="str">
        <f>IFERROR(IF(INDEX('Form report'!$P$23:$CO$1090,MATCH($A$10,'Form report'!FS23:FS1090,0),MATCH(FS$3,'Form report'!$P$22:$CO$22,0))="","",INDEX('Form report'!$P$23:$CO$1090,MATCH($A$10,'Form report'!FS23:FS1090,0),MATCH(FS$3,'Form report'!$P$22:$CO$22,0))-INDEX('Form report'!$G$23:$G$1090,MATCH($A$10,'Form report'!$D$23:$D$1090,0))-INDEX('Form report'!$H$23:$H$1090,MATCH($A$10,'Form report'!$D$23:$D$1090,0))),"")</f>
        <v/>
      </c>
      <c r="FT10" s="204" t="str">
        <f>IFERROR(IF(INDEX('Form report'!$P$23:$CO$1090,MATCH($A$10,'Form report'!FT23:FT1090,0),MATCH(FT$3,'Form report'!$P$22:$CO$22,0))="","",INDEX('Form report'!$P$23:$CO$1090,MATCH($A$10,'Form report'!FT23:FT1090,0),MATCH(FT$3,'Form report'!$P$22:$CO$22,0))-INDEX('Form report'!$G$23:$G$1090,MATCH($A$10,'Form report'!$D$23:$D$1090,0))-INDEX('Form report'!$H$23:$H$1090,MATCH($A$10,'Form report'!$D$23:$D$1090,0))),"")</f>
        <v/>
      </c>
      <c r="FU10" s="204" t="str">
        <f>IFERROR(IF(INDEX('Form report'!$P$23:$CO$1090,MATCH($A$10,'Form report'!FU23:FU1090,0),MATCH(FU$3,'Form report'!$P$22:$CO$22,0))="","",INDEX('Form report'!$P$23:$CO$1090,MATCH($A$10,'Form report'!FU23:FU1090,0),MATCH(FU$3,'Form report'!$P$22:$CO$22,0))-INDEX('Form report'!$G$23:$G$1090,MATCH($A$10,'Form report'!$D$23:$D$1090,0))-INDEX('Form report'!$H$23:$H$1090,MATCH($A$10,'Form report'!$D$23:$D$1090,0))),"")</f>
        <v/>
      </c>
      <c r="FV10" s="204" t="str">
        <f>IFERROR(IF(INDEX('Form report'!$P$23:$CO$1090,MATCH($A$10,'Form report'!FV23:FV1090,0),MATCH(FV$3,'Form report'!$P$22:$CO$22,0))="","",INDEX('Form report'!$P$23:$CO$1090,MATCH($A$10,'Form report'!FV23:FV1090,0),MATCH(FV$3,'Form report'!$P$22:$CO$22,0))-INDEX('Form report'!$G$23:$G$1090,MATCH($A$10,'Form report'!$D$23:$D$1090,0))-INDEX('Form report'!$H$23:$H$1090,MATCH($A$10,'Form report'!$D$23:$D$1090,0))),"")</f>
        <v/>
      </c>
      <c r="FW10" s="204" t="str">
        <f>IFERROR(IF(INDEX('Form report'!$P$23:$CO$1090,MATCH($A$10,'Form report'!FW23:FW1090,0),MATCH(FW$3,'Form report'!$P$22:$CO$22,0))="","",INDEX('Form report'!$P$23:$CO$1090,MATCH($A$10,'Form report'!FW23:FW1090,0),MATCH(FW$3,'Form report'!$P$22:$CO$22,0))-INDEX('Form report'!$G$23:$G$1090,MATCH($A$10,'Form report'!$D$23:$D$1090,0))-INDEX('Form report'!$H$23:$H$1090,MATCH($A$10,'Form report'!$D$23:$D$1090,0))),"")</f>
        <v/>
      </c>
      <c r="FX10" s="204" t="str">
        <f>IFERROR(IF(INDEX('Form report'!$P$23:$CO$1090,MATCH($A$10,'Form report'!FX23:FX1090,0),MATCH(FX$3,'Form report'!$P$22:$CO$22,0))="","",INDEX('Form report'!$P$23:$CO$1090,MATCH($A$10,'Form report'!FX23:FX1090,0),MATCH(FX$3,'Form report'!$P$22:$CO$22,0))-INDEX('Form report'!$G$23:$G$1090,MATCH($A$10,'Form report'!$D$23:$D$1090,0))-INDEX('Form report'!$H$23:$H$1090,MATCH($A$10,'Form report'!$D$23:$D$1090,0))),"")</f>
        <v/>
      </c>
      <c r="FY10" s="204" t="str">
        <f>IFERROR(IF(INDEX('Form report'!$P$23:$CO$1090,MATCH($A$10,'Form report'!FY23:FY1090,0),MATCH(FY$3,'Form report'!$P$22:$CO$22,0))="","",INDEX('Form report'!$P$23:$CO$1090,MATCH($A$10,'Form report'!FY23:FY1090,0),MATCH(FY$3,'Form report'!$P$22:$CO$22,0))-INDEX('Form report'!$G$23:$G$1090,MATCH($A$10,'Form report'!$D$23:$D$1090,0))-INDEX('Form report'!$H$23:$H$1090,MATCH($A$10,'Form report'!$D$23:$D$1090,0))),"")</f>
        <v/>
      </c>
      <c r="FZ10" s="204" t="str">
        <f>IFERROR(IF(INDEX('Form report'!$P$23:$CO$1090,MATCH($A$10,'Form report'!FZ23:FZ1090,0),MATCH(FZ$3,'Form report'!$P$22:$CO$22,0))="","",INDEX('Form report'!$P$23:$CO$1090,MATCH($A$10,'Form report'!FZ23:FZ1090,0),MATCH(FZ$3,'Form report'!$P$22:$CO$22,0))-INDEX('Form report'!$G$23:$G$1090,MATCH($A$10,'Form report'!$D$23:$D$1090,0))-INDEX('Form report'!$H$23:$H$1090,MATCH($A$10,'Form report'!$D$23:$D$1090,0))),"")</f>
        <v/>
      </c>
      <c r="GA10" s="204" t="str">
        <f>IFERROR(IF(INDEX('Form report'!$P$23:$CO$1090,MATCH($A$10,'Form report'!GA23:GA1090,0),MATCH(GA$3,'Form report'!$P$22:$CO$22,0))="","",INDEX('Form report'!$P$23:$CO$1090,MATCH($A$10,'Form report'!GA23:GA1090,0),MATCH(GA$3,'Form report'!$P$22:$CO$22,0))-INDEX('Form report'!$G$23:$G$1090,MATCH($A$10,'Form report'!$D$23:$D$1090,0))-INDEX('Form report'!$H$23:$H$1090,MATCH($A$10,'Form report'!$D$23:$D$1090,0))),"")</f>
        <v/>
      </c>
      <c r="GB10" s="204" t="str">
        <f>IFERROR(IF(INDEX('Form report'!$P$23:$CO$1090,MATCH($A$10,'Form report'!GB23:GB1090,0),MATCH(GB$3,'Form report'!$P$22:$CO$22,0))="","",INDEX('Form report'!$P$23:$CO$1090,MATCH($A$10,'Form report'!GB23:GB1090,0),MATCH(GB$3,'Form report'!$P$22:$CO$22,0))-INDEX('Form report'!$G$23:$G$1090,MATCH($A$10,'Form report'!$D$23:$D$1090,0))-INDEX('Form report'!$H$23:$H$1090,MATCH($A$10,'Form report'!$D$23:$D$1090,0))),"")</f>
        <v/>
      </c>
      <c r="GC10" s="204" t="str">
        <f>IFERROR(IF(INDEX('Form report'!$P$23:$CO$1090,MATCH($A$10,'Form report'!GC23:GC1090,0),MATCH(GC$3,'Form report'!$P$22:$CO$22,0))="","",INDEX('Form report'!$P$23:$CO$1090,MATCH($A$10,'Form report'!GC23:GC1090,0),MATCH(GC$3,'Form report'!$P$22:$CO$22,0))-INDEX('Form report'!$G$23:$G$1090,MATCH($A$10,'Form report'!$D$23:$D$1090,0))-INDEX('Form report'!$H$23:$H$1090,MATCH($A$10,'Form report'!$D$23:$D$1090,0))),"")</f>
        <v/>
      </c>
      <c r="GD10" s="204" t="str">
        <f>IFERROR(IF(INDEX('Form report'!$P$23:$CO$1090,MATCH($A$10,'Form report'!GD23:GD1090,0),MATCH(GD$3,'Form report'!$P$22:$CO$22,0))="","",INDEX('Form report'!$P$23:$CO$1090,MATCH($A$10,'Form report'!GD23:GD1090,0),MATCH(GD$3,'Form report'!$P$22:$CO$22,0))-INDEX('Form report'!$G$23:$G$1090,MATCH($A$10,'Form report'!$D$23:$D$1090,0))-INDEX('Form report'!$H$23:$H$1090,MATCH($A$10,'Form report'!$D$23:$D$1090,0))),"")</f>
        <v/>
      </c>
      <c r="GE10" s="204" t="str">
        <f>IFERROR(IF(INDEX('Form report'!$P$23:$CO$1090,MATCH($A$10,'Form report'!GE23:GE1090,0),MATCH(GE$3,'Form report'!$P$22:$CO$22,0))="","",INDEX('Form report'!$P$23:$CO$1090,MATCH($A$10,'Form report'!GE23:GE1090,0),MATCH(GE$3,'Form report'!$P$22:$CO$22,0))-INDEX('Form report'!$G$23:$G$1090,MATCH($A$10,'Form report'!$D$23:$D$1090,0))-INDEX('Form report'!$H$23:$H$1090,MATCH($A$10,'Form report'!$D$23:$D$1090,0))),"")</f>
        <v/>
      </c>
      <c r="GF10" s="204" t="str">
        <f>IFERROR(IF(INDEX('Form report'!$P$23:$CO$1090,MATCH($A$10,'Form report'!GF23:GF1090,0),MATCH(GF$3,'Form report'!$P$22:$CO$22,0))="","",INDEX('Form report'!$P$23:$CO$1090,MATCH($A$10,'Form report'!GF23:GF1090,0),MATCH(GF$3,'Form report'!$P$22:$CO$22,0))-INDEX('Form report'!$G$23:$G$1090,MATCH($A$10,'Form report'!$D$23:$D$1090,0))-INDEX('Form report'!$H$23:$H$1090,MATCH($A$10,'Form report'!$D$23:$D$1090,0))),"")</f>
        <v/>
      </c>
      <c r="GG10" s="204" t="str">
        <f>IFERROR(IF(INDEX('Form report'!$P$23:$CO$1090,MATCH($A$10,'Form report'!GG23:GG1090,0),MATCH(GG$3,'Form report'!$P$22:$CO$22,0))="","",INDEX('Form report'!$P$23:$CO$1090,MATCH($A$10,'Form report'!GG23:GG1090,0),MATCH(GG$3,'Form report'!$P$22:$CO$22,0))-INDEX('Form report'!$G$23:$G$1090,MATCH($A$10,'Form report'!$D$23:$D$1090,0))-INDEX('Form report'!$H$23:$H$1090,MATCH($A$10,'Form report'!$D$23:$D$1090,0))),"")</f>
        <v/>
      </c>
      <c r="GH10" s="204" t="str">
        <f>IFERROR(IF(INDEX('Form report'!$P$23:$CO$1090,MATCH($A$10,'Form report'!GH23:GH1090,0),MATCH(GH$3,'Form report'!$P$22:$CO$22,0))="","",INDEX('Form report'!$P$23:$CO$1090,MATCH($A$10,'Form report'!GH23:GH1090,0),MATCH(GH$3,'Form report'!$P$22:$CO$22,0))-INDEX('Form report'!$G$23:$G$1090,MATCH($A$10,'Form report'!$D$23:$D$1090,0))-INDEX('Form report'!$H$23:$H$1090,MATCH($A$10,'Form report'!$D$23:$D$1090,0))),"")</f>
        <v/>
      </c>
      <c r="GI10" s="204" t="str">
        <f>IFERROR(IF(INDEX('Form report'!$P$23:$CO$1090,MATCH($A$10,'Form report'!GI23:GI1090,0),MATCH(GI$3,'Form report'!$P$22:$CO$22,0))="","",INDEX('Form report'!$P$23:$CO$1090,MATCH($A$10,'Form report'!GI23:GI1090,0),MATCH(GI$3,'Form report'!$P$22:$CO$22,0))-INDEX('Form report'!$G$23:$G$1090,MATCH($A$10,'Form report'!$D$23:$D$1090,0))-INDEX('Form report'!$H$23:$H$1090,MATCH($A$10,'Form report'!$D$23:$D$1090,0))),"")</f>
        <v/>
      </c>
      <c r="GJ10" s="204" t="str">
        <f>IFERROR(IF(INDEX('Form report'!$P$23:$CO$1090,MATCH($A$10,'Form report'!GJ23:GJ1090,0),MATCH(GJ$3,'Form report'!$P$22:$CO$22,0))="","",INDEX('Form report'!$P$23:$CO$1090,MATCH($A$10,'Form report'!GJ23:GJ1090,0),MATCH(GJ$3,'Form report'!$P$22:$CO$22,0))-INDEX('Form report'!$G$23:$G$1090,MATCH($A$10,'Form report'!$D$23:$D$1090,0))-INDEX('Form report'!$H$23:$H$1090,MATCH($A$10,'Form report'!$D$23:$D$1090,0))),"")</f>
        <v/>
      </c>
      <c r="GK10" s="204" t="str">
        <f>IFERROR(IF(INDEX('Form report'!$P$23:$CO$1090,MATCH($A$10,'Form report'!GK23:GK1090,0),MATCH(GK$3,'Form report'!$P$22:$CO$22,0))="","",INDEX('Form report'!$P$23:$CO$1090,MATCH($A$10,'Form report'!GK23:GK1090,0),MATCH(GK$3,'Form report'!$P$22:$CO$22,0))-INDEX('Form report'!$G$23:$G$1090,MATCH($A$10,'Form report'!$D$23:$D$1090,0))-INDEX('Form report'!$H$23:$H$1090,MATCH($A$10,'Form report'!$D$23:$D$1090,0))),"")</f>
        <v/>
      </c>
      <c r="GL10" s="204" t="str">
        <f>IFERROR(IF(INDEX('Form report'!$P$23:$CO$1090,MATCH($A$10,'Form report'!GL23:GL1090,0),MATCH(GL$3,'Form report'!$P$22:$CO$22,0))="","",INDEX('Form report'!$P$23:$CO$1090,MATCH($A$10,'Form report'!GL23:GL1090,0),MATCH(GL$3,'Form report'!$P$22:$CO$22,0))-INDEX('Form report'!$G$23:$G$1090,MATCH($A$10,'Form report'!$D$23:$D$1090,0))-INDEX('Form report'!$H$23:$H$1090,MATCH($A$10,'Form report'!$D$23:$D$1090,0))),"")</f>
        <v/>
      </c>
      <c r="GM10" s="204" t="str">
        <f>IFERROR(IF(INDEX('Form report'!$P$23:$CO$1090,MATCH($A$10,'Form report'!GM23:GM1090,0),MATCH(GM$3,'Form report'!$P$22:$CO$22,0))="","",INDEX('Form report'!$P$23:$CO$1090,MATCH($A$10,'Form report'!GM23:GM1090,0),MATCH(GM$3,'Form report'!$P$22:$CO$22,0))-INDEX('Form report'!$G$23:$G$1090,MATCH($A$10,'Form report'!$D$23:$D$1090,0))-INDEX('Form report'!$H$23:$H$1090,MATCH($A$10,'Form report'!$D$23:$D$1090,0))),"")</f>
        <v/>
      </c>
      <c r="GN10" s="204" t="str">
        <f>IFERROR(IF(INDEX('Form report'!$P$23:$CO$1090,MATCH($A$10,'Form report'!GN23:GN1090,0),MATCH(GN$3,'Form report'!$P$22:$CO$22,0))="","",INDEX('Form report'!$P$23:$CO$1090,MATCH($A$10,'Form report'!GN23:GN1090,0),MATCH(GN$3,'Form report'!$P$22:$CO$22,0))-INDEX('Form report'!$G$23:$G$1090,MATCH($A$10,'Form report'!$D$23:$D$1090,0))-INDEX('Form report'!$H$23:$H$1090,MATCH($A$10,'Form report'!$D$23:$D$1090,0))),"")</f>
        <v/>
      </c>
      <c r="GO10" s="204" t="str">
        <f>IFERROR(IF(INDEX('Form report'!$P$23:$CO$1090,MATCH($A$10,'Form report'!GO23:GO1090,0),MATCH(GO$3,'Form report'!$P$22:$CO$22,0))="","",INDEX('Form report'!$P$23:$CO$1090,MATCH($A$10,'Form report'!GO23:GO1090,0),MATCH(GO$3,'Form report'!$P$22:$CO$22,0))-INDEX('Form report'!$G$23:$G$1090,MATCH($A$10,'Form report'!$D$23:$D$1090,0))-INDEX('Form report'!$H$23:$H$1090,MATCH($A$10,'Form report'!$D$23:$D$1090,0))),"")</f>
        <v/>
      </c>
      <c r="GP10" s="204" t="str">
        <f>IFERROR(IF(INDEX('Form report'!$P$23:$CO$1090,MATCH($A$10,'Form report'!GP23:GP1090,0),MATCH(GP$3,'Form report'!$P$22:$CO$22,0))="","",INDEX('Form report'!$P$23:$CO$1090,MATCH($A$10,'Form report'!GP23:GP1090,0),MATCH(GP$3,'Form report'!$P$22:$CO$22,0))-INDEX('Form report'!$G$23:$G$1090,MATCH($A$10,'Form report'!$D$23:$D$1090,0))-INDEX('Form report'!$H$23:$H$1090,MATCH($A$10,'Form report'!$D$23:$D$1090,0))),"")</f>
        <v/>
      </c>
      <c r="GQ10" s="204" t="str">
        <f>IFERROR(IF(INDEX('Form report'!$P$23:$CO$1090,MATCH($A$10,'Form report'!GQ23:GQ1090,0),MATCH(GQ$3,'Form report'!$P$22:$CO$22,0))="","",INDEX('Form report'!$P$23:$CO$1090,MATCH($A$10,'Form report'!GQ23:GQ1090,0),MATCH(GQ$3,'Form report'!$P$22:$CO$22,0))-INDEX('Form report'!$G$23:$G$1090,MATCH($A$10,'Form report'!$D$23:$D$1090,0))-INDEX('Form report'!$H$23:$H$1090,MATCH($A$10,'Form report'!$D$23:$D$1090,0))),"")</f>
        <v/>
      </c>
      <c r="GR10" s="204" t="str">
        <f>IFERROR(IF(INDEX('Form report'!$P$23:$CO$1090,MATCH($A$10,'Form report'!GR23:GR1090,0),MATCH(GR$3,'Form report'!$P$22:$CO$22,0))="","",INDEX('Form report'!$P$23:$CO$1090,MATCH($A$10,'Form report'!GR23:GR1090,0),MATCH(GR$3,'Form report'!$P$22:$CO$22,0))-INDEX('Form report'!$G$23:$G$1090,MATCH($A$10,'Form report'!$D$23:$D$1090,0))-INDEX('Form report'!$H$23:$H$1090,MATCH($A$10,'Form report'!$D$23:$D$1090,0))),"")</f>
        <v/>
      </c>
      <c r="GS10" s="204" t="str">
        <f>IFERROR(IF(INDEX('Form report'!$P$23:$CO$1090,MATCH($A$10,'Form report'!GS23:GS1090,0),MATCH(GS$3,'Form report'!$P$22:$CO$22,0))="","",INDEX('Form report'!$P$23:$CO$1090,MATCH($A$10,'Form report'!GS23:GS1090,0),MATCH(GS$3,'Form report'!$P$22:$CO$22,0))-INDEX('Form report'!$G$23:$G$1090,MATCH($A$10,'Form report'!$D$23:$D$1090,0))-INDEX('Form report'!$H$23:$H$1090,MATCH($A$10,'Form report'!$D$23:$D$1090,0))),"")</f>
        <v/>
      </c>
      <c r="GT10" s="204" t="str">
        <f>IFERROR(IF(INDEX('Form report'!$P$23:$CO$1090,MATCH($A$10,'Form report'!GT23:GT1090,0),MATCH(GT$3,'Form report'!$P$22:$CO$22,0))="","",INDEX('Form report'!$P$23:$CO$1090,MATCH($A$10,'Form report'!GT23:GT1090,0),MATCH(GT$3,'Form report'!$P$22:$CO$22,0))-INDEX('Form report'!$G$23:$G$1090,MATCH($A$10,'Form report'!$D$23:$D$1090,0))-INDEX('Form report'!$H$23:$H$1090,MATCH($A$10,'Form report'!$D$23:$D$1090,0))),"")</f>
        <v/>
      </c>
      <c r="GU10" s="204" t="str">
        <f>IFERROR(IF(INDEX('Form report'!$P$23:$CO$1090,MATCH($A$10,'Form report'!GU23:GU1090,0),MATCH(GU$3,'Form report'!$P$22:$CO$22,0))="","",INDEX('Form report'!$P$23:$CO$1090,MATCH($A$10,'Form report'!GU23:GU1090,0),MATCH(GU$3,'Form report'!$P$22:$CO$22,0))-INDEX('Form report'!$G$23:$G$1090,MATCH($A$10,'Form report'!$D$23:$D$1090,0))-INDEX('Form report'!$H$23:$H$1090,MATCH($A$10,'Form report'!$D$23:$D$1090,0))),"")</f>
        <v/>
      </c>
      <c r="GV10" s="204" t="str">
        <f>IFERROR(IF(INDEX('Form report'!$P$23:$CO$1090,MATCH($A$10,'Form report'!GV23:GV1090,0),MATCH(GV$3,'Form report'!$P$22:$CO$22,0))="","",INDEX('Form report'!$P$23:$CO$1090,MATCH($A$10,'Form report'!GV23:GV1090,0),MATCH(GV$3,'Form report'!$P$22:$CO$22,0))-INDEX('Form report'!$G$23:$G$1090,MATCH($A$10,'Form report'!$D$23:$D$1090,0))-INDEX('Form report'!$H$23:$H$1090,MATCH($A$10,'Form report'!$D$23:$D$1090,0))),"")</f>
        <v/>
      </c>
      <c r="GW10" s="204" t="str">
        <f>IFERROR(IF(INDEX('Form report'!$P$23:$CO$1090,MATCH($A$10,'Form report'!GW23:GW1090,0),MATCH(GW$3,'Form report'!$P$22:$CO$22,0))="","",INDEX('Form report'!$P$23:$CO$1090,MATCH($A$10,'Form report'!GW23:GW1090,0),MATCH(GW$3,'Form report'!$P$22:$CO$22,0))-INDEX('Form report'!$G$23:$G$1090,MATCH($A$10,'Form report'!$D$23:$D$1090,0))-INDEX('Form report'!$H$23:$H$1090,MATCH($A$10,'Form report'!$D$23:$D$1090,0))),"")</f>
        <v/>
      </c>
      <c r="GX10" s="204" t="str">
        <f>IFERROR(IF(INDEX('Form report'!$P$23:$CO$1090,MATCH($A$10,'Form report'!GX23:GX1090,0),MATCH(GX$3,'Form report'!$P$22:$CO$22,0))="","",INDEX('Form report'!$P$23:$CO$1090,MATCH($A$10,'Form report'!GX23:GX1090,0),MATCH(GX$3,'Form report'!$P$22:$CO$22,0))-INDEX('Form report'!$G$23:$G$1090,MATCH($A$10,'Form report'!$D$23:$D$1090,0))-INDEX('Form report'!$H$23:$H$1090,MATCH($A$10,'Form report'!$D$23:$D$1090,0))),"")</f>
        <v/>
      </c>
      <c r="GY10" s="204" t="str">
        <f>IFERROR(IF(INDEX('Form report'!$P$23:$CO$1090,MATCH($A$10,'Form report'!GY23:GY1090,0),MATCH(GY$3,'Form report'!$P$22:$CO$22,0))="","",INDEX('Form report'!$P$23:$CO$1090,MATCH($A$10,'Form report'!GY23:GY1090,0),MATCH(GY$3,'Form report'!$P$22:$CO$22,0))-INDEX('Form report'!$G$23:$G$1090,MATCH($A$10,'Form report'!$D$23:$D$1090,0))-INDEX('Form report'!$H$23:$H$1090,MATCH($A$10,'Form report'!$D$23:$D$1090,0))),"")</f>
        <v/>
      </c>
      <c r="GZ10" s="204" t="str">
        <f>IFERROR(IF(INDEX('Form report'!$P$23:$CO$1090,MATCH($A$10,'Form report'!GZ23:GZ1090,0),MATCH(GZ$3,'Form report'!$P$22:$CO$22,0))="","",INDEX('Form report'!$P$23:$CO$1090,MATCH($A$10,'Form report'!GZ23:GZ1090,0),MATCH(GZ$3,'Form report'!$P$22:$CO$22,0))-INDEX('Form report'!$G$23:$G$1090,MATCH($A$10,'Form report'!$D$23:$D$1090,0))-INDEX('Form report'!$H$23:$H$1090,MATCH($A$10,'Form report'!$D$23:$D$1090,0))),"")</f>
        <v/>
      </c>
      <c r="HA10" s="204" t="str">
        <f>IFERROR(IF(INDEX('Form report'!$P$23:$CO$1090,MATCH($A$10,'Form report'!HA23:HA1090,0),MATCH(HA$3,'Form report'!$P$22:$CO$22,0))="","",INDEX('Form report'!$P$23:$CO$1090,MATCH($A$10,'Form report'!HA23:HA1090,0),MATCH(HA$3,'Form report'!$P$22:$CO$22,0))-INDEX('Form report'!$G$23:$G$1090,MATCH($A$10,'Form report'!$D$23:$D$1090,0))-INDEX('Form report'!$H$23:$H$1090,MATCH($A$10,'Form report'!$D$23:$D$1090,0))),"")</f>
        <v/>
      </c>
      <c r="HB10" s="204" t="str">
        <f>IFERROR(IF(INDEX('Form report'!$P$23:$CO$1090,MATCH($A$10,'Form report'!HB23:HB1090,0),MATCH(HB$3,'Form report'!$P$22:$CO$22,0))="","",INDEX('Form report'!$P$23:$CO$1090,MATCH($A$10,'Form report'!HB23:HB1090,0),MATCH(HB$3,'Form report'!$P$22:$CO$22,0))-INDEX('Form report'!$G$23:$G$1090,MATCH($A$10,'Form report'!$D$23:$D$1090,0))-INDEX('Form report'!$H$23:$H$1090,MATCH($A$10,'Form report'!$D$23:$D$1090,0))),"")</f>
        <v/>
      </c>
      <c r="HC10" s="204" t="str">
        <f>IFERROR(IF(INDEX('Form report'!$P$23:$CO$1090,MATCH($A$10,'Form report'!HC23:HC1090,0),MATCH(HC$3,'Form report'!$P$22:$CO$22,0))="","",INDEX('Form report'!$P$23:$CO$1090,MATCH($A$10,'Form report'!HC23:HC1090,0),MATCH(HC$3,'Form report'!$P$22:$CO$22,0))-INDEX('Form report'!$G$23:$G$1090,MATCH($A$10,'Form report'!$D$23:$D$1090,0))-INDEX('Form report'!$H$23:$H$1090,MATCH($A$10,'Form report'!$D$23:$D$1090,0))),"")</f>
        <v/>
      </c>
      <c r="HD10" s="204" t="str">
        <f>IFERROR(IF(INDEX('Form report'!$P$23:$CO$1090,MATCH($A$10,'Form report'!HD23:HD1090,0),MATCH(HD$3,'Form report'!$P$22:$CO$22,0))="","",INDEX('Form report'!$P$23:$CO$1090,MATCH($A$10,'Form report'!HD23:HD1090,0),MATCH(HD$3,'Form report'!$P$22:$CO$22,0))-INDEX('Form report'!$G$23:$G$1090,MATCH($A$10,'Form report'!$D$23:$D$1090,0))-INDEX('Form report'!$H$23:$H$1090,MATCH($A$10,'Form report'!$D$23:$D$1090,0))),"")</f>
        <v/>
      </c>
      <c r="HE10" s="204" t="str">
        <f>IFERROR(IF(INDEX('Form report'!$P$23:$CO$1090,MATCH($A$10,'Form report'!HE23:HE1090,0),MATCH(HE$3,'Form report'!$P$22:$CO$22,0))="","",INDEX('Form report'!$P$23:$CO$1090,MATCH($A$10,'Form report'!HE23:HE1090,0),MATCH(HE$3,'Form report'!$P$22:$CO$22,0))-INDEX('Form report'!$G$23:$G$1090,MATCH($A$10,'Form report'!$D$23:$D$1090,0))-INDEX('Form report'!$H$23:$H$1090,MATCH($A$10,'Form report'!$D$23:$D$1090,0))),"")</f>
        <v/>
      </c>
      <c r="HF10" s="204" t="str">
        <f>IFERROR(IF(INDEX('Form report'!$P$23:$CO$1090,MATCH($A$10,'Form report'!HF23:HF1090,0),MATCH(HF$3,'Form report'!$P$22:$CO$22,0))="","",INDEX('Form report'!$P$23:$CO$1090,MATCH($A$10,'Form report'!HF23:HF1090,0),MATCH(HF$3,'Form report'!$P$22:$CO$22,0))-INDEX('Form report'!$G$23:$G$1090,MATCH($A$10,'Form report'!$D$23:$D$1090,0))-INDEX('Form report'!$H$23:$H$1090,MATCH($A$10,'Form report'!$D$23:$D$1090,0))),"")</f>
        <v/>
      </c>
      <c r="HG10" s="204" t="str">
        <f>IFERROR(IF(INDEX('Form report'!$P$23:$CO$1090,MATCH($A$10,'Form report'!HG23:HG1090,0),MATCH(HG$3,'Form report'!$P$22:$CO$22,0))="","",INDEX('Form report'!$P$23:$CO$1090,MATCH($A$10,'Form report'!HG23:HG1090,0),MATCH(HG$3,'Form report'!$P$22:$CO$22,0))-INDEX('Form report'!$G$23:$G$1090,MATCH($A$10,'Form report'!$D$23:$D$1090,0))-INDEX('Form report'!$H$23:$H$1090,MATCH($A$10,'Form report'!$D$23:$D$1090,0))),"")</f>
        <v/>
      </c>
      <c r="HH10" s="204" t="str">
        <f>IFERROR(IF(INDEX('Form report'!$P$23:$CO$1090,MATCH($A$10,'Form report'!HH23:HH1090,0),MATCH(HH$3,'Form report'!$P$22:$CO$22,0))="","",INDEX('Form report'!$P$23:$CO$1090,MATCH($A$10,'Form report'!HH23:HH1090,0),MATCH(HH$3,'Form report'!$P$22:$CO$22,0))-INDEX('Form report'!$G$23:$G$1090,MATCH($A$10,'Form report'!$D$23:$D$1090,0))-INDEX('Form report'!$H$23:$H$1090,MATCH($A$10,'Form report'!$D$23:$D$1090,0))),"")</f>
        <v/>
      </c>
      <c r="HI10" s="204" t="str">
        <f>IFERROR(IF(INDEX('Form report'!$P$23:$CO$1090,MATCH($A$10,'Form report'!HI23:HI1090,0),MATCH(HI$3,'Form report'!$P$22:$CO$22,0))="","",INDEX('Form report'!$P$23:$CO$1090,MATCH($A$10,'Form report'!HI23:HI1090,0),MATCH(HI$3,'Form report'!$P$22:$CO$22,0))-INDEX('Form report'!$G$23:$G$1090,MATCH($A$10,'Form report'!$D$23:$D$1090,0))-INDEX('Form report'!$H$23:$H$1090,MATCH($A$10,'Form report'!$D$23:$D$1090,0))),"")</f>
        <v/>
      </c>
      <c r="HJ10" s="204" t="str">
        <f>IFERROR(IF(INDEX('Form report'!$P$23:$CO$1090,MATCH($A$10,'Form report'!HJ23:HJ1090,0),MATCH(HJ$3,'Form report'!$P$22:$CO$22,0))="","",INDEX('Form report'!$P$23:$CO$1090,MATCH($A$10,'Form report'!HJ23:HJ1090,0),MATCH(HJ$3,'Form report'!$P$22:$CO$22,0))-INDEX('Form report'!$G$23:$G$1090,MATCH($A$10,'Form report'!$D$23:$D$1090,0))-INDEX('Form report'!$H$23:$H$1090,MATCH($A$10,'Form report'!$D$23:$D$1090,0))),"")</f>
        <v/>
      </c>
      <c r="HK10" s="204" t="str">
        <f>IFERROR(IF(INDEX('Form report'!$P$23:$CO$1090,MATCH($A$10,'Form report'!HK23:HK1090,0),MATCH(HK$3,'Form report'!$P$22:$CO$22,0))="","",INDEX('Form report'!$P$23:$CO$1090,MATCH($A$10,'Form report'!HK23:HK1090,0),MATCH(HK$3,'Form report'!$P$22:$CO$22,0))-INDEX('Form report'!$G$23:$G$1090,MATCH($A$10,'Form report'!$D$23:$D$1090,0))-INDEX('Form report'!$H$23:$H$1090,MATCH($A$10,'Form report'!$D$23:$D$1090,0))),"")</f>
        <v/>
      </c>
      <c r="HL10" s="204" t="str">
        <f>IFERROR(IF(INDEX('Form report'!$P$23:$CO$1090,MATCH($A$10,'Form report'!HL23:HL1090,0),MATCH(HL$3,'Form report'!$P$22:$CO$22,0))="","",INDEX('Form report'!$P$23:$CO$1090,MATCH($A$10,'Form report'!HL23:HL1090,0),MATCH(HL$3,'Form report'!$P$22:$CO$22,0))-INDEX('Form report'!$G$23:$G$1090,MATCH($A$10,'Form report'!$D$23:$D$1090,0))-INDEX('Form report'!$H$23:$H$1090,MATCH($A$10,'Form report'!$D$23:$D$1090,0))),"")</f>
        <v/>
      </c>
      <c r="HM10" s="204" t="str">
        <f>IFERROR(IF(INDEX('Form report'!$P$23:$CO$1090,MATCH($A$10,'Form report'!HM23:HM1090,0),MATCH(HM$3,'Form report'!$P$22:$CO$22,0))="","",INDEX('Form report'!$P$23:$CO$1090,MATCH($A$10,'Form report'!HM23:HM1090,0),MATCH(HM$3,'Form report'!$P$22:$CO$22,0))-INDEX('Form report'!$G$23:$G$1090,MATCH($A$10,'Form report'!$D$23:$D$1090,0))-INDEX('Form report'!$H$23:$H$1090,MATCH($A$10,'Form report'!$D$23:$D$1090,0))),"")</f>
        <v/>
      </c>
      <c r="HN10" s="204" t="str">
        <f>IFERROR(IF(INDEX('Form report'!$P$23:$CO$1090,MATCH($A$10,'Form report'!HN23:HN1090,0),MATCH(HN$3,'Form report'!$P$22:$CO$22,0))="","",INDEX('Form report'!$P$23:$CO$1090,MATCH($A$10,'Form report'!HN23:HN1090,0),MATCH(HN$3,'Form report'!$P$22:$CO$22,0))-INDEX('Form report'!$G$23:$G$1090,MATCH($A$10,'Form report'!$D$23:$D$1090,0))-INDEX('Form report'!$H$23:$H$1090,MATCH($A$10,'Form report'!$D$23:$D$1090,0))),"")</f>
        <v/>
      </c>
      <c r="HO10" s="204" t="str">
        <f>IFERROR(IF(INDEX('Form report'!$P$23:$CO$1090,MATCH($A$10,'Form report'!HO23:HO1090,0),MATCH(HO$3,'Form report'!$P$22:$CO$22,0))="","",INDEX('Form report'!$P$23:$CO$1090,MATCH($A$10,'Form report'!HO23:HO1090,0),MATCH(HO$3,'Form report'!$P$22:$CO$22,0))-INDEX('Form report'!$G$23:$G$1090,MATCH($A$10,'Form report'!$D$23:$D$1090,0))-INDEX('Form report'!$H$23:$H$1090,MATCH($A$10,'Form report'!$D$23:$D$1090,0))),"")</f>
        <v/>
      </c>
      <c r="HP10" s="204" t="str">
        <f>IFERROR(IF(INDEX('Form report'!$P$23:$CO$1090,MATCH($A$10,'Form report'!HP23:HP1090,0),MATCH(HP$3,'Form report'!$P$22:$CO$22,0))="","",INDEX('Form report'!$P$23:$CO$1090,MATCH($A$10,'Form report'!HP23:HP1090,0),MATCH(HP$3,'Form report'!$P$22:$CO$22,0))-INDEX('Form report'!$G$23:$G$1090,MATCH($A$10,'Form report'!$D$23:$D$1090,0))-INDEX('Form report'!$H$23:$H$1090,MATCH($A$10,'Form report'!$D$23:$D$1090,0))),"")</f>
        <v/>
      </c>
      <c r="HQ10" s="204" t="str">
        <f>IFERROR(IF(INDEX('Form report'!$P$23:$CO$1090,MATCH($A$10,'Form report'!HQ23:HQ1090,0),MATCH(HQ$3,'Form report'!$P$22:$CO$22,0))="","",INDEX('Form report'!$P$23:$CO$1090,MATCH($A$10,'Form report'!HQ23:HQ1090,0),MATCH(HQ$3,'Form report'!$P$22:$CO$22,0))-INDEX('Form report'!$G$23:$G$1090,MATCH($A$10,'Form report'!$D$23:$D$1090,0))-INDEX('Form report'!$H$23:$H$1090,MATCH($A$10,'Form report'!$D$23:$D$1090,0))),"")</f>
        <v/>
      </c>
      <c r="HR10" s="204" t="str">
        <f>IFERROR(IF(INDEX('Form report'!$P$23:$CO$1090,MATCH($A$10,'Form report'!HR23:HR1090,0),MATCH(HR$3,'Form report'!$P$22:$CO$22,0))="","",INDEX('Form report'!$P$23:$CO$1090,MATCH($A$10,'Form report'!HR23:HR1090,0),MATCH(HR$3,'Form report'!$P$22:$CO$22,0))-INDEX('Form report'!$G$23:$G$1090,MATCH($A$10,'Form report'!$D$23:$D$1090,0))-INDEX('Form report'!$H$23:$H$1090,MATCH($A$10,'Form report'!$D$23:$D$1090,0))),"")</f>
        <v/>
      </c>
      <c r="HS10" s="204" t="str">
        <f>IFERROR(IF(INDEX('Form report'!$P$23:$CO$1090,MATCH($A$10,'Form report'!HS23:HS1090,0),MATCH(HS$3,'Form report'!$P$22:$CO$22,0))="","",INDEX('Form report'!$P$23:$CO$1090,MATCH($A$10,'Form report'!HS23:HS1090,0),MATCH(HS$3,'Form report'!$P$22:$CO$22,0))-INDEX('Form report'!$G$23:$G$1090,MATCH($A$10,'Form report'!$D$23:$D$1090,0))-INDEX('Form report'!$H$23:$H$1090,MATCH($A$10,'Form report'!$D$23:$D$1090,0))),"")</f>
        <v/>
      </c>
      <c r="HT10" s="204" t="str">
        <f>IFERROR(IF(INDEX('Form report'!$P$23:$CO$1090,MATCH($A$10,'Form report'!HT23:HT1090,0),MATCH(HT$3,'Form report'!$P$22:$CO$22,0))="","",INDEX('Form report'!$P$23:$CO$1090,MATCH($A$10,'Form report'!HT23:HT1090,0),MATCH(HT$3,'Form report'!$P$22:$CO$22,0))-INDEX('Form report'!$G$23:$G$1090,MATCH($A$10,'Form report'!$D$23:$D$1090,0))-INDEX('Form report'!$H$23:$H$1090,MATCH($A$10,'Form report'!$D$23:$D$1090,0))),"")</f>
        <v/>
      </c>
      <c r="HU10" s="204" t="str">
        <f>IFERROR(IF(INDEX('Form report'!$P$23:$CO$1090,MATCH($A$10,'Form report'!HU23:HU1090,0),MATCH(HU$3,'Form report'!$P$22:$CO$22,0))="","",INDEX('Form report'!$P$23:$CO$1090,MATCH($A$10,'Form report'!HU23:HU1090,0),MATCH(HU$3,'Form report'!$P$22:$CO$22,0))-INDEX('Form report'!$G$23:$G$1090,MATCH($A$10,'Form report'!$D$23:$D$1090,0))-INDEX('Form report'!$H$23:$H$1090,MATCH($A$10,'Form report'!$D$23:$D$1090,0))),"")</f>
        <v/>
      </c>
      <c r="HV10" s="204" t="str">
        <f>IFERROR(IF(INDEX('Form report'!$P$23:$CO$1090,MATCH($A$10,'Form report'!HV23:HV1090,0),MATCH(HV$3,'Form report'!$P$22:$CO$22,0))="","",INDEX('Form report'!$P$23:$CO$1090,MATCH($A$10,'Form report'!HV23:HV1090,0),MATCH(HV$3,'Form report'!$P$22:$CO$22,0))-INDEX('Form report'!$G$23:$G$1090,MATCH($A$10,'Form report'!$D$23:$D$1090,0))-INDEX('Form report'!$H$23:$H$1090,MATCH($A$10,'Form report'!$D$23:$D$1090,0))),"")</f>
        <v/>
      </c>
      <c r="HW10" s="204" t="str">
        <f>IFERROR(IF(INDEX('Form report'!$P$23:$CO$1090,MATCH($A$10,'Form report'!HW23:HW1090,0),MATCH(HW$3,'Form report'!$P$22:$CO$22,0))="","",INDEX('Form report'!$P$23:$CO$1090,MATCH($A$10,'Form report'!HW23:HW1090,0),MATCH(HW$3,'Form report'!$P$22:$CO$22,0))-INDEX('Form report'!$G$23:$G$1090,MATCH($A$10,'Form report'!$D$23:$D$1090,0))-INDEX('Form report'!$H$23:$H$1090,MATCH($A$10,'Form report'!$D$23:$D$1090,0))),"")</f>
        <v/>
      </c>
      <c r="HX10" s="204" t="str">
        <f>IFERROR(IF(INDEX('Form report'!$P$23:$CO$1090,MATCH($A$10,'Form report'!HX23:HX1090,0),MATCH(HX$3,'Form report'!$P$22:$CO$22,0))="","",INDEX('Form report'!$P$23:$CO$1090,MATCH($A$10,'Form report'!HX23:HX1090,0),MATCH(HX$3,'Form report'!$P$22:$CO$22,0))-INDEX('Form report'!$G$23:$G$1090,MATCH($A$10,'Form report'!$D$23:$D$1090,0))-INDEX('Form report'!$H$23:$H$1090,MATCH($A$10,'Form report'!$D$23:$D$1090,0))),"")</f>
        <v/>
      </c>
      <c r="HY10" s="204" t="str">
        <f>IFERROR(IF(INDEX('Form report'!$P$23:$CO$1090,MATCH($A$10,'Form report'!HY23:HY1090,0),MATCH(HY$3,'Form report'!$P$22:$CO$22,0))="","",INDEX('Form report'!$P$23:$CO$1090,MATCH($A$10,'Form report'!HY23:HY1090,0),MATCH(HY$3,'Form report'!$P$22:$CO$22,0))-INDEX('Form report'!$G$23:$G$1090,MATCH($A$10,'Form report'!$D$23:$D$1090,0))-INDEX('Form report'!$H$23:$H$1090,MATCH($A$10,'Form report'!$D$23:$D$1090,0))),"")</f>
        <v/>
      </c>
      <c r="HZ10" s="204" t="str">
        <f>IFERROR(IF(INDEX('Form report'!$P$23:$CO$1090,MATCH($A$10,'Form report'!HZ23:HZ1090,0),MATCH(HZ$3,'Form report'!$P$22:$CO$22,0))="","",INDEX('Form report'!$P$23:$CO$1090,MATCH($A$10,'Form report'!HZ23:HZ1090,0),MATCH(HZ$3,'Form report'!$P$22:$CO$22,0))-INDEX('Form report'!$G$23:$G$1090,MATCH($A$10,'Form report'!$D$23:$D$1090,0))-INDEX('Form report'!$H$23:$H$1090,MATCH($A$10,'Form report'!$D$23:$D$1090,0))),"")</f>
        <v/>
      </c>
      <c r="IA10" s="204" t="str">
        <f>IFERROR(IF(INDEX('Form report'!$P$23:$CO$1090,MATCH($A$10,'Form report'!IA23:IA1090,0),MATCH(IA$3,'Form report'!$P$22:$CO$22,0))="","",INDEX('Form report'!$P$23:$CO$1090,MATCH($A$10,'Form report'!IA23:IA1090,0),MATCH(IA$3,'Form report'!$P$22:$CO$22,0))-INDEX('Form report'!$G$23:$G$1090,MATCH($A$10,'Form report'!$D$23:$D$1090,0))-INDEX('Form report'!$H$23:$H$1090,MATCH($A$10,'Form report'!$D$23:$D$1090,0))),"")</f>
        <v/>
      </c>
      <c r="IB10" s="204" t="str">
        <f>IFERROR(IF(INDEX('Form report'!$P$23:$CO$1090,MATCH($A$10,'Form report'!IB23:IB1090,0),MATCH(IB$3,'Form report'!$P$22:$CO$22,0))="","",INDEX('Form report'!$P$23:$CO$1090,MATCH($A$10,'Form report'!IB23:IB1090,0),MATCH(IB$3,'Form report'!$P$22:$CO$22,0))-INDEX('Form report'!$G$23:$G$1090,MATCH($A$10,'Form report'!$D$23:$D$1090,0))-INDEX('Form report'!$H$23:$H$1090,MATCH($A$10,'Form report'!$D$23:$D$1090,0))),"")</f>
        <v/>
      </c>
      <c r="IC10" s="204" t="str">
        <f>IFERROR(IF(INDEX('Form report'!$P$23:$CO$1090,MATCH($A$10,'Form report'!IC23:IC1090,0),MATCH(IC$3,'Form report'!$P$22:$CO$22,0))="","",INDEX('Form report'!$P$23:$CO$1090,MATCH($A$10,'Form report'!IC23:IC1090,0),MATCH(IC$3,'Form report'!$P$22:$CO$22,0))-INDEX('Form report'!$G$23:$G$1090,MATCH($A$10,'Form report'!$D$23:$D$1090,0))-INDEX('Form report'!$H$23:$H$1090,MATCH($A$10,'Form report'!$D$23:$D$1090,0))),"")</f>
        <v/>
      </c>
      <c r="ID10" s="204" t="str">
        <f>IFERROR(IF(INDEX('Form report'!$P$23:$CO$1090,MATCH($A$10,'Form report'!ID23:ID1090,0),MATCH(ID$3,'Form report'!$P$22:$CO$22,0))="","",INDEX('Form report'!$P$23:$CO$1090,MATCH($A$10,'Form report'!ID23:ID1090,0),MATCH(ID$3,'Form report'!$P$22:$CO$22,0))-INDEX('Form report'!$G$23:$G$1090,MATCH($A$10,'Form report'!$D$23:$D$1090,0))-INDEX('Form report'!$H$23:$H$1090,MATCH($A$10,'Form report'!$D$23:$D$1090,0))),"")</f>
        <v/>
      </c>
      <c r="IE10" s="204" t="str">
        <f>IFERROR(IF(INDEX('Form report'!$P$23:$CO$1090,MATCH($A$10,'Form report'!IE23:IE1090,0),MATCH(IE$3,'Form report'!$P$22:$CO$22,0))="","",INDEX('Form report'!$P$23:$CO$1090,MATCH($A$10,'Form report'!IE23:IE1090,0),MATCH(IE$3,'Form report'!$P$22:$CO$22,0))-INDEX('Form report'!$G$23:$G$1090,MATCH($A$10,'Form report'!$D$23:$D$1090,0))-INDEX('Form report'!$H$23:$H$1090,MATCH($A$10,'Form report'!$D$23:$D$1090,0))),"")</f>
        <v/>
      </c>
      <c r="IF10" s="204" t="str">
        <f>IFERROR(IF(INDEX('Form report'!$P$23:$CO$1090,MATCH($A$10,'Form report'!IF23:IF1090,0),MATCH(IF$3,'Form report'!$P$22:$CO$22,0))="","",INDEX('Form report'!$P$23:$CO$1090,MATCH($A$10,'Form report'!IF23:IF1090,0),MATCH(IF$3,'Form report'!$P$22:$CO$22,0))-INDEX('Form report'!$G$23:$G$1090,MATCH($A$10,'Form report'!$D$23:$D$1090,0))-INDEX('Form report'!$H$23:$H$1090,MATCH($A$10,'Form report'!$D$23:$D$1090,0))),"")</f>
        <v/>
      </c>
      <c r="IG10" s="204" t="str">
        <f>IFERROR(IF(INDEX('Form report'!$P$23:$CO$1090,MATCH($A$10,'Form report'!IG23:IG1090,0),MATCH(IG$3,'Form report'!$P$22:$CO$22,0))="","",INDEX('Form report'!$P$23:$CO$1090,MATCH($A$10,'Form report'!IG23:IG1090,0),MATCH(IG$3,'Form report'!$P$22:$CO$22,0))-INDEX('Form report'!$G$23:$G$1090,MATCH($A$10,'Form report'!$D$23:$D$1090,0))-INDEX('Form report'!$H$23:$H$1090,MATCH($A$10,'Form report'!$D$23:$D$1090,0))),"")</f>
        <v/>
      </c>
      <c r="IH10" s="204" t="str">
        <f>IFERROR(IF(INDEX('Form report'!$P$23:$CO$1090,MATCH($A$10,'Form report'!IH23:IH1090,0),MATCH(IH$3,'Form report'!$P$22:$CO$22,0))="","",INDEX('Form report'!$P$23:$CO$1090,MATCH($A$10,'Form report'!IH23:IH1090,0),MATCH(IH$3,'Form report'!$P$22:$CO$22,0))-INDEX('Form report'!$G$23:$G$1090,MATCH($A$10,'Form report'!$D$23:$D$1090,0))-INDEX('Form report'!$H$23:$H$1090,MATCH($A$10,'Form report'!$D$23:$D$1090,0))),"")</f>
        <v/>
      </c>
      <c r="II10" s="204" t="str">
        <f>IFERROR(IF(INDEX('Form report'!$P$23:$CO$1090,MATCH($A$10,'Form report'!II23:II1090,0),MATCH(II$3,'Form report'!$P$22:$CO$22,0))="","",INDEX('Form report'!$P$23:$CO$1090,MATCH($A$10,'Form report'!II23:II1090,0),MATCH(II$3,'Form report'!$P$22:$CO$22,0))-INDEX('Form report'!$G$23:$G$1090,MATCH($A$10,'Form report'!$D$23:$D$1090,0))-INDEX('Form report'!$H$23:$H$1090,MATCH($A$10,'Form report'!$D$23:$D$1090,0))),"")</f>
        <v/>
      </c>
      <c r="IJ10" s="204" t="str">
        <f>IFERROR(IF(INDEX('Form report'!$P$23:$CO$1090,MATCH($A$10,'Form report'!IJ23:IJ1090,0),MATCH(IJ$3,'Form report'!$P$22:$CO$22,0))="","",INDEX('Form report'!$P$23:$CO$1090,MATCH($A$10,'Form report'!IJ23:IJ1090,0),MATCH(IJ$3,'Form report'!$P$22:$CO$22,0))-INDEX('Form report'!$G$23:$G$1090,MATCH($A$10,'Form report'!$D$23:$D$1090,0))-INDEX('Form report'!$H$23:$H$1090,MATCH($A$10,'Form report'!$D$23:$D$1090,0))),"")</f>
        <v/>
      </c>
      <c r="IK10" s="204" t="str">
        <f>IFERROR(IF(INDEX('Form report'!$P$23:$CO$1090,MATCH($A$10,'Form report'!IK23:IK1090,0),MATCH(IK$3,'Form report'!$P$22:$CO$22,0))="","",INDEX('Form report'!$P$23:$CO$1090,MATCH($A$10,'Form report'!IK23:IK1090,0),MATCH(IK$3,'Form report'!$P$22:$CO$22,0))-INDEX('Form report'!$G$23:$G$1090,MATCH($A$10,'Form report'!$D$23:$D$1090,0))-INDEX('Form report'!$H$23:$H$1090,MATCH($A$10,'Form report'!$D$23:$D$1090,0))),"")</f>
        <v/>
      </c>
      <c r="IL10" s="204" t="str">
        <f>IFERROR(IF(INDEX('Form report'!$P$23:$CO$1090,MATCH($A$10,'Form report'!IL23:IL1090,0),MATCH(IL$3,'Form report'!$P$22:$CO$22,0))="","",INDEX('Form report'!$P$23:$CO$1090,MATCH($A$10,'Form report'!IL23:IL1090,0),MATCH(IL$3,'Form report'!$P$22:$CO$22,0))-INDEX('Form report'!$G$23:$G$1090,MATCH($A$10,'Form report'!$D$23:$D$1090,0))-INDEX('Form report'!$H$23:$H$1090,MATCH($A$10,'Form report'!$D$23:$D$1090,0))),"")</f>
        <v/>
      </c>
      <c r="IM10" s="204" t="str">
        <f>IFERROR(IF(INDEX('Form report'!$P$23:$CO$1090,MATCH($A$10,'Form report'!IM23:IM1090,0),MATCH(IM$3,'Form report'!$P$22:$CO$22,0))="","",INDEX('Form report'!$P$23:$CO$1090,MATCH($A$10,'Form report'!IM23:IM1090,0),MATCH(IM$3,'Form report'!$P$22:$CO$22,0))-INDEX('Form report'!$G$23:$G$1090,MATCH($A$10,'Form report'!$D$23:$D$1090,0))-INDEX('Form report'!$H$23:$H$1090,MATCH($A$10,'Form report'!$D$23:$D$1090,0))),"")</f>
        <v/>
      </c>
      <c r="IN10" s="204" t="str">
        <f>IFERROR(IF(INDEX('Form report'!$P$23:$CO$1090,MATCH($A$10,'Form report'!IN23:IN1090,0),MATCH(IN$3,'Form report'!$P$22:$CO$22,0))="","",INDEX('Form report'!$P$23:$CO$1090,MATCH($A$10,'Form report'!IN23:IN1090,0),MATCH(IN$3,'Form report'!$P$22:$CO$22,0))-INDEX('Form report'!$G$23:$G$1090,MATCH($A$10,'Form report'!$D$23:$D$1090,0))-INDEX('Form report'!$H$23:$H$1090,MATCH($A$10,'Form report'!$D$23:$D$1090,0))),"")</f>
        <v/>
      </c>
      <c r="IO10" s="204" t="str">
        <f>IFERROR(IF(INDEX('Form report'!$P$23:$CO$1090,MATCH($A$10,'Form report'!IO23:IO1090,0),MATCH(IO$3,'Form report'!$P$22:$CO$22,0))="","",INDEX('Form report'!$P$23:$CO$1090,MATCH($A$10,'Form report'!IO23:IO1090,0),MATCH(IO$3,'Form report'!$P$22:$CO$22,0))-INDEX('Form report'!$G$23:$G$1090,MATCH($A$10,'Form report'!$D$23:$D$1090,0))-INDEX('Form report'!$H$23:$H$1090,MATCH($A$10,'Form report'!$D$23:$D$1090,0))),"")</f>
        <v/>
      </c>
      <c r="IP10" s="204" t="str">
        <f>IFERROR(IF(INDEX('Form report'!$P$23:$CO$1090,MATCH($A$10,'Form report'!IP23:IP1090,0),MATCH(IP$3,'Form report'!$P$22:$CO$22,0))="","",INDEX('Form report'!$P$23:$CO$1090,MATCH($A$10,'Form report'!IP23:IP1090,0),MATCH(IP$3,'Form report'!$P$22:$CO$22,0))-INDEX('Form report'!$G$23:$G$1090,MATCH($A$10,'Form report'!$D$23:$D$1090,0))-INDEX('Form report'!$H$23:$H$1090,MATCH($A$10,'Form report'!$D$23:$D$1090,0))),"")</f>
        <v/>
      </c>
      <c r="IQ10" s="204" t="str">
        <f>IFERROR(IF(INDEX('Form report'!$P$23:$CO$1090,MATCH($A$10,'Form report'!IQ23:IQ1090,0),MATCH(IQ$3,'Form report'!$P$22:$CO$22,0))="","",INDEX('Form report'!$P$23:$CO$1090,MATCH($A$10,'Form report'!IQ23:IQ1090,0),MATCH(IQ$3,'Form report'!$P$22:$CO$22,0))-INDEX('Form report'!$G$23:$G$1090,MATCH($A$10,'Form report'!$D$23:$D$1090,0))-INDEX('Form report'!$H$23:$H$1090,MATCH($A$10,'Form report'!$D$23:$D$1090,0))),"")</f>
        <v/>
      </c>
      <c r="IR10" s="204" t="str">
        <f>IFERROR(IF(INDEX('Form report'!$P$23:$CO$1090,MATCH($A$10,'Form report'!IR23:IR1090,0),MATCH(IR$3,'Form report'!$P$22:$CO$22,0))="","",INDEX('Form report'!$P$23:$CO$1090,MATCH($A$10,'Form report'!IR23:IR1090,0),MATCH(IR$3,'Form report'!$P$22:$CO$22,0))-INDEX('Form report'!$G$23:$G$1090,MATCH($A$10,'Form report'!$D$23:$D$1090,0))-INDEX('Form report'!$H$23:$H$1090,MATCH($A$10,'Form report'!$D$23:$D$1090,0))),"")</f>
        <v/>
      </c>
      <c r="IS10" s="204" t="str">
        <f>IFERROR(IF(INDEX('Form report'!$P$23:$CO$1090,MATCH($A$10,'Form report'!IS23:IS1090,0),MATCH(IS$3,'Form report'!$P$22:$CO$22,0))="","",INDEX('Form report'!$P$23:$CO$1090,MATCH($A$10,'Form report'!IS23:IS1090,0),MATCH(IS$3,'Form report'!$P$22:$CO$22,0))-INDEX('Form report'!$G$23:$G$1090,MATCH($A$10,'Form report'!$D$23:$D$1090,0))-INDEX('Form report'!$H$23:$H$1090,MATCH($A$10,'Form report'!$D$23:$D$1090,0))),"")</f>
        <v/>
      </c>
      <c r="IT10" s="204" t="str">
        <f>IFERROR(IF(INDEX('Form report'!$P$23:$CO$1090,MATCH($A$10,'Form report'!IT23:IT1090,0),MATCH(IT$3,'Form report'!$P$22:$CO$22,0))="","",INDEX('Form report'!$P$23:$CO$1090,MATCH($A$10,'Form report'!IT23:IT1090,0),MATCH(IT$3,'Form report'!$P$22:$CO$22,0))-INDEX('Form report'!$G$23:$G$1090,MATCH($A$10,'Form report'!$D$23:$D$1090,0))-INDEX('Form report'!$H$23:$H$1090,MATCH($A$10,'Form report'!$D$23:$D$1090,0))),"")</f>
        <v/>
      </c>
      <c r="IU10" s="204" t="str">
        <f>IFERROR(IF(INDEX('Form report'!$P$23:$CO$1090,MATCH($A$10,'Form report'!IU23:IU1090,0),MATCH(IU$3,'Form report'!$P$22:$CO$22,0))="","",INDEX('Form report'!$P$23:$CO$1090,MATCH($A$10,'Form report'!IU23:IU1090,0),MATCH(IU$3,'Form report'!$P$22:$CO$22,0))-INDEX('Form report'!$G$23:$G$1090,MATCH($A$10,'Form report'!$D$23:$D$1090,0))-INDEX('Form report'!$H$23:$H$1090,MATCH($A$10,'Form report'!$D$23:$D$1090,0))),"")</f>
        <v/>
      </c>
      <c r="IV10" s="204" t="str">
        <f>IFERROR(IF(INDEX('Form report'!$P$23:$CO$1090,MATCH($A$10,'Form report'!IV23:IV1090,0),MATCH(IV$3,'Form report'!$P$22:$CO$22,0))="","",INDEX('Form report'!$P$23:$CO$1090,MATCH($A$10,'Form report'!IV23:IV1090,0),MATCH(IV$3,'Form report'!$P$22:$CO$22,0))-INDEX('Form report'!$G$23:$G$1090,MATCH($A$10,'Form report'!$D$23:$D$1090,0))-INDEX('Form report'!$H$23:$H$1090,MATCH($A$10,'Form report'!$D$23:$D$1090,0))),"")</f>
        <v/>
      </c>
      <c r="IW10" s="204" t="str">
        <f>IFERROR(IF(INDEX('Form report'!$P$23:$CO$1090,MATCH($A$10,'Form report'!IW23:IW1090,0),MATCH(IW$3,'Form report'!$P$22:$CO$22,0))="","",INDEX('Form report'!$P$23:$CO$1090,MATCH($A$10,'Form report'!IW23:IW1090,0),MATCH(IW$3,'Form report'!$P$22:$CO$22,0))-INDEX('Form report'!$G$23:$G$1090,MATCH($A$10,'Form report'!$D$23:$D$1090,0))-INDEX('Form report'!$H$23:$H$1090,MATCH($A$10,'Form report'!$D$23:$D$1090,0))),"")</f>
        <v/>
      </c>
      <c r="IX10" s="204" t="str">
        <f>IFERROR(IF(INDEX('Form report'!$P$23:$CO$1090,MATCH($A$10,'Form report'!IX23:IX1090,0),MATCH(IX$3,'Form report'!$P$22:$CO$22,0))="","",INDEX('Form report'!$P$23:$CO$1090,MATCH($A$10,'Form report'!IX23:IX1090,0),MATCH(IX$3,'Form report'!$P$22:$CO$22,0))-INDEX('Form report'!$G$23:$G$1090,MATCH($A$10,'Form report'!$D$23:$D$1090,0))-INDEX('Form report'!$H$23:$H$1090,MATCH($A$10,'Form report'!$D$23:$D$1090,0))),"")</f>
        <v/>
      </c>
      <c r="IY10" s="204" t="str">
        <f>IFERROR(IF(INDEX('Form report'!$P$23:$CO$1090,MATCH($A$10,'Form report'!IY23:IY1090,0),MATCH(IY$3,'Form report'!$P$22:$CO$22,0))="","",INDEX('Form report'!$P$23:$CO$1090,MATCH($A$10,'Form report'!IY23:IY1090,0),MATCH(IY$3,'Form report'!$P$22:$CO$22,0))-INDEX('Form report'!$G$23:$G$1090,MATCH($A$10,'Form report'!$D$23:$D$1090,0))-INDEX('Form report'!$H$23:$H$1090,MATCH($A$10,'Form report'!$D$23:$D$1090,0))),"")</f>
        <v/>
      </c>
      <c r="IZ10" s="204" t="str">
        <f>IFERROR(IF(INDEX('Form report'!$P$23:$CO$1090,MATCH($A$10,'Form report'!IZ23:IZ1090,0),MATCH(IZ$3,'Form report'!$P$22:$CO$22,0))="","",INDEX('Form report'!$P$23:$CO$1090,MATCH($A$10,'Form report'!IZ23:IZ1090,0),MATCH(IZ$3,'Form report'!$P$22:$CO$22,0))-INDEX('Form report'!$G$23:$G$1090,MATCH($A$10,'Form report'!$D$23:$D$1090,0))-INDEX('Form report'!$H$23:$H$1090,MATCH($A$10,'Form report'!$D$23:$D$1090,0))),"")</f>
        <v/>
      </c>
      <c r="JA10" s="204" t="str">
        <f>IFERROR(IF(INDEX('Form report'!$P$23:$CO$1090,MATCH($A$10,'Form report'!JA23:JA1090,0),MATCH(JA$3,'Form report'!$P$22:$CO$22,0))="","",INDEX('Form report'!$P$23:$CO$1090,MATCH($A$10,'Form report'!JA23:JA1090,0),MATCH(JA$3,'Form report'!$P$22:$CO$22,0))-INDEX('Form report'!$G$23:$G$1090,MATCH($A$10,'Form report'!$D$23:$D$1090,0))-INDEX('Form report'!$H$23:$H$1090,MATCH($A$10,'Form report'!$D$23:$D$1090,0))),"")</f>
        <v/>
      </c>
      <c r="JB10" s="204" t="str">
        <f>IFERROR(IF(INDEX('Form report'!$P$23:$CO$1090,MATCH($A$10,'Form report'!JB23:JB1090,0),MATCH(JB$3,'Form report'!$P$22:$CO$22,0))="","",INDEX('Form report'!$P$23:$CO$1090,MATCH($A$10,'Form report'!JB23:JB1090,0),MATCH(JB$3,'Form report'!$P$22:$CO$22,0))-INDEX('Form report'!$G$23:$G$1090,MATCH($A$10,'Form report'!$D$23:$D$1090,0))-INDEX('Form report'!$H$23:$H$1090,MATCH($A$10,'Form report'!$D$23:$D$1090,0))),"")</f>
        <v/>
      </c>
      <c r="JC10" s="204" t="str">
        <f>IFERROR(IF(INDEX('Form report'!$P$23:$CO$1090,MATCH($A$10,'Form report'!JC23:JC1090,0),MATCH(JC$3,'Form report'!$P$22:$CO$22,0))="","",INDEX('Form report'!$P$23:$CO$1090,MATCH($A$10,'Form report'!JC23:JC1090,0),MATCH(JC$3,'Form report'!$P$22:$CO$22,0))-INDEX('Form report'!$G$23:$G$1090,MATCH($A$10,'Form report'!$D$23:$D$1090,0))-INDEX('Form report'!$H$23:$H$1090,MATCH($A$10,'Form report'!$D$23:$D$1090,0))),"")</f>
        <v/>
      </c>
      <c r="JD10" s="204" t="str">
        <f>IFERROR(IF(INDEX('Form report'!$P$23:$CO$1090,MATCH($A$10,'Form report'!JD23:JD1090,0),MATCH(JD$3,'Form report'!$P$22:$CO$22,0))="","",INDEX('Form report'!$P$23:$CO$1090,MATCH($A$10,'Form report'!JD23:JD1090,0),MATCH(JD$3,'Form report'!$P$22:$CO$22,0))-INDEX('Form report'!$G$23:$G$1090,MATCH($A$10,'Form report'!$D$23:$D$1090,0))-INDEX('Form report'!$H$23:$H$1090,MATCH($A$10,'Form report'!$D$23:$D$1090,0))),"")</f>
        <v/>
      </c>
      <c r="JE10" s="204" t="str">
        <f>IFERROR(IF(INDEX('Form report'!$P$23:$CO$1090,MATCH($A$10,'Form report'!JE23:JE1090,0),MATCH(JE$3,'Form report'!$P$22:$CO$22,0))="","",INDEX('Form report'!$P$23:$CO$1090,MATCH($A$10,'Form report'!JE23:JE1090,0),MATCH(JE$3,'Form report'!$P$22:$CO$22,0))-INDEX('Form report'!$G$23:$G$1090,MATCH($A$10,'Form report'!$D$23:$D$1090,0))-INDEX('Form report'!$H$23:$H$1090,MATCH($A$10,'Form report'!$D$23:$D$1090,0))),"")</f>
        <v/>
      </c>
      <c r="JF10" s="204" t="str">
        <f>IFERROR(IF(INDEX('Form report'!$P$23:$CO$1090,MATCH($A$10,'Form report'!JF23:JF1090,0),MATCH(JF$3,'Form report'!$P$22:$CO$22,0))="","",INDEX('Form report'!$P$23:$CO$1090,MATCH($A$10,'Form report'!JF23:JF1090,0),MATCH(JF$3,'Form report'!$P$22:$CO$22,0))-INDEX('Form report'!$G$23:$G$1090,MATCH($A$10,'Form report'!$D$23:$D$1090,0))-INDEX('Form report'!$H$23:$H$1090,MATCH($A$10,'Form report'!$D$23:$D$1090,0))),"")</f>
        <v/>
      </c>
      <c r="JG10" s="204" t="str">
        <f>IFERROR(IF(INDEX('Form report'!$P$23:$CO$1090,MATCH($A$10,'Form report'!JG23:JG1090,0),MATCH(JG$3,'Form report'!$P$22:$CO$22,0))="","",INDEX('Form report'!$P$23:$CO$1090,MATCH($A$10,'Form report'!JG23:JG1090,0),MATCH(JG$3,'Form report'!$P$22:$CO$22,0))-INDEX('Form report'!$G$23:$G$1090,MATCH($A$10,'Form report'!$D$23:$D$1090,0))-INDEX('Form report'!$H$23:$H$1090,MATCH($A$10,'Form report'!$D$23:$D$1090,0))),"")</f>
        <v/>
      </c>
      <c r="JH10" s="204" t="str">
        <f>IFERROR(IF(INDEX('Form report'!$P$23:$CO$1090,MATCH($A$10,'Form report'!JH23:JH1090,0),MATCH(JH$3,'Form report'!$P$22:$CO$22,0))="","",INDEX('Form report'!$P$23:$CO$1090,MATCH($A$10,'Form report'!JH23:JH1090,0),MATCH(JH$3,'Form report'!$P$22:$CO$22,0))-INDEX('Form report'!$G$23:$G$1090,MATCH($A$10,'Form report'!$D$23:$D$1090,0))-INDEX('Form report'!$H$23:$H$1090,MATCH($A$10,'Form report'!$D$23:$D$1090,0))),"")</f>
        <v/>
      </c>
      <c r="JI10" s="204" t="str">
        <f>IFERROR(IF(INDEX('Form report'!$P$23:$CO$1090,MATCH($A$10,'Form report'!JI23:JI1090,0),MATCH(JI$3,'Form report'!$P$22:$CO$22,0))="","",INDEX('Form report'!$P$23:$CO$1090,MATCH($A$10,'Form report'!JI23:JI1090,0),MATCH(JI$3,'Form report'!$P$22:$CO$22,0))-INDEX('Form report'!$G$23:$G$1090,MATCH($A$10,'Form report'!$D$23:$D$1090,0))-INDEX('Form report'!$H$23:$H$1090,MATCH($A$10,'Form report'!$D$23:$D$1090,0))),"")</f>
        <v/>
      </c>
      <c r="JJ10" s="204" t="str">
        <f>IFERROR(IF(INDEX('Form report'!$P$23:$CO$1090,MATCH($A$10,'Form report'!JJ23:JJ1090,0),MATCH(JJ$3,'Form report'!$P$22:$CO$22,0))="","",INDEX('Form report'!$P$23:$CO$1090,MATCH($A$10,'Form report'!JJ23:JJ1090,0),MATCH(JJ$3,'Form report'!$P$22:$CO$22,0))-INDEX('Form report'!$G$23:$G$1090,MATCH($A$10,'Form report'!$D$23:$D$1090,0))-INDEX('Form report'!$H$23:$H$1090,MATCH($A$10,'Form report'!$D$23:$D$1090,0))),"")</f>
        <v/>
      </c>
      <c r="JK10" s="204" t="str">
        <f>IFERROR(IF(INDEX('Form report'!$P$23:$CO$1090,MATCH($A$10,'Form report'!JK23:JK1090,0),MATCH(JK$3,'Form report'!$P$22:$CO$22,0))="","",INDEX('Form report'!$P$23:$CO$1090,MATCH($A$10,'Form report'!JK23:JK1090,0),MATCH(JK$3,'Form report'!$P$22:$CO$22,0))-INDEX('Form report'!$G$23:$G$1090,MATCH($A$10,'Form report'!$D$23:$D$1090,0))-INDEX('Form report'!$H$23:$H$1090,MATCH($A$10,'Form report'!$D$23:$D$1090,0))),"")</f>
        <v/>
      </c>
      <c r="JL10" s="204" t="str">
        <f>IFERROR(IF(INDEX('Form report'!$P$23:$CO$1090,MATCH($A$10,'Form report'!JL23:JL1090,0),MATCH(JL$3,'Form report'!$P$22:$CO$22,0))="","",INDEX('Form report'!$P$23:$CO$1090,MATCH($A$10,'Form report'!JL23:JL1090,0),MATCH(JL$3,'Form report'!$P$22:$CO$22,0))-INDEX('Form report'!$G$23:$G$1090,MATCH($A$10,'Form report'!$D$23:$D$1090,0))-INDEX('Form report'!$H$23:$H$1090,MATCH($A$10,'Form report'!$D$23:$D$1090,0))),"")</f>
        <v/>
      </c>
      <c r="JM10" s="204" t="str">
        <f>IFERROR(IF(INDEX('Form report'!$P$23:$CO$1090,MATCH($A$10,'Form report'!JM23:JM1090,0),MATCH(JM$3,'Form report'!$P$22:$CO$22,0))="","",INDEX('Form report'!$P$23:$CO$1090,MATCH($A$10,'Form report'!JM23:JM1090,0),MATCH(JM$3,'Form report'!$P$22:$CO$22,0))-INDEX('Form report'!$G$23:$G$1090,MATCH($A$10,'Form report'!$D$23:$D$1090,0))-INDEX('Form report'!$H$23:$H$1090,MATCH($A$10,'Form report'!$D$23:$D$1090,0))),"")</f>
        <v/>
      </c>
      <c r="JN10" s="204" t="str">
        <f>IFERROR(IF(INDEX('Form report'!$P$23:$CO$1090,MATCH($A$10,'Form report'!JN23:JN1090,0),MATCH(JN$3,'Form report'!$P$22:$CO$22,0))="","",INDEX('Form report'!$P$23:$CO$1090,MATCH($A$10,'Form report'!JN23:JN1090,0),MATCH(JN$3,'Form report'!$P$22:$CO$22,0))-INDEX('Form report'!$G$23:$G$1090,MATCH($A$10,'Form report'!$D$23:$D$1090,0))-INDEX('Form report'!$H$23:$H$1090,MATCH($A$10,'Form report'!$D$23:$D$1090,0))),"")</f>
        <v/>
      </c>
      <c r="JO10" s="204" t="str">
        <f>IFERROR(IF(INDEX('Form report'!$P$23:$CO$1090,MATCH($A$10,'Form report'!JO23:JO1090,0),MATCH(JO$3,'Form report'!$P$22:$CO$22,0))="","",INDEX('Form report'!$P$23:$CO$1090,MATCH($A$10,'Form report'!JO23:JO1090,0),MATCH(JO$3,'Form report'!$P$22:$CO$22,0))-INDEX('Form report'!$G$23:$G$1090,MATCH($A$10,'Form report'!$D$23:$D$1090,0))-INDEX('Form report'!$H$23:$H$1090,MATCH($A$10,'Form report'!$D$23:$D$1090,0))),"")</f>
        <v/>
      </c>
      <c r="JP10" s="204" t="str">
        <f>IFERROR(IF(INDEX('Form report'!$P$23:$CO$1090,MATCH($A$10,'Form report'!JP23:JP1090,0),MATCH(JP$3,'Form report'!$P$22:$CO$22,0))="","",INDEX('Form report'!$P$23:$CO$1090,MATCH($A$10,'Form report'!JP23:JP1090,0),MATCH(JP$3,'Form report'!$P$22:$CO$22,0))-INDEX('Form report'!$G$23:$G$1090,MATCH($A$10,'Form report'!$D$23:$D$1090,0))-INDEX('Form report'!$H$23:$H$1090,MATCH($A$10,'Form report'!$D$23:$D$1090,0))),"")</f>
        <v/>
      </c>
      <c r="JQ10" s="204" t="str">
        <f>IFERROR(IF(INDEX('Form report'!$P$23:$CO$1090,MATCH($A$10,'Form report'!JQ23:JQ1090,0),MATCH(JQ$3,'Form report'!$P$22:$CO$22,0))="","",INDEX('Form report'!$P$23:$CO$1090,MATCH($A$10,'Form report'!JQ23:JQ1090,0),MATCH(JQ$3,'Form report'!$P$22:$CO$22,0))-INDEX('Form report'!$G$23:$G$1090,MATCH($A$10,'Form report'!$D$23:$D$1090,0))-INDEX('Form report'!$H$23:$H$1090,MATCH($A$10,'Form report'!$D$23:$D$1090,0))),"")</f>
        <v/>
      </c>
      <c r="JR10" s="204" t="str">
        <f>IFERROR(IF(INDEX('Form report'!$P$23:$CO$1090,MATCH($A$10,'Form report'!JR23:JR1090,0),MATCH(JR$3,'Form report'!$P$22:$CO$22,0))="","",INDEX('Form report'!$P$23:$CO$1090,MATCH($A$10,'Form report'!JR23:JR1090,0),MATCH(JR$3,'Form report'!$P$22:$CO$22,0))-INDEX('Form report'!$G$23:$G$1090,MATCH($A$10,'Form report'!$D$23:$D$1090,0))-INDEX('Form report'!$H$23:$H$1090,MATCH($A$10,'Form report'!$D$23:$D$1090,0))),"")</f>
        <v/>
      </c>
      <c r="JS10" s="204" t="str">
        <f>IFERROR(IF(INDEX('Form report'!$P$23:$CO$1090,MATCH($A$10,'Form report'!JS23:JS1090,0),MATCH(JS$3,'Form report'!$P$22:$CO$22,0))="","",INDEX('Form report'!$P$23:$CO$1090,MATCH($A$10,'Form report'!JS23:JS1090,0),MATCH(JS$3,'Form report'!$P$22:$CO$22,0))-INDEX('Form report'!$G$23:$G$1090,MATCH($A$10,'Form report'!$D$23:$D$1090,0))-INDEX('Form report'!$H$23:$H$1090,MATCH($A$10,'Form report'!$D$23:$D$1090,0))),"")</f>
        <v/>
      </c>
      <c r="JT10" s="204" t="str">
        <f>IFERROR(IF(INDEX('Form report'!$P$23:$CO$1090,MATCH($A$10,'Form report'!JT23:JT1090,0),MATCH(JT$3,'Form report'!$P$22:$CO$22,0))="","",INDEX('Form report'!$P$23:$CO$1090,MATCH($A$10,'Form report'!JT23:JT1090,0),MATCH(JT$3,'Form report'!$P$22:$CO$22,0))-INDEX('Form report'!$G$23:$G$1090,MATCH($A$10,'Form report'!$D$23:$D$1090,0))-INDEX('Form report'!$H$23:$H$1090,MATCH($A$10,'Form report'!$D$23:$D$1090,0))),"")</f>
        <v/>
      </c>
      <c r="JU10" s="204" t="str">
        <f>IFERROR(IF(INDEX('Form report'!$P$23:$CO$1090,MATCH($A$10,'Form report'!JU23:JU1090,0),MATCH(JU$3,'Form report'!$P$22:$CO$22,0))="","",INDEX('Form report'!$P$23:$CO$1090,MATCH($A$10,'Form report'!JU23:JU1090,0),MATCH(JU$3,'Form report'!$P$22:$CO$22,0))-INDEX('Form report'!$G$23:$G$1090,MATCH($A$10,'Form report'!$D$23:$D$1090,0))-INDEX('Form report'!$H$23:$H$1090,MATCH($A$10,'Form report'!$D$23:$D$1090,0))),"")</f>
        <v/>
      </c>
      <c r="JV10" s="204" t="str">
        <f>IFERROR(IF(INDEX('Form report'!$P$23:$CO$1090,MATCH($A$10,'Form report'!JV23:JV1090,0),MATCH(JV$3,'Form report'!$P$22:$CO$22,0))="","",INDEX('Form report'!$P$23:$CO$1090,MATCH($A$10,'Form report'!JV23:JV1090,0),MATCH(JV$3,'Form report'!$P$22:$CO$22,0))-INDEX('Form report'!$G$23:$G$1090,MATCH($A$10,'Form report'!$D$23:$D$1090,0))-INDEX('Form report'!$H$23:$H$1090,MATCH($A$10,'Form report'!$D$23:$D$1090,0))),"")</f>
        <v/>
      </c>
      <c r="JW10" s="204" t="str">
        <f>IFERROR(IF(INDEX('Form report'!$P$23:$CO$1090,MATCH($A$10,'Form report'!JW23:JW1090,0),MATCH(JW$3,'Form report'!$P$22:$CO$22,0))="","",INDEX('Form report'!$P$23:$CO$1090,MATCH($A$10,'Form report'!JW23:JW1090,0),MATCH(JW$3,'Form report'!$P$22:$CO$22,0))-INDEX('Form report'!$G$23:$G$1090,MATCH($A$10,'Form report'!$D$23:$D$1090,0))-INDEX('Form report'!$H$23:$H$1090,MATCH($A$10,'Form report'!$D$23:$D$1090,0))),"")</f>
        <v/>
      </c>
      <c r="JX10" s="204" t="str">
        <f>IFERROR(IF(INDEX('Form report'!$P$23:$CO$1090,MATCH($A$10,'Form report'!JX23:JX1090,0),MATCH(JX$3,'Form report'!$P$22:$CO$22,0))="","",INDEX('Form report'!$P$23:$CO$1090,MATCH($A$10,'Form report'!JX23:JX1090,0),MATCH(JX$3,'Form report'!$P$22:$CO$22,0))-INDEX('Form report'!$G$23:$G$1090,MATCH($A$10,'Form report'!$D$23:$D$1090,0))-INDEX('Form report'!$H$23:$H$1090,MATCH($A$10,'Form report'!$D$23:$D$1090,0))),"")</f>
        <v/>
      </c>
      <c r="JY10" s="204" t="str">
        <f>IFERROR(IF(INDEX('Form report'!$P$23:$CO$1090,MATCH($A$10,'Form report'!JY23:JY1090,0),MATCH(JY$3,'Form report'!$P$22:$CO$22,0))="","",INDEX('Form report'!$P$23:$CO$1090,MATCH($A$10,'Form report'!JY23:JY1090,0),MATCH(JY$3,'Form report'!$P$22:$CO$22,0))-INDEX('Form report'!$G$23:$G$1090,MATCH($A$10,'Form report'!$D$23:$D$1090,0))-INDEX('Form report'!$H$23:$H$1090,MATCH($A$10,'Form report'!$D$23:$D$1090,0))),"")</f>
        <v/>
      </c>
      <c r="JZ10" s="204" t="str">
        <f>IFERROR(IF(INDEX('Form report'!$P$23:$CO$1090,MATCH($A$10,'Form report'!JZ23:JZ1090,0),MATCH(JZ$3,'Form report'!$P$22:$CO$22,0))="","",INDEX('Form report'!$P$23:$CO$1090,MATCH($A$10,'Form report'!JZ23:JZ1090,0),MATCH(JZ$3,'Form report'!$P$22:$CO$22,0))-INDEX('Form report'!$G$23:$G$1090,MATCH($A$10,'Form report'!$D$23:$D$1090,0))-INDEX('Form report'!$H$23:$H$1090,MATCH($A$10,'Form report'!$D$23:$D$1090,0))),"")</f>
        <v/>
      </c>
      <c r="KA10" s="204" t="str">
        <f>IFERROR(IF(INDEX('Form report'!$P$23:$CO$1090,MATCH($A$10,'Form report'!KA23:KA1090,0),MATCH(KA$3,'Form report'!$P$22:$CO$22,0))="","",INDEX('Form report'!$P$23:$CO$1090,MATCH($A$10,'Form report'!KA23:KA1090,0),MATCH(KA$3,'Form report'!$P$22:$CO$22,0))-INDEX('Form report'!$G$23:$G$1090,MATCH($A$10,'Form report'!$D$23:$D$1090,0))-INDEX('Form report'!$H$23:$H$1090,MATCH($A$10,'Form report'!$D$23:$D$1090,0))),"")</f>
        <v/>
      </c>
      <c r="KB10" s="204" t="str">
        <f>IFERROR(IF(INDEX('Form report'!$P$23:$CO$1090,MATCH($A$10,'Form report'!KB23:KB1090,0),MATCH(KB$3,'Form report'!$P$22:$CO$22,0))="","",INDEX('Form report'!$P$23:$CO$1090,MATCH($A$10,'Form report'!KB23:KB1090,0),MATCH(KB$3,'Form report'!$P$22:$CO$22,0))-INDEX('Form report'!$G$23:$G$1090,MATCH($A$10,'Form report'!$D$23:$D$1090,0))-INDEX('Form report'!$H$23:$H$1090,MATCH($A$10,'Form report'!$D$23:$D$1090,0))),"")</f>
        <v/>
      </c>
      <c r="KC10" s="204" t="str">
        <f>IFERROR(IF(INDEX('Form report'!$P$23:$CO$1090,MATCH($A$10,'Form report'!KC23:KC1090,0),MATCH(KC$3,'Form report'!$P$22:$CO$22,0))="","",INDEX('Form report'!$P$23:$CO$1090,MATCH($A$10,'Form report'!KC23:KC1090,0),MATCH(KC$3,'Form report'!$P$22:$CO$22,0))-INDEX('Form report'!$G$23:$G$1090,MATCH($A$10,'Form report'!$D$23:$D$1090,0))-INDEX('Form report'!$H$23:$H$1090,MATCH($A$10,'Form report'!$D$23:$D$1090,0))),"")</f>
        <v/>
      </c>
      <c r="KD10" s="204" t="str">
        <f>IFERROR(IF(INDEX('Form report'!$P$23:$CO$1090,MATCH($A$10,'Form report'!KD23:KD1090,0),MATCH(KD$3,'Form report'!$P$22:$CO$22,0))="","",INDEX('Form report'!$P$23:$CO$1090,MATCH($A$10,'Form report'!KD23:KD1090,0),MATCH(KD$3,'Form report'!$P$22:$CO$22,0))-INDEX('Form report'!$G$23:$G$1090,MATCH($A$10,'Form report'!$D$23:$D$1090,0))-INDEX('Form report'!$H$23:$H$1090,MATCH($A$10,'Form report'!$D$23:$D$1090,0))),"")</f>
        <v/>
      </c>
      <c r="KE10" s="204" t="str">
        <f>IFERROR(IF(INDEX('Form report'!$P$23:$CO$1090,MATCH($A$10,'Form report'!KE23:KE1090,0),MATCH(KE$3,'Form report'!$P$22:$CO$22,0))="","",INDEX('Form report'!$P$23:$CO$1090,MATCH($A$10,'Form report'!KE23:KE1090,0),MATCH(KE$3,'Form report'!$P$22:$CO$22,0))-INDEX('Form report'!$G$23:$G$1090,MATCH($A$10,'Form report'!$D$23:$D$1090,0))-INDEX('Form report'!$H$23:$H$1090,MATCH($A$10,'Form report'!$D$23:$D$1090,0))),"")</f>
        <v/>
      </c>
      <c r="KF10" s="204" t="str">
        <f>IFERROR(IF(INDEX('Form report'!$P$23:$CO$1090,MATCH($A$10,'Form report'!KF23:KF1090,0),MATCH(KF$3,'Form report'!$P$22:$CO$22,0))="","",INDEX('Form report'!$P$23:$CO$1090,MATCH($A$10,'Form report'!KF23:KF1090,0),MATCH(KF$3,'Form report'!$P$22:$CO$22,0))-INDEX('Form report'!$G$23:$G$1090,MATCH($A$10,'Form report'!$D$23:$D$1090,0))-INDEX('Form report'!$H$23:$H$1090,MATCH($A$10,'Form report'!$D$23:$D$1090,0))),"")</f>
        <v/>
      </c>
      <c r="KG10" s="204" t="str">
        <f>IFERROR(IF(INDEX('Form report'!$P$23:$CO$1090,MATCH($A$10,'Form report'!KG23:KG1090,0),MATCH(KG$3,'Form report'!$P$22:$CO$22,0))="","",INDEX('Form report'!$P$23:$CO$1090,MATCH($A$10,'Form report'!KG23:KG1090,0),MATCH(KG$3,'Form report'!$P$22:$CO$22,0))-INDEX('Form report'!$G$23:$G$1090,MATCH($A$10,'Form report'!$D$23:$D$1090,0))-INDEX('Form report'!$H$23:$H$1090,MATCH($A$10,'Form report'!$D$23:$D$1090,0))),"")</f>
        <v/>
      </c>
      <c r="KH10" s="204" t="str">
        <f>IFERROR(IF(INDEX('Form report'!$P$23:$CO$1090,MATCH($A$10,'Form report'!KH23:KH1090,0),MATCH(KH$3,'Form report'!$P$22:$CO$22,0))="","",INDEX('Form report'!$P$23:$CO$1090,MATCH($A$10,'Form report'!KH23:KH1090,0),MATCH(KH$3,'Form report'!$P$22:$CO$22,0))-INDEX('Form report'!$G$23:$G$1090,MATCH($A$10,'Form report'!$D$23:$D$1090,0))-INDEX('Form report'!$H$23:$H$1090,MATCH($A$10,'Form report'!$D$23:$D$1090,0))),"")</f>
        <v/>
      </c>
      <c r="KI10" s="204" t="str">
        <f>IFERROR(IF(INDEX('Form report'!$P$23:$CO$1090,MATCH($A$10,'Form report'!KI23:KI1090,0),MATCH(KI$3,'Form report'!$P$22:$CO$22,0))="","",INDEX('Form report'!$P$23:$CO$1090,MATCH($A$10,'Form report'!KI23:KI1090,0),MATCH(KI$3,'Form report'!$P$22:$CO$22,0))-INDEX('Form report'!$G$23:$G$1090,MATCH($A$10,'Form report'!$D$23:$D$1090,0))-INDEX('Form report'!$H$23:$H$1090,MATCH($A$10,'Form report'!$D$23:$D$1090,0))),"")</f>
        <v/>
      </c>
      <c r="KJ10" s="204" t="str">
        <f>IFERROR(IF(INDEX('Form report'!$P$23:$CO$1090,MATCH($A$10,'Form report'!KJ23:KJ1090,0),MATCH(KJ$3,'Form report'!$P$22:$CO$22,0))="","",INDEX('Form report'!$P$23:$CO$1090,MATCH($A$10,'Form report'!KJ23:KJ1090,0),MATCH(KJ$3,'Form report'!$P$22:$CO$22,0))-INDEX('Form report'!$G$23:$G$1090,MATCH($A$10,'Form report'!$D$23:$D$1090,0))-INDEX('Form report'!$H$23:$H$1090,MATCH($A$10,'Form report'!$D$23:$D$1090,0))),"")</f>
        <v/>
      </c>
      <c r="KK10" s="204" t="str">
        <f>IFERROR(IF(INDEX('Form report'!$P$23:$CO$1090,MATCH($A$10,'Form report'!KK23:KK1090,0),MATCH(KK$3,'Form report'!$P$22:$CO$22,0))="","",INDEX('Form report'!$P$23:$CO$1090,MATCH($A$10,'Form report'!KK23:KK1090,0),MATCH(KK$3,'Form report'!$P$22:$CO$22,0))-INDEX('Form report'!$G$23:$G$1090,MATCH($A$10,'Form report'!$D$23:$D$1090,0))-INDEX('Form report'!$H$23:$H$1090,MATCH($A$10,'Form report'!$D$23:$D$1090,0))),"")</f>
        <v/>
      </c>
      <c r="KL10" s="204" t="str">
        <f>IFERROR(IF(INDEX('Form report'!$P$23:$CO$1090,MATCH($A$10,'Form report'!KL23:KL1090,0),MATCH(KL$3,'Form report'!$P$22:$CO$22,0))="","",INDEX('Form report'!$P$23:$CO$1090,MATCH($A$10,'Form report'!KL23:KL1090,0),MATCH(KL$3,'Form report'!$P$22:$CO$22,0))-INDEX('Form report'!$G$23:$G$1090,MATCH($A$10,'Form report'!$D$23:$D$1090,0))-INDEX('Form report'!$H$23:$H$1090,MATCH($A$10,'Form report'!$D$23:$D$1090,0))),"")</f>
        <v/>
      </c>
      <c r="KM10" s="204" t="str">
        <f>IFERROR(IF(INDEX('Form report'!$P$23:$CO$1090,MATCH($A$10,'Form report'!KM23:KM1090,0),MATCH(KM$3,'Form report'!$P$22:$CO$22,0))="","",INDEX('Form report'!$P$23:$CO$1090,MATCH($A$10,'Form report'!KM23:KM1090,0),MATCH(KM$3,'Form report'!$P$22:$CO$22,0))-INDEX('Form report'!$G$23:$G$1090,MATCH($A$10,'Form report'!$D$23:$D$1090,0))-INDEX('Form report'!$H$23:$H$1090,MATCH($A$10,'Form report'!$D$23:$D$1090,0))),"")</f>
        <v/>
      </c>
      <c r="KN10" s="204" t="str">
        <f>IFERROR(IF(INDEX('Form report'!$P$23:$CO$1090,MATCH($A$10,'Form report'!KN23:KN1090,0),MATCH(KN$3,'Form report'!$P$22:$CO$22,0))="","",INDEX('Form report'!$P$23:$CO$1090,MATCH($A$10,'Form report'!KN23:KN1090,0),MATCH(KN$3,'Form report'!$P$22:$CO$22,0))-INDEX('Form report'!$G$23:$G$1090,MATCH($A$10,'Form report'!$D$23:$D$1090,0))-INDEX('Form report'!$H$23:$H$1090,MATCH($A$10,'Form report'!$D$23:$D$1090,0))),"")</f>
        <v/>
      </c>
      <c r="KO10" s="204" t="str">
        <f>IFERROR(IF(INDEX('Form report'!$P$23:$CO$1090,MATCH($A$10,'Form report'!KO23:KO1090,0),MATCH(KO$3,'Form report'!$P$22:$CO$22,0))="","",INDEX('Form report'!$P$23:$CO$1090,MATCH($A$10,'Form report'!KO23:KO1090,0),MATCH(KO$3,'Form report'!$P$22:$CO$22,0))-INDEX('Form report'!$G$23:$G$1090,MATCH($A$10,'Form report'!$D$23:$D$1090,0))-INDEX('Form report'!$H$23:$H$1090,MATCH($A$10,'Form report'!$D$23:$D$1090,0))),"")</f>
        <v/>
      </c>
      <c r="KP10" s="204" t="str">
        <f>IFERROR(IF(INDEX('Form report'!$P$23:$CO$1090,MATCH($A$10,'Form report'!KP23:KP1090,0),MATCH(KP$3,'Form report'!$P$22:$CO$22,0))="","",INDEX('Form report'!$P$23:$CO$1090,MATCH($A$10,'Form report'!KP23:KP1090,0),MATCH(KP$3,'Form report'!$P$22:$CO$22,0))-INDEX('Form report'!$G$23:$G$1090,MATCH($A$10,'Form report'!$D$23:$D$1090,0))-INDEX('Form report'!$H$23:$H$1090,MATCH($A$10,'Form report'!$D$23:$D$1090,0))),"")</f>
        <v/>
      </c>
      <c r="KQ10" s="204" t="str">
        <f>IFERROR(IF(INDEX('Form report'!$P$23:$CO$1090,MATCH($A$10,'Form report'!KQ23:KQ1090,0),MATCH(KQ$3,'Form report'!$P$22:$CO$22,0))="","",INDEX('Form report'!$P$23:$CO$1090,MATCH($A$10,'Form report'!KQ23:KQ1090,0),MATCH(KQ$3,'Form report'!$P$22:$CO$22,0))-INDEX('Form report'!$G$23:$G$1090,MATCH($A$10,'Form report'!$D$23:$D$1090,0))-INDEX('Form report'!$H$23:$H$1090,MATCH($A$10,'Form report'!$D$23:$D$1090,0))),"")</f>
        <v/>
      </c>
      <c r="KR10" s="204" t="str">
        <f>IFERROR(IF(INDEX('Form report'!$P$23:$CO$1090,MATCH($A$10,'Form report'!KR23:KR1090,0),MATCH(KR$3,'Form report'!$P$22:$CO$22,0))="","",INDEX('Form report'!$P$23:$CO$1090,MATCH($A$10,'Form report'!KR23:KR1090,0),MATCH(KR$3,'Form report'!$P$22:$CO$22,0))-INDEX('Form report'!$G$23:$G$1090,MATCH($A$10,'Form report'!$D$23:$D$1090,0))-INDEX('Form report'!$H$23:$H$1090,MATCH($A$10,'Form report'!$D$23:$D$1090,0))),"")</f>
        <v/>
      </c>
      <c r="KS10" s="204" t="str">
        <f>IFERROR(IF(INDEX('Form report'!$P$23:$CO$1090,MATCH($A$10,'Form report'!KS23:KS1090,0),MATCH(KS$3,'Form report'!$P$22:$CO$22,0))="","",INDEX('Form report'!$P$23:$CO$1090,MATCH($A$10,'Form report'!KS23:KS1090,0),MATCH(KS$3,'Form report'!$P$22:$CO$22,0))-INDEX('Form report'!$G$23:$G$1090,MATCH($A$10,'Form report'!$D$23:$D$1090,0))-INDEX('Form report'!$H$23:$H$1090,MATCH($A$10,'Form report'!$D$23:$D$1090,0))),"")</f>
        <v/>
      </c>
      <c r="KT10" s="204" t="str">
        <f>IFERROR(IF(INDEX('Form report'!$P$23:$CO$1090,MATCH($A$10,'Form report'!KT23:KT1090,0),MATCH(KT$3,'Form report'!$P$22:$CO$22,0))="","",INDEX('Form report'!$P$23:$CO$1090,MATCH($A$10,'Form report'!KT23:KT1090,0),MATCH(KT$3,'Form report'!$P$22:$CO$22,0))-INDEX('Form report'!$G$23:$G$1090,MATCH($A$10,'Form report'!$D$23:$D$1090,0))-INDEX('Form report'!$H$23:$H$1090,MATCH($A$10,'Form report'!$D$23:$D$1090,0))),"")</f>
        <v/>
      </c>
      <c r="KU10" s="204" t="str">
        <f>IFERROR(IF(INDEX('Form report'!$P$23:$CO$1090,MATCH($A$10,'Form report'!KU23:KU1090,0),MATCH(KU$3,'Form report'!$P$22:$CO$22,0))="","",INDEX('Form report'!$P$23:$CO$1090,MATCH($A$10,'Form report'!KU23:KU1090,0),MATCH(KU$3,'Form report'!$P$22:$CO$22,0))-INDEX('Form report'!$G$23:$G$1090,MATCH($A$10,'Form report'!$D$23:$D$1090,0))-INDEX('Form report'!$H$23:$H$1090,MATCH($A$10,'Form report'!$D$23:$D$1090,0))),"")</f>
        <v/>
      </c>
      <c r="KV10" s="204" t="str">
        <f>IFERROR(IF(INDEX('Form report'!$P$23:$CO$1090,MATCH($A$10,'Form report'!KV23:KV1090,0),MATCH(KV$3,'Form report'!$P$22:$CO$22,0))="","",INDEX('Form report'!$P$23:$CO$1090,MATCH($A$10,'Form report'!KV23:KV1090,0),MATCH(KV$3,'Form report'!$P$22:$CO$22,0))-INDEX('Form report'!$G$23:$G$1090,MATCH($A$10,'Form report'!$D$23:$D$1090,0))-INDEX('Form report'!$H$23:$H$1090,MATCH($A$10,'Form report'!$D$23:$D$1090,0))),"")</f>
        <v/>
      </c>
      <c r="KW10" s="204" t="str">
        <f>IFERROR(IF(INDEX('Form report'!$P$23:$CO$1090,MATCH($A$10,'Form report'!KW23:KW1090,0),MATCH(KW$3,'Form report'!$P$22:$CO$22,0))="","",INDEX('Form report'!$P$23:$CO$1090,MATCH($A$10,'Form report'!KW23:KW1090,0),MATCH(KW$3,'Form report'!$P$22:$CO$22,0))-INDEX('Form report'!$G$23:$G$1090,MATCH($A$10,'Form report'!$D$23:$D$1090,0))-INDEX('Form report'!$H$23:$H$1090,MATCH($A$10,'Form report'!$D$23:$D$1090,0))),"")</f>
        <v/>
      </c>
      <c r="KX10" s="204" t="str">
        <f>IFERROR(IF(INDEX('Form report'!$P$23:$CO$1090,MATCH($A$10,'Form report'!KX23:KX1090,0),MATCH(KX$3,'Form report'!$P$22:$CO$22,0))="","",INDEX('Form report'!$P$23:$CO$1090,MATCH($A$10,'Form report'!KX23:KX1090,0),MATCH(KX$3,'Form report'!$P$22:$CO$22,0))-INDEX('Form report'!$G$23:$G$1090,MATCH($A$10,'Form report'!$D$23:$D$1090,0))-INDEX('Form report'!$H$23:$H$1090,MATCH($A$10,'Form report'!$D$23:$D$1090,0))),"")</f>
        <v/>
      </c>
      <c r="KY10" s="204" t="str">
        <f>IFERROR(IF(INDEX('Form report'!$P$23:$CO$1090,MATCH($A$10,'Form report'!KY23:KY1090,0),MATCH(KY$3,'Form report'!$P$22:$CO$22,0))="","",INDEX('Form report'!$P$23:$CO$1090,MATCH($A$10,'Form report'!KY23:KY1090,0),MATCH(KY$3,'Form report'!$P$22:$CO$22,0))-INDEX('Form report'!$G$23:$G$1090,MATCH($A$10,'Form report'!$D$23:$D$1090,0))-INDEX('Form report'!$H$23:$H$1090,MATCH($A$10,'Form report'!$D$23:$D$1090,0))),"")</f>
        <v/>
      </c>
      <c r="KZ10" s="204" t="str">
        <f>IFERROR(IF(INDEX('Form report'!$P$23:$CO$1090,MATCH($A$10,'Form report'!KZ23:KZ1090,0),MATCH(KZ$3,'Form report'!$P$22:$CO$22,0))="","",INDEX('Form report'!$P$23:$CO$1090,MATCH($A$10,'Form report'!KZ23:KZ1090,0),MATCH(KZ$3,'Form report'!$P$22:$CO$22,0))-INDEX('Form report'!$G$23:$G$1090,MATCH($A$10,'Form report'!$D$23:$D$1090,0))-INDEX('Form report'!$H$23:$H$1090,MATCH($A$10,'Form report'!$D$23:$D$1090,0))),"")</f>
        <v/>
      </c>
      <c r="LA10" s="204" t="str">
        <f>IFERROR(IF(INDEX('Form report'!$P$23:$CO$1090,MATCH($A$10,'Form report'!LA23:LA1090,0),MATCH(LA$3,'Form report'!$P$22:$CO$22,0))="","",INDEX('Form report'!$P$23:$CO$1090,MATCH($A$10,'Form report'!LA23:LA1090,0),MATCH(LA$3,'Form report'!$P$22:$CO$22,0))-INDEX('Form report'!$G$23:$G$1090,MATCH($A$10,'Form report'!$D$23:$D$1090,0))-INDEX('Form report'!$H$23:$H$1090,MATCH($A$10,'Form report'!$D$23:$D$1090,0))),"")</f>
        <v/>
      </c>
      <c r="LB10" s="204" t="str">
        <f>IFERROR(IF(INDEX('Form report'!$P$23:$CO$1090,MATCH($A$10,'Form report'!LB23:LB1090,0),MATCH(LB$3,'Form report'!$P$22:$CO$22,0))="","",INDEX('Form report'!$P$23:$CO$1090,MATCH($A$10,'Form report'!LB23:LB1090,0),MATCH(LB$3,'Form report'!$P$22:$CO$22,0))-INDEX('Form report'!$G$23:$G$1090,MATCH($A$10,'Form report'!$D$23:$D$1090,0))-INDEX('Form report'!$H$23:$H$1090,MATCH($A$10,'Form report'!$D$23:$D$1090,0))),"")</f>
        <v/>
      </c>
      <c r="LC10" s="204" t="str">
        <f>IFERROR(IF(INDEX('Form report'!$P$23:$CO$1090,MATCH($A$10,'Form report'!LC23:LC1090,0),MATCH(LC$3,'Form report'!$P$22:$CO$22,0))="","",INDEX('Form report'!$P$23:$CO$1090,MATCH($A$10,'Form report'!LC23:LC1090,0),MATCH(LC$3,'Form report'!$P$22:$CO$22,0))-INDEX('Form report'!$G$23:$G$1090,MATCH($A$10,'Form report'!$D$23:$D$1090,0))-INDEX('Form report'!$H$23:$H$1090,MATCH($A$10,'Form report'!$D$23:$D$1090,0))),"")</f>
        <v/>
      </c>
      <c r="LD10" s="204" t="str">
        <f>IFERROR(IF(INDEX('Form report'!$P$23:$CO$1090,MATCH($A$10,'Form report'!LD23:LD1090,0),MATCH(LD$3,'Form report'!$P$22:$CO$22,0))="","",INDEX('Form report'!$P$23:$CO$1090,MATCH($A$10,'Form report'!LD23:LD1090,0),MATCH(LD$3,'Form report'!$P$22:$CO$22,0))-INDEX('Form report'!$G$23:$G$1090,MATCH($A$10,'Form report'!$D$23:$D$1090,0))-INDEX('Form report'!$H$23:$H$1090,MATCH($A$10,'Form report'!$D$23:$D$1090,0))),"")</f>
        <v/>
      </c>
      <c r="LE10" s="204" t="str">
        <f>IFERROR(IF(INDEX('Form report'!$P$23:$CO$1090,MATCH($A$10,'Form report'!LE23:LE1090,0),MATCH(LE$3,'Form report'!$P$22:$CO$22,0))="","",INDEX('Form report'!$P$23:$CO$1090,MATCH($A$10,'Form report'!LE23:LE1090,0),MATCH(LE$3,'Form report'!$P$22:$CO$22,0))-INDEX('Form report'!$G$23:$G$1090,MATCH($A$10,'Form report'!$D$23:$D$1090,0))-INDEX('Form report'!$H$23:$H$1090,MATCH($A$10,'Form report'!$D$23:$D$1090,0))),"")</f>
        <v/>
      </c>
      <c r="LF10" s="204" t="str">
        <f>IFERROR(IF(INDEX('Form report'!$P$23:$CO$1090,MATCH($A$10,'Form report'!LF23:LF1090,0),MATCH(LF$3,'Form report'!$P$22:$CO$22,0))="","",INDEX('Form report'!$P$23:$CO$1090,MATCH($A$10,'Form report'!LF23:LF1090,0),MATCH(LF$3,'Form report'!$P$22:$CO$22,0))-INDEX('Form report'!$G$23:$G$1090,MATCH($A$10,'Form report'!$D$23:$D$1090,0))-INDEX('Form report'!$H$23:$H$1090,MATCH($A$10,'Form report'!$D$23:$D$1090,0))),"")</f>
        <v/>
      </c>
      <c r="LG10" s="204" t="str">
        <f>IFERROR(IF(INDEX('Form report'!$P$23:$CO$1090,MATCH($A$10,'Form report'!LG23:LG1090,0),MATCH(LG$3,'Form report'!$P$22:$CO$22,0))="","",INDEX('Form report'!$P$23:$CO$1090,MATCH($A$10,'Form report'!LG23:LG1090,0),MATCH(LG$3,'Form report'!$P$22:$CO$22,0))-INDEX('Form report'!$G$23:$G$1090,MATCH($A$10,'Form report'!$D$23:$D$1090,0))-INDEX('Form report'!$H$23:$H$1090,MATCH($A$10,'Form report'!$D$23:$D$1090,0))),"")</f>
        <v/>
      </c>
      <c r="LH10" s="204" t="str">
        <f>IFERROR(IF(INDEX('Form report'!$P$23:$CO$1090,MATCH($A$10,'Form report'!LH23:LH1090,0),MATCH(LH$3,'Form report'!$P$22:$CO$22,0))="","",INDEX('Form report'!$P$23:$CO$1090,MATCH($A$10,'Form report'!LH23:LH1090,0),MATCH(LH$3,'Form report'!$P$22:$CO$22,0))-INDEX('Form report'!$G$23:$G$1090,MATCH($A$10,'Form report'!$D$23:$D$1090,0))-INDEX('Form report'!$H$23:$H$1090,MATCH($A$10,'Form report'!$D$23:$D$1090,0))),"")</f>
        <v/>
      </c>
      <c r="LI10" s="204" t="str">
        <f>IFERROR(IF(INDEX('Form report'!$P$23:$CO$1090,MATCH($A$10,'Form report'!LI23:LI1090,0),MATCH(LI$3,'Form report'!$P$22:$CO$22,0))="","",INDEX('Form report'!$P$23:$CO$1090,MATCH($A$10,'Form report'!LI23:LI1090,0),MATCH(LI$3,'Form report'!$P$22:$CO$22,0))-INDEX('Form report'!$G$23:$G$1090,MATCH($A$10,'Form report'!$D$23:$D$1090,0))-INDEX('Form report'!$H$23:$H$1090,MATCH($A$10,'Form report'!$D$23:$D$1090,0))),"")</f>
        <v/>
      </c>
      <c r="LJ10" s="204" t="str">
        <f>IFERROR(IF(INDEX('Form report'!$P$23:$CO$1090,MATCH($A$10,'Form report'!LJ23:LJ1090,0),MATCH(LJ$3,'Form report'!$P$22:$CO$22,0))="","",INDEX('Form report'!$P$23:$CO$1090,MATCH($A$10,'Form report'!LJ23:LJ1090,0),MATCH(LJ$3,'Form report'!$P$22:$CO$22,0))-INDEX('Form report'!$G$23:$G$1090,MATCH($A$10,'Form report'!$D$23:$D$1090,0))-INDEX('Form report'!$H$23:$H$1090,MATCH($A$10,'Form report'!$D$23:$D$1090,0))),"")</f>
        <v/>
      </c>
      <c r="LK10" s="204" t="str">
        <f>IFERROR(IF(INDEX('Form report'!$P$23:$CO$1090,MATCH($A$10,'Form report'!LK23:LK1090,0),MATCH(LK$3,'Form report'!$P$22:$CO$22,0))="","",INDEX('Form report'!$P$23:$CO$1090,MATCH($A$10,'Form report'!LK23:LK1090,0),MATCH(LK$3,'Form report'!$P$22:$CO$22,0))-INDEX('Form report'!$G$23:$G$1090,MATCH($A$10,'Form report'!$D$23:$D$1090,0))-INDEX('Form report'!$H$23:$H$1090,MATCH($A$10,'Form report'!$D$23:$D$1090,0))),"")</f>
        <v/>
      </c>
      <c r="LL10" s="204" t="str">
        <f>IFERROR(IF(INDEX('Form report'!$P$23:$CO$1090,MATCH($A$10,'Form report'!LL23:LL1090,0),MATCH(LL$3,'Form report'!$P$22:$CO$22,0))="","",INDEX('Form report'!$P$23:$CO$1090,MATCH($A$10,'Form report'!LL23:LL1090,0),MATCH(LL$3,'Form report'!$P$22:$CO$22,0))-INDEX('Form report'!$G$23:$G$1090,MATCH($A$10,'Form report'!$D$23:$D$1090,0))-INDEX('Form report'!$H$23:$H$1090,MATCH($A$10,'Form report'!$D$23:$D$1090,0))),"")</f>
        <v/>
      </c>
      <c r="LM10" s="204" t="str">
        <f>IFERROR(IF(INDEX('Form report'!$P$23:$CO$1090,MATCH($A$10,'Form report'!LM23:LM1090,0),MATCH(LM$3,'Form report'!$P$22:$CO$22,0))="","",INDEX('Form report'!$P$23:$CO$1090,MATCH($A$10,'Form report'!LM23:LM1090,0),MATCH(LM$3,'Form report'!$P$22:$CO$22,0))-INDEX('Form report'!$G$23:$G$1090,MATCH($A$10,'Form report'!$D$23:$D$1090,0))-INDEX('Form report'!$H$23:$H$1090,MATCH($A$10,'Form report'!$D$23:$D$1090,0))),"")</f>
        <v/>
      </c>
      <c r="LN10" s="204" t="str">
        <f>IFERROR(IF(INDEX('Form report'!$P$23:$CO$1090,MATCH($A$10,'Form report'!LN23:LN1090,0),MATCH(LN$3,'Form report'!$P$22:$CO$22,0))="","",INDEX('Form report'!$P$23:$CO$1090,MATCH($A$10,'Form report'!LN23:LN1090,0),MATCH(LN$3,'Form report'!$P$22:$CO$22,0))-INDEX('Form report'!$G$23:$G$1090,MATCH($A$10,'Form report'!$D$23:$D$1090,0))-INDEX('Form report'!$H$23:$H$1090,MATCH($A$10,'Form report'!$D$23:$D$1090,0))),"")</f>
        <v/>
      </c>
      <c r="LO10" s="204" t="str">
        <f>IFERROR(IF(INDEX('Form report'!$P$23:$CO$1090,MATCH($A$10,'Form report'!LO23:LO1090,0),MATCH(LO$3,'Form report'!$P$22:$CO$22,0))="","",INDEX('Form report'!$P$23:$CO$1090,MATCH($A$10,'Form report'!LO23:LO1090,0),MATCH(LO$3,'Form report'!$P$22:$CO$22,0))-INDEX('Form report'!$G$23:$G$1090,MATCH($A$10,'Form report'!$D$23:$D$1090,0))-INDEX('Form report'!$H$23:$H$1090,MATCH($A$10,'Form report'!$D$23:$D$1090,0))),"")</f>
        <v/>
      </c>
      <c r="LP10" s="204" t="str">
        <f>IFERROR(IF(INDEX('Form report'!$P$23:$CO$1090,MATCH($A$10,'Form report'!LP23:LP1090,0),MATCH(LP$3,'Form report'!$P$22:$CO$22,0))="","",INDEX('Form report'!$P$23:$CO$1090,MATCH($A$10,'Form report'!LP23:LP1090,0),MATCH(LP$3,'Form report'!$P$22:$CO$22,0))-INDEX('Form report'!$G$23:$G$1090,MATCH($A$10,'Form report'!$D$23:$D$1090,0))-INDEX('Form report'!$H$23:$H$1090,MATCH($A$10,'Form report'!$D$23:$D$1090,0))),"")</f>
        <v/>
      </c>
      <c r="LQ10" s="204" t="str">
        <f>IFERROR(IF(INDEX('Form report'!$P$23:$CO$1090,MATCH($A$10,'Form report'!LQ23:LQ1090,0),MATCH(LQ$3,'Form report'!$P$22:$CO$22,0))="","",INDEX('Form report'!$P$23:$CO$1090,MATCH($A$10,'Form report'!LQ23:LQ1090,0),MATCH(LQ$3,'Form report'!$P$22:$CO$22,0))-INDEX('Form report'!$G$23:$G$1090,MATCH($A$10,'Form report'!$D$23:$D$1090,0))-INDEX('Form report'!$H$23:$H$1090,MATCH($A$10,'Form report'!$D$23:$D$1090,0))),"")</f>
        <v/>
      </c>
      <c r="LR10" s="204" t="str">
        <f>IFERROR(IF(INDEX('Form report'!$P$23:$CO$1090,MATCH($A$10,'Form report'!LR23:LR1090,0),MATCH(LR$3,'Form report'!$P$22:$CO$22,0))="","",INDEX('Form report'!$P$23:$CO$1090,MATCH($A$10,'Form report'!LR23:LR1090,0),MATCH(LR$3,'Form report'!$P$22:$CO$22,0))-INDEX('Form report'!$G$23:$G$1090,MATCH($A$10,'Form report'!$D$23:$D$1090,0))-INDEX('Form report'!$H$23:$H$1090,MATCH($A$10,'Form report'!$D$23:$D$1090,0))),"")</f>
        <v/>
      </c>
      <c r="LS10" s="204" t="str">
        <f>IFERROR(IF(INDEX('Form report'!$P$23:$CO$1090,MATCH($A$10,'Form report'!LS23:LS1090,0),MATCH(LS$3,'Form report'!$P$22:$CO$22,0))="","",INDEX('Form report'!$P$23:$CO$1090,MATCH($A$10,'Form report'!LS23:LS1090,0),MATCH(LS$3,'Form report'!$P$22:$CO$22,0))-INDEX('Form report'!$G$23:$G$1090,MATCH($A$10,'Form report'!$D$23:$D$1090,0))-INDEX('Form report'!$H$23:$H$1090,MATCH($A$10,'Form report'!$D$23:$D$1090,0))),"")</f>
        <v/>
      </c>
      <c r="LT10" s="204" t="str">
        <f>IFERROR(IF(INDEX('Form report'!$P$23:$CO$1090,MATCH($A$10,'Form report'!LT23:LT1090,0),MATCH(LT$3,'Form report'!$P$22:$CO$22,0))="","",INDEX('Form report'!$P$23:$CO$1090,MATCH($A$10,'Form report'!LT23:LT1090,0),MATCH(LT$3,'Form report'!$P$22:$CO$22,0))-INDEX('Form report'!$G$23:$G$1090,MATCH($A$10,'Form report'!$D$23:$D$1090,0))-INDEX('Form report'!$H$23:$H$1090,MATCH($A$10,'Form report'!$D$23:$D$1090,0))),"")</f>
        <v/>
      </c>
      <c r="LU10" s="204" t="str">
        <f>IFERROR(IF(INDEX('Form report'!$P$23:$CO$1090,MATCH($A$10,'Form report'!LU23:LU1090,0),MATCH(LU$3,'Form report'!$P$22:$CO$22,0))="","",INDEX('Form report'!$P$23:$CO$1090,MATCH($A$10,'Form report'!LU23:LU1090,0),MATCH(LU$3,'Form report'!$P$22:$CO$22,0))-INDEX('Form report'!$G$23:$G$1090,MATCH($A$10,'Form report'!$D$23:$D$1090,0))-INDEX('Form report'!$H$23:$H$1090,MATCH($A$10,'Form report'!$D$23:$D$1090,0))),"")</f>
        <v/>
      </c>
      <c r="LV10" s="204" t="str">
        <f>IFERROR(IF(INDEX('Form report'!$P$23:$CO$1090,MATCH($A$10,'Form report'!LV23:LV1090,0),MATCH(LV$3,'Form report'!$P$22:$CO$22,0))="","",INDEX('Form report'!$P$23:$CO$1090,MATCH($A$10,'Form report'!LV23:LV1090,0),MATCH(LV$3,'Form report'!$P$22:$CO$22,0))-INDEX('Form report'!$G$23:$G$1090,MATCH($A$10,'Form report'!$D$23:$D$1090,0))-INDEX('Form report'!$H$23:$H$1090,MATCH($A$10,'Form report'!$D$23:$D$1090,0))),"")</f>
        <v/>
      </c>
      <c r="LW10" s="204" t="str">
        <f>IFERROR(IF(INDEX('Form report'!$P$23:$CO$1090,MATCH($A$10,'Form report'!LW23:LW1090,0),MATCH(LW$3,'Form report'!$P$22:$CO$22,0))="","",INDEX('Form report'!$P$23:$CO$1090,MATCH($A$10,'Form report'!LW23:LW1090,0),MATCH(LW$3,'Form report'!$P$22:$CO$22,0))-INDEX('Form report'!$G$23:$G$1090,MATCH($A$10,'Form report'!$D$23:$D$1090,0))-INDEX('Form report'!$H$23:$H$1090,MATCH($A$10,'Form report'!$D$23:$D$1090,0))),"")</f>
        <v/>
      </c>
      <c r="LX10" s="204" t="str">
        <f>IFERROR(IF(INDEX('Form report'!$P$23:$CO$1090,MATCH($A$10,'Form report'!LX23:LX1090,0),MATCH(LX$3,'Form report'!$P$22:$CO$22,0))="","",INDEX('Form report'!$P$23:$CO$1090,MATCH($A$10,'Form report'!LX23:LX1090,0),MATCH(LX$3,'Form report'!$P$22:$CO$22,0))-INDEX('Form report'!$G$23:$G$1090,MATCH($A$10,'Form report'!$D$23:$D$1090,0))-INDEX('Form report'!$H$23:$H$1090,MATCH($A$10,'Form report'!$D$23:$D$1090,0))),"")</f>
        <v/>
      </c>
      <c r="LY10" s="204" t="str">
        <f>IFERROR(IF(INDEX('Form report'!$P$23:$CO$1090,MATCH($A$10,'Form report'!LY23:LY1090,0),MATCH(LY$3,'Form report'!$P$22:$CO$22,0))="","",INDEX('Form report'!$P$23:$CO$1090,MATCH($A$10,'Form report'!LY23:LY1090,0),MATCH(LY$3,'Form report'!$P$22:$CO$22,0))-INDEX('Form report'!$G$23:$G$1090,MATCH($A$10,'Form report'!$D$23:$D$1090,0))-INDEX('Form report'!$H$23:$H$1090,MATCH($A$10,'Form report'!$D$23:$D$1090,0))),"")</f>
        <v/>
      </c>
      <c r="LZ10" s="204" t="str">
        <f>IFERROR(IF(INDEX('Form report'!$P$23:$CO$1090,MATCH($A$10,'Form report'!LZ23:LZ1090,0),MATCH(LZ$3,'Form report'!$P$22:$CO$22,0))="","",INDEX('Form report'!$P$23:$CO$1090,MATCH($A$10,'Form report'!LZ23:LZ1090,0),MATCH(LZ$3,'Form report'!$P$22:$CO$22,0))-INDEX('Form report'!$G$23:$G$1090,MATCH($A$10,'Form report'!$D$23:$D$1090,0))-INDEX('Form report'!$H$23:$H$1090,MATCH($A$10,'Form report'!$D$23:$D$1090,0))),"")</f>
        <v/>
      </c>
      <c r="MA10" s="204" t="str">
        <f>IFERROR(IF(INDEX('Form report'!$P$23:$CO$1090,MATCH($A$10,'Form report'!MA23:MA1090,0),MATCH(MA$3,'Form report'!$P$22:$CO$22,0))="","",INDEX('Form report'!$P$23:$CO$1090,MATCH($A$10,'Form report'!MA23:MA1090,0),MATCH(MA$3,'Form report'!$P$22:$CO$22,0))-INDEX('Form report'!$G$23:$G$1090,MATCH($A$10,'Form report'!$D$23:$D$1090,0))-INDEX('Form report'!$H$23:$H$1090,MATCH($A$10,'Form report'!$D$23:$D$1090,0))),"")</f>
        <v/>
      </c>
      <c r="MB10" s="204" t="str">
        <f>IFERROR(IF(INDEX('Form report'!$P$23:$CO$1090,MATCH($A$10,'Form report'!MB23:MB1090,0),MATCH(MB$3,'Form report'!$P$22:$CO$22,0))="","",INDEX('Form report'!$P$23:$CO$1090,MATCH($A$10,'Form report'!MB23:MB1090,0),MATCH(MB$3,'Form report'!$P$22:$CO$22,0))-INDEX('Form report'!$G$23:$G$1090,MATCH($A$10,'Form report'!$D$23:$D$1090,0))-INDEX('Form report'!$H$23:$H$1090,MATCH($A$10,'Form report'!$D$23:$D$1090,0))),"")</f>
        <v/>
      </c>
      <c r="MC10" s="204" t="str">
        <f>IFERROR(IF(INDEX('Form report'!$P$23:$CO$1090,MATCH($A$10,'Form report'!MC23:MC1090,0),MATCH(MC$3,'Form report'!$P$22:$CO$22,0))="","",INDEX('Form report'!$P$23:$CO$1090,MATCH($A$10,'Form report'!MC23:MC1090,0),MATCH(MC$3,'Form report'!$P$22:$CO$22,0))-INDEX('Form report'!$G$23:$G$1090,MATCH($A$10,'Form report'!$D$23:$D$1090,0))-INDEX('Form report'!$H$23:$H$1090,MATCH($A$10,'Form report'!$D$23:$D$1090,0))),"")</f>
        <v/>
      </c>
      <c r="MD10" s="204" t="str">
        <f>IFERROR(IF(INDEX('Form report'!$P$23:$CO$1090,MATCH($A$10,'Form report'!MD23:MD1090,0),MATCH(MD$3,'Form report'!$P$22:$CO$22,0))="","",INDEX('Form report'!$P$23:$CO$1090,MATCH($A$10,'Form report'!MD23:MD1090,0),MATCH(MD$3,'Form report'!$P$22:$CO$22,0))-INDEX('Form report'!$G$23:$G$1090,MATCH($A$10,'Form report'!$D$23:$D$1090,0))-INDEX('Form report'!$H$23:$H$1090,MATCH($A$10,'Form report'!$D$23:$D$1090,0))),"")</f>
        <v/>
      </c>
      <c r="ME10" s="204" t="str">
        <f>IFERROR(IF(INDEX('Form report'!$P$23:$CO$1090,MATCH($A$10,'Form report'!ME23:ME1090,0),MATCH(ME$3,'Form report'!$P$22:$CO$22,0))="","",INDEX('Form report'!$P$23:$CO$1090,MATCH($A$10,'Form report'!ME23:ME1090,0),MATCH(ME$3,'Form report'!$P$22:$CO$22,0))-INDEX('Form report'!$G$23:$G$1090,MATCH($A$10,'Form report'!$D$23:$D$1090,0))-INDEX('Form report'!$H$23:$H$1090,MATCH($A$10,'Form report'!$D$23:$D$1090,0))),"")</f>
        <v/>
      </c>
      <c r="MF10" s="204" t="str">
        <f>IFERROR(IF(INDEX('Form report'!$P$23:$CO$1090,MATCH($A$10,'Form report'!MF23:MF1090,0),MATCH(MF$3,'Form report'!$P$22:$CO$22,0))="","",INDEX('Form report'!$P$23:$CO$1090,MATCH($A$10,'Form report'!MF23:MF1090,0),MATCH(MF$3,'Form report'!$P$22:$CO$22,0))-INDEX('Form report'!$G$23:$G$1090,MATCH($A$10,'Form report'!$D$23:$D$1090,0))-INDEX('Form report'!$H$23:$H$1090,MATCH($A$10,'Form report'!$D$23:$D$1090,0))),"")</f>
        <v/>
      </c>
      <c r="MG10" s="204" t="str">
        <f>IFERROR(IF(INDEX('Form report'!$P$23:$CO$1090,MATCH($A$10,'Form report'!MG23:MG1090,0),MATCH(MG$3,'Form report'!$P$22:$CO$22,0))="","",INDEX('Form report'!$P$23:$CO$1090,MATCH($A$10,'Form report'!MG23:MG1090,0),MATCH(MG$3,'Form report'!$P$22:$CO$22,0))-INDEX('Form report'!$G$23:$G$1090,MATCH($A$10,'Form report'!$D$23:$D$1090,0))-INDEX('Form report'!$H$23:$H$1090,MATCH($A$10,'Form report'!$D$23:$D$1090,0))),"")</f>
        <v/>
      </c>
      <c r="MH10" s="204" t="str">
        <f>IFERROR(IF(INDEX('Form report'!$P$23:$CO$1090,MATCH($A$10,'Form report'!MH23:MH1090,0),MATCH(MH$3,'Form report'!$P$22:$CO$22,0))="","",INDEX('Form report'!$P$23:$CO$1090,MATCH($A$10,'Form report'!MH23:MH1090,0),MATCH(MH$3,'Form report'!$P$22:$CO$22,0))-INDEX('Form report'!$G$23:$G$1090,MATCH($A$10,'Form report'!$D$23:$D$1090,0))-INDEX('Form report'!$H$23:$H$1090,MATCH($A$10,'Form report'!$D$23:$D$1090,0))),"")</f>
        <v/>
      </c>
      <c r="MI10" s="204" t="str">
        <f>IFERROR(IF(INDEX('Form report'!$P$23:$CO$1090,MATCH($A$10,'Form report'!MI23:MI1090,0),MATCH(MI$3,'Form report'!$P$22:$CO$22,0))="","",INDEX('Form report'!$P$23:$CO$1090,MATCH($A$10,'Form report'!MI23:MI1090,0),MATCH(MI$3,'Form report'!$P$22:$CO$22,0))-INDEX('Form report'!$G$23:$G$1090,MATCH($A$10,'Form report'!$D$23:$D$1090,0))-INDEX('Form report'!$H$23:$H$1090,MATCH($A$10,'Form report'!$D$23:$D$1090,0))),"")</f>
        <v/>
      </c>
      <c r="MJ10" s="204" t="str">
        <f>IFERROR(IF(INDEX('Form report'!$P$23:$CO$1090,MATCH($A$10,'Form report'!MJ23:MJ1090,0),MATCH(MJ$3,'Form report'!$P$22:$CO$22,0))="","",INDEX('Form report'!$P$23:$CO$1090,MATCH($A$10,'Form report'!MJ23:MJ1090,0),MATCH(MJ$3,'Form report'!$P$22:$CO$22,0))-INDEX('Form report'!$G$23:$G$1090,MATCH($A$10,'Form report'!$D$23:$D$1090,0))-INDEX('Form report'!$H$23:$H$1090,MATCH($A$10,'Form report'!$D$23:$D$1090,0))),"")</f>
        <v/>
      </c>
    </row>
    <row r="11" s="188" customFormat="1" ht="33" customHeight="1" spans="1:348">
      <c r="A11" s="203"/>
      <c r="B11" s="200"/>
      <c r="C11" s="201"/>
      <c r="D11" s="204" t="str">
        <f>IFERROR(IF(INDEX('Form report'!$P$23:$CO$1090,MATCH($A$11,'Form report'!D23:D1090,0),MATCH(D$3,'Form report'!$P$22:$CO$22,0))="","",INDEX('Form report'!$P$23:$CO$1090,MATCH($A$11,'Form report'!D23:D1090,0),MATCH(D$3,'Form report'!$P$22:$CO$22,0))-INDEX('Form report'!$G$23:$G$1090,MATCH($A$11,'Form report'!$D$23:$D$1090,0))-INDEX('Form report'!$H$23:$H$1090,MATCH($A$11,'Form report'!$D$23:$D$1090,0))),"")</f>
        <v/>
      </c>
      <c r="E11" s="204" t="str">
        <f>IFERROR(IF(INDEX('Form report'!$P$23:$CO$1090,MATCH($A$11,'Form report'!E23:E1090,0),MATCH(E$3,'Form report'!$P$22:$CO$22,0))="","",INDEX('Form report'!$P$23:$CO$1090,MATCH($A$11,'Form report'!E23:E1090,0),MATCH(E$3,'Form report'!$P$22:$CO$22,0))-INDEX('Form report'!$G$23:$G$1090,MATCH($A$11,'Form report'!$D$23:$D$1090,0))-INDEX('Form report'!$H$23:$H$1090,MATCH($A$11,'Form report'!$D$23:$D$1090,0))),"")</f>
        <v/>
      </c>
      <c r="F11" s="204" t="str">
        <f>IFERROR(IF(INDEX('Form report'!$P$23:$CO$1090,MATCH($A$11,'Form report'!F23:F1090,0),MATCH(F$3,'Form report'!$P$22:$CO$22,0))="","",INDEX('Form report'!$P$23:$CO$1090,MATCH($A$11,'Form report'!F23:F1090,0),MATCH(F$3,'Form report'!$P$22:$CO$22,0))-INDEX('Form report'!$G$23:$G$1090,MATCH($A$11,'Form report'!$D$23:$D$1090,0))-INDEX('Form report'!$H$23:$H$1090,MATCH($A$11,'Form report'!$D$23:$D$1090,0))),"")</f>
        <v/>
      </c>
      <c r="G11" s="204" t="str">
        <f>IFERROR(IF(INDEX('Form report'!$P$23:$CO$1090,MATCH($A$11,'Form report'!G23:G1090,0),MATCH(G$3,'Form report'!$P$22:$CO$22,0))="","",INDEX('Form report'!$P$23:$CO$1090,MATCH($A$11,'Form report'!G23:G1090,0),MATCH(G$3,'Form report'!$P$22:$CO$22,0))-INDEX('Form report'!$G$23:$G$1090,MATCH($A$11,'Form report'!$D$23:$D$1090,0))-INDEX('Form report'!$H$23:$H$1090,MATCH($A$11,'Form report'!$D$23:$D$1090,0))),"")</f>
        <v/>
      </c>
      <c r="H11" s="204" t="str">
        <f>IFERROR(IF(INDEX('Form report'!$P$23:$CO$1090,MATCH($A$11,'Form report'!H23:H1090,0),MATCH(H$3,'Form report'!$P$22:$CO$22,0))="","",INDEX('Form report'!$P$23:$CO$1090,MATCH($A$11,'Form report'!H23:H1090,0),MATCH(H$3,'Form report'!$P$22:$CO$22,0))-INDEX('Form report'!$G$23:$G$1090,MATCH($A$11,'Form report'!$D$23:$D$1090,0))-INDEX('Form report'!$H$23:$H$1090,MATCH($A$11,'Form report'!$D$23:$D$1090,0))),"")</f>
        <v/>
      </c>
      <c r="I11" s="204" t="str">
        <f>IFERROR(IF(INDEX('Form report'!$P$23:$CO$1090,MATCH($A$11,'Form report'!I23:I1090,0),MATCH(I$3,'Form report'!$P$22:$CO$22,0))="","",INDEX('Form report'!$P$23:$CO$1090,MATCH($A$11,'Form report'!I23:I1090,0),MATCH(I$3,'Form report'!$P$22:$CO$22,0))-INDEX('Form report'!$G$23:$G$1090,MATCH($A$11,'Form report'!$D$23:$D$1090,0))-INDEX('Form report'!$H$23:$H$1090,MATCH($A$11,'Form report'!$D$23:$D$1090,0))),"")</f>
        <v/>
      </c>
      <c r="J11" s="204" t="str">
        <f>IFERROR(IF(INDEX('Form report'!$P$23:$CO$1090,MATCH($A$11,'Form report'!J23:J1090,0),MATCH(J$3,'Form report'!$P$22:$CO$22,0))="","",INDEX('Form report'!$P$23:$CO$1090,MATCH($A$11,'Form report'!J23:J1090,0),MATCH(J$3,'Form report'!$P$22:$CO$22,0))-INDEX('Form report'!$G$23:$G$1090,MATCH($A$11,'Form report'!$D$23:$D$1090,0))-INDEX('Form report'!$H$23:$H$1090,MATCH($A$11,'Form report'!$D$23:$D$1090,0))),"")</f>
        <v/>
      </c>
      <c r="K11" s="204" t="str">
        <f>IFERROR(IF(INDEX('Form report'!$P$23:$CO$1090,MATCH($A$11,'Form report'!K23:K1090,0),MATCH(K$3,'Form report'!$P$22:$CO$22,0))="","",INDEX('Form report'!$P$23:$CO$1090,MATCH($A$11,'Form report'!K23:K1090,0),MATCH(K$3,'Form report'!$P$22:$CO$22,0))-INDEX('Form report'!$G$23:$G$1090,MATCH($A$11,'Form report'!$D$23:$D$1090,0))-INDEX('Form report'!$H$23:$H$1090,MATCH($A$11,'Form report'!$D$23:$D$1090,0))),"")</f>
        <v/>
      </c>
      <c r="L11" s="204" t="str">
        <f>IFERROR(IF(INDEX('Form report'!$P$23:$CO$1090,MATCH($A$11,'Form report'!L23:L1090,0),MATCH(L$3,'Form report'!$P$22:$CO$22,0))="","",INDEX('Form report'!$P$23:$CO$1090,MATCH($A$11,'Form report'!L23:L1090,0),MATCH(L$3,'Form report'!$P$22:$CO$22,0))-INDEX('Form report'!$G$23:$G$1090,MATCH($A$11,'Form report'!$D$23:$D$1090,0))-INDEX('Form report'!$H$23:$H$1090,MATCH($A$11,'Form report'!$D$23:$D$1090,0))),"")</f>
        <v/>
      </c>
      <c r="M11" s="204" t="str">
        <f>IFERROR(IF(INDEX('Form report'!$P$23:$CO$1090,MATCH($A$11,'Form report'!M23:M1090,0),MATCH(M$3,'Form report'!$P$22:$CO$22,0))="","",INDEX('Form report'!$P$23:$CO$1090,MATCH($A$11,'Form report'!M23:M1090,0),MATCH(M$3,'Form report'!$P$22:$CO$22,0))-INDEX('Form report'!$G$23:$G$1090,MATCH($A$11,'Form report'!$D$23:$D$1090,0))-INDEX('Form report'!$H$23:$H$1090,MATCH($A$11,'Form report'!$D$23:$D$1090,0))),"")</f>
        <v/>
      </c>
      <c r="N11" s="204" t="str">
        <f>IFERROR(IF(INDEX('Form report'!$P$23:$CO$1090,MATCH($A$11,'Form report'!N23:N1090,0),MATCH(N$3,'Form report'!$P$22:$CO$22,0))="","",INDEX('Form report'!$P$23:$CO$1090,MATCH($A$11,'Form report'!N23:N1090,0),MATCH(N$3,'Form report'!$P$22:$CO$22,0))-INDEX('Form report'!$G$23:$G$1090,MATCH($A$11,'Form report'!$D$23:$D$1090,0))-INDEX('Form report'!$H$23:$H$1090,MATCH($A$11,'Form report'!$D$23:$D$1090,0))),"")</f>
        <v/>
      </c>
      <c r="O11" s="204" t="str">
        <f>IFERROR(IF(INDEX('Form report'!$P$23:$CO$1090,MATCH($A$11,'Form report'!O23:O1090,0),MATCH(O$3,'Form report'!$P$22:$CO$22,0))="","",INDEX('Form report'!$P$23:$CO$1090,MATCH($A$11,'Form report'!O23:O1090,0),MATCH(O$3,'Form report'!$P$22:$CO$22,0))-INDEX('Form report'!$G$23:$G$1090,MATCH($A$11,'Form report'!$D$23:$D$1090,0))-INDEX('Form report'!$H$23:$H$1090,MATCH($A$11,'Form report'!$D$23:$D$1090,0))),"")</f>
        <v/>
      </c>
      <c r="P11" s="204" t="str">
        <f>IFERROR(IF(INDEX('Form report'!$P$23:$CO$1090,MATCH($A$11,'Form report'!P23:P1090,0),MATCH(P$3,'Form report'!$P$22:$CO$22,0))="","",INDEX('Form report'!$P$23:$CO$1090,MATCH($A$11,'Form report'!P23:P1090,0),MATCH(P$3,'Form report'!$P$22:$CO$22,0))-INDEX('Form report'!$G$23:$G$1090,MATCH($A$11,'Form report'!$D$23:$D$1090,0))-INDEX('Form report'!$H$23:$H$1090,MATCH($A$11,'Form report'!$D$23:$D$1090,0))),"")</f>
        <v/>
      </c>
      <c r="Q11" s="204" t="str">
        <f>IFERROR(IF(INDEX('Form report'!$P$23:$CO$1090,MATCH($A$11,'Form report'!#REF!,0),MATCH(Q$3,'Form report'!$P$22:$CO$22,0))="","",INDEX('Form report'!$P$23:$CO$1090,MATCH($A$11,'Form report'!#REF!,0),MATCH(Q$3,'Form report'!$P$22:$CO$22,0))-INDEX('Form report'!$G$23:$G$1090,MATCH($A$11,'Form report'!$D$23:$D$1090,0))-INDEX('Form report'!$H$23:$H$1090,MATCH($A$11,'Form report'!$D$23:$D$1090,0))),"")</f>
        <v/>
      </c>
      <c r="R11" s="204" t="str">
        <f>IFERROR(IF(INDEX('Form report'!$P$23:$CO$1090,MATCH($A$11,'Form report'!R23:R1090,0),MATCH(R$3,'Form report'!$P$22:$CO$22,0))="","",INDEX('Form report'!$P$23:$CO$1090,MATCH($A$11,'Form report'!R23:R1090,0),MATCH(R$3,'Form report'!$P$22:$CO$22,0))-INDEX('Form report'!$G$23:$G$1090,MATCH($A$11,'Form report'!$D$23:$D$1090,0))-INDEX('Form report'!$H$23:$H$1090,MATCH($A$11,'Form report'!$D$23:$D$1090,0))),"")</f>
        <v/>
      </c>
      <c r="S11" s="204" t="str">
        <f>IFERROR(IF(INDEX('Form report'!$P$23:$CO$1090,MATCH($A$11,'Form report'!S23:S1090,0),MATCH(S$3,'Form report'!$P$22:$CO$22,0))="","",INDEX('Form report'!$P$23:$CO$1090,MATCH($A$11,'Form report'!S23:S1090,0),MATCH(S$3,'Form report'!$P$22:$CO$22,0))-INDEX('Form report'!$G$23:$G$1090,MATCH($A$11,'Form report'!$D$23:$D$1090,0))-INDEX('Form report'!$H$23:$H$1090,MATCH($A$11,'Form report'!$D$23:$D$1090,0))),"")</f>
        <v/>
      </c>
      <c r="T11" s="204" t="str">
        <f>IFERROR(IF(INDEX('Form report'!$P$23:$CO$1090,MATCH($A$11,'Form report'!T23:T1090,0),MATCH(T$3,'Form report'!$P$22:$CO$22,0))="","",INDEX('Form report'!$P$23:$CO$1090,MATCH($A$11,'Form report'!T23:T1090,0),MATCH(T$3,'Form report'!$P$22:$CO$22,0))-INDEX('Form report'!$G$23:$G$1090,MATCH($A$11,'Form report'!$D$23:$D$1090,0))-INDEX('Form report'!$H$23:$H$1090,MATCH($A$11,'Form report'!$D$23:$D$1090,0))),"")</f>
        <v/>
      </c>
      <c r="U11" s="204" t="str">
        <f>IFERROR(IF(INDEX('Form report'!$P$23:$CO$1090,MATCH($A$11,'Form report'!U23:U1090,0),MATCH(U$3,'Form report'!$P$22:$CO$22,0))="","",INDEX('Form report'!$P$23:$CO$1090,MATCH($A$11,'Form report'!U23:U1090,0),MATCH(U$3,'Form report'!$P$22:$CO$22,0))-INDEX('Form report'!$G$23:$G$1090,MATCH($A$11,'Form report'!$D$23:$D$1090,0))-INDEX('Form report'!$H$23:$H$1090,MATCH($A$11,'Form report'!$D$23:$D$1090,0))),"")</f>
        <v/>
      </c>
      <c r="V11" s="204" t="str">
        <f>IFERROR(IF(INDEX('Form report'!$P$23:$CO$1090,MATCH($A$11,'Form report'!V23:V1090,0),MATCH(V$3,'Form report'!$P$22:$CO$22,0))="","",INDEX('Form report'!$P$23:$CO$1090,MATCH($A$11,'Form report'!V23:V1090,0),MATCH(V$3,'Form report'!$P$22:$CO$22,0))-INDEX('Form report'!$G$23:$G$1090,MATCH($A$11,'Form report'!$D$23:$D$1090,0))-INDEX('Form report'!$H$23:$H$1090,MATCH($A$11,'Form report'!$D$23:$D$1090,0))),"")</f>
        <v/>
      </c>
      <c r="W11" s="204" t="str">
        <f>IFERROR(IF(INDEX('Form report'!$P$23:$CO$1090,MATCH($A$11,'Form report'!W23:W1090,0),MATCH(W$3,'Form report'!$P$22:$CO$22,0))="","",INDEX('Form report'!$P$23:$CO$1090,MATCH($A$11,'Form report'!W23:W1090,0),MATCH(W$3,'Form report'!$P$22:$CO$22,0))-INDEX('Form report'!$G$23:$G$1090,MATCH($A$11,'Form report'!$D$23:$D$1090,0))-INDEX('Form report'!$H$23:$H$1090,MATCH($A$11,'Form report'!$D$23:$D$1090,0))),"")</f>
        <v/>
      </c>
      <c r="X11" s="204" t="str">
        <f>IFERROR(IF(INDEX('Form report'!$P$23:$CO$1090,MATCH($A$11,'Form report'!X23:X1090,0),MATCH(X$3,'Form report'!$P$22:$CO$22,0))="","",INDEX('Form report'!$P$23:$CO$1090,MATCH($A$11,'Form report'!X23:X1090,0),MATCH(X$3,'Form report'!$P$22:$CO$22,0))-INDEX('Form report'!$G$23:$G$1090,MATCH($A$11,'Form report'!$D$23:$D$1090,0))-INDEX('Form report'!$H$23:$H$1090,MATCH($A$11,'Form report'!$D$23:$D$1090,0))),"")</f>
        <v/>
      </c>
      <c r="Y11" s="204" t="str">
        <f>IFERROR(IF(INDEX('Form report'!$P$23:$CO$1090,MATCH($A$11,'Form report'!Y23:Y1090,0),MATCH(Y$3,'Form report'!$P$22:$CO$22,0))="","",INDEX('Form report'!$P$23:$CO$1090,MATCH($A$11,'Form report'!Y23:Y1090,0),MATCH(Y$3,'Form report'!$P$22:$CO$22,0))-INDEX('Form report'!$G$23:$G$1090,MATCH($A$11,'Form report'!$D$23:$D$1090,0))-INDEX('Form report'!$H$23:$H$1090,MATCH($A$11,'Form report'!$D$23:$D$1090,0))),"")</f>
        <v/>
      </c>
      <c r="Z11" s="204" t="str">
        <f>IFERROR(IF(INDEX('Form report'!$P$23:$CO$1090,MATCH($A$11,'Form report'!Z23:Z1090,0),MATCH(Z$3,'Form report'!$P$22:$CO$22,0))="","",INDEX('Form report'!$P$23:$CO$1090,MATCH($A$11,'Form report'!Z23:Z1090,0),MATCH(Z$3,'Form report'!$P$22:$CO$22,0))-INDEX('Form report'!$G$23:$G$1090,MATCH($A$11,'Form report'!$D$23:$D$1090,0))-INDEX('Form report'!$H$23:$H$1090,MATCH($A$11,'Form report'!$D$23:$D$1090,0))),"")</f>
        <v/>
      </c>
      <c r="AA11" s="204" t="str">
        <f>IFERROR(IF(INDEX('Form report'!$P$23:$CO$1090,MATCH($A$11,'Form report'!AA23:AA1090,0),MATCH(AA$3,'Form report'!$P$22:$CO$22,0))="","",INDEX('Form report'!$P$23:$CO$1090,MATCH($A$11,'Form report'!AA23:AA1090,0),MATCH(AA$3,'Form report'!$P$22:$CO$22,0))-INDEX('Form report'!$G$23:$G$1090,MATCH($A$11,'Form report'!$D$23:$D$1090,0))-INDEX('Form report'!$H$23:$H$1090,MATCH($A$11,'Form report'!$D$23:$D$1090,0))),"")</f>
        <v/>
      </c>
      <c r="AB11" s="204" t="str">
        <f>IFERROR(IF(INDEX('Form report'!$P$23:$CO$1090,MATCH($A$11,'Form report'!AB23:AB1090,0),MATCH(AB$3,'Form report'!$P$22:$CO$22,0))="","",INDEX('Form report'!$P$23:$CO$1090,MATCH($A$11,'Form report'!AB23:AB1090,0),MATCH(AB$3,'Form report'!$P$22:$CO$22,0))-INDEX('Form report'!$G$23:$G$1090,MATCH($A$11,'Form report'!$D$23:$D$1090,0))-INDEX('Form report'!$H$23:$H$1090,MATCH($A$11,'Form report'!$D$23:$D$1090,0))),"")</f>
        <v/>
      </c>
      <c r="AC11" s="204" t="str">
        <f>IFERROR(IF(INDEX('Form report'!$P$23:$CO$1090,MATCH($A$11,'Form report'!AC23:AC1090,0),MATCH(AC$3,'Form report'!$P$22:$CO$22,0))="","",INDEX('Form report'!$P$23:$CO$1090,MATCH($A$11,'Form report'!AC23:AC1090,0),MATCH(AC$3,'Form report'!$P$22:$CO$22,0))-INDEX('Form report'!$G$23:$G$1090,MATCH($A$11,'Form report'!$D$23:$D$1090,0))-INDEX('Form report'!$H$23:$H$1090,MATCH($A$11,'Form report'!$D$23:$D$1090,0))),"")</f>
        <v/>
      </c>
      <c r="AD11" s="204" t="str">
        <f>IFERROR(IF(INDEX('Form report'!$P$23:$CO$1090,MATCH($A$11,'Form report'!AD23:AD1090,0),MATCH(AD$3,'Form report'!$P$22:$CO$22,0))="","",INDEX('Form report'!$P$23:$CO$1090,MATCH($A$11,'Form report'!AD23:AD1090,0),MATCH(AD$3,'Form report'!$P$22:$CO$22,0))-INDEX('Form report'!$G$23:$G$1090,MATCH($A$11,'Form report'!$D$23:$D$1090,0))-INDEX('Form report'!$H$23:$H$1090,MATCH($A$11,'Form report'!$D$23:$D$1090,0))),"")</f>
        <v/>
      </c>
      <c r="AE11" s="204" t="str">
        <f>IFERROR(IF(INDEX('Form report'!$P$23:$CO$1090,MATCH($A$11,'Form report'!AE23:AE1090,0),MATCH(AE$3,'Form report'!$P$22:$CO$22,0))="","",INDEX('Form report'!$P$23:$CO$1090,MATCH($A$11,'Form report'!AE23:AE1090,0),MATCH(AE$3,'Form report'!$P$22:$CO$22,0))-INDEX('Form report'!$G$23:$G$1090,MATCH($A$11,'Form report'!$D$23:$D$1090,0))-INDEX('Form report'!$H$23:$H$1090,MATCH($A$11,'Form report'!$D$23:$D$1090,0))),"")</f>
        <v/>
      </c>
      <c r="AF11" s="204" t="str">
        <f>IFERROR(IF(INDEX('Form report'!$P$23:$CO$1090,MATCH($A$11,'Form report'!AF23:AF1090,0),MATCH(AF$3,'Form report'!$P$22:$CO$22,0))="","",INDEX('Form report'!$P$23:$CO$1090,MATCH($A$11,'Form report'!AF23:AF1090,0),MATCH(AF$3,'Form report'!$P$22:$CO$22,0))-INDEX('Form report'!$G$23:$G$1090,MATCH($A$11,'Form report'!$D$23:$D$1090,0))-INDEX('Form report'!$H$23:$H$1090,MATCH($A$11,'Form report'!$D$23:$D$1090,0))),"")</f>
        <v/>
      </c>
      <c r="AG11" s="204" t="str">
        <f>IFERROR(IF(INDEX('Form report'!$P$23:$CO$1090,MATCH($A$11,'Form report'!AG23:AG1090,0),MATCH(AG$3,'Form report'!$P$22:$CO$22,0))="","",INDEX('Form report'!$P$23:$CO$1090,MATCH($A$11,'Form report'!AG23:AG1090,0),MATCH(AG$3,'Form report'!$P$22:$CO$22,0))-INDEX('Form report'!$G$23:$G$1090,MATCH($A$11,'Form report'!$D$23:$D$1090,0))-INDEX('Form report'!$H$23:$H$1090,MATCH($A$11,'Form report'!$D$23:$D$1090,0))),"")</f>
        <v/>
      </c>
      <c r="AH11" s="204" t="str">
        <f>IFERROR(IF(INDEX('Form report'!$P$23:$CO$1090,MATCH($A$11,'Form report'!AH23:AH1090,0),MATCH(AH$3,'Form report'!$P$22:$CO$22,0))="","",INDEX('Form report'!$P$23:$CO$1090,MATCH($A$11,'Form report'!AH23:AH1090,0),MATCH(AH$3,'Form report'!$P$22:$CO$22,0))-INDEX('Form report'!$G$23:$G$1090,MATCH($A$11,'Form report'!$D$23:$D$1090,0))-INDEX('Form report'!$H$23:$H$1090,MATCH($A$11,'Form report'!$D$23:$D$1090,0))),"")</f>
        <v/>
      </c>
      <c r="AI11" s="204" t="str">
        <f>IFERROR(IF(INDEX('Form report'!$P$23:$CO$1090,MATCH($A$11,'Form report'!AI23:AI1090,0),MATCH(AI$3,'Form report'!$P$22:$CO$22,0))="","",INDEX('Form report'!$P$23:$CO$1090,MATCH($A$11,'Form report'!AI23:AI1090,0),MATCH(AI$3,'Form report'!$P$22:$CO$22,0))-INDEX('Form report'!$G$23:$G$1090,MATCH($A$11,'Form report'!$D$23:$D$1090,0))-INDEX('Form report'!$H$23:$H$1090,MATCH($A$11,'Form report'!$D$23:$D$1090,0))),"")</f>
        <v/>
      </c>
      <c r="AJ11" s="204" t="str">
        <f>IFERROR(IF(INDEX('Form report'!$P$23:$CO$1090,MATCH($A$11,'Form report'!AJ23:AJ1090,0),MATCH(AJ$3,'Form report'!$P$22:$CO$22,0))="","",INDEX('Form report'!$P$23:$CO$1090,MATCH($A$11,'Form report'!AJ23:AJ1090,0),MATCH(AJ$3,'Form report'!$P$22:$CO$22,0))-INDEX('Form report'!$G$23:$G$1090,MATCH($A$11,'Form report'!$D$23:$D$1090,0))-INDEX('Form report'!$H$23:$H$1090,MATCH($A$11,'Form report'!$D$23:$D$1090,0))),"")</f>
        <v/>
      </c>
      <c r="AK11" s="204" t="str">
        <f>IFERROR(IF(INDEX('Form report'!$P$23:$CO$1090,MATCH($A$11,'Form report'!AK23:AK1090,0),MATCH(AK$3,'Form report'!$P$22:$CO$22,0))="","",INDEX('Form report'!$P$23:$CO$1090,MATCH($A$11,'Form report'!AK23:AK1090,0),MATCH(AK$3,'Form report'!$P$22:$CO$22,0))-INDEX('Form report'!$G$23:$G$1090,MATCH($A$11,'Form report'!$D$23:$D$1090,0))-INDEX('Form report'!$H$23:$H$1090,MATCH($A$11,'Form report'!$D$23:$D$1090,0))),"")</f>
        <v/>
      </c>
      <c r="AL11" s="204" t="str">
        <f>IFERROR(IF(INDEX('Form report'!$P$23:$CO$1090,MATCH($A$11,'Form report'!AL23:AL1090,0),MATCH(AL$3,'Form report'!$P$22:$CO$22,0))="","",INDEX('Form report'!$P$23:$CO$1090,MATCH($A$11,'Form report'!AL23:AL1090,0),MATCH(AL$3,'Form report'!$P$22:$CO$22,0))-INDEX('Form report'!$G$23:$G$1090,MATCH($A$11,'Form report'!$D$23:$D$1090,0))-INDEX('Form report'!$H$23:$H$1090,MATCH($A$11,'Form report'!$D$23:$D$1090,0))),"")</f>
        <v/>
      </c>
      <c r="AM11" s="204" t="str">
        <f>IFERROR(IF(INDEX('Form report'!$P$23:$CO$1090,MATCH($A$11,'Form report'!AM23:AM1090,0),MATCH(AM$3,'Form report'!$P$22:$CO$22,0))="","",INDEX('Form report'!$P$23:$CO$1090,MATCH($A$11,'Form report'!AM23:AM1090,0),MATCH(AM$3,'Form report'!$P$22:$CO$22,0))-INDEX('Form report'!$G$23:$G$1090,MATCH($A$11,'Form report'!$D$23:$D$1090,0))-INDEX('Form report'!$H$23:$H$1090,MATCH($A$11,'Form report'!$D$23:$D$1090,0))),"")</f>
        <v/>
      </c>
      <c r="AN11" s="204" t="str">
        <f>IFERROR(IF(INDEX('Form report'!$P$23:$CO$1090,MATCH($A$11,'Form report'!AN23:AN1090,0),MATCH(AN$3,'Form report'!$P$22:$CO$22,0))="","",INDEX('Form report'!$P$23:$CO$1090,MATCH($A$11,'Form report'!AN23:AN1090,0),MATCH(AN$3,'Form report'!$P$22:$CO$22,0))-INDEX('Form report'!$G$23:$G$1090,MATCH($A$11,'Form report'!$D$23:$D$1090,0))-INDEX('Form report'!$H$23:$H$1090,MATCH($A$11,'Form report'!$D$23:$D$1090,0))),"")</f>
        <v/>
      </c>
      <c r="AO11" s="204" t="str">
        <f>IFERROR(IF(INDEX('Form report'!$P$23:$CO$1090,MATCH($A$11,'Form report'!AO23:AO1090,0),MATCH(AO$3,'Form report'!$P$22:$CO$22,0))="","",INDEX('Form report'!$P$23:$CO$1090,MATCH($A$11,'Form report'!AO23:AO1090,0),MATCH(AO$3,'Form report'!$P$22:$CO$22,0))-INDEX('Form report'!$G$23:$G$1090,MATCH($A$11,'Form report'!$D$23:$D$1090,0))-INDEX('Form report'!$H$23:$H$1090,MATCH($A$11,'Form report'!$D$23:$D$1090,0))),"")</f>
        <v/>
      </c>
      <c r="AP11" s="204" t="str">
        <f>IFERROR(IF(INDEX('Form report'!$P$23:$CO$1090,MATCH($A$11,'Form report'!AP23:AP1090,0),MATCH(AP$3,'Form report'!$P$22:$CO$22,0))="","",INDEX('Form report'!$P$23:$CO$1090,MATCH($A$11,'Form report'!AP23:AP1090,0),MATCH(AP$3,'Form report'!$P$22:$CO$22,0))-INDEX('Form report'!$G$23:$G$1090,MATCH($A$11,'Form report'!$D$23:$D$1090,0))-INDEX('Form report'!$H$23:$H$1090,MATCH($A$11,'Form report'!$D$23:$D$1090,0))),"")</f>
        <v/>
      </c>
      <c r="AQ11" s="204" t="str">
        <f>IFERROR(IF(INDEX('Form report'!$P$23:$CO$1090,MATCH($A$11,'Form report'!AQ23:AQ1090,0),MATCH(AQ$3,'Form report'!$P$22:$CO$22,0))="","",INDEX('Form report'!$P$23:$CO$1090,MATCH($A$11,'Form report'!AQ23:AQ1090,0),MATCH(AQ$3,'Form report'!$P$22:$CO$22,0))-INDEX('Form report'!$G$23:$G$1090,MATCH($A$11,'Form report'!$D$23:$D$1090,0))-INDEX('Form report'!$H$23:$H$1090,MATCH($A$11,'Form report'!$D$23:$D$1090,0))),"")</f>
        <v/>
      </c>
      <c r="AR11" s="204" t="str">
        <f>IFERROR(IF(INDEX('Form report'!$P$23:$CO$1090,MATCH($A$11,'Form report'!AR23:AR1090,0),MATCH(AR$3,'Form report'!$P$22:$CO$22,0))="","",INDEX('Form report'!$P$23:$CO$1090,MATCH($A$11,'Form report'!AR23:AR1090,0),MATCH(AR$3,'Form report'!$P$22:$CO$22,0))-INDEX('Form report'!$G$23:$G$1090,MATCH($A$11,'Form report'!$D$23:$D$1090,0))-INDEX('Form report'!$H$23:$H$1090,MATCH($A$11,'Form report'!$D$23:$D$1090,0))),"")</f>
        <v/>
      </c>
      <c r="AS11" s="204" t="str">
        <f>IFERROR(IF(INDEX('Form report'!$P$23:$CO$1090,MATCH($A$11,'Form report'!AS23:AS1090,0),MATCH(AS$3,'Form report'!$P$22:$CO$22,0))="","",INDEX('Form report'!$P$23:$CO$1090,MATCH($A$11,'Form report'!AS23:AS1090,0),MATCH(AS$3,'Form report'!$P$22:$CO$22,0))-INDEX('Form report'!$G$23:$G$1090,MATCH($A$11,'Form report'!$D$23:$D$1090,0))-INDEX('Form report'!$H$23:$H$1090,MATCH($A$11,'Form report'!$D$23:$D$1090,0))),"")</f>
        <v/>
      </c>
      <c r="AT11" s="204" t="str">
        <f>IFERROR(IF(INDEX('Form report'!$P$23:$CO$1090,MATCH($A$11,'Form report'!AT23:AT1090,0),MATCH(AT$3,'Form report'!$P$22:$CO$22,0))="","",INDEX('Form report'!$P$23:$CO$1090,MATCH($A$11,'Form report'!AT23:AT1090,0),MATCH(AT$3,'Form report'!$P$22:$CO$22,0))-INDEX('Form report'!$G$23:$G$1090,MATCH($A$11,'Form report'!$D$23:$D$1090,0))-INDEX('Form report'!$H$23:$H$1090,MATCH($A$11,'Form report'!$D$23:$D$1090,0))),"")</f>
        <v/>
      </c>
      <c r="AU11" s="204" t="str">
        <f>IFERROR(IF(INDEX('Form report'!$P$23:$CO$1090,MATCH($A$11,'Form report'!AU23:AU1090,0),MATCH(AU$3,'Form report'!$P$22:$CO$22,0))="","",INDEX('Form report'!$P$23:$CO$1090,MATCH($A$11,'Form report'!AU23:AU1090,0),MATCH(AU$3,'Form report'!$P$22:$CO$22,0))-INDEX('Form report'!$G$23:$G$1090,MATCH($A$11,'Form report'!$D$23:$D$1090,0))-INDEX('Form report'!$H$23:$H$1090,MATCH($A$11,'Form report'!$D$23:$D$1090,0))),"")</f>
        <v/>
      </c>
      <c r="AV11" s="204" t="str">
        <f>IFERROR(IF(INDEX('Form report'!$P$23:$CO$1090,MATCH($A$11,'Form report'!AV23:AV1090,0),MATCH(AV$3,'Form report'!$P$22:$CO$22,0))="","",INDEX('Form report'!$P$23:$CO$1090,MATCH($A$11,'Form report'!AV23:AV1090,0),MATCH(AV$3,'Form report'!$P$22:$CO$22,0))-INDEX('Form report'!$G$23:$G$1090,MATCH($A$11,'Form report'!$D$23:$D$1090,0))-INDEX('Form report'!$H$23:$H$1090,MATCH($A$11,'Form report'!$D$23:$D$1090,0))),"")</f>
        <v/>
      </c>
      <c r="AW11" s="204" t="str">
        <f>IFERROR(IF(INDEX('Form report'!$P$23:$CO$1090,MATCH($A$11,'Form report'!AW23:AW1090,0),MATCH(AW$3,'Form report'!$P$22:$CO$22,0))="","",INDEX('Form report'!$P$23:$CO$1090,MATCH($A$11,'Form report'!AW23:AW1090,0),MATCH(AW$3,'Form report'!$P$22:$CO$22,0))-INDEX('Form report'!$G$23:$G$1090,MATCH($A$11,'Form report'!$D$23:$D$1090,0))-INDEX('Form report'!$H$23:$H$1090,MATCH($A$11,'Form report'!$D$23:$D$1090,0))),"")</f>
        <v/>
      </c>
      <c r="AX11" s="204" t="str">
        <f>IFERROR(IF(INDEX('Form report'!$P$23:$CO$1090,MATCH($A$11,'Form report'!AX23:AX1090,0),MATCH(AX$3,'Form report'!$P$22:$CO$22,0))="","",INDEX('Form report'!$P$23:$CO$1090,MATCH($A$11,'Form report'!AX23:AX1090,0),MATCH(AX$3,'Form report'!$P$22:$CO$22,0))-INDEX('Form report'!$G$23:$G$1090,MATCH($A$11,'Form report'!$D$23:$D$1090,0))-INDEX('Form report'!$H$23:$H$1090,MATCH($A$11,'Form report'!$D$23:$D$1090,0))),"")</f>
        <v/>
      </c>
      <c r="AY11" s="204" t="str">
        <f>IFERROR(IF(INDEX('Form report'!$P$23:$CO$1090,MATCH($A$11,'Form report'!AY23:AY1090,0),MATCH(AY$3,'Form report'!$P$22:$CO$22,0))="","",INDEX('Form report'!$P$23:$CO$1090,MATCH($A$11,'Form report'!AY23:AY1090,0),MATCH(AY$3,'Form report'!$P$22:$CO$22,0))-INDEX('Form report'!$G$23:$G$1090,MATCH($A$11,'Form report'!$D$23:$D$1090,0))-INDEX('Form report'!$H$23:$H$1090,MATCH($A$11,'Form report'!$D$23:$D$1090,0))),"")</f>
        <v/>
      </c>
      <c r="AZ11" s="204" t="str">
        <f>IFERROR(IF(INDEX('Form report'!$P$23:$CO$1090,MATCH($A$11,'Form report'!AZ23:AZ1090,0),MATCH(AZ$3,'Form report'!$P$22:$CO$22,0))="","",INDEX('Form report'!$P$23:$CO$1090,MATCH($A$11,'Form report'!AZ23:AZ1090,0),MATCH(AZ$3,'Form report'!$P$22:$CO$22,0))-INDEX('Form report'!$G$23:$G$1090,MATCH($A$11,'Form report'!$D$23:$D$1090,0))-INDEX('Form report'!$H$23:$H$1090,MATCH($A$11,'Form report'!$D$23:$D$1090,0))),"")</f>
        <v/>
      </c>
      <c r="BA11" s="204" t="str">
        <f>IFERROR(IF(INDEX('Form report'!$P$23:$CO$1090,MATCH($A$11,'Form report'!BA23:BA1090,0),MATCH(BA$3,'Form report'!$P$22:$CO$22,0))="","",INDEX('Form report'!$P$23:$CO$1090,MATCH($A$11,'Form report'!BA23:BA1090,0),MATCH(BA$3,'Form report'!$P$22:$CO$22,0))-INDEX('Form report'!$G$23:$G$1090,MATCH($A$11,'Form report'!$D$23:$D$1090,0))-INDEX('Form report'!$H$23:$H$1090,MATCH($A$11,'Form report'!$D$23:$D$1090,0))),"")</f>
        <v/>
      </c>
      <c r="BB11" s="204" t="str">
        <f>IFERROR(IF(INDEX('Form report'!$P$23:$CO$1090,MATCH($A$11,'Form report'!BB23:BB1090,0),MATCH(BB$3,'Form report'!$P$22:$CO$22,0))="","",INDEX('Form report'!$P$23:$CO$1090,MATCH($A$11,'Form report'!BB23:BB1090,0),MATCH(BB$3,'Form report'!$P$22:$CO$22,0))-INDEX('Form report'!$G$23:$G$1090,MATCH($A$11,'Form report'!$D$23:$D$1090,0))-INDEX('Form report'!$H$23:$H$1090,MATCH($A$11,'Form report'!$D$23:$D$1090,0))),"")</f>
        <v/>
      </c>
      <c r="BC11" s="204" t="str">
        <f>IFERROR(IF(INDEX('Form report'!$P$23:$CO$1090,MATCH($A$11,'Form report'!BC23:BC1090,0),MATCH(BC$3,'Form report'!$P$22:$CO$22,0))="","",INDEX('Form report'!$P$23:$CO$1090,MATCH($A$11,'Form report'!BC23:BC1090,0),MATCH(BC$3,'Form report'!$P$22:$CO$22,0))-INDEX('Form report'!$G$23:$G$1090,MATCH($A$11,'Form report'!$D$23:$D$1090,0))-INDEX('Form report'!$H$23:$H$1090,MATCH($A$11,'Form report'!$D$23:$D$1090,0))),"")</f>
        <v/>
      </c>
      <c r="BD11" s="204" t="str">
        <f>IFERROR(IF(INDEX('Form report'!$P$23:$CO$1090,MATCH($A$11,'Form report'!BD23:BD1090,0),MATCH(BD$3,'Form report'!$P$22:$CO$22,0))="","",INDEX('Form report'!$P$23:$CO$1090,MATCH($A$11,'Form report'!BD23:BD1090,0),MATCH(BD$3,'Form report'!$P$22:$CO$22,0))-INDEX('Form report'!$G$23:$G$1090,MATCH($A$11,'Form report'!$D$23:$D$1090,0))-INDEX('Form report'!$H$23:$H$1090,MATCH($A$11,'Form report'!$D$23:$D$1090,0))),"")</f>
        <v/>
      </c>
      <c r="BE11" s="204" t="str">
        <f>IFERROR(IF(INDEX('Form report'!$P$23:$CO$1090,MATCH($A$11,'Form report'!BE23:BE1090,0),MATCH(BE$3,'Form report'!$P$22:$CO$22,0))="","",INDEX('Form report'!$P$23:$CO$1090,MATCH($A$11,'Form report'!BE23:BE1090,0),MATCH(BE$3,'Form report'!$P$22:$CO$22,0))-INDEX('Form report'!$G$23:$G$1090,MATCH($A$11,'Form report'!$D$23:$D$1090,0))-INDEX('Form report'!$H$23:$H$1090,MATCH($A$11,'Form report'!$D$23:$D$1090,0))),"")</f>
        <v/>
      </c>
      <c r="BF11" s="204" t="str">
        <f>IFERROR(IF(INDEX('Form report'!$P$23:$CO$1090,MATCH($A$11,'Form report'!BF23:BF1090,0),MATCH(BF$3,'Form report'!$P$22:$CO$22,0))="","",INDEX('Form report'!$P$23:$CO$1090,MATCH($A$11,'Form report'!BF23:BF1090,0),MATCH(BF$3,'Form report'!$P$22:$CO$22,0))-INDEX('Form report'!$G$23:$G$1090,MATCH($A$11,'Form report'!$D$23:$D$1090,0))-INDEX('Form report'!$H$23:$H$1090,MATCH($A$11,'Form report'!$D$23:$D$1090,0))),"")</f>
        <v/>
      </c>
      <c r="BG11" s="204" t="str">
        <f>IFERROR(IF(INDEX('Form report'!$P$23:$CO$1090,MATCH($A$11,'Form report'!BG23:BG1090,0),MATCH(BG$3,'Form report'!$P$22:$CO$22,0))="","",INDEX('Form report'!$P$23:$CO$1090,MATCH($A$11,'Form report'!BG23:BG1090,0),MATCH(BG$3,'Form report'!$P$22:$CO$22,0))-INDEX('Form report'!$G$23:$G$1090,MATCH($A$11,'Form report'!$D$23:$D$1090,0))-INDEX('Form report'!$H$23:$H$1090,MATCH($A$11,'Form report'!$D$23:$D$1090,0))),"")</f>
        <v/>
      </c>
      <c r="BH11" s="204" t="str">
        <f>IFERROR(IF(INDEX('Form report'!$P$23:$CO$1090,MATCH($A$11,'Form report'!BH23:BH1090,0),MATCH(BH$3,'Form report'!$P$22:$CO$22,0))="","",INDEX('Form report'!$P$23:$CO$1090,MATCH($A$11,'Form report'!BH23:BH1090,0),MATCH(BH$3,'Form report'!$P$22:$CO$22,0))-INDEX('Form report'!$G$23:$G$1090,MATCH($A$11,'Form report'!$D$23:$D$1090,0))-INDEX('Form report'!$H$23:$H$1090,MATCH($A$11,'Form report'!$D$23:$D$1090,0))),"")</f>
        <v/>
      </c>
      <c r="BI11" s="204" t="str">
        <f>IFERROR(IF(INDEX('Form report'!$P$23:$CO$1090,MATCH($A$11,'Form report'!BI23:BI1090,0),MATCH(BI$3,'Form report'!$P$22:$CO$22,0))="","",INDEX('Form report'!$P$23:$CO$1090,MATCH($A$11,'Form report'!BI23:BI1090,0),MATCH(BI$3,'Form report'!$P$22:$CO$22,0))-INDEX('Form report'!$G$23:$G$1090,MATCH($A$11,'Form report'!$D$23:$D$1090,0))-INDEX('Form report'!$H$23:$H$1090,MATCH($A$11,'Form report'!$D$23:$D$1090,0))),"")</f>
        <v/>
      </c>
      <c r="BJ11" s="204" t="str">
        <f>IFERROR(IF(INDEX('Form report'!$P$23:$CO$1090,MATCH($A$11,'Form report'!BJ23:BJ1090,0),MATCH(BJ$3,'Form report'!$P$22:$CO$22,0))="","",INDEX('Form report'!$P$23:$CO$1090,MATCH($A$11,'Form report'!BJ23:BJ1090,0),MATCH(BJ$3,'Form report'!$P$22:$CO$22,0))-INDEX('Form report'!$G$23:$G$1090,MATCH($A$11,'Form report'!$D$23:$D$1090,0))-INDEX('Form report'!$H$23:$H$1090,MATCH($A$11,'Form report'!$D$23:$D$1090,0))),"")</f>
        <v/>
      </c>
      <c r="BK11" s="204" t="str">
        <f>IFERROR(IF(INDEX('Form report'!$P$23:$CO$1090,MATCH($A$11,'Form report'!BK23:BK1090,0),MATCH(BK$3,'Form report'!$P$22:$CO$22,0))="","",INDEX('Form report'!$P$23:$CO$1090,MATCH($A$11,'Form report'!BK23:BK1090,0),MATCH(BK$3,'Form report'!$P$22:$CO$22,0))-INDEX('Form report'!$G$23:$G$1090,MATCH($A$11,'Form report'!$D$23:$D$1090,0))-INDEX('Form report'!$H$23:$H$1090,MATCH($A$11,'Form report'!$D$23:$D$1090,0))),"")</f>
        <v/>
      </c>
      <c r="BL11" s="204" t="str">
        <f>IFERROR(IF(INDEX('Form report'!$P$23:$CO$1090,MATCH($A$11,'Form report'!BL23:BL1090,0),MATCH(BL$3,'Form report'!$P$22:$CO$22,0))="","",INDEX('Form report'!$P$23:$CO$1090,MATCH($A$11,'Form report'!BL23:BL1090,0),MATCH(BL$3,'Form report'!$P$22:$CO$22,0))-INDEX('Form report'!$G$23:$G$1090,MATCH($A$11,'Form report'!$D$23:$D$1090,0))-INDEX('Form report'!$H$23:$H$1090,MATCH($A$11,'Form report'!$D$23:$D$1090,0))),"")</f>
        <v/>
      </c>
      <c r="BM11" s="204" t="str">
        <f>IFERROR(IF(INDEX('Form report'!$P$23:$CO$1090,MATCH($A$11,'Form report'!BM23:BM1090,0),MATCH(BM$3,'Form report'!$P$22:$CO$22,0))="","",INDEX('Form report'!$P$23:$CO$1090,MATCH($A$11,'Form report'!BM23:BM1090,0),MATCH(BM$3,'Form report'!$P$22:$CO$22,0))-INDEX('Form report'!$G$23:$G$1090,MATCH($A$11,'Form report'!$D$23:$D$1090,0))-INDEX('Form report'!$H$23:$H$1090,MATCH($A$11,'Form report'!$D$23:$D$1090,0))),"")</f>
        <v/>
      </c>
      <c r="BN11" s="204" t="str">
        <f>IFERROR(IF(INDEX('Form report'!$P$23:$CO$1090,MATCH($A$11,'Form report'!BN23:BN1090,0),MATCH(BN$3,'Form report'!$P$22:$CO$22,0))="","",INDEX('Form report'!$P$23:$CO$1090,MATCH($A$11,'Form report'!BN23:BN1090,0),MATCH(BN$3,'Form report'!$P$22:$CO$22,0))-INDEX('Form report'!$G$23:$G$1090,MATCH($A$11,'Form report'!$D$23:$D$1090,0))-INDEX('Form report'!$H$23:$H$1090,MATCH($A$11,'Form report'!$D$23:$D$1090,0))),"")</f>
        <v/>
      </c>
      <c r="BO11" s="204" t="str">
        <f>IFERROR(IF(INDEX('Form report'!$P$23:$CO$1090,MATCH($A$11,'Form report'!BO23:BO1090,0),MATCH(BO$3,'Form report'!$P$22:$CO$22,0))="","",INDEX('Form report'!$P$23:$CO$1090,MATCH($A$11,'Form report'!BO23:BO1090,0),MATCH(BO$3,'Form report'!$P$22:$CO$22,0))-INDEX('Form report'!$G$23:$G$1090,MATCH($A$11,'Form report'!$D$23:$D$1090,0))-INDEX('Form report'!$H$23:$H$1090,MATCH($A$11,'Form report'!$D$23:$D$1090,0))),"")</f>
        <v/>
      </c>
      <c r="BP11" s="204" t="str">
        <f>IFERROR(IF(INDEX('Form report'!$P$23:$CO$1090,MATCH($A$11,'Form report'!BP23:BP1090,0),MATCH(BP$3,'Form report'!$P$22:$CO$22,0))="","",INDEX('Form report'!$P$23:$CO$1090,MATCH($A$11,'Form report'!BP23:BP1090,0),MATCH(BP$3,'Form report'!$P$22:$CO$22,0))-INDEX('Form report'!$G$23:$G$1090,MATCH($A$11,'Form report'!$D$23:$D$1090,0))-INDEX('Form report'!$H$23:$H$1090,MATCH($A$11,'Form report'!$D$23:$D$1090,0))),"")</f>
        <v/>
      </c>
      <c r="BQ11" s="204" t="str">
        <f>IFERROR(IF(INDEX('Form report'!$P$23:$CO$1090,MATCH($A$11,'Form report'!BQ23:BQ1090,0),MATCH(BQ$3,'Form report'!$P$22:$CO$22,0))="","",INDEX('Form report'!$P$23:$CO$1090,MATCH($A$11,'Form report'!BQ23:BQ1090,0),MATCH(BQ$3,'Form report'!$P$22:$CO$22,0))-INDEX('Form report'!$G$23:$G$1090,MATCH($A$11,'Form report'!$D$23:$D$1090,0))-INDEX('Form report'!$H$23:$H$1090,MATCH($A$11,'Form report'!$D$23:$D$1090,0))),"")</f>
        <v/>
      </c>
      <c r="BR11" s="204" t="str">
        <f>IFERROR(IF(INDEX('Form report'!$P$23:$CO$1090,MATCH($A$11,'Form report'!BR23:BR1090,0),MATCH(BR$3,'Form report'!$P$22:$CO$22,0))="","",INDEX('Form report'!$P$23:$CO$1090,MATCH($A$11,'Form report'!BR23:BR1090,0),MATCH(BR$3,'Form report'!$P$22:$CO$22,0))-INDEX('Form report'!$G$23:$G$1090,MATCH($A$11,'Form report'!$D$23:$D$1090,0))-INDEX('Form report'!$H$23:$H$1090,MATCH($A$11,'Form report'!$D$23:$D$1090,0))),"")</f>
        <v/>
      </c>
      <c r="BS11" s="204" t="str">
        <f>IFERROR(IF(INDEX('Form report'!$P$23:$CO$1090,MATCH($A$11,'Form report'!BS23:BS1090,0),MATCH(BS$3,'Form report'!$P$22:$CO$22,0))="","",INDEX('Form report'!$P$23:$CO$1090,MATCH($A$11,'Form report'!BS23:BS1090,0),MATCH(BS$3,'Form report'!$P$22:$CO$22,0))-INDEX('Form report'!$G$23:$G$1090,MATCH($A$11,'Form report'!$D$23:$D$1090,0))-INDEX('Form report'!$H$23:$H$1090,MATCH($A$11,'Form report'!$D$23:$D$1090,0))),"")</f>
        <v/>
      </c>
      <c r="BT11" s="204" t="str">
        <f>IFERROR(IF(INDEX('Form report'!$P$23:$CO$1090,MATCH($A$11,'Form report'!BT23:BT1090,0),MATCH(BT$3,'Form report'!$P$22:$CO$22,0))="","",INDEX('Form report'!$P$23:$CO$1090,MATCH($A$11,'Form report'!BT23:BT1090,0),MATCH(BT$3,'Form report'!$P$22:$CO$22,0))-INDEX('Form report'!$G$23:$G$1090,MATCH($A$11,'Form report'!$D$23:$D$1090,0))-INDEX('Form report'!$H$23:$H$1090,MATCH($A$11,'Form report'!$D$23:$D$1090,0))),"")</f>
        <v/>
      </c>
      <c r="BU11" s="204" t="str">
        <f>IFERROR(IF(INDEX('Form report'!$P$23:$CO$1090,MATCH($A$11,'Form report'!BU23:BU1090,0),MATCH(BU$3,'Form report'!$P$22:$CO$22,0))="","",INDEX('Form report'!$P$23:$CO$1090,MATCH($A$11,'Form report'!BU23:BU1090,0),MATCH(BU$3,'Form report'!$P$22:$CO$22,0))-INDEX('Form report'!$G$23:$G$1090,MATCH($A$11,'Form report'!$D$23:$D$1090,0))-INDEX('Form report'!$H$23:$H$1090,MATCH($A$11,'Form report'!$D$23:$D$1090,0))),"")</f>
        <v/>
      </c>
      <c r="BV11" s="204" t="str">
        <f>IFERROR(IF(INDEX('Form report'!$P$23:$CO$1090,MATCH($A$11,'Form report'!BV23:BV1090,0),MATCH(BV$3,'Form report'!$P$22:$CO$22,0))="","",INDEX('Form report'!$P$23:$CO$1090,MATCH($A$11,'Form report'!BV23:BV1090,0),MATCH(BV$3,'Form report'!$P$22:$CO$22,0))-INDEX('Form report'!$G$23:$G$1090,MATCH($A$11,'Form report'!$D$23:$D$1090,0))-INDEX('Form report'!$H$23:$H$1090,MATCH($A$11,'Form report'!$D$23:$D$1090,0))),"")</f>
        <v/>
      </c>
      <c r="BW11" s="204" t="str">
        <f>IFERROR(IF(INDEX('Form report'!$P$23:$CO$1090,MATCH($A$11,'Form report'!BW23:BW1090,0),MATCH(BW$3,'Form report'!$P$22:$CO$22,0))="","",INDEX('Form report'!$P$23:$CO$1090,MATCH($A$11,'Form report'!BW23:BW1090,0),MATCH(BW$3,'Form report'!$P$22:$CO$22,0))-INDEX('Form report'!$G$23:$G$1090,MATCH($A$11,'Form report'!$D$23:$D$1090,0))-INDEX('Form report'!$H$23:$H$1090,MATCH($A$11,'Form report'!$D$23:$D$1090,0))),"")</f>
        <v/>
      </c>
      <c r="BX11" s="204" t="str">
        <f>IFERROR(IF(INDEX('Form report'!$P$23:$CO$1090,MATCH($A$11,'Form report'!BX23:BX1090,0),MATCH(BX$3,'Form report'!$P$22:$CO$22,0))="","",INDEX('Form report'!$P$23:$CO$1090,MATCH($A$11,'Form report'!BX23:BX1090,0),MATCH(BX$3,'Form report'!$P$22:$CO$22,0))-INDEX('Form report'!$G$23:$G$1090,MATCH($A$11,'Form report'!$D$23:$D$1090,0))-INDEX('Form report'!$H$23:$H$1090,MATCH($A$11,'Form report'!$D$23:$D$1090,0))),"")</f>
        <v/>
      </c>
      <c r="BY11" s="204" t="str">
        <f>IFERROR(IF(INDEX('Form report'!$P$23:$CO$1090,MATCH($A$11,'Form report'!BY23:BY1090,0),MATCH(BY$3,'Form report'!$P$22:$CO$22,0))="","",INDEX('Form report'!$P$23:$CO$1090,MATCH($A$11,'Form report'!BY23:BY1090,0),MATCH(BY$3,'Form report'!$P$22:$CO$22,0))-INDEX('Form report'!$G$23:$G$1090,MATCH($A$11,'Form report'!$D$23:$D$1090,0))-INDEX('Form report'!$H$23:$H$1090,MATCH($A$11,'Form report'!$D$23:$D$1090,0))),"")</f>
        <v/>
      </c>
      <c r="BZ11" s="204" t="str">
        <f>IFERROR(IF(INDEX('Form report'!$P$23:$CO$1090,MATCH($A$11,'Form report'!BZ23:BZ1090,0),MATCH(BZ$3,'Form report'!$P$22:$CO$22,0))="","",INDEX('Form report'!$P$23:$CO$1090,MATCH($A$11,'Form report'!BZ23:BZ1090,0),MATCH(BZ$3,'Form report'!$P$22:$CO$22,0))-INDEX('Form report'!$G$23:$G$1090,MATCH($A$11,'Form report'!$D$23:$D$1090,0))-INDEX('Form report'!$H$23:$H$1090,MATCH($A$11,'Form report'!$D$23:$D$1090,0))),"")</f>
        <v/>
      </c>
      <c r="CA11" s="204" t="str">
        <f>IFERROR(IF(INDEX('Form report'!$P$23:$CO$1090,MATCH($A$11,'Form report'!CA23:CA1090,0),MATCH(CA$3,'Form report'!$P$22:$CO$22,0))="","",INDEX('Form report'!$P$23:$CO$1090,MATCH($A$11,'Form report'!CA23:CA1090,0),MATCH(CA$3,'Form report'!$P$22:$CO$22,0))-INDEX('Form report'!$G$23:$G$1090,MATCH($A$11,'Form report'!$D$23:$D$1090,0))-INDEX('Form report'!$H$23:$H$1090,MATCH($A$11,'Form report'!$D$23:$D$1090,0))),"")</f>
        <v/>
      </c>
      <c r="CB11" s="204" t="str">
        <f>IFERROR(IF(INDEX('Form report'!$P$23:$CO$1090,MATCH($A$11,'Form report'!CB23:CB1090,0),MATCH(CB$3,'Form report'!$P$22:$CO$22,0))="","",INDEX('Form report'!$P$23:$CO$1090,MATCH($A$11,'Form report'!CB23:CB1090,0),MATCH(CB$3,'Form report'!$P$22:$CO$22,0))-INDEX('Form report'!$G$23:$G$1090,MATCH($A$11,'Form report'!$D$23:$D$1090,0))-INDEX('Form report'!$H$23:$H$1090,MATCH($A$11,'Form report'!$D$23:$D$1090,0))),"")</f>
        <v/>
      </c>
      <c r="CC11" s="204" t="str">
        <f>IFERROR(IF(INDEX('Form report'!$P$23:$CO$1090,MATCH($A$11,'Form report'!CC23:CC1090,0),MATCH(CC$3,'Form report'!$P$22:$CO$22,0))="","",INDEX('Form report'!$P$23:$CO$1090,MATCH($A$11,'Form report'!CC23:CC1090,0),MATCH(CC$3,'Form report'!$P$22:$CO$22,0))-INDEX('Form report'!$G$23:$G$1090,MATCH($A$11,'Form report'!$D$23:$D$1090,0))-INDEX('Form report'!$H$23:$H$1090,MATCH($A$11,'Form report'!$D$23:$D$1090,0))),"")</f>
        <v/>
      </c>
      <c r="CD11" s="204" t="str">
        <f>IFERROR(IF(INDEX('Form report'!$P$23:$CO$1090,MATCH($A$11,'Form report'!CD23:CD1090,0),MATCH(CD$3,'Form report'!$P$22:$CO$22,0))="","",INDEX('Form report'!$P$23:$CO$1090,MATCH($A$11,'Form report'!CD23:CD1090,0),MATCH(CD$3,'Form report'!$P$22:$CO$22,0))-INDEX('Form report'!$G$23:$G$1090,MATCH($A$11,'Form report'!$D$23:$D$1090,0))-INDEX('Form report'!$H$23:$H$1090,MATCH($A$11,'Form report'!$D$23:$D$1090,0))),"")</f>
        <v/>
      </c>
      <c r="CE11" s="204" t="str">
        <f>IFERROR(IF(INDEX('Form report'!$P$23:$CO$1090,MATCH($A$11,'Form report'!CE23:CE1090,0),MATCH(CE$3,'Form report'!$P$22:$CO$22,0))="","",INDEX('Form report'!$P$23:$CO$1090,MATCH($A$11,'Form report'!CE23:CE1090,0),MATCH(CE$3,'Form report'!$P$22:$CO$22,0))-INDEX('Form report'!$G$23:$G$1090,MATCH($A$11,'Form report'!$D$23:$D$1090,0))-INDEX('Form report'!$H$23:$H$1090,MATCH($A$11,'Form report'!$D$23:$D$1090,0))),"")</f>
        <v/>
      </c>
      <c r="CF11" s="204" t="str">
        <f>IFERROR(IF(INDEX('Form report'!$P$23:$CO$1090,MATCH($A$11,'Form report'!CF23:CF1090,0),MATCH(CF$3,'Form report'!$P$22:$CO$22,0))="","",INDEX('Form report'!$P$23:$CO$1090,MATCH($A$11,'Form report'!CF23:CF1090,0),MATCH(CF$3,'Form report'!$P$22:$CO$22,0))-INDEX('Form report'!$G$23:$G$1090,MATCH($A$11,'Form report'!$D$23:$D$1090,0))-INDEX('Form report'!$H$23:$H$1090,MATCH($A$11,'Form report'!$D$23:$D$1090,0))),"")</f>
        <v/>
      </c>
      <c r="CG11" s="204" t="str">
        <f>IFERROR(IF(INDEX('Form report'!$P$23:$CO$1090,MATCH($A$11,'Form report'!CG23:CG1090,0),MATCH(CG$3,'Form report'!$P$22:$CO$22,0))="","",INDEX('Form report'!$P$23:$CO$1090,MATCH($A$11,'Form report'!CG23:CG1090,0),MATCH(CG$3,'Form report'!$P$22:$CO$22,0))-INDEX('Form report'!$G$23:$G$1090,MATCH($A$11,'Form report'!$D$23:$D$1090,0))-INDEX('Form report'!$H$23:$H$1090,MATCH($A$11,'Form report'!$D$23:$D$1090,0))),"")</f>
        <v/>
      </c>
      <c r="CH11" s="204" t="str">
        <f>IFERROR(IF(INDEX('Form report'!$P$23:$CO$1090,MATCH($A$11,'Form report'!CH23:CH1090,0),MATCH(CH$3,'Form report'!$P$22:$CO$22,0))="","",INDEX('Form report'!$P$23:$CO$1090,MATCH($A$11,'Form report'!CH23:CH1090,0),MATCH(CH$3,'Form report'!$P$22:$CO$22,0))-INDEX('Form report'!$G$23:$G$1090,MATCH($A$11,'Form report'!$D$23:$D$1090,0))-INDEX('Form report'!$H$23:$H$1090,MATCH($A$11,'Form report'!$D$23:$D$1090,0))),"")</f>
        <v/>
      </c>
      <c r="CI11" s="204" t="str">
        <f>IFERROR(IF(INDEX('Form report'!$P$23:$CO$1090,MATCH($A$11,'Form report'!CI23:CI1090,0),MATCH(CI$3,'Form report'!$P$22:$CO$22,0))="","",INDEX('Form report'!$P$23:$CO$1090,MATCH($A$11,'Form report'!CI23:CI1090,0),MATCH(CI$3,'Form report'!$P$22:$CO$22,0))-INDEX('Form report'!$G$23:$G$1090,MATCH($A$11,'Form report'!$D$23:$D$1090,0))-INDEX('Form report'!$H$23:$H$1090,MATCH($A$11,'Form report'!$D$23:$D$1090,0))),"")</f>
        <v/>
      </c>
      <c r="CJ11" s="204" t="str">
        <f>IFERROR(IF(INDEX('Form report'!$P$23:$CO$1090,MATCH($A$11,'Form report'!CJ23:CJ1090,0),MATCH(CJ$3,'Form report'!$P$22:$CO$22,0))="","",INDEX('Form report'!$P$23:$CO$1090,MATCH($A$11,'Form report'!CJ23:CJ1090,0),MATCH(CJ$3,'Form report'!$P$22:$CO$22,0))-INDEX('Form report'!$G$23:$G$1090,MATCH($A$11,'Form report'!$D$23:$D$1090,0))-INDEX('Form report'!$H$23:$H$1090,MATCH($A$11,'Form report'!$D$23:$D$1090,0))),"")</f>
        <v/>
      </c>
      <c r="CK11" s="204" t="str">
        <f>IFERROR(IF(INDEX('Form report'!$P$23:$CO$1090,MATCH($A$11,'Form report'!CK23:CK1090,0),MATCH(CK$3,'Form report'!$P$22:$CO$22,0))="","",INDEX('Form report'!$P$23:$CO$1090,MATCH($A$11,'Form report'!CK23:CK1090,0),MATCH(CK$3,'Form report'!$P$22:$CO$22,0))-INDEX('Form report'!$G$23:$G$1090,MATCH($A$11,'Form report'!$D$23:$D$1090,0))-INDEX('Form report'!$H$23:$H$1090,MATCH($A$11,'Form report'!$D$23:$D$1090,0))),"")</f>
        <v/>
      </c>
      <c r="CL11" s="204" t="str">
        <f>IFERROR(IF(INDEX('Form report'!$P$23:$CO$1090,MATCH($A$11,'Form report'!CL23:CL1090,0),MATCH(CL$3,'Form report'!$P$22:$CO$22,0))="","",INDEX('Form report'!$P$23:$CO$1090,MATCH($A$11,'Form report'!CL23:CL1090,0),MATCH(CL$3,'Form report'!$P$22:$CO$22,0))-INDEX('Form report'!$G$23:$G$1090,MATCH($A$11,'Form report'!$D$23:$D$1090,0))-INDEX('Form report'!$H$23:$H$1090,MATCH($A$11,'Form report'!$D$23:$D$1090,0))),"")</f>
        <v/>
      </c>
      <c r="CM11" s="204" t="str">
        <f>IFERROR(IF(INDEX('Form report'!$P$23:$CO$1090,MATCH($A$11,'Form report'!CM23:CM1090,0),MATCH(CM$3,'Form report'!$P$22:$CO$22,0))="","",INDEX('Form report'!$P$23:$CO$1090,MATCH($A$11,'Form report'!CM23:CM1090,0),MATCH(CM$3,'Form report'!$P$22:$CO$22,0))-INDEX('Form report'!$G$23:$G$1090,MATCH($A$11,'Form report'!$D$23:$D$1090,0))-INDEX('Form report'!$H$23:$H$1090,MATCH($A$11,'Form report'!$D$23:$D$1090,0))),"")</f>
        <v/>
      </c>
      <c r="CN11" s="204" t="str">
        <f>IFERROR(IF(INDEX('Form report'!$P$23:$CO$1090,MATCH($A$11,'Form report'!CN23:CN1090,0),MATCH(CN$3,'Form report'!$P$22:$CO$22,0))="","",INDEX('Form report'!$P$23:$CO$1090,MATCH($A$11,'Form report'!CN23:CN1090,0),MATCH(CN$3,'Form report'!$P$22:$CO$22,0))-INDEX('Form report'!$G$23:$G$1090,MATCH($A$11,'Form report'!$D$23:$D$1090,0))-INDEX('Form report'!$H$23:$H$1090,MATCH($A$11,'Form report'!$D$23:$D$1090,0))),"")</f>
        <v/>
      </c>
      <c r="CO11" s="204" t="str">
        <f>IFERROR(IF(INDEX('Form report'!$P$23:$CO$1090,MATCH($A$11,'Form report'!CO23:CO1090,0),MATCH(CO$3,'Form report'!$P$22:$CO$22,0))="","",INDEX('Form report'!$P$23:$CO$1090,MATCH($A$11,'Form report'!CO23:CO1090,0),MATCH(CO$3,'Form report'!$P$22:$CO$22,0))-INDEX('Form report'!$G$23:$G$1090,MATCH($A$11,'Form report'!$D$23:$D$1090,0))-INDEX('Form report'!$H$23:$H$1090,MATCH($A$11,'Form report'!$D$23:$D$1090,0))),"")</f>
        <v/>
      </c>
      <c r="CP11" s="204" t="str">
        <f>IFERROR(IF(INDEX('Form report'!$P$23:$CO$1090,MATCH($A$11,'Form report'!CP23:CP1090,0),MATCH(CP$3,'Form report'!$P$22:$CO$22,0))="","",INDEX('Form report'!$P$23:$CO$1090,MATCH($A$11,'Form report'!CP23:CP1090,0),MATCH(CP$3,'Form report'!$P$22:$CO$22,0))-INDEX('Form report'!$G$23:$G$1090,MATCH($A$11,'Form report'!$D$23:$D$1090,0))-INDEX('Form report'!$H$23:$H$1090,MATCH($A$11,'Form report'!$D$23:$D$1090,0))),"")</f>
        <v/>
      </c>
      <c r="CQ11" s="204" t="str">
        <f>IFERROR(IF(INDEX('Form report'!$P$23:$CO$1090,MATCH($A$11,'Form report'!CQ23:CQ1090,0),MATCH(CQ$3,'Form report'!$P$22:$CO$22,0))="","",INDEX('Form report'!$P$23:$CO$1090,MATCH($A$11,'Form report'!CQ23:CQ1090,0),MATCH(CQ$3,'Form report'!$P$22:$CO$22,0))-INDEX('Form report'!$G$23:$G$1090,MATCH($A$11,'Form report'!$D$23:$D$1090,0))-INDEX('Form report'!$H$23:$H$1090,MATCH($A$11,'Form report'!$D$23:$D$1090,0))),"")</f>
        <v/>
      </c>
      <c r="CR11" s="204" t="str">
        <f>IFERROR(IF(INDEX('Form report'!$P$23:$CO$1090,MATCH($A$11,'Form report'!CR23:CR1090,0),MATCH(CR$3,'Form report'!$P$22:$CO$22,0))="","",INDEX('Form report'!$P$23:$CO$1090,MATCH($A$11,'Form report'!CR23:CR1090,0),MATCH(CR$3,'Form report'!$P$22:$CO$22,0))-INDEX('Form report'!$G$23:$G$1090,MATCH($A$11,'Form report'!$D$23:$D$1090,0))-INDEX('Form report'!$H$23:$H$1090,MATCH($A$11,'Form report'!$D$23:$D$1090,0))),"")</f>
        <v/>
      </c>
      <c r="CS11" s="204" t="str">
        <f>IFERROR(IF(INDEX('Form report'!$P$23:$CO$1090,MATCH($A$11,'Form report'!CS23:CS1090,0),MATCH(CS$3,'Form report'!$P$22:$CO$22,0))="","",INDEX('Form report'!$P$23:$CO$1090,MATCH($A$11,'Form report'!CS23:CS1090,0),MATCH(CS$3,'Form report'!$P$22:$CO$22,0))-INDEX('Form report'!$G$23:$G$1090,MATCH($A$11,'Form report'!$D$23:$D$1090,0))-INDEX('Form report'!$H$23:$H$1090,MATCH($A$11,'Form report'!$D$23:$D$1090,0))),"")</f>
        <v/>
      </c>
      <c r="CT11" s="204" t="str">
        <f>IFERROR(IF(INDEX('Form report'!$P$23:$CO$1090,MATCH($A$11,'Form report'!CT23:CT1090,0),MATCH(CT$3,'Form report'!$P$22:$CO$22,0))="","",INDEX('Form report'!$P$23:$CO$1090,MATCH($A$11,'Form report'!CT23:CT1090,0),MATCH(CT$3,'Form report'!$P$22:$CO$22,0))-INDEX('Form report'!$G$23:$G$1090,MATCH($A$11,'Form report'!$D$23:$D$1090,0))-INDEX('Form report'!$H$23:$H$1090,MATCH($A$11,'Form report'!$D$23:$D$1090,0))),"")</f>
        <v/>
      </c>
      <c r="CU11" s="204" t="str">
        <f>IFERROR(IF(INDEX('Form report'!$P$23:$CO$1090,MATCH($A$11,'Form report'!CU23:CU1090,0),MATCH(CU$3,'Form report'!$P$22:$CO$22,0))="","",INDEX('Form report'!$P$23:$CO$1090,MATCH($A$11,'Form report'!CU23:CU1090,0),MATCH(CU$3,'Form report'!$P$22:$CO$22,0))-INDEX('Form report'!$G$23:$G$1090,MATCH($A$11,'Form report'!$D$23:$D$1090,0))-INDEX('Form report'!$H$23:$H$1090,MATCH($A$11,'Form report'!$D$23:$D$1090,0))),"")</f>
        <v/>
      </c>
      <c r="CV11" s="204" t="str">
        <f>IFERROR(IF(INDEX('Form report'!$P$23:$CO$1090,MATCH($A$11,'Form report'!CV23:CV1090,0),MATCH(CV$3,'Form report'!$P$22:$CO$22,0))="","",INDEX('Form report'!$P$23:$CO$1090,MATCH($A$11,'Form report'!CV23:CV1090,0),MATCH(CV$3,'Form report'!$P$22:$CO$22,0))-INDEX('Form report'!$G$23:$G$1090,MATCH($A$11,'Form report'!$D$23:$D$1090,0))-INDEX('Form report'!$H$23:$H$1090,MATCH($A$11,'Form report'!$D$23:$D$1090,0))),"")</f>
        <v/>
      </c>
      <c r="CW11" s="204" t="str">
        <f>IFERROR(IF(INDEX('Form report'!$P$23:$CO$1090,MATCH($A$11,'Form report'!CW23:CW1090,0),MATCH(CW$3,'Form report'!$P$22:$CO$22,0))="","",INDEX('Form report'!$P$23:$CO$1090,MATCH($A$11,'Form report'!CW23:CW1090,0),MATCH(CW$3,'Form report'!$P$22:$CO$22,0))-INDEX('Form report'!$G$23:$G$1090,MATCH($A$11,'Form report'!$D$23:$D$1090,0))-INDEX('Form report'!$H$23:$H$1090,MATCH($A$11,'Form report'!$D$23:$D$1090,0))),"")</f>
        <v/>
      </c>
      <c r="CX11" s="204" t="str">
        <f>IFERROR(IF(INDEX('Form report'!$P$23:$CO$1090,MATCH($A$11,'Form report'!CX23:CX1090,0),MATCH(CX$3,'Form report'!$P$22:$CO$22,0))="","",INDEX('Form report'!$P$23:$CO$1090,MATCH($A$11,'Form report'!CX23:CX1090,0),MATCH(CX$3,'Form report'!$P$22:$CO$22,0))-INDEX('Form report'!$G$23:$G$1090,MATCH($A$11,'Form report'!$D$23:$D$1090,0))-INDEX('Form report'!$H$23:$H$1090,MATCH($A$11,'Form report'!$D$23:$D$1090,0))),"")</f>
        <v/>
      </c>
      <c r="CY11" s="204" t="str">
        <f>IFERROR(IF(INDEX('Form report'!$P$23:$CO$1090,MATCH($A$11,'Form report'!CY23:CY1090,0),MATCH(CY$3,'Form report'!$P$22:$CO$22,0))="","",INDEX('Form report'!$P$23:$CO$1090,MATCH($A$11,'Form report'!CY23:CY1090,0),MATCH(CY$3,'Form report'!$P$22:$CO$22,0))-INDEX('Form report'!$G$23:$G$1090,MATCH($A$11,'Form report'!$D$23:$D$1090,0))-INDEX('Form report'!$H$23:$H$1090,MATCH($A$11,'Form report'!$D$23:$D$1090,0))),"")</f>
        <v/>
      </c>
      <c r="CZ11" s="204" t="str">
        <f>IFERROR(IF(INDEX('Form report'!$P$23:$CO$1090,MATCH($A$11,'Form report'!CZ23:CZ1090,0),MATCH(CZ$3,'Form report'!$P$22:$CO$22,0))="","",INDEX('Form report'!$P$23:$CO$1090,MATCH($A$11,'Form report'!CZ23:CZ1090,0),MATCH(CZ$3,'Form report'!$P$22:$CO$22,0))-INDEX('Form report'!$G$23:$G$1090,MATCH($A$11,'Form report'!$D$23:$D$1090,0))-INDEX('Form report'!$H$23:$H$1090,MATCH($A$11,'Form report'!$D$23:$D$1090,0))),"")</f>
        <v/>
      </c>
      <c r="DA11" s="204" t="str">
        <f>IFERROR(IF(INDEX('Form report'!$P$23:$CO$1090,MATCH($A$11,'Form report'!DA23:DA1090,0),MATCH(DA$3,'Form report'!$P$22:$CO$22,0))="","",INDEX('Form report'!$P$23:$CO$1090,MATCH($A$11,'Form report'!DA23:DA1090,0),MATCH(DA$3,'Form report'!$P$22:$CO$22,0))-INDEX('Form report'!$G$23:$G$1090,MATCH($A$11,'Form report'!$D$23:$D$1090,0))-INDEX('Form report'!$H$23:$H$1090,MATCH($A$11,'Form report'!$D$23:$D$1090,0))),"")</f>
        <v/>
      </c>
      <c r="DB11" s="204" t="str">
        <f>IFERROR(IF(INDEX('Form report'!$P$23:$CO$1090,MATCH($A$11,'Form report'!DB23:DB1090,0),MATCH(DB$3,'Form report'!$P$22:$CO$22,0))="","",INDEX('Form report'!$P$23:$CO$1090,MATCH($A$11,'Form report'!DB23:DB1090,0),MATCH(DB$3,'Form report'!$P$22:$CO$22,0))-INDEX('Form report'!$G$23:$G$1090,MATCH($A$11,'Form report'!$D$23:$D$1090,0))-INDEX('Form report'!$H$23:$H$1090,MATCH($A$11,'Form report'!$D$23:$D$1090,0))),"")</f>
        <v/>
      </c>
      <c r="DC11" s="204" t="str">
        <f>IFERROR(IF(INDEX('Form report'!$P$23:$CO$1090,MATCH($A$11,'Form report'!DC23:DC1090,0),MATCH(DC$3,'Form report'!$P$22:$CO$22,0))="","",INDEX('Form report'!$P$23:$CO$1090,MATCH($A$11,'Form report'!DC23:DC1090,0),MATCH(DC$3,'Form report'!$P$22:$CO$22,0))-INDEX('Form report'!$G$23:$G$1090,MATCH($A$11,'Form report'!$D$23:$D$1090,0))-INDEX('Form report'!$H$23:$H$1090,MATCH($A$11,'Form report'!$D$23:$D$1090,0))),"")</f>
        <v/>
      </c>
      <c r="DD11" s="204" t="str">
        <f>IFERROR(IF(INDEX('Form report'!$P$23:$CO$1090,MATCH($A$11,'Form report'!DD23:DD1090,0),MATCH(DD$3,'Form report'!$P$22:$CO$22,0))="","",INDEX('Form report'!$P$23:$CO$1090,MATCH($A$11,'Form report'!DD23:DD1090,0),MATCH(DD$3,'Form report'!$P$22:$CO$22,0))-INDEX('Form report'!$G$23:$G$1090,MATCH($A$11,'Form report'!$D$23:$D$1090,0))-INDEX('Form report'!$H$23:$H$1090,MATCH($A$11,'Form report'!$D$23:$D$1090,0))),"")</f>
        <v/>
      </c>
      <c r="DE11" s="204" t="str">
        <f>IFERROR(IF(INDEX('Form report'!$P$23:$CO$1090,MATCH($A$11,'Form report'!DE23:DE1090,0),MATCH(DE$3,'Form report'!$P$22:$CO$22,0))="","",INDEX('Form report'!$P$23:$CO$1090,MATCH($A$11,'Form report'!DE23:DE1090,0),MATCH(DE$3,'Form report'!$P$22:$CO$22,0))-INDEX('Form report'!$G$23:$G$1090,MATCH($A$11,'Form report'!$D$23:$D$1090,0))-INDEX('Form report'!$H$23:$H$1090,MATCH($A$11,'Form report'!$D$23:$D$1090,0))),"")</f>
        <v/>
      </c>
      <c r="DF11" s="204" t="str">
        <f>IFERROR(IF(INDEX('Form report'!$P$23:$CO$1090,MATCH($A$11,'Form report'!DF23:DF1090,0),MATCH(DF$3,'Form report'!$P$22:$CO$22,0))="","",INDEX('Form report'!$P$23:$CO$1090,MATCH($A$11,'Form report'!DF23:DF1090,0),MATCH(DF$3,'Form report'!$P$22:$CO$22,0))-INDEX('Form report'!$G$23:$G$1090,MATCH($A$11,'Form report'!$D$23:$D$1090,0))-INDEX('Form report'!$H$23:$H$1090,MATCH($A$11,'Form report'!$D$23:$D$1090,0))),"")</f>
        <v/>
      </c>
      <c r="DG11" s="204" t="str">
        <f>IFERROR(IF(INDEX('Form report'!$P$23:$CO$1090,MATCH($A$11,'Form report'!DG23:DG1090,0),MATCH(DG$3,'Form report'!$P$22:$CO$22,0))="","",INDEX('Form report'!$P$23:$CO$1090,MATCH($A$11,'Form report'!DG23:DG1090,0),MATCH(DG$3,'Form report'!$P$22:$CO$22,0))-INDEX('Form report'!$G$23:$G$1090,MATCH($A$11,'Form report'!$D$23:$D$1090,0))-INDEX('Form report'!$H$23:$H$1090,MATCH($A$11,'Form report'!$D$23:$D$1090,0))),"")</f>
        <v/>
      </c>
      <c r="DH11" s="204" t="str">
        <f>IFERROR(IF(INDEX('Form report'!$P$23:$CO$1090,MATCH($A$11,'Form report'!DH23:DH1090,0),MATCH(DH$3,'Form report'!$P$22:$CO$22,0))="","",INDEX('Form report'!$P$23:$CO$1090,MATCH($A$11,'Form report'!DH23:DH1090,0),MATCH(DH$3,'Form report'!$P$22:$CO$22,0))-INDEX('Form report'!$G$23:$G$1090,MATCH($A$11,'Form report'!$D$23:$D$1090,0))-INDEX('Form report'!$H$23:$H$1090,MATCH($A$11,'Form report'!$D$23:$D$1090,0))),"")</f>
        <v/>
      </c>
      <c r="DI11" s="204" t="str">
        <f>IFERROR(IF(INDEX('Form report'!$P$23:$CO$1090,MATCH($A$11,'Form report'!DI23:DI1090,0),MATCH(DI$3,'Form report'!$P$22:$CO$22,0))="","",INDEX('Form report'!$P$23:$CO$1090,MATCH($A$11,'Form report'!DI23:DI1090,0),MATCH(DI$3,'Form report'!$P$22:$CO$22,0))-INDEX('Form report'!$G$23:$G$1090,MATCH($A$11,'Form report'!$D$23:$D$1090,0))-INDEX('Form report'!$H$23:$H$1090,MATCH($A$11,'Form report'!$D$23:$D$1090,0))),"")</f>
        <v/>
      </c>
      <c r="DJ11" s="204" t="str">
        <f>IFERROR(IF(INDEX('Form report'!$P$23:$CO$1090,MATCH($A$11,'Form report'!DJ23:DJ1090,0),MATCH(DJ$3,'Form report'!$P$22:$CO$22,0))="","",INDEX('Form report'!$P$23:$CO$1090,MATCH($A$11,'Form report'!DJ23:DJ1090,0),MATCH(DJ$3,'Form report'!$P$22:$CO$22,0))-INDEX('Form report'!$G$23:$G$1090,MATCH($A$11,'Form report'!$D$23:$D$1090,0))-INDEX('Form report'!$H$23:$H$1090,MATCH($A$11,'Form report'!$D$23:$D$1090,0))),"")</f>
        <v/>
      </c>
      <c r="DK11" s="204" t="str">
        <f>IFERROR(IF(INDEX('Form report'!$P$23:$CO$1090,MATCH($A$11,'Form report'!DK23:DK1090,0),MATCH(DK$3,'Form report'!$P$22:$CO$22,0))="","",INDEX('Form report'!$P$23:$CO$1090,MATCH($A$11,'Form report'!DK23:DK1090,0),MATCH(DK$3,'Form report'!$P$22:$CO$22,0))-INDEX('Form report'!$G$23:$G$1090,MATCH($A$11,'Form report'!$D$23:$D$1090,0))-INDEX('Form report'!$H$23:$H$1090,MATCH($A$11,'Form report'!$D$23:$D$1090,0))),"")</f>
        <v/>
      </c>
      <c r="DL11" s="204" t="str">
        <f>IFERROR(IF(INDEX('Form report'!$P$23:$CO$1090,MATCH($A$11,'Form report'!DL23:DL1090,0),MATCH(DL$3,'Form report'!$P$22:$CO$22,0))="","",INDEX('Form report'!$P$23:$CO$1090,MATCH($A$11,'Form report'!DL23:DL1090,0),MATCH(DL$3,'Form report'!$P$22:$CO$22,0))-INDEX('Form report'!$G$23:$G$1090,MATCH($A$11,'Form report'!$D$23:$D$1090,0))-INDEX('Form report'!$H$23:$H$1090,MATCH($A$11,'Form report'!$D$23:$D$1090,0))),"")</f>
        <v/>
      </c>
      <c r="DM11" s="204" t="str">
        <f>IFERROR(IF(INDEX('Form report'!$P$23:$CO$1090,MATCH($A$11,'Form report'!DM23:DM1090,0),MATCH(DM$3,'Form report'!$P$22:$CO$22,0))="","",INDEX('Form report'!$P$23:$CO$1090,MATCH($A$11,'Form report'!DM23:DM1090,0),MATCH(DM$3,'Form report'!$P$22:$CO$22,0))-INDEX('Form report'!$G$23:$G$1090,MATCH($A$11,'Form report'!$D$23:$D$1090,0))-INDEX('Form report'!$H$23:$H$1090,MATCH($A$11,'Form report'!$D$23:$D$1090,0))),"")</f>
        <v/>
      </c>
      <c r="DN11" s="204" t="str">
        <f>IFERROR(IF(INDEX('Form report'!$P$23:$CO$1090,MATCH($A$11,'Form report'!DN23:DN1090,0),MATCH(DN$3,'Form report'!$P$22:$CO$22,0))="","",INDEX('Form report'!$P$23:$CO$1090,MATCH($A$11,'Form report'!DN23:DN1090,0),MATCH(DN$3,'Form report'!$P$22:$CO$22,0))-INDEX('Form report'!$G$23:$G$1090,MATCH($A$11,'Form report'!$D$23:$D$1090,0))-INDEX('Form report'!$H$23:$H$1090,MATCH($A$11,'Form report'!$D$23:$D$1090,0))),"")</f>
        <v/>
      </c>
      <c r="DO11" s="204" t="str">
        <f>IFERROR(IF(INDEX('Form report'!$P$23:$CO$1090,MATCH($A$11,'Form report'!DO23:DO1090,0),MATCH(DO$3,'Form report'!$P$22:$CO$22,0))="","",INDEX('Form report'!$P$23:$CO$1090,MATCH($A$11,'Form report'!DO23:DO1090,0),MATCH(DO$3,'Form report'!$P$22:$CO$22,0))-INDEX('Form report'!$G$23:$G$1090,MATCH($A$11,'Form report'!$D$23:$D$1090,0))-INDEX('Form report'!$H$23:$H$1090,MATCH($A$11,'Form report'!$D$23:$D$1090,0))),"")</f>
        <v/>
      </c>
      <c r="DP11" s="204" t="str">
        <f>IFERROR(IF(INDEX('Form report'!$P$23:$CO$1090,MATCH($A$11,'Form report'!DP23:DP1090,0),MATCH(DP$3,'Form report'!$P$22:$CO$22,0))="","",INDEX('Form report'!$P$23:$CO$1090,MATCH($A$11,'Form report'!DP23:DP1090,0),MATCH(DP$3,'Form report'!$P$22:$CO$22,0))-INDEX('Form report'!$G$23:$G$1090,MATCH($A$11,'Form report'!$D$23:$D$1090,0))-INDEX('Form report'!$H$23:$H$1090,MATCH($A$11,'Form report'!$D$23:$D$1090,0))),"")</f>
        <v/>
      </c>
      <c r="DQ11" s="204" t="str">
        <f>IFERROR(IF(INDEX('Form report'!$P$23:$CO$1090,MATCH($A$11,'Form report'!DQ23:DQ1090,0),MATCH(DQ$3,'Form report'!$P$22:$CO$22,0))="","",INDEX('Form report'!$P$23:$CO$1090,MATCH($A$11,'Form report'!DQ23:DQ1090,0),MATCH(DQ$3,'Form report'!$P$22:$CO$22,0))-INDEX('Form report'!$G$23:$G$1090,MATCH($A$11,'Form report'!$D$23:$D$1090,0))-INDEX('Form report'!$H$23:$H$1090,MATCH($A$11,'Form report'!$D$23:$D$1090,0))),"")</f>
        <v/>
      </c>
      <c r="DR11" s="204" t="str">
        <f>IFERROR(IF(INDEX('Form report'!$P$23:$CO$1090,MATCH($A$11,'Form report'!DR23:DR1090,0),MATCH(DR$3,'Form report'!$P$22:$CO$22,0))="","",INDEX('Form report'!$P$23:$CO$1090,MATCH($A$11,'Form report'!DR23:DR1090,0),MATCH(DR$3,'Form report'!$P$22:$CO$22,0))-INDEX('Form report'!$G$23:$G$1090,MATCH($A$11,'Form report'!$D$23:$D$1090,0))-INDEX('Form report'!$H$23:$H$1090,MATCH($A$11,'Form report'!$D$23:$D$1090,0))),"")</f>
        <v/>
      </c>
      <c r="DS11" s="204" t="str">
        <f>IFERROR(IF(INDEX('Form report'!$P$23:$CO$1090,MATCH($A$11,'Form report'!DS23:DS1090,0),MATCH(DS$3,'Form report'!$P$22:$CO$22,0))="","",INDEX('Form report'!$P$23:$CO$1090,MATCH($A$11,'Form report'!DS23:DS1090,0),MATCH(DS$3,'Form report'!$P$22:$CO$22,0))-INDEX('Form report'!$G$23:$G$1090,MATCH($A$11,'Form report'!$D$23:$D$1090,0))-INDEX('Form report'!$H$23:$H$1090,MATCH($A$11,'Form report'!$D$23:$D$1090,0))),"")</f>
        <v/>
      </c>
      <c r="DT11" s="204" t="str">
        <f>IFERROR(IF(INDEX('Form report'!$P$23:$CO$1090,MATCH($A$11,'Form report'!DT23:DT1090,0),MATCH(DT$3,'Form report'!$P$22:$CO$22,0))="","",INDEX('Form report'!$P$23:$CO$1090,MATCH($A$11,'Form report'!DT23:DT1090,0),MATCH(DT$3,'Form report'!$P$22:$CO$22,0))-INDEX('Form report'!$G$23:$G$1090,MATCH($A$11,'Form report'!$D$23:$D$1090,0))-INDEX('Form report'!$H$23:$H$1090,MATCH($A$11,'Form report'!$D$23:$D$1090,0))),"")</f>
        <v/>
      </c>
      <c r="DU11" s="204" t="str">
        <f>IFERROR(IF(INDEX('Form report'!$P$23:$CO$1090,MATCH($A$11,'Form report'!DU23:DU1090,0),MATCH(DU$3,'Form report'!$P$22:$CO$22,0))="","",INDEX('Form report'!$P$23:$CO$1090,MATCH($A$11,'Form report'!DU23:DU1090,0),MATCH(DU$3,'Form report'!$P$22:$CO$22,0))-INDEX('Form report'!$G$23:$G$1090,MATCH($A$11,'Form report'!$D$23:$D$1090,0))-INDEX('Form report'!$H$23:$H$1090,MATCH($A$11,'Form report'!$D$23:$D$1090,0))),"")</f>
        <v/>
      </c>
      <c r="DV11" s="204" t="str">
        <f>IFERROR(IF(INDEX('Form report'!$P$23:$CO$1090,MATCH($A$11,'Form report'!DV23:DV1090,0),MATCH(DV$3,'Form report'!$P$22:$CO$22,0))="","",INDEX('Form report'!$P$23:$CO$1090,MATCH($A$11,'Form report'!DV23:DV1090,0),MATCH(DV$3,'Form report'!$P$22:$CO$22,0))-INDEX('Form report'!$G$23:$G$1090,MATCH($A$11,'Form report'!$D$23:$D$1090,0))-INDEX('Form report'!$H$23:$H$1090,MATCH($A$11,'Form report'!$D$23:$D$1090,0))),"")</f>
        <v/>
      </c>
      <c r="DW11" s="204" t="str">
        <f>IFERROR(IF(INDEX('Form report'!$P$23:$CO$1090,MATCH($A$11,'Form report'!DW23:DW1090,0),MATCH(DW$3,'Form report'!$P$22:$CO$22,0))="","",INDEX('Form report'!$P$23:$CO$1090,MATCH($A$11,'Form report'!DW23:DW1090,0),MATCH(DW$3,'Form report'!$P$22:$CO$22,0))-INDEX('Form report'!$G$23:$G$1090,MATCH($A$11,'Form report'!$D$23:$D$1090,0))-INDEX('Form report'!$H$23:$H$1090,MATCH($A$11,'Form report'!$D$23:$D$1090,0))),"")</f>
        <v/>
      </c>
      <c r="DX11" s="204" t="str">
        <f>IFERROR(IF(INDEX('Form report'!$P$23:$CO$1090,MATCH($A$11,'Form report'!DX23:DX1090,0),MATCH(DX$3,'Form report'!$P$22:$CO$22,0))="","",INDEX('Form report'!$P$23:$CO$1090,MATCH($A$11,'Form report'!DX23:DX1090,0),MATCH(DX$3,'Form report'!$P$22:$CO$22,0))-INDEX('Form report'!$G$23:$G$1090,MATCH($A$11,'Form report'!$D$23:$D$1090,0))-INDEX('Form report'!$H$23:$H$1090,MATCH($A$11,'Form report'!$D$23:$D$1090,0))),"")</f>
        <v/>
      </c>
      <c r="DY11" s="204" t="str">
        <f>IFERROR(IF(INDEX('Form report'!$P$23:$CO$1090,MATCH($A$11,'Form report'!DY23:DY1090,0),MATCH(DY$3,'Form report'!$P$22:$CO$22,0))="","",INDEX('Form report'!$P$23:$CO$1090,MATCH($A$11,'Form report'!DY23:DY1090,0),MATCH(DY$3,'Form report'!$P$22:$CO$22,0))-INDEX('Form report'!$G$23:$G$1090,MATCH($A$11,'Form report'!$D$23:$D$1090,0))-INDEX('Form report'!$H$23:$H$1090,MATCH($A$11,'Form report'!$D$23:$D$1090,0))),"")</f>
        <v/>
      </c>
      <c r="DZ11" s="204" t="str">
        <f>IFERROR(IF(INDEX('Form report'!$P$23:$CO$1090,MATCH($A$11,'Form report'!DZ23:DZ1090,0),MATCH(DZ$3,'Form report'!$P$22:$CO$22,0))="","",INDEX('Form report'!$P$23:$CO$1090,MATCH($A$11,'Form report'!DZ23:DZ1090,0),MATCH(DZ$3,'Form report'!$P$22:$CO$22,0))-INDEX('Form report'!$G$23:$G$1090,MATCH($A$11,'Form report'!$D$23:$D$1090,0))-INDEX('Form report'!$H$23:$H$1090,MATCH($A$11,'Form report'!$D$23:$D$1090,0))),"")</f>
        <v/>
      </c>
      <c r="EA11" s="204" t="str">
        <f>IFERROR(IF(INDEX('Form report'!$P$23:$CO$1090,MATCH($A$11,'Form report'!EA23:EA1090,0),MATCH(EA$3,'Form report'!$P$22:$CO$22,0))="","",INDEX('Form report'!$P$23:$CO$1090,MATCH($A$11,'Form report'!EA23:EA1090,0),MATCH(EA$3,'Form report'!$P$22:$CO$22,0))-INDEX('Form report'!$G$23:$G$1090,MATCH($A$11,'Form report'!$D$23:$D$1090,0))-INDEX('Form report'!$H$23:$H$1090,MATCH($A$11,'Form report'!$D$23:$D$1090,0))),"")</f>
        <v/>
      </c>
      <c r="EB11" s="204" t="str">
        <f>IFERROR(IF(INDEX('Form report'!$P$23:$CO$1090,MATCH($A$11,'Form report'!EB23:EB1090,0),MATCH(EB$3,'Form report'!$P$22:$CO$22,0))="","",INDEX('Form report'!$P$23:$CO$1090,MATCH($A$11,'Form report'!EB23:EB1090,0),MATCH(EB$3,'Form report'!$P$22:$CO$22,0))-INDEX('Form report'!$G$23:$G$1090,MATCH($A$11,'Form report'!$D$23:$D$1090,0))-INDEX('Form report'!$H$23:$H$1090,MATCH($A$11,'Form report'!$D$23:$D$1090,0))),"")</f>
        <v/>
      </c>
      <c r="EC11" s="204" t="str">
        <f>IFERROR(IF(INDEX('Form report'!$P$23:$CO$1090,MATCH($A$11,'Form report'!EC23:EC1090,0),MATCH(EC$3,'Form report'!$P$22:$CO$22,0))="","",INDEX('Form report'!$P$23:$CO$1090,MATCH($A$11,'Form report'!EC23:EC1090,0),MATCH(EC$3,'Form report'!$P$22:$CO$22,0))-INDEX('Form report'!$G$23:$G$1090,MATCH($A$11,'Form report'!$D$23:$D$1090,0))-INDEX('Form report'!$H$23:$H$1090,MATCH($A$11,'Form report'!$D$23:$D$1090,0))),"")</f>
        <v/>
      </c>
      <c r="ED11" s="204" t="str">
        <f>IFERROR(IF(INDEX('Form report'!$P$23:$CO$1090,MATCH($A$11,'Form report'!ED23:ED1090,0),MATCH(ED$3,'Form report'!$P$22:$CO$22,0))="","",INDEX('Form report'!$P$23:$CO$1090,MATCH($A$11,'Form report'!ED23:ED1090,0),MATCH(ED$3,'Form report'!$P$22:$CO$22,0))-INDEX('Form report'!$G$23:$G$1090,MATCH($A$11,'Form report'!$D$23:$D$1090,0))-INDEX('Form report'!$H$23:$H$1090,MATCH($A$11,'Form report'!$D$23:$D$1090,0))),"")</f>
        <v/>
      </c>
      <c r="EE11" s="204" t="str">
        <f>IFERROR(IF(INDEX('Form report'!$P$23:$CO$1090,MATCH($A$11,'Form report'!EE23:EE1090,0),MATCH(EE$3,'Form report'!$P$22:$CO$22,0))="","",INDEX('Form report'!$P$23:$CO$1090,MATCH($A$11,'Form report'!EE23:EE1090,0),MATCH(EE$3,'Form report'!$P$22:$CO$22,0))-INDEX('Form report'!$G$23:$G$1090,MATCH($A$11,'Form report'!$D$23:$D$1090,0))-INDEX('Form report'!$H$23:$H$1090,MATCH($A$11,'Form report'!$D$23:$D$1090,0))),"")</f>
        <v/>
      </c>
      <c r="EF11" s="204" t="str">
        <f>IFERROR(IF(INDEX('Form report'!$P$23:$CO$1090,MATCH($A$11,'Form report'!EF23:EF1090,0),MATCH(EF$3,'Form report'!$P$22:$CO$22,0))="","",INDEX('Form report'!$P$23:$CO$1090,MATCH($A$11,'Form report'!EF23:EF1090,0),MATCH(EF$3,'Form report'!$P$22:$CO$22,0))-INDEX('Form report'!$G$23:$G$1090,MATCH($A$11,'Form report'!$D$23:$D$1090,0))-INDEX('Form report'!$H$23:$H$1090,MATCH($A$11,'Form report'!$D$23:$D$1090,0))),"")</f>
        <v/>
      </c>
      <c r="EG11" s="204" t="str">
        <f>IFERROR(IF(INDEX('Form report'!$P$23:$CO$1090,MATCH($A$11,'Form report'!EG23:EG1090,0),MATCH(EG$3,'Form report'!$P$22:$CO$22,0))="","",INDEX('Form report'!$P$23:$CO$1090,MATCH($A$11,'Form report'!EG23:EG1090,0),MATCH(EG$3,'Form report'!$P$22:$CO$22,0))-INDEX('Form report'!$G$23:$G$1090,MATCH($A$11,'Form report'!$D$23:$D$1090,0))-INDEX('Form report'!$H$23:$H$1090,MATCH($A$11,'Form report'!$D$23:$D$1090,0))),"")</f>
        <v/>
      </c>
      <c r="EH11" s="204" t="str">
        <f>IFERROR(IF(INDEX('Form report'!$P$23:$CO$1090,MATCH($A$11,'Form report'!EH23:EH1090,0),MATCH(EH$3,'Form report'!$P$22:$CO$22,0))="","",INDEX('Form report'!$P$23:$CO$1090,MATCH($A$11,'Form report'!EH23:EH1090,0),MATCH(EH$3,'Form report'!$P$22:$CO$22,0))-INDEX('Form report'!$G$23:$G$1090,MATCH($A$11,'Form report'!$D$23:$D$1090,0))-INDEX('Form report'!$H$23:$H$1090,MATCH($A$11,'Form report'!$D$23:$D$1090,0))),"")</f>
        <v/>
      </c>
      <c r="EI11" s="204" t="str">
        <f>IFERROR(IF(INDEX('Form report'!$P$23:$CO$1090,MATCH($A$11,'Form report'!EI23:EI1090,0),MATCH(EI$3,'Form report'!$P$22:$CO$22,0))="","",INDEX('Form report'!$P$23:$CO$1090,MATCH($A$11,'Form report'!EI23:EI1090,0),MATCH(EI$3,'Form report'!$P$22:$CO$22,0))-INDEX('Form report'!$G$23:$G$1090,MATCH($A$11,'Form report'!$D$23:$D$1090,0))-INDEX('Form report'!$H$23:$H$1090,MATCH($A$11,'Form report'!$D$23:$D$1090,0))),"")</f>
        <v/>
      </c>
      <c r="EJ11" s="204" t="str">
        <f>IFERROR(IF(INDEX('Form report'!$P$23:$CO$1090,MATCH($A$11,'Form report'!EJ23:EJ1090,0),MATCH(EJ$3,'Form report'!$P$22:$CO$22,0))="","",INDEX('Form report'!$P$23:$CO$1090,MATCH($A$11,'Form report'!EJ23:EJ1090,0),MATCH(EJ$3,'Form report'!$P$22:$CO$22,0))-INDEX('Form report'!$G$23:$G$1090,MATCH($A$11,'Form report'!$D$23:$D$1090,0))-INDEX('Form report'!$H$23:$H$1090,MATCH($A$11,'Form report'!$D$23:$D$1090,0))),"")</f>
        <v/>
      </c>
      <c r="EK11" s="204" t="str">
        <f>IFERROR(IF(INDEX('Form report'!$P$23:$CO$1090,MATCH($A$11,'Form report'!EK23:EK1090,0),MATCH(EK$3,'Form report'!$P$22:$CO$22,0))="","",INDEX('Form report'!$P$23:$CO$1090,MATCH($A$11,'Form report'!EK23:EK1090,0),MATCH(EK$3,'Form report'!$P$22:$CO$22,0))-INDEX('Form report'!$G$23:$G$1090,MATCH($A$11,'Form report'!$D$23:$D$1090,0))-INDEX('Form report'!$H$23:$H$1090,MATCH($A$11,'Form report'!$D$23:$D$1090,0))),"")</f>
        <v/>
      </c>
      <c r="EL11" s="204" t="str">
        <f>IFERROR(IF(INDEX('Form report'!$P$23:$CO$1090,MATCH($A$11,'Form report'!EL23:EL1090,0),MATCH(EL$3,'Form report'!$P$22:$CO$22,0))="","",INDEX('Form report'!$P$23:$CO$1090,MATCH($A$11,'Form report'!EL23:EL1090,0),MATCH(EL$3,'Form report'!$P$22:$CO$22,0))-INDEX('Form report'!$G$23:$G$1090,MATCH($A$11,'Form report'!$D$23:$D$1090,0))-INDEX('Form report'!$H$23:$H$1090,MATCH($A$11,'Form report'!$D$23:$D$1090,0))),"")</f>
        <v/>
      </c>
      <c r="EM11" s="204" t="str">
        <f>IFERROR(IF(INDEX('Form report'!$P$23:$CO$1090,MATCH($A$11,'Form report'!EM23:EM1090,0),MATCH(EM$3,'Form report'!$P$22:$CO$22,0))="","",INDEX('Form report'!$P$23:$CO$1090,MATCH($A$11,'Form report'!EM23:EM1090,0),MATCH(EM$3,'Form report'!$P$22:$CO$22,0))-INDEX('Form report'!$G$23:$G$1090,MATCH($A$11,'Form report'!$D$23:$D$1090,0))-INDEX('Form report'!$H$23:$H$1090,MATCH($A$11,'Form report'!$D$23:$D$1090,0))),"")</f>
        <v/>
      </c>
      <c r="EN11" s="204" t="str">
        <f>IFERROR(IF(INDEX('Form report'!$P$23:$CO$1090,MATCH($A$11,'Form report'!EN23:EN1090,0),MATCH(EN$3,'Form report'!$P$22:$CO$22,0))="","",INDEX('Form report'!$P$23:$CO$1090,MATCH($A$11,'Form report'!EN23:EN1090,0),MATCH(EN$3,'Form report'!$P$22:$CO$22,0))-INDEX('Form report'!$G$23:$G$1090,MATCH($A$11,'Form report'!$D$23:$D$1090,0))-INDEX('Form report'!$H$23:$H$1090,MATCH($A$11,'Form report'!$D$23:$D$1090,0))),"")</f>
        <v/>
      </c>
      <c r="EO11" s="204" t="str">
        <f>IFERROR(IF(INDEX('Form report'!$P$23:$CO$1090,MATCH($A$11,'Form report'!EO23:EO1090,0),MATCH(EO$3,'Form report'!$P$22:$CO$22,0))="","",INDEX('Form report'!$P$23:$CO$1090,MATCH($A$11,'Form report'!EO23:EO1090,0),MATCH(EO$3,'Form report'!$P$22:$CO$22,0))-INDEX('Form report'!$G$23:$G$1090,MATCH($A$11,'Form report'!$D$23:$D$1090,0))-INDEX('Form report'!$H$23:$H$1090,MATCH($A$11,'Form report'!$D$23:$D$1090,0))),"")</f>
        <v/>
      </c>
      <c r="EP11" s="204" t="str">
        <f>IFERROR(IF(INDEX('Form report'!$P$23:$CO$1090,MATCH($A$11,'Form report'!EP23:EP1090,0),MATCH(EP$3,'Form report'!$P$22:$CO$22,0))="","",INDEX('Form report'!$P$23:$CO$1090,MATCH($A$11,'Form report'!EP23:EP1090,0),MATCH(EP$3,'Form report'!$P$22:$CO$22,0))-INDEX('Form report'!$G$23:$G$1090,MATCH($A$11,'Form report'!$D$23:$D$1090,0))-INDEX('Form report'!$H$23:$H$1090,MATCH($A$11,'Form report'!$D$23:$D$1090,0))),"")</f>
        <v/>
      </c>
      <c r="EQ11" s="204" t="str">
        <f>IFERROR(IF(INDEX('Form report'!$P$23:$CO$1090,MATCH($A$11,'Form report'!EQ23:EQ1090,0),MATCH(EQ$3,'Form report'!$P$22:$CO$22,0))="","",INDEX('Form report'!$P$23:$CO$1090,MATCH($A$11,'Form report'!EQ23:EQ1090,0),MATCH(EQ$3,'Form report'!$P$22:$CO$22,0))-INDEX('Form report'!$G$23:$G$1090,MATCH($A$11,'Form report'!$D$23:$D$1090,0))-INDEX('Form report'!$H$23:$H$1090,MATCH($A$11,'Form report'!$D$23:$D$1090,0))),"")</f>
        <v/>
      </c>
      <c r="ER11" s="204" t="str">
        <f>IFERROR(IF(INDEX('Form report'!$P$23:$CO$1090,MATCH($A$11,'Form report'!ER23:ER1090,0),MATCH(ER$3,'Form report'!$P$22:$CO$22,0))="","",INDEX('Form report'!$P$23:$CO$1090,MATCH($A$11,'Form report'!ER23:ER1090,0),MATCH(ER$3,'Form report'!$P$22:$CO$22,0))-INDEX('Form report'!$G$23:$G$1090,MATCH($A$11,'Form report'!$D$23:$D$1090,0))-INDEX('Form report'!$H$23:$H$1090,MATCH($A$11,'Form report'!$D$23:$D$1090,0))),"")</f>
        <v/>
      </c>
      <c r="ES11" s="204" t="str">
        <f>IFERROR(IF(INDEX('Form report'!$P$23:$CO$1090,MATCH($A$11,'Form report'!ES23:ES1090,0),MATCH(ES$3,'Form report'!$P$22:$CO$22,0))="","",INDEX('Form report'!$P$23:$CO$1090,MATCH($A$11,'Form report'!ES23:ES1090,0),MATCH(ES$3,'Form report'!$P$22:$CO$22,0))-INDEX('Form report'!$G$23:$G$1090,MATCH($A$11,'Form report'!$D$23:$D$1090,0))-INDEX('Form report'!$H$23:$H$1090,MATCH($A$11,'Form report'!$D$23:$D$1090,0))),"")</f>
        <v/>
      </c>
      <c r="ET11" s="204" t="str">
        <f>IFERROR(IF(INDEX('Form report'!$P$23:$CO$1090,MATCH($A$11,'Form report'!ET23:ET1090,0),MATCH(ET$3,'Form report'!$P$22:$CO$22,0))="","",INDEX('Form report'!$P$23:$CO$1090,MATCH($A$11,'Form report'!ET23:ET1090,0),MATCH(ET$3,'Form report'!$P$22:$CO$22,0))-INDEX('Form report'!$G$23:$G$1090,MATCH($A$11,'Form report'!$D$23:$D$1090,0))-INDEX('Form report'!$H$23:$H$1090,MATCH($A$11,'Form report'!$D$23:$D$1090,0))),"")</f>
        <v/>
      </c>
      <c r="EU11" s="204" t="str">
        <f>IFERROR(IF(INDEX('Form report'!$P$23:$CO$1090,MATCH($A$11,'Form report'!EU23:EU1090,0),MATCH(EU$3,'Form report'!$P$22:$CO$22,0))="","",INDEX('Form report'!$P$23:$CO$1090,MATCH($A$11,'Form report'!EU23:EU1090,0),MATCH(EU$3,'Form report'!$P$22:$CO$22,0))-INDEX('Form report'!$G$23:$G$1090,MATCH($A$11,'Form report'!$D$23:$D$1090,0))-INDEX('Form report'!$H$23:$H$1090,MATCH($A$11,'Form report'!$D$23:$D$1090,0))),"")</f>
        <v/>
      </c>
      <c r="EV11" s="204" t="str">
        <f>IFERROR(IF(INDEX('Form report'!$P$23:$CO$1090,MATCH($A$11,'Form report'!EV23:EV1090,0),MATCH(EV$3,'Form report'!$P$22:$CO$22,0))="","",INDEX('Form report'!$P$23:$CO$1090,MATCH($A$11,'Form report'!EV23:EV1090,0),MATCH(EV$3,'Form report'!$P$22:$CO$22,0))-INDEX('Form report'!$G$23:$G$1090,MATCH($A$11,'Form report'!$D$23:$D$1090,0))-INDEX('Form report'!$H$23:$H$1090,MATCH($A$11,'Form report'!$D$23:$D$1090,0))),"")</f>
        <v/>
      </c>
      <c r="EW11" s="204" t="str">
        <f>IFERROR(IF(INDEX('Form report'!$P$23:$CO$1090,MATCH($A$11,'Form report'!EW23:EW1090,0),MATCH(EW$3,'Form report'!$P$22:$CO$22,0))="","",INDEX('Form report'!$P$23:$CO$1090,MATCH($A$11,'Form report'!EW23:EW1090,0),MATCH(EW$3,'Form report'!$P$22:$CO$22,0))-INDEX('Form report'!$G$23:$G$1090,MATCH($A$11,'Form report'!$D$23:$D$1090,0))-INDEX('Form report'!$H$23:$H$1090,MATCH($A$11,'Form report'!$D$23:$D$1090,0))),"")</f>
        <v/>
      </c>
      <c r="EX11" s="204" t="str">
        <f>IFERROR(IF(INDEX('Form report'!$P$23:$CO$1090,MATCH($A$11,'Form report'!EX23:EX1090,0),MATCH(EX$3,'Form report'!$P$22:$CO$22,0))="","",INDEX('Form report'!$P$23:$CO$1090,MATCH($A$11,'Form report'!EX23:EX1090,0),MATCH(EX$3,'Form report'!$P$22:$CO$22,0))-INDEX('Form report'!$G$23:$G$1090,MATCH($A$11,'Form report'!$D$23:$D$1090,0))-INDEX('Form report'!$H$23:$H$1090,MATCH($A$11,'Form report'!$D$23:$D$1090,0))),"")</f>
        <v/>
      </c>
      <c r="EY11" s="204" t="str">
        <f>IFERROR(IF(INDEX('Form report'!$P$23:$CO$1090,MATCH($A$11,'Form report'!EY23:EY1090,0),MATCH(EY$3,'Form report'!$P$22:$CO$22,0))="","",INDEX('Form report'!$P$23:$CO$1090,MATCH($A$11,'Form report'!EY23:EY1090,0),MATCH(EY$3,'Form report'!$P$22:$CO$22,0))-INDEX('Form report'!$G$23:$G$1090,MATCH($A$11,'Form report'!$D$23:$D$1090,0))-INDEX('Form report'!$H$23:$H$1090,MATCH($A$11,'Form report'!$D$23:$D$1090,0))),"")</f>
        <v/>
      </c>
      <c r="EZ11" s="204" t="str">
        <f>IFERROR(IF(INDEX('Form report'!$P$23:$CO$1090,MATCH($A$11,'Form report'!EZ23:EZ1090,0),MATCH(EZ$3,'Form report'!$P$22:$CO$22,0))="","",INDEX('Form report'!$P$23:$CO$1090,MATCH($A$11,'Form report'!EZ23:EZ1090,0),MATCH(EZ$3,'Form report'!$P$22:$CO$22,0))-INDEX('Form report'!$G$23:$G$1090,MATCH($A$11,'Form report'!$D$23:$D$1090,0))-INDEX('Form report'!$H$23:$H$1090,MATCH($A$11,'Form report'!$D$23:$D$1090,0))),"")</f>
        <v/>
      </c>
      <c r="FA11" s="204" t="str">
        <f>IFERROR(IF(INDEX('Form report'!$P$23:$CO$1090,MATCH($A$11,'Form report'!FA23:FA1090,0),MATCH(FA$3,'Form report'!$P$22:$CO$22,0))="","",INDEX('Form report'!$P$23:$CO$1090,MATCH($A$11,'Form report'!FA23:FA1090,0),MATCH(FA$3,'Form report'!$P$22:$CO$22,0))-INDEX('Form report'!$G$23:$G$1090,MATCH($A$11,'Form report'!$D$23:$D$1090,0))-INDEX('Form report'!$H$23:$H$1090,MATCH($A$11,'Form report'!$D$23:$D$1090,0))),"")</f>
        <v/>
      </c>
      <c r="FB11" s="204" t="str">
        <f>IFERROR(IF(INDEX('Form report'!$P$23:$CO$1090,MATCH($A$11,'Form report'!FB23:FB1090,0),MATCH(FB$3,'Form report'!$P$22:$CO$22,0))="","",INDEX('Form report'!$P$23:$CO$1090,MATCH($A$11,'Form report'!FB23:FB1090,0),MATCH(FB$3,'Form report'!$P$22:$CO$22,0))-INDEX('Form report'!$G$23:$G$1090,MATCH($A$11,'Form report'!$D$23:$D$1090,0))-INDEX('Form report'!$H$23:$H$1090,MATCH($A$11,'Form report'!$D$23:$D$1090,0))),"")</f>
        <v/>
      </c>
      <c r="FC11" s="204" t="str">
        <f>IFERROR(IF(INDEX('Form report'!$P$23:$CO$1090,MATCH($A$11,'Form report'!FC23:FC1090,0),MATCH(FC$3,'Form report'!$P$22:$CO$22,0))="","",INDEX('Form report'!$P$23:$CO$1090,MATCH($A$11,'Form report'!FC23:FC1090,0),MATCH(FC$3,'Form report'!$P$22:$CO$22,0))-INDEX('Form report'!$G$23:$G$1090,MATCH($A$11,'Form report'!$D$23:$D$1090,0))-INDEX('Form report'!$H$23:$H$1090,MATCH($A$11,'Form report'!$D$23:$D$1090,0))),"")</f>
        <v/>
      </c>
      <c r="FD11" s="204" t="str">
        <f>IFERROR(IF(INDEX('Form report'!$P$23:$CO$1090,MATCH($A$11,'Form report'!FD23:FD1090,0),MATCH(FD$3,'Form report'!$P$22:$CO$22,0))="","",INDEX('Form report'!$P$23:$CO$1090,MATCH($A$11,'Form report'!FD23:FD1090,0),MATCH(FD$3,'Form report'!$P$22:$CO$22,0))-INDEX('Form report'!$G$23:$G$1090,MATCH($A$11,'Form report'!$D$23:$D$1090,0))-INDEX('Form report'!$H$23:$H$1090,MATCH($A$11,'Form report'!$D$23:$D$1090,0))),"")</f>
        <v/>
      </c>
      <c r="FE11" s="204" t="str">
        <f>IFERROR(IF(INDEX('Form report'!$P$23:$CO$1090,MATCH($A$11,'Form report'!FE23:FE1090,0),MATCH(FE$3,'Form report'!$P$22:$CO$22,0))="","",INDEX('Form report'!$P$23:$CO$1090,MATCH($A$11,'Form report'!FE23:FE1090,0),MATCH(FE$3,'Form report'!$P$22:$CO$22,0))-INDEX('Form report'!$G$23:$G$1090,MATCH($A$11,'Form report'!$D$23:$D$1090,0))-INDEX('Form report'!$H$23:$H$1090,MATCH($A$11,'Form report'!$D$23:$D$1090,0))),"")</f>
        <v/>
      </c>
      <c r="FF11" s="204" t="str">
        <f>IFERROR(IF(INDEX('Form report'!$P$23:$CO$1090,MATCH($A$11,'Form report'!FF23:FF1090,0),MATCH(FF$3,'Form report'!$P$22:$CO$22,0))="","",INDEX('Form report'!$P$23:$CO$1090,MATCH($A$11,'Form report'!FF23:FF1090,0),MATCH(FF$3,'Form report'!$P$22:$CO$22,0))-INDEX('Form report'!$G$23:$G$1090,MATCH($A$11,'Form report'!$D$23:$D$1090,0))-INDEX('Form report'!$H$23:$H$1090,MATCH($A$11,'Form report'!$D$23:$D$1090,0))),"")</f>
        <v/>
      </c>
      <c r="FG11" s="204" t="str">
        <f>IFERROR(IF(INDEX('Form report'!$P$23:$CO$1090,MATCH($A$11,'Form report'!FG23:FG1090,0),MATCH(FG$3,'Form report'!$P$22:$CO$22,0))="","",INDEX('Form report'!$P$23:$CO$1090,MATCH($A$11,'Form report'!FG23:FG1090,0),MATCH(FG$3,'Form report'!$P$22:$CO$22,0))-INDEX('Form report'!$G$23:$G$1090,MATCH($A$11,'Form report'!$D$23:$D$1090,0))-INDEX('Form report'!$H$23:$H$1090,MATCH($A$11,'Form report'!$D$23:$D$1090,0))),"")</f>
        <v/>
      </c>
      <c r="FH11" s="204" t="str">
        <f>IFERROR(IF(INDEX('Form report'!$P$23:$CO$1090,MATCH($A$11,'Form report'!FH23:FH1090,0),MATCH(FH$3,'Form report'!$P$22:$CO$22,0))="","",INDEX('Form report'!$P$23:$CO$1090,MATCH($A$11,'Form report'!FH23:FH1090,0),MATCH(FH$3,'Form report'!$P$22:$CO$22,0))-INDEX('Form report'!$G$23:$G$1090,MATCH($A$11,'Form report'!$D$23:$D$1090,0))-INDEX('Form report'!$H$23:$H$1090,MATCH($A$11,'Form report'!$D$23:$D$1090,0))),"")</f>
        <v/>
      </c>
      <c r="FI11" s="204" t="str">
        <f>IFERROR(IF(INDEX('Form report'!$P$23:$CO$1090,MATCH($A$11,'Form report'!FI23:FI1090,0),MATCH(FI$3,'Form report'!$P$22:$CO$22,0))="","",INDEX('Form report'!$P$23:$CO$1090,MATCH($A$11,'Form report'!FI23:FI1090,0),MATCH(FI$3,'Form report'!$P$22:$CO$22,0))-INDEX('Form report'!$G$23:$G$1090,MATCH($A$11,'Form report'!$D$23:$D$1090,0))-INDEX('Form report'!$H$23:$H$1090,MATCH($A$11,'Form report'!$D$23:$D$1090,0))),"")</f>
        <v/>
      </c>
      <c r="FJ11" s="204" t="str">
        <f>IFERROR(IF(INDEX('Form report'!$P$23:$CO$1090,MATCH($A$11,'Form report'!FJ23:FJ1090,0),MATCH(FJ$3,'Form report'!$P$22:$CO$22,0))="","",INDEX('Form report'!$P$23:$CO$1090,MATCH($A$11,'Form report'!FJ23:FJ1090,0),MATCH(FJ$3,'Form report'!$P$22:$CO$22,0))-INDEX('Form report'!$G$23:$G$1090,MATCH($A$11,'Form report'!$D$23:$D$1090,0))-INDEX('Form report'!$H$23:$H$1090,MATCH($A$11,'Form report'!$D$23:$D$1090,0))),"")</f>
        <v/>
      </c>
      <c r="FK11" s="204" t="str">
        <f>IFERROR(IF(INDEX('Form report'!$P$23:$CO$1090,MATCH($A$11,'Form report'!FK23:FK1090,0),MATCH(FK$3,'Form report'!$P$22:$CO$22,0))="","",INDEX('Form report'!$P$23:$CO$1090,MATCH($A$11,'Form report'!FK23:FK1090,0),MATCH(FK$3,'Form report'!$P$22:$CO$22,0))-INDEX('Form report'!$G$23:$G$1090,MATCH($A$11,'Form report'!$D$23:$D$1090,0))-INDEX('Form report'!$H$23:$H$1090,MATCH($A$11,'Form report'!$D$23:$D$1090,0))),"")</f>
        <v/>
      </c>
      <c r="FL11" s="204" t="str">
        <f>IFERROR(IF(INDEX('Form report'!$P$23:$CO$1090,MATCH($A$11,'Form report'!FL23:FL1090,0),MATCH(FL$3,'Form report'!$P$22:$CO$22,0))="","",INDEX('Form report'!$P$23:$CO$1090,MATCH($A$11,'Form report'!FL23:FL1090,0),MATCH(FL$3,'Form report'!$P$22:$CO$22,0))-INDEX('Form report'!$G$23:$G$1090,MATCH($A$11,'Form report'!$D$23:$D$1090,0))-INDEX('Form report'!$H$23:$H$1090,MATCH($A$11,'Form report'!$D$23:$D$1090,0))),"")</f>
        <v/>
      </c>
      <c r="FM11" s="204" t="str">
        <f>IFERROR(IF(INDEX('Form report'!$P$23:$CO$1090,MATCH($A$11,'Form report'!FM23:FM1090,0),MATCH(FM$3,'Form report'!$P$22:$CO$22,0))="","",INDEX('Form report'!$P$23:$CO$1090,MATCH($A$11,'Form report'!FM23:FM1090,0),MATCH(FM$3,'Form report'!$P$22:$CO$22,0))-INDEX('Form report'!$G$23:$G$1090,MATCH($A$11,'Form report'!$D$23:$D$1090,0))-INDEX('Form report'!$H$23:$H$1090,MATCH($A$11,'Form report'!$D$23:$D$1090,0))),"")</f>
        <v/>
      </c>
      <c r="FN11" s="204" t="str">
        <f>IFERROR(IF(INDEX('Form report'!$P$23:$CO$1090,MATCH($A$11,'Form report'!FN23:FN1090,0),MATCH(FN$3,'Form report'!$P$22:$CO$22,0))="","",INDEX('Form report'!$P$23:$CO$1090,MATCH($A$11,'Form report'!FN23:FN1090,0),MATCH(FN$3,'Form report'!$P$22:$CO$22,0))-INDEX('Form report'!$G$23:$G$1090,MATCH($A$11,'Form report'!$D$23:$D$1090,0))-INDEX('Form report'!$H$23:$H$1090,MATCH($A$11,'Form report'!$D$23:$D$1090,0))),"")</f>
        <v/>
      </c>
      <c r="FO11" s="204" t="str">
        <f>IFERROR(IF(INDEX('Form report'!$P$23:$CO$1090,MATCH($A$11,'Form report'!FO23:FO1090,0),MATCH(FO$3,'Form report'!$P$22:$CO$22,0))="","",INDEX('Form report'!$P$23:$CO$1090,MATCH($A$11,'Form report'!FO23:FO1090,0),MATCH(FO$3,'Form report'!$P$22:$CO$22,0))-INDEX('Form report'!$G$23:$G$1090,MATCH($A$11,'Form report'!$D$23:$D$1090,0))-INDEX('Form report'!$H$23:$H$1090,MATCH($A$11,'Form report'!$D$23:$D$1090,0))),"")</f>
        <v/>
      </c>
      <c r="FP11" s="204" t="str">
        <f>IFERROR(IF(INDEX('Form report'!$P$23:$CO$1090,MATCH($A$11,'Form report'!FP23:FP1090,0),MATCH(FP$3,'Form report'!$P$22:$CO$22,0))="","",INDEX('Form report'!$P$23:$CO$1090,MATCH($A$11,'Form report'!FP23:FP1090,0),MATCH(FP$3,'Form report'!$P$22:$CO$22,0))-INDEX('Form report'!$G$23:$G$1090,MATCH($A$11,'Form report'!$D$23:$D$1090,0))-INDEX('Form report'!$H$23:$H$1090,MATCH($A$11,'Form report'!$D$23:$D$1090,0))),"")</f>
        <v/>
      </c>
      <c r="FQ11" s="204" t="str">
        <f>IFERROR(IF(INDEX('Form report'!$P$23:$CO$1090,MATCH($A$11,'Form report'!FQ23:FQ1090,0),MATCH(FQ$3,'Form report'!$P$22:$CO$22,0))="","",INDEX('Form report'!$P$23:$CO$1090,MATCH($A$11,'Form report'!FQ23:FQ1090,0),MATCH(FQ$3,'Form report'!$P$22:$CO$22,0))-INDEX('Form report'!$G$23:$G$1090,MATCH($A$11,'Form report'!$D$23:$D$1090,0))-INDEX('Form report'!$H$23:$H$1090,MATCH($A$11,'Form report'!$D$23:$D$1090,0))),"")</f>
        <v/>
      </c>
      <c r="FR11" s="204" t="str">
        <f>IFERROR(IF(INDEX('Form report'!$P$23:$CO$1090,MATCH($A$11,'Form report'!FR23:FR1090,0),MATCH(FR$3,'Form report'!$P$22:$CO$22,0))="","",INDEX('Form report'!$P$23:$CO$1090,MATCH($A$11,'Form report'!FR23:FR1090,0),MATCH(FR$3,'Form report'!$P$22:$CO$22,0))-INDEX('Form report'!$G$23:$G$1090,MATCH($A$11,'Form report'!$D$23:$D$1090,0))-INDEX('Form report'!$H$23:$H$1090,MATCH($A$11,'Form report'!$D$23:$D$1090,0))),"")</f>
        <v/>
      </c>
      <c r="FS11" s="204" t="str">
        <f>IFERROR(IF(INDEX('Form report'!$P$23:$CO$1090,MATCH($A$11,'Form report'!FS23:FS1090,0),MATCH(FS$3,'Form report'!$P$22:$CO$22,0))="","",INDEX('Form report'!$P$23:$CO$1090,MATCH($A$11,'Form report'!FS23:FS1090,0),MATCH(FS$3,'Form report'!$P$22:$CO$22,0))-INDEX('Form report'!$G$23:$G$1090,MATCH($A$11,'Form report'!$D$23:$D$1090,0))-INDEX('Form report'!$H$23:$H$1090,MATCH($A$11,'Form report'!$D$23:$D$1090,0))),"")</f>
        <v/>
      </c>
      <c r="FT11" s="204" t="str">
        <f>IFERROR(IF(INDEX('Form report'!$P$23:$CO$1090,MATCH($A$11,'Form report'!FT23:FT1090,0),MATCH(FT$3,'Form report'!$P$22:$CO$22,0))="","",INDEX('Form report'!$P$23:$CO$1090,MATCH($A$11,'Form report'!FT23:FT1090,0),MATCH(FT$3,'Form report'!$P$22:$CO$22,0))-INDEX('Form report'!$G$23:$G$1090,MATCH($A$11,'Form report'!$D$23:$D$1090,0))-INDEX('Form report'!$H$23:$H$1090,MATCH($A$11,'Form report'!$D$23:$D$1090,0))),"")</f>
        <v/>
      </c>
      <c r="FU11" s="204" t="str">
        <f>IFERROR(IF(INDEX('Form report'!$P$23:$CO$1090,MATCH($A$11,'Form report'!FU23:FU1090,0),MATCH(FU$3,'Form report'!$P$22:$CO$22,0))="","",INDEX('Form report'!$P$23:$CO$1090,MATCH($A$11,'Form report'!FU23:FU1090,0),MATCH(FU$3,'Form report'!$P$22:$CO$22,0))-INDEX('Form report'!$G$23:$G$1090,MATCH($A$11,'Form report'!$D$23:$D$1090,0))-INDEX('Form report'!$H$23:$H$1090,MATCH($A$11,'Form report'!$D$23:$D$1090,0))),"")</f>
        <v/>
      </c>
      <c r="FV11" s="204" t="str">
        <f>IFERROR(IF(INDEX('Form report'!$P$23:$CO$1090,MATCH($A$11,'Form report'!FV23:FV1090,0),MATCH(FV$3,'Form report'!$P$22:$CO$22,0))="","",INDEX('Form report'!$P$23:$CO$1090,MATCH($A$11,'Form report'!FV23:FV1090,0),MATCH(FV$3,'Form report'!$P$22:$CO$22,0))-INDEX('Form report'!$G$23:$G$1090,MATCH($A$11,'Form report'!$D$23:$D$1090,0))-INDEX('Form report'!$H$23:$H$1090,MATCH($A$11,'Form report'!$D$23:$D$1090,0))),"")</f>
        <v/>
      </c>
      <c r="FW11" s="204" t="str">
        <f>IFERROR(IF(INDEX('Form report'!$P$23:$CO$1090,MATCH($A$11,'Form report'!FW23:FW1090,0),MATCH(FW$3,'Form report'!$P$22:$CO$22,0))="","",INDEX('Form report'!$P$23:$CO$1090,MATCH($A$11,'Form report'!FW23:FW1090,0),MATCH(FW$3,'Form report'!$P$22:$CO$22,0))-INDEX('Form report'!$G$23:$G$1090,MATCH($A$11,'Form report'!$D$23:$D$1090,0))-INDEX('Form report'!$H$23:$H$1090,MATCH($A$11,'Form report'!$D$23:$D$1090,0))),"")</f>
        <v/>
      </c>
      <c r="FX11" s="204" t="str">
        <f>IFERROR(IF(INDEX('Form report'!$P$23:$CO$1090,MATCH($A$11,'Form report'!FX23:FX1090,0),MATCH(FX$3,'Form report'!$P$22:$CO$22,0))="","",INDEX('Form report'!$P$23:$CO$1090,MATCH($A$11,'Form report'!FX23:FX1090,0),MATCH(FX$3,'Form report'!$P$22:$CO$22,0))-INDEX('Form report'!$G$23:$G$1090,MATCH($A$11,'Form report'!$D$23:$D$1090,0))-INDEX('Form report'!$H$23:$H$1090,MATCH($A$11,'Form report'!$D$23:$D$1090,0))),"")</f>
        <v/>
      </c>
      <c r="FY11" s="204" t="str">
        <f>IFERROR(IF(INDEX('Form report'!$P$23:$CO$1090,MATCH($A$11,'Form report'!FY23:FY1090,0),MATCH(FY$3,'Form report'!$P$22:$CO$22,0))="","",INDEX('Form report'!$P$23:$CO$1090,MATCH($A$11,'Form report'!FY23:FY1090,0),MATCH(FY$3,'Form report'!$P$22:$CO$22,0))-INDEX('Form report'!$G$23:$G$1090,MATCH($A$11,'Form report'!$D$23:$D$1090,0))-INDEX('Form report'!$H$23:$H$1090,MATCH($A$11,'Form report'!$D$23:$D$1090,0))),"")</f>
        <v/>
      </c>
      <c r="FZ11" s="204" t="str">
        <f>IFERROR(IF(INDEX('Form report'!$P$23:$CO$1090,MATCH($A$11,'Form report'!FZ23:FZ1090,0),MATCH(FZ$3,'Form report'!$P$22:$CO$22,0))="","",INDEX('Form report'!$P$23:$CO$1090,MATCH($A$11,'Form report'!FZ23:FZ1090,0),MATCH(FZ$3,'Form report'!$P$22:$CO$22,0))-INDEX('Form report'!$G$23:$G$1090,MATCH($A$11,'Form report'!$D$23:$D$1090,0))-INDEX('Form report'!$H$23:$H$1090,MATCH($A$11,'Form report'!$D$23:$D$1090,0))),"")</f>
        <v/>
      </c>
      <c r="GA11" s="204" t="str">
        <f>IFERROR(IF(INDEX('Form report'!$P$23:$CO$1090,MATCH($A$11,'Form report'!GA23:GA1090,0),MATCH(GA$3,'Form report'!$P$22:$CO$22,0))="","",INDEX('Form report'!$P$23:$CO$1090,MATCH($A$11,'Form report'!GA23:GA1090,0),MATCH(GA$3,'Form report'!$P$22:$CO$22,0))-INDEX('Form report'!$G$23:$G$1090,MATCH($A$11,'Form report'!$D$23:$D$1090,0))-INDEX('Form report'!$H$23:$H$1090,MATCH($A$11,'Form report'!$D$23:$D$1090,0))),"")</f>
        <v/>
      </c>
      <c r="GB11" s="204" t="str">
        <f>IFERROR(IF(INDEX('Form report'!$P$23:$CO$1090,MATCH($A$11,'Form report'!GB23:GB1090,0),MATCH(GB$3,'Form report'!$P$22:$CO$22,0))="","",INDEX('Form report'!$P$23:$CO$1090,MATCH($A$11,'Form report'!GB23:GB1090,0),MATCH(GB$3,'Form report'!$P$22:$CO$22,0))-INDEX('Form report'!$G$23:$G$1090,MATCH($A$11,'Form report'!$D$23:$D$1090,0))-INDEX('Form report'!$H$23:$H$1090,MATCH($A$11,'Form report'!$D$23:$D$1090,0))),"")</f>
        <v/>
      </c>
      <c r="GC11" s="204" t="str">
        <f>IFERROR(IF(INDEX('Form report'!$P$23:$CO$1090,MATCH($A$11,'Form report'!GC23:GC1090,0),MATCH(GC$3,'Form report'!$P$22:$CO$22,0))="","",INDEX('Form report'!$P$23:$CO$1090,MATCH($A$11,'Form report'!GC23:GC1090,0),MATCH(GC$3,'Form report'!$P$22:$CO$22,0))-INDEX('Form report'!$G$23:$G$1090,MATCH($A$11,'Form report'!$D$23:$D$1090,0))-INDEX('Form report'!$H$23:$H$1090,MATCH($A$11,'Form report'!$D$23:$D$1090,0))),"")</f>
        <v/>
      </c>
      <c r="GD11" s="204" t="str">
        <f>IFERROR(IF(INDEX('Form report'!$P$23:$CO$1090,MATCH($A$11,'Form report'!GD23:GD1090,0),MATCH(GD$3,'Form report'!$P$22:$CO$22,0))="","",INDEX('Form report'!$P$23:$CO$1090,MATCH($A$11,'Form report'!GD23:GD1090,0),MATCH(GD$3,'Form report'!$P$22:$CO$22,0))-INDEX('Form report'!$G$23:$G$1090,MATCH($A$11,'Form report'!$D$23:$D$1090,0))-INDEX('Form report'!$H$23:$H$1090,MATCH($A$11,'Form report'!$D$23:$D$1090,0))),"")</f>
        <v/>
      </c>
      <c r="GE11" s="204" t="str">
        <f>IFERROR(IF(INDEX('Form report'!$P$23:$CO$1090,MATCH($A$11,'Form report'!GE23:GE1090,0),MATCH(GE$3,'Form report'!$P$22:$CO$22,0))="","",INDEX('Form report'!$P$23:$CO$1090,MATCH($A$11,'Form report'!GE23:GE1090,0),MATCH(GE$3,'Form report'!$P$22:$CO$22,0))-INDEX('Form report'!$G$23:$G$1090,MATCH($A$11,'Form report'!$D$23:$D$1090,0))-INDEX('Form report'!$H$23:$H$1090,MATCH($A$11,'Form report'!$D$23:$D$1090,0))),"")</f>
        <v/>
      </c>
      <c r="GF11" s="204" t="str">
        <f>IFERROR(IF(INDEX('Form report'!$P$23:$CO$1090,MATCH($A$11,'Form report'!GF23:GF1090,0),MATCH(GF$3,'Form report'!$P$22:$CO$22,0))="","",INDEX('Form report'!$P$23:$CO$1090,MATCH($A$11,'Form report'!GF23:GF1090,0),MATCH(GF$3,'Form report'!$P$22:$CO$22,0))-INDEX('Form report'!$G$23:$G$1090,MATCH($A$11,'Form report'!$D$23:$D$1090,0))-INDEX('Form report'!$H$23:$H$1090,MATCH($A$11,'Form report'!$D$23:$D$1090,0))),"")</f>
        <v/>
      </c>
      <c r="GG11" s="204" t="str">
        <f>IFERROR(IF(INDEX('Form report'!$P$23:$CO$1090,MATCH($A$11,'Form report'!GG23:GG1090,0),MATCH(GG$3,'Form report'!$P$22:$CO$22,0))="","",INDEX('Form report'!$P$23:$CO$1090,MATCH($A$11,'Form report'!GG23:GG1090,0),MATCH(GG$3,'Form report'!$P$22:$CO$22,0))-INDEX('Form report'!$G$23:$G$1090,MATCH($A$11,'Form report'!$D$23:$D$1090,0))-INDEX('Form report'!$H$23:$H$1090,MATCH($A$11,'Form report'!$D$23:$D$1090,0))),"")</f>
        <v/>
      </c>
      <c r="GH11" s="204" t="str">
        <f>IFERROR(IF(INDEX('Form report'!$P$23:$CO$1090,MATCH($A$11,'Form report'!GH23:GH1090,0),MATCH(GH$3,'Form report'!$P$22:$CO$22,0))="","",INDEX('Form report'!$P$23:$CO$1090,MATCH($A$11,'Form report'!GH23:GH1090,0),MATCH(GH$3,'Form report'!$P$22:$CO$22,0))-INDEX('Form report'!$G$23:$G$1090,MATCH($A$11,'Form report'!$D$23:$D$1090,0))-INDEX('Form report'!$H$23:$H$1090,MATCH($A$11,'Form report'!$D$23:$D$1090,0))),"")</f>
        <v/>
      </c>
      <c r="GI11" s="204" t="str">
        <f>IFERROR(IF(INDEX('Form report'!$P$23:$CO$1090,MATCH($A$11,'Form report'!GI23:GI1090,0),MATCH(GI$3,'Form report'!$P$22:$CO$22,0))="","",INDEX('Form report'!$P$23:$CO$1090,MATCH($A$11,'Form report'!GI23:GI1090,0),MATCH(GI$3,'Form report'!$P$22:$CO$22,0))-INDEX('Form report'!$G$23:$G$1090,MATCH($A$11,'Form report'!$D$23:$D$1090,0))-INDEX('Form report'!$H$23:$H$1090,MATCH($A$11,'Form report'!$D$23:$D$1090,0))),"")</f>
        <v/>
      </c>
      <c r="GJ11" s="204" t="str">
        <f>IFERROR(IF(INDEX('Form report'!$P$23:$CO$1090,MATCH($A$11,'Form report'!GJ23:GJ1090,0),MATCH(GJ$3,'Form report'!$P$22:$CO$22,0))="","",INDEX('Form report'!$P$23:$CO$1090,MATCH($A$11,'Form report'!GJ23:GJ1090,0),MATCH(GJ$3,'Form report'!$P$22:$CO$22,0))-INDEX('Form report'!$G$23:$G$1090,MATCH($A$11,'Form report'!$D$23:$D$1090,0))-INDEX('Form report'!$H$23:$H$1090,MATCH($A$11,'Form report'!$D$23:$D$1090,0))),"")</f>
        <v/>
      </c>
      <c r="GK11" s="204" t="str">
        <f>IFERROR(IF(INDEX('Form report'!$P$23:$CO$1090,MATCH($A$11,'Form report'!GK23:GK1090,0),MATCH(GK$3,'Form report'!$P$22:$CO$22,0))="","",INDEX('Form report'!$P$23:$CO$1090,MATCH($A$11,'Form report'!GK23:GK1090,0),MATCH(GK$3,'Form report'!$P$22:$CO$22,0))-INDEX('Form report'!$G$23:$G$1090,MATCH($A$11,'Form report'!$D$23:$D$1090,0))-INDEX('Form report'!$H$23:$H$1090,MATCH($A$11,'Form report'!$D$23:$D$1090,0))),"")</f>
        <v/>
      </c>
      <c r="GL11" s="204" t="str">
        <f>IFERROR(IF(INDEX('Form report'!$P$23:$CO$1090,MATCH($A$11,'Form report'!GL23:GL1090,0),MATCH(GL$3,'Form report'!$P$22:$CO$22,0))="","",INDEX('Form report'!$P$23:$CO$1090,MATCH($A$11,'Form report'!GL23:GL1090,0),MATCH(GL$3,'Form report'!$P$22:$CO$22,0))-INDEX('Form report'!$G$23:$G$1090,MATCH($A$11,'Form report'!$D$23:$D$1090,0))-INDEX('Form report'!$H$23:$H$1090,MATCH($A$11,'Form report'!$D$23:$D$1090,0))),"")</f>
        <v/>
      </c>
      <c r="GM11" s="204" t="str">
        <f>IFERROR(IF(INDEX('Form report'!$P$23:$CO$1090,MATCH($A$11,'Form report'!GM23:GM1090,0),MATCH(GM$3,'Form report'!$P$22:$CO$22,0))="","",INDEX('Form report'!$P$23:$CO$1090,MATCH($A$11,'Form report'!GM23:GM1090,0),MATCH(GM$3,'Form report'!$P$22:$CO$22,0))-INDEX('Form report'!$G$23:$G$1090,MATCH($A$11,'Form report'!$D$23:$D$1090,0))-INDEX('Form report'!$H$23:$H$1090,MATCH($A$11,'Form report'!$D$23:$D$1090,0))),"")</f>
        <v/>
      </c>
      <c r="GN11" s="204" t="str">
        <f>IFERROR(IF(INDEX('Form report'!$P$23:$CO$1090,MATCH($A$11,'Form report'!GN23:GN1090,0),MATCH(GN$3,'Form report'!$P$22:$CO$22,0))="","",INDEX('Form report'!$P$23:$CO$1090,MATCH($A$11,'Form report'!GN23:GN1090,0),MATCH(GN$3,'Form report'!$P$22:$CO$22,0))-INDEX('Form report'!$G$23:$G$1090,MATCH($A$11,'Form report'!$D$23:$D$1090,0))-INDEX('Form report'!$H$23:$H$1090,MATCH($A$11,'Form report'!$D$23:$D$1090,0))),"")</f>
        <v/>
      </c>
      <c r="GO11" s="204" t="str">
        <f>IFERROR(IF(INDEX('Form report'!$P$23:$CO$1090,MATCH($A$11,'Form report'!GO23:GO1090,0),MATCH(GO$3,'Form report'!$P$22:$CO$22,0))="","",INDEX('Form report'!$P$23:$CO$1090,MATCH($A$11,'Form report'!GO23:GO1090,0),MATCH(GO$3,'Form report'!$P$22:$CO$22,0))-INDEX('Form report'!$G$23:$G$1090,MATCH($A$11,'Form report'!$D$23:$D$1090,0))-INDEX('Form report'!$H$23:$H$1090,MATCH($A$11,'Form report'!$D$23:$D$1090,0))),"")</f>
        <v/>
      </c>
      <c r="GP11" s="204" t="str">
        <f>IFERROR(IF(INDEX('Form report'!$P$23:$CO$1090,MATCH($A$11,'Form report'!GP23:GP1090,0),MATCH(GP$3,'Form report'!$P$22:$CO$22,0))="","",INDEX('Form report'!$P$23:$CO$1090,MATCH($A$11,'Form report'!GP23:GP1090,0),MATCH(GP$3,'Form report'!$P$22:$CO$22,0))-INDEX('Form report'!$G$23:$G$1090,MATCH($A$11,'Form report'!$D$23:$D$1090,0))-INDEX('Form report'!$H$23:$H$1090,MATCH($A$11,'Form report'!$D$23:$D$1090,0))),"")</f>
        <v/>
      </c>
      <c r="GQ11" s="204" t="str">
        <f>IFERROR(IF(INDEX('Form report'!$P$23:$CO$1090,MATCH($A$11,'Form report'!GQ23:GQ1090,0),MATCH(GQ$3,'Form report'!$P$22:$CO$22,0))="","",INDEX('Form report'!$P$23:$CO$1090,MATCH($A$11,'Form report'!GQ23:GQ1090,0),MATCH(GQ$3,'Form report'!$P$22:$CO$22,0))-INDEX('Form report'!$G$23:$G$1090,MATCH($A$11,'Form report'!$D$23:$D$1090,0))-INDEX('Form report'!$H$23:$H$1090,MATCH($A$11,'Form report'!$D$23:$D$1090,0))),"")</f>
        <v/>
      </c>
      <c r="GR11" s="204" t="str">
        <f>IFERROR(IF(INDEX('Form report'!$P$23:$CO$1090,MATCH($A$11,'Form report'!GR23:GR1090,0),MATCH(GR$3,'Form report'!$P$22:$CO$22,0))="","",INDEX('Form report'!$P$23:$CO$1090,MATCH($A$11,'Form report'!GR23:GR1090,0),MATCH(GR$3,'Form report'!$P$22:$CO$22,0))-INDEX('Form report'!$G$23:$G$1090,MATCH($A$11,'Form report'!$D$23:$D$1090,0))-INDEX('Form report'!$H$23:$H$1090,MATCH($A$11,'Form report'!$D$23:$D$1090,0))),"")</f>
        <v/>
      </c>
      <c r="GS11" s="204" t="str">
        <f>IFERROR(IF(INDEX('Form report'!$P$23:$CO$1090,MATCH($A$11,'Form report'!GS23:GS1090,0),MATCH(GS$3,'Form report'!$P$22:$CO$22,0))="","",INDEX('Form report'!$P$23:$CO$1090,MATCH($A$11,'Form report'!GS23:GS1090,0),MATCH(GS$3,'Form report'!$P$22:$CO$22,0))-INDEX('Form report'!$G$23:$G$1090,MATCH($A$11,'Form report'!$D$23:$D$1090,0))-INDEX('Form report'!$H$23:$H$1090,MATCH($A$11,'Form report'!$D$23:$D$1090,0))),"")</f>
        <v/>
      </c>
      <c r="GT11" s="204" t="str">
        <f>IFERROR(IF(INDEX('Form report'!$P$23:$CO$1090,MATCH($A$11,'Form report'!GT23:GT1090,0),MATCH(GT$3,'Form report'!$P$22:$CO$22,0))="","",INDEX('Form report'!$P$23:$CO$1090,MATCH($A$11,'Form report'!GT23:GT1090,0),MATCH(GT$3,'Form report'!$P$22:$CO$22,0))-INDEX('Form report'!$G$23:$G$1090,MATCH($A$11,'Form report'!$D$23:$D$1090,0))-INDEX('Form report'!$H$23:$H$1090,MATCH($A$11,'Form report'!$D$23:$D$1090,0))),"")</f>
        <v/>
      </c>
      <c r="GU11" s="204" t="str">
        <f>IFERROR(IF(INDEX('Form report'!$P$23:$CO$1090,MATCH($A$11,'Form report'!GU23:GU1090,0),MATCH(GU$3,'Form report'!$P$22:$CO$22,0))="","",INDEX('Form report'!$P$23:$CO$1090,MATCH($A$11,'Form report'!GU23:GU1090,0),MATCH(GU$3,'Form report'!$P$22:$CO$22,0))-INDEX('Form report'!$G$23:$G$1090,MATCH($A$11,'Form report'!$D$23:$D$1090,0))-INDEX('Form report'!$H$23:$H$1090,MATCH($A$11,'Form report'!$D$23:$D$1090,0))),"")</f>
        <v/>
      </c>
      <c r="GV11" s="204" t="str">
        <f>IFERROR(IF(INDEX('Form report'!$P$23:$CO$1090,MATCH($A$11,'Form report'!GV23:GV1090,0),MATCH(GV$3,'Form report'!$P$22:$CO$22,0))="","",INDEX('Form report'!$P$23:$CO$1090,MATCH($A$11,'Form report'!GV23:GV1090,0),MATCH(GV$3,'Form report'!$P$22:$CO$22,0))-INDEX('Form report'!$G$23:$G$1090,MATCH($A$11,'Form report'!$D$23:$D$1090,0))-INDEX('Form report'!$H$23:$H$1090,MATCH($A$11,'Form report'!$D$23:$D$1090,0))),"")</f>
        <v/>
      </c>
      <c r="GW11" s="204" t="str">
        <f>IFERROR(IF(INDEX('Form report'!$P$23:$CO$1090,MATCH($A$11,'Form report'!GW23:GW1090,0),MATCH(GW$3,'Form report'!$P$22:$CO$22,0))="","",INDEX('Form report'!$P$23:$CO$1090,MATCH($A$11,'Form report'!GW23:GW1090,0),MATCH(GW$3,'Form report'!$P$22:$CO$22,0))-INDEX('Form report'!$G$23:$G$1090,MATCH($A$11,'Form report'!$D$23:$D$1090,0))-INDEX('Form report'!$H$23:$H$1090,MATCH($A$11,'Form report'!$D$23:$D$1090,0))),"")</f>
        <v/>
      </c>
      <c r="GX11" s="204" t="str">
        <f>IFERROR(IF(INDEX('Form report'!$P$23:$CO$1090,MATCH($A$11,'Form report'!GX23:GX1090,0),MATCH(GX$3,'Form report'!$P$22:$CO$22,0))="","",INDEX('Form report'!$P$23:$CO$1090,MATCH($A$11,'Form report'!GX23:GX1090,0),MATCH(GX$3,'Form report'!$P$22:$CO$22,0))-INDEX('Form report'!$G$23:$G$1090,MATCH($A$11,'Form report'!$D$23:$D$1090,0))-INDEX('Form report'!$H$23:$H$1090,MATCH($A$11,'Form report'!$D$23:$D$1090,0))),"")</f>
        <v/>
      </c>
      <c r="GY11" s="204" t="str">
        <f>IFERROR(IF(INDEX('Form report'!$P$23:$CO$1090,MATCH($A$11,'Form report'!GY23:GY1090,0),MATCH(GY$3,'Form report'!$P$22:$CO$22,0))="","",INDEX('Form report'!$P$23:$CO$1090,MATCH($A$11,'Form report'!GY23:GY1090,0),MATCH(GY$3,'Form report'!$P$22:$CO$22,0))-INDEX('Form report'!$G$23:$G$1090,MATCH($A$11,'Form report'!$D$23:$D$1090,0))-INDEX('Form report'!$H$23:$H$1090,MATCH($A$11,'Form report'!$D$23:$D$1090,0))),"")</f>
        <v/>
      </c>
      <c r="GZ11" s="204" t="str">
        <f>IFERROR(IF(INDEX('Form report'!$P$23:$CO$1090,MATCH($A$11,'Form report'!GZ23:GZ1090,0),MATCH(GZ$3,'Form report'!$P$22:$CO$22,0))="","",INDEX('Form report'!$P$23:$CO$1090,MATCH($A$11,'Form report'!GZ23:GZ1090,0),MATCH(GZ$3,'Form report'!$P$22:$CO$22,0))-INDEX('Form report'!$G$23:$G$1090,MATCH($A$11,'Form report'!$D$23:$D$1090,0))-INDEX('Form report'!$H$23:$H$1090,MATCH($A$11,'Form report'!$D$23:$D$1090,0))),"")</f>
        <v/>
      </c>
      <c r="HA11" s="204" t="str">
        <f>IFERROR(IF(INDEX('Form report'!$P$23:$CO$1090,MATCH($A$11,'Form report'!HA23:HA1090,0),MATCH(HA$3,'Form report'!$P$22:$CO$22,0))="","",INDEX('Form report'!$P$23:$CO$1090,MATCH($A$11,'Form report'!HA23:HA1090,0),MATCH(HA$3,'Form report'!$P$22:$CO$22,0))-INDEX('Form report'!$G$23:$G$1090,MATCH($A$11,'Form report'!$D$23:$D$1090,0))-INDEX('Form report'!$H$23:$H$1090,MATCH($A$11,'Form report'!$D$23:$D$1090,0))),"")</f>
        <v/>
      </c>
      <c r="HB11" s="204" t="str">
        <f>IFERROR(IF(INDEX('Form report'!$P$23:$CO$1090,MATCH($A$11,'Form report'!HB23:HB1090,0),MATCH(HB$3,'Form report'!$P$22:$CO$22,0))="","",INDEX('Form report'!$P$23:$CO$1090,MATCH($A$11,'Form report'!HB23:HB1090,0),MATCH(HB$3,'Form report'!$P$22:$CO$22,0))-INDEX('Form report'!$G$23:$G$1090,MATCH($A$11,'Form report'!$D$23:$D$1090,0))-INDEX('Form report'!$H$23:$H$1090,MATCH($A$11,'Form report'!$D$23:$D$1090,0))),"")</f>
        <v/>
      </c>
      <c r="HC11" s="204" t="str">
        <f>IFERROR(IF(INDEX('Form report'!$P$23:$CO$1090,MATCH($A$11,'Form report'!HC23:HC1090,0),MATCH(HC$3,'Form report'!$P$22:$CO$22,0))="","",INDEX('Form report'!$P$23:$CO$1090,MATCH($A$11,'Form report'!HC23:HC1090,0),MATCH(HC$3,'Form report'!$P$22:$CO$22,0))-INDEX('Form report'!$G$23:$G$1090,MATCH($A$11,'Form report'!$D$23:$D$1090,0))-INDEX('Form report'!$H$23:$H$1090,MATCH($A$11,'Form report'!$D$23:$D$1090,0))),"")</f>
        <v/>
      </c>
      <c r="HD11" s="204" t="str">
        <f>IFERROR(IF(INDEX('Form report'!$P$23:$CO$1090,MATCH($A$11,'Form report'!HD23:HD1090,0),MATCH(HD$3,'Form report'!$P$22:$CO$22,0))="","",INDEX('Form report'!$P$23:$CO$1090,MATCH($A$11,'Form report'!HD23:HD1090,0),MATCH(HD$3,'Form report'!$P$22:$CO$22,0))-INDEX('Form report'!$G$23:$G$1090,MATCH($A$11,'Form report'!$D$23:$D$1090,0))-INDEX('Form report'!$H$23:$H$1090,MATCH($A$11,'Form report'!$D$23:$D$1090,0))),"")</f>
        <v/>
      </c>
      <c r="HE11" s="204" t="str">
        <f>IFERROR(IF(INDEX('Form report'!$P$23:$CO$1090,MATCH($A$11,'Form report'!HE23:HE1090,0),MATCH(HE$3,'Form report'!$P$22:$CO$22,0))="","",INDEX('Form report'!$P$23:$CO$1090,MATCH($A$11,'Form report'!HE23:HE1090,0),MATCH(HE$3,'Form report'!$P$22:$CO$22,0))-INDEX('Form report'!$G$23:$G$1090,MATCH($A$11,'Form report'!$D$23:$D$1090,0))-INDEX('Form report'!$H$23:$H$1090,MATCH($A$11,'Form report'!$D$23:$D$1090,0))),"")</f>
        <v/>
      </c>
      <c r="HF11" s="204" t="str">
        <f>IFERROR(IF(INDEX('Form report'!$P$23:$CO$1090,MATCH($A$11,'Form report'!HF23:HF1090,0),MATCH(HF$3,'Form report'!$P$22:$CO$22,0))="","",INDEX('Form report'!$P$23:$CO$1090,MATCH($A$11,'Form report'!HF23:HF1090,0),MATCH(HF$3,'Form report'!$P$22:$CO$22,0))-INDEX('Form report'!$G$23:$G$1090,MATCH($A$11,'Form report'!$D$23:$D$1090,0))-INDEX('Form report'!$H$23:$H$1090,MATCH($A$11,'Form report'!$D$23:$D$1090,0))),"")</f>
        <v/>
      </c>
      <c r="HG11" s="204" t="str">
        <f>IFERROR(IF(INDEX('Form report'!$P$23:$CO$1090,MATCH($A$11,'Form report'!HG23:HG1090,0),MATCH(HG$3,'Form report'!$P$22:$CO$22,0))="","",INDEX('Form report'!$P$23:$CO$1090,MATCH($A$11,'Form report'!HG23:HG1090,0),MATCH(HG$3,'Form report'!$P$22:$CO$22,0))-INDEX('Form report'!$G$23:$G$1090,MATCH($A$11,'Form report'!$D$23:$D$1090,0))-INDEX('Form report'!$H$23:$H$1090,MATCH($A$11,'Form report'!$D$23:$D$1090,0))),"")</f>
        <v/>
      </c>
      <c r="HH11" s="204" t="str">
        <f>IFERROR(IF(INDEX('Form report'!$P$23:$CO$1090,MATCH($A$11,'Form report'!HH23:HH1090,0),MATCH(HH$3,'Form report'!$P$22:$CO$22,0))="","",INDEX('Form report'!$P$23:$CO$1090,MATCH($A$11,'Form report'!HH23:HH1090,0),MATCH(HH$3,'Form report'!$P$22:$CO$22,0))-INDEX('Form report'!$G$23:$G$1090,MATCH($A$11,'Form report'!$D$23:$D$1090,0))-INDEX('Form report'!$H$23:$H$1090,MATCH($A$11,'Form report'!$D$23:$D$1090,0))),"")</f>
        <v/>
      </c>
      <c r="HI11" s="204" t="str">
        <f>IFERROR(IF(INDEX('Form report'!$P$23:$CO$1090,MATCH($A$11,'Form report'!HI23:HI1090,0),MATCH(HI$3,'Form report'!$P$22:$CO$22,0))="","",INDEX('Form report'!$P$23:$CO$1090,MATCH($A$11,'Form report'!HI23:HI1090,0),MATCH(HI$3,'Form report'!$P$22:$CO$22,0))-INDEX('Form report'!$G$23:$G$1090,MATCH($A$11,'Form report'!$D$23:$D$1090,0))-INDEX('Form report'!$H$23:$H$1090,MATCH($A$11,'Form report'!$D$23:$D$1090,0))),"")</f>
        <v/>
      </c>
      <c r="HJ11" s="204" t="str">
        <f>IFERROR(IF(INDEX('Form report'!$P$23:$CO$1090,MATCH($A$11,'Form report'!HJ23:HJ1090,0),MATCH(HJ$3,'Form report'!$P$22:$CO$22,0))="","",INDEX('Form report'!$P$23:$CO$1090,MATCH($A$11,'Form report'!HJ23:HJ1090,0),MATCH(HJ$3,'Form report'!$P$22:$CO$22,0))-INDEX('Form report'!$G$23:$G$1090,MATCH($A$11,'Form report'!$D$23:$D$1090,0))-INDEX('Form report'!$H$23:$H$1090,MATCH($A$11,'Form report'!$D$23:$D$1090,0))),"")</f>
        <v/>
      </c>
      <c r="HK11" s="204" t="str">
        <f>IFERROR(IF(INDEX('Form report'!$P$23:$CO$1090,MATCH($A$11,'Form report'!HK23:HK1090,0),MATCH(HK$3,'Form report'!$P$22:$CO$22,0))="","",INDEX('Form report'!$P$23:$CO$1090,MATCH($A$11,'Form report'!HK23:HK1090,0),MATCH(HK$3,'Form report'!$P$22:$CO$22,0))-INDEX('Form report'!$G$23:$G$1090,MATCH($A$11,'Form report'!$D$23:$D$1090,0))-INDEX('Form report'!$H$23:$H$1090,MATCH($A$11,'Form report'!$D$23:$D$1090,0))),"")</f>
        <v/>
      </c>
      <c r="HL11" s="204" t="str">
        <f>IFERROR(IF(INDEX('Form report'!$P$23:$CO$1090,MATCH($A$11,'Form report'!HL23:HL1090,0),MATCH(HL$3,'Form report'!$P$22:$CO$22,0))="","",INDEX('Form report'!$P$23:$CO$1090,MATCH($A$11,'Form report'!HL23:HL1090,0),MATCH(HL$3,'Form report'!$P$22:$CO$22,0))-INDEX('Form report'!$G$23:$G$1090,MATCH($A$11,'Form report'!$D$23:$D$1090,0))-INDEX('Form report'!$H$23:$H$1090,MATCH($A$11,'Form report'!$D$23:$D$1090,0))),"")</f>
        <v/>
      </c>
      <c r="HM11" s="204" t="str">
        <f>IFERROR(IF(INDEX('Form report'!$P$23:$CO$1090,MATCH($A$11,'Form report'!HM23:HM1090,0),MATCH(HM$3,'Form report'!$P$22:$CO$22,0))="","",INDEX('Form report'!$P$23:$CO$1090,MATCH($A$11,'Form report'!HM23:HM1090,0),MATCH(HM$3,'Form report'!$P$22:$CO$22,0))-INDEX('Form report'!$G$23:$G$1090,MATCH($A$11,'Form report'!$D$23:$D$1090,0))-INDEX('Form report'!$H$23:$H$1090,MATCH($A$11,'Form report'!$D$23:$D$1090,0))),"")</f>
        <v/>
      </c>
      <c r="HN11" s="204" t="str">
        <f>IFERROR(IF(INDEX('Form report'!$P$23:$CO$1090,MATCH($A$11,'Form report'!HN23:HN1090,0),MATCH(HN$3,'Form report'!$P$22:$CO$22,0))="","",INDEX('Form report'!$P$23:$CO$1090,MATCH($A$11,'Form report'!HN23:HN1090,0),MATCH(HN$3,'Form report'!$P$22:$CO$22,0))-INDEX('Form report'!$G$23:$G$1090,MATCH($A$11,'Form report'!$D$23:$D$1090,0))-INDEX('Form report'!$H$23:$H$1090,MATCH($A$11,'Form report'!$D$23:$D$1090,0))),"")</f>
        <v/>
      </c>
      <c r="HO11" s="204" t="str">
        <f>IFERROR(IF(INDEX('Form report'!$P$23:$CO$1090,MATCH($A$11,'Form report'!HO23:HO1090,0),MATCH(HO$3,'Form report'!$P$22:$CO$22,0))="","",INDEX('Form report'!$P$23:$CO$1090,MATCH($A$11,'Form report'!HO23:HO1090,0),MATCH(HO$3,'Form report'!$P$22:$CO$22,0))-INDEX('Form report'!$G$23:$G$1090,MATCH($A$11,'Form report'!$D$23:$D$1090,0))-INDEX('Form report'!$H$23:$H$1090,MATCH($A$11,'Form report'!$D$23:$D$1090,0))),"")</f>
        <v/>
      </c>
      <c r="HP11" s="204" t="str">
        <f>IFERROR(IF(INDEX('Form report'!$P$23:$CO$1090,MATCH($A$11,'Form report'!HP23:HP1090,0),MATCH(HP$3,'Form report'!$P$22:$CO$22,0))="","",INDEX('Form report'!$P$23:$CO$1090,MATCH($A$11,'Form report'!HP23:HP1090,0),MATCH(HP$3,'Form report'!$P$22:$CO$22,0))-INDEX('Form report'!$G$23:$G$1090,MATCH($A$11,'Form report'!$D$23:$D$1090,0))-INDEX('Form report'!$H$23:$H$1090,MATCH($A$11,'Form report'!$D$23:$D$1090,0))),"")</f>
        <v/>
      </c>
      <c r="HQ11" s="204" t="str">
        <f>IFERROR(IF(INDEX('Form report'!$P$23:$CO$1090,MATCH($A$11,'Form report'!HQ23:HQ1090,0),MATCH(HQ$3,'Form report'!$P$22:$CO$22,0))="","",INDEX('Form report'!$P$23:$CO$1090,MATCH($A$11,'Form report'!HQ23:HQ1090,0),MATCH(HQ$3,'Form report'!$P$22:$CO$22,0))-INDEX('Form report'!$G$23:$G$1090,MATCH($A$11,'Form report'!$D$23:$D$1090,0))-INDEX('Form report'!$H$23:$H$1090,MATCH($A$11,'Form report'!$D$23:$D$1090,0))),"")</f>
        <v/>
      </c>
      <c r="HR11" s="204" t="str">
        <f>IFERROR(IF(INDEX('Form report'!$P$23:$CO$1090,MATCH($A$11,'Form report'!HR23:HR1090,0),MATCH(HR$3,'Form report'!$P$22:$CO$22,0))="","",INDEX('Form report'!$P$23:$CO$1090,MATCH($A$11,'Form report'!HR23:HR1090,0),MATCH(HR$3,'Form report'!$P$22:$CO$22,0))-INDEX('Form report'!$G$23:$G$1090,MATCH($A$11,'Form report'!$D$23:$D$1090,0))-INDEX('Form report'!$H$23:$H$1090,MATCH($A$11,'Form report'!$D$23:$D$1090,0))),"")</f>
        <v/>
      </c>
      <c r="HS11" s="204" t="str">
        <f>IFERROR(IF(INDEX('Form report'!$P$23:$CO$1090,MATCH($A$11,'Form report'!HS23:HS1090,0),MATCH(HS$3,'Form report'!$P$22:$CO$22,0))="","",INDEX('Form report'!$P$23:$CO$1090,MATCH($A$11,'Form report'!HS23:HS1090,0),MATCH(HS$3,'Form report'!$P$22:$CO$22,0))-INDEX('Form report'!$G$23:$G$1090,MATCH($A$11,'Form report'!$D$23:$D$1090,0))-INDEX('Form report'!$H$23:$H$1090,MATCH($A$11,'Form report'!$D$23:$D$1090,0))),"")</f>
        <v/>
      </c>
      <c r="HT11" s="204" t="str">
        <f>IFERROR(IF(INDEX('Form report'!$P$23:$CO$1090,MATCH($A$11,'Form report'!HT23:HT1090,0),MATCH(HT$3,'Form report'!$P$22:$CO$22,0))="","",INDEX('Form report'!$P$23:$CO$1090,MATCH($A$11,'Form report'!HT23:HT1090,0),MATCH(HT$3,'Form report'!$P$22:$CO$22,0))-INDEX('Form report'!$G$23:$G$1090,MATCH($A$11,'Form report'!$D$23:$D$1090,0))-INDEX('Form report'!$H$23:$H$1090,MATCH($A$11,'Form report'!$D$23:$D$1090,0))),"")</f>
        <v/>
      </c>
      <c r="HU11" s="204" t="str">
        <f>IFERROR(IF(INDEX('Form report'!$P$23:$CO$1090,MATCH($A$11,'Form report'!HU23:HU1090,0),MATCH(HU$3,'Form report'!$P$22:$CO$22,0))="","",INDEX('Form report'!$P$23:$CO$1090,MATCH($A$11,'Form report'!HU23:HU1090,0),MATCH(HU$3,'Form report'!$P$22:$CO$22,0))-INDEX('Form report'!$G$23:$G$1090,MATCH($A$11,'Form report'!$D$23:$D$1090,0))-INDEX('Form report'!$H$23:$H$1090,MATCH($A$11,'Form report'!$D$23:$D$1090,0))),"")</f>
        <v/>
      </c>
      <c r="HV11" s="204" t="str">
        <f>IFERROR(IF(INDEX('Form report'!$P$23:$CO$1090,MATCH($A$11,'Form report'!HV23:HV1090,0),MATCH(HV$3,'Form report'!$P$22:$CO$22,0))="","",INDEX('Form report'!$P$23:$CO$1090,MATCH($A$11,'Form report'!HV23:HV1090,0),MATCH(HV$3,'Form report'!$P$22:$CO$22,0))-INDEX('Form report'!$G$23:$G$1090,MATCH($A$11,'Form report'!$D$23:$D$1090,0))-INDEX('Form report'!$H$23:$H$1090,MATCH($A$11,'Form report'!$D$23:$D$1090,0))),"")</f>
        <v/>
      </c>
      <c r="HW11" s="204" t="str">
        <f>IFERROR(IF(INDEX('Form report'!$P$23:$CO$1090,MATCH($A$11,'Form report'!HW23:HW1090,0),MATCH(HW$3,'Form report'!$P$22:$CO$22,0))="","",INDEX('Form report'!$P$23:$CO$1090,MATCH($A$11,'Form report'!HW23:HW1090,0),MATCH(HW$3,'Form report'!$P$22:$CO$22,0))-INDEX('Form report'!$G$23:$G$1090,MATCH($A$11,'Form report'!$D$23:$D$1090,0))-INDEX('Form report'!$H$23:$H$1090,MATCH($A$11,'Form report'!$D$23:$D$1090,0))),"")</f>
        <v/>
      </c>
      <c r="HX11" s="204" t="str">
        <f>IFERROR(IF(INDEX('Form report'!$P$23:$CO$1090,MATCH($A$11,'Form report'!HX23:HX1090,0),MATCH(HX$3,'Form report'!$P$22:$CO$22,0))="","",INDEX('Form report'!$P$23:$CO$1090,MATCH($A$11,'Form report'!HX23:HX1090,0),MATCH(HX$3,'Form report'!$P$22:$CO$22,0))-INDEX('Form report'!$G$23:$G$1090,MATCH($A$11,'Form report'!$D$23:$D$1090,0))-INDEX('Form report'!$H$23:$H$1090,MATCH($A$11,'Form report'!$D$23:$D$1090,0))),"")</f>
        <v/>
      </c>
      <c r="HY11" s="204" t="str">
        <f>IFERROR(IF(INDEX('Form report'!$P$23:$CO$1090,MATCH($A$11,'Form report'!HY23:HY1090,0),MATCH(HY$3,'Form report'!$P$22:$CO$22,0))="","",INDEX('Form report'!$P$23:$CO$1090,MATCH($A$11,'Form report'!HY23:HY1090,0),MATCH(HY$3,'Form report'!$P$22:$CO$22,0))-INDEX('Form report'!$G$23:$G$1090,MATCH($A$11,'Form report'!$D$23:$D$1090,0))-INDEX('Form report'!$H$23:$H$1090,MATCH($A$11,'Form report'!$D$23:$D$1090,0))),"")</f>
        <v/>
      </c>
      <c r="HZ11" s="204" t="str">
        <f>IFERROR(IF(INDEX('Form report'!$P$23:$CO$1090,MATCH($A$11,'Form report'!HZ23:HZ1090,0),MATCH(HZ$3,'Form report'!$P$22:$CO$22,0))="","",INDEX('Form report'!$P$23:$CO$1090,MATCH($A$11,'Form report'!HZ23:HZ1090,0),MATCH(HZ$3,'Form report'!$P$22:$CO$22,0))-INDEX('Form report'!$G$23:$G$1090,MATCH($A$11,'Form report'!$D$23:$D$1090,0))-INDEX('Form report'!$H$23:$H$1090,MATCH($A$11,'Form report'!$D$23:$D$1090,0))),"")</f>
        <v/>
      </c>
      <c r="IA11" s="204" t="str">
        <f>IFERROR(IF(INDEX('Form report'!$P$23:$CO$1090,MATCH($A$11,'Form report'!IA23:IA1090,0),MATCH(IA$3,'Form report'!$P$22:$CO$22,0))="","",INDEX('Form report'!$P$23:$CO$1090,MATCH($A$11,'Form report'!IA23:IA1090,0),MATCH(IA$3,'Form report'!$P$22:$CO$22,0))-INDEX('Form report'!$G$23:$G$1090,MATCH($A$11,'Form report'!$D$23:$D$1090,0))-INDEX('Form report'!$H$23:$H$1090,MATCH($A$11,'Form report'!$D$23:$D$1090,0))),"")</f>
        <v/>
      </c>
      <c r="IB11" s="204" t="str">
        <f>IFERROR(IF(INDEX('Form report'!$P$23:$CO$1090,MATCH($A$11,'Form report'!IB23:IB1090,0),MATCH(IB$3,'Form report'!$P$22:$CO$22,0))="","",INDEX('Form report'!$P$23:$CO$1090,MATCH($A$11,'Form report'!IB23:IB1090,0),MATCH(IB$3,'Form report'!$P$22:$CO$22,0))-INDEX('Form report'!$G$23:$G$1090,MATCH($A$11,'Form report'!$D$23:$D$1090,0))-INDEX('Form report'!$H$23:$H$1090,MATCH($A$11,'Form report'!$D$23:$D$1090,0))),"")</f>
        <v/>
      </c>
      <c r="IC11" s="204" t="str">
        <f>IFERROR(IF(INDEX('Form report'!$P$23:$CO$1090,MATCH($A$11,'Form report'!IC23:IC1090,0),MATCH(IC$3,'Form report'!$P$22:$CO$22,0))="","",INDEX('Form report'!$P$23:$CO$1090,MATCH($A$11,'Form report'!IC23:IC1090,0),MATCH(IC$3,'Form report'!$P$22:$CO$22,0))-INDEX('Form report'!$G$23:$G$1090,MATCH($A$11,'Form report'!$D$23:$D$1090,0))-INDEX('Form report'!$H$23:$H$1090,MATCH($A$11,'Form report'!$D$23:$D$1090,0))),"")</f>
        <v/>
      </c>
      <c r="ID11" s="204" t="str">
        <f>IFERROR(IF(INDEX('Form report'!$P$23:$CO$1090,MATCH($A$11,'Form report'!ID23:ID1090,0),MATCH(ID$3,'Form report'!$P$22:$CO$22,0))="","",INDEX('Form report'!$P$23:$CO$1090,MATCH($A$11,'Form report'!ID23:ID1090,0),MATCH(ID$3,'Form report'!$P$22:$CO$22,0))-INDEX('Form report'!$G$23:$G$1090,MATCH($A$11,'Form report'!$D$23:$D$1090,0))-INDEX('Form report'!$H$23:$H$1090,MATCH($A$11,'Form report'!$D$23:$D$1090,0))),"")</f>
        <v/>
      </c>
      <c r="IE11" s="204" t="str">
        <f>IFERROR(IF(INDEX('Form report'!$P$23:$CO$1090,MATCH($A$11,'Form report'!IE23:IE1090,0),MATCH(IE$3,'Form report'!$P$22:$CO$22,0))="","",INDEX('Form report'!$P$23:$CO$1090,MATCH($A$11,'Form report'!IE23:IE1090,0),MATCH(IE$3,'Form report'!$P$22:$CO$22,0))-INDEX('Form report'!$G$23:$G$1090,MATCH($A$11,'Form report'!$D$23:$D$1090,0))-INDEX('Form report'!$H$23:$H$1090,MATCH($A$11,'Form report'!$D$23:$D$1090,0))),"")</f>
        <v/>
      </c>
      <c r="IF11" s="204" t="str">
        <f>IFERROR(IF(INDEX('Form report'!$P$23:$CO$1090,MATCH($A$11,'Form report'!IF23:IF1090,0),MATCH(IF$3,'Form report'!$P$22:$CO$22,0))="","",INDEX('Form report'!$P$23:$CO$1090,MATCH($A$11,'Form report'!IF23:IF1090,0),MATCH(IF$3,'Form report'!$P$22:$CO$22,0))-INDEX('Form report'!$G$23:$G$1090,MATCH($A$11,'Form report'!$D$23:$D$1090,0))-INDEX('Form report'!$H$23:$H$1090,MATCH($A$11,'Form report'!$D$23:$D$1090,0))),"")</f>
        <v/>
      </c>
      <c r="IG11" s="204" t="str">
        <f>IFERROR(IF(INDEX('Form report'!$P$23:$CO$1090,MATCH($A$11,'Form report'!IG23:IG1090,0),MATCH(IG$3,'Form report'!$P$22:$CO$22,0))="","",INDEX('Form report'!$P$23:$CO$1090,MATCH($A$11,'Form report'!IG23:IG1090,0),MATCH(IG$3,'Form report'!$P$22:$CO$22,0))-INDEX('Form report'!$G$23:$G$1090,MATCH($A$11,'Form report'!$D$23:$D$1090,0))-INDEX('Form report'!$H$23:$H$1090,MATCH($A$11,'Form report'!$D$23:$D$1090,0))),"")</f>
        <v/>
      </c>
      <c r="IH11" s="204" t="str">
        <f>IFERROR(IF(INDEX('Form report'!$P$23:$CO$1090,MATCH($A$11,'Form report'!IH23:IH1090,0),MATCH(IH$3,'Form report'!$P$22:$CO$22,0))="","",INDEX('Form report'!$P$23:$CO$1090,MATCH($A$11,'Form report'!IH23:IH1090,0),MATCH(IH$3,'Form report'!$P$22:$CO$22,0))-INDEX('Form report'!$G$23:$G$1090,MATCH($A$11,'Form report'!$D$23:$D$1090,0))-INDEX('Form report'!$H$23:$H$1090,MATCH($A$11,'Form report'!$D$23:$D$1090,0))),"")</f>
        <v/>
      </c>
      <c r="II11" s="204" t="str">
        <f>IFERROR(IF(INDEX('Form report'!$P$23:$CO$1090,MATCH($A$11,'Form report'!II23:II1090,0),MATCH(II$3,'Form report'!$P$22:$CO$22,0))="","",INDEX('Form report'!$P$23:$CO$1090,MATCH($A$11,'Form report'!II23:II1090,0),MATCH(II$3,'Form report'!$P$22:$CO$22,0))-INDEX('Form report'!$G$23:$G$1090,MATCH($A$11,'Form report'!$D$23:$D$1090,0))-INDEX('Form report'!$H$23:$H$1090,MATCH($A$11,'Form report'!$D$23:$D$1090,0))),"")</f>
        <v/>
      </c>
      <c r="IJ11" s="204" t="str">
        <f>IFERROR(IF(INDEX('Form report'!$P$23:$CO$1090,MATCH($A$11,'Form report'!IJ23:IJ1090,0),MATCH(IJ$3,'Form report'!$P$22:$CO$22,0))="","",INDEX('Form report'!$P$23:$CO$1090,MATCH($A$11,'Form report'!IJ23:IJ1090,0),MATCH(IJ$3,'Form report'!$P$22:$CO$22,0))-INDEX('Form report'!$G$23:$G$1090,MATCH($A$11,'Form report'!$D$23:$D$1090,0))-INDEX('Form report'!$H$23:$H$1090,MATCH($A$11,'Form report'!$D$23:$D$1090,0))),"")</f>
        <v/>
      </c>
      <c r="IK11" s="204" t="str">
        <f>IFERROR(IF(INDEX('Form report'!$P$23:$CO$1090,MATCH($A$11,'Form report'!IK23:IK1090,0),MATCH(IK$3,'Form report'!$P$22:$CO$22,0))="","",INDEX('Form report'!$P$23:$CO$1090,MATCH($A$11,'Form report'!IK23:IK1090,0),MATCH(IK$3,'Form report'!$P$22:$CO$22,0))-INDEX('Form report'!$G$23:$G$1090,MATCH($A$11,'Form report'!$D$23:$D$1090,0))-INDEX('Form report'!$H$23:$H$1090,MATCH($A$11,'Form report'!$D$23:$D$1090,0))),"")</f>
        <v/>
      </c>
      <c r="IL11" s="204" t="str">
        <f>IFERROR(IF(INDEX('Form report'!$P$23:$CO$1090,MATCH($A$11,'Form report'!IL23:IL1090,0),MATCH(IL$3,'Form report'!$P$22:$CO$22,0))="","",INDEX('Form report'!$P$23:$CO$1090,MATCH($A$11,'Form report'!IL23:IL1090,0),MATCH(IL$3,'Form report'!$P$22:$CO$22,0))-INDEX('Form report'!$G$23:$G$1090,MATCH($A$11,'Form report'!$D$23:$D$1090,0))-INDEX('Form report'!$H$23:$H$1090,MATCH($A$11,'Form report'!$D$23:$D$1090,0))),"")</f>
        <v/>
      </c>
      <c r="IM11" s="204" t="str">
        <f>IFERROR(IF(INDEX('Form report'!$P$23:$CO$1090,MATCH($A$11,'Form report'!IM23:IM1090,0),MATCH(IM$3,'Form report'!$P$22:$CO$22,0))="","",INDEX('Form report'!$P$23:$CO$1090,MATCH($A$11,'Form report'!IM23:IM1090,0),MATCH(IM$3,'Form report'!$P$22:$CO$22,0))-INDEX('Form report'!$G$23:$G$1090,MATCH($A$11,'Form report'!$D$23:$D$1090,0))-INDEX('Form report'!$H$23:$H$1090,MATCH($A$11,'Form report'!$D$23:$D$1090,0))),"")</f>
        <v/>
      </c>
      <c r="IN11" s="204" t="str">
        <f>IFERROR(IF(INDEX('Form report'!$P$23:$CO$1090,MATCH($A$11,'Form report'!IN23:IN1090,0),MATCH(IN$3,'Form report'!$P$22:$CO$22,0))="","",INDEX('Form report'!$P$23:$CO$1090,MATCH($A$11,'Form report'!IN23:IN1090,0),MATCH(IN$3,'Form report'!$P$22:$CO$22,0))-INDEX('Form report'!$G$23:$G$1090,MATCH($A$11,'Form report'!$D$23:$D$1090,0))-INDEX('Form report'!$H$23:$H$1090,MATCH($A$11,'Form report'!$D$23:$D$1090,0))),"")</f>
        <v/>
      </c>
      <c r="IO11" s="204" t="str">
        <f>IFERROR(IF(INDEX('Form report'!$P$23:$CO$1090,MATCH($A$11,'Form report'!IO23:IO1090,0),MATCH(IO$3,'Form report'!$P$22:$CO$22,0))="","",INDEX('Form report'!$P$23:$CO$1090,MATCH($A$11,'Form report'!IO23:IO1090,0),MATCH(IO$3,'Form report'!$P$22:$CO$22,0))-INDEX('Form report'!$G$23:$G$1090,MATCH($A$11,'Form report'!$D$23:$D$1090,0))-INDEX('Form report'!$H$23:$H$1090,MATCH($A$11,'Form report'!$D$23:$D$1090,0))),"")</f>
        <v/>
      </c>
      <c r="IP11" s="204" t="str">
        <f>IFERROR(IF(INDEX('Form report'!$P$23:$CO$1090,MATCH($A$11,'Form report'!IP23:IP1090,0),MATCH(IP$3,'Form report'!$P$22:$CO$22,0))="","",INDEX('Form report'!$P$23:$CO$1090,MATCH($A$11,'Form report'!IP23:IP1090,0),MATCH(IP$3,'Form report'!$P$22:$CO$22,0))-INDEX('Form report'!$G$23:$G$1090,MATCH($A$11,'Form report'!$D$23:$D$1090,0))-INDEX('Form report'!$H$23:$H$1090,MATCH($A$11,'Form report'!$D$23:$D$1090,0))),"")</f>
        <v/>
      </c>
      <c r="IQ11" s="204" t="str">
        <f>IFERROR(IF(INDEX('Form report'!$P$23:$CO$1090,MATCH($A$11,'Form report'!IQ23:IQ1090,0),MATCH(IQ$3,'Form report'!$P$22:$CO$22,0))="","",INDEX('Form report'!$P$23:$CO$1090,MATCH($A$11,'Form report'!IQ23:IQ1090,0),MATCH(IQ$3,'Form report'!$P$22:$CO$22,0))-INDEX('Form report'!$G$23:$G$1090,MATCH($A$11,'Form report'!$D$23:$D$1090,0))-INDEX('Form report'!$H$23:$H$1090,MATCH($A$11,'Form report'!$D$23:$D$1090,0))),"")</f>
        <v/>
      </c>
      <c r="IR11" s="204" t="str">
        <f>IFERROR(IF(INDEX('Form report'!$P$23:$CO$1090,MATCH($A$11,'Form report'!IR23:IR1090,0),MATCH(IR$3,'Form report'!$P$22:$CO$22,0))="","",INDEX('Form report'!$P$23:$CO$1090,MATCH($A$11,'Form report'!IR23:IR1090,0),MATCH(IR$3,'Form report'!$P$22:$CO$22,0))-INDEX('Form report'!$G$23:$G$1090,MATCH($A$11,'Form report'!$D$23:$D$1090,0))-INDEX('Form report'!$H$23:$H$1090,MATCH($A$11,'Form report'!$D$23:$D$1090,0))),"")</f>
        <v/>
      </c>
      <c r="IS11" s="204" t="str">
        <f>IFERROR(IF(INDEX('Form report'!$P$23:$CO$1090,MATCH($A$11,'Form report'!IS23:IS1090,0),MATCH(IS$3,'Form report'!$P$22:$CO$22,0))="","",INDEX('Form report'!$P$23:$CO$1090,MATCH($A$11,'Form report'!IS23:IS1090,0),MATCH(IS$3,'Form report'!$P$22:$CO$22,0))-INDEX('Form report'!$G$23:$G$1090,MATCH($A$11,'Form report'!$D$23:$D$1090,0))-INDEX('Form report'!$H$23:$H$1090,MATCH($A$11,'Form report'!$D$23:$D$1090,0))),"")</f>
        <v/>
      </c>
      <c r="IT11" s="204" t="str">
        <f>IFERROR(IF(INDEX('Form report'!$P$23:$CO$1090,MATCH($A$11,'Form report'!IT23:IT1090,0),MATCH(IT$3,'Form report'!$P$22:$CO$22,0))="","",INDEX('Form report'!$P$23:$CO$1090,MATCH($A$11,'Form report'!IT23:IT1090,0),MATCH(IT$3,'Form report'!$P$22:$CO$22,0))-INDEX('Form report'!$G$23:$G$1090,MATCH($A$11,'Form report'!$D$23:$D$1090,0))-INDEX('Form report'!$H$23:$H$1090,MATCH($A$11,'Form report'!$D$23:$D$1090,0))),"")</f>
        <v/>
      </c>
      <c r="IU11" s="204" t="str">
        <f>IFERROR(IF(INDEX('Form report'!$P$23:$CO$1090,MATCH($A$11,'Form report'!IU23:IU1090,0),MATCH(IU$3,'Form report'!$P$22:$CO$22,0))="","",INDEX('Form report'!$P$23:$CO$1090,MATCH($A$11,'Form report'!IU23:IU1090,0),MATCH(IU$3,'Form report'!$P$22:$CO$22,0))-INDEX('Form report'!$G$23:$G$1090,MATCH($A$11,'Form report'!$D$23:$D$1090,0))-INDEX('Form report'!$H$23:$H$1090,MATCH($A$11,'Form report'!$D$23:$D$1090,0))),"")</f>
        <v/>
      </c>
      <c r="IV11" s="204" t="str">
        <f>IFERROR(IF(INDEX('Form report'!$P$23:$CO$1090,MATCH($A$11,'Form report'!IV23:IV1090,0),MATCH(IV$3,'Form report'!$P$22:$CO$22,0))="","",INDEX('Form report'!$P$23:$CO$1090,MATCH($A$11,'Form report'!IV23:IV1090,0),MATCH(IV$3,'Form report'!$P$22:$CO$22,0))-INDEX('Form report'!$G$23:$G$1090,MATCH($A$11,'Form report'!$D$23:$D$1090,0))-INDEX('Form report'!$H$23:$H$1090,MATCH($A$11,'Form report'!$D$23:$D$1090,0))),"")</f>
        <v/>
      </c>
      <c r="IW11" s="204" t="str">
        <f>IFERROR(IF(INDEX('Form report'!$P$23:$CO$1090,MATCH($A$11,'Form report'!IW23:IW1090,0),MATCH(IW$3,'Form report'!$P$22:$CO$22,0))="","",INDEX('Form report'!$P$23:$CO$1090,MATCH($A$11,'Form report'!IW23:IW1090,0),MATCH(IW$3,'Form report'!$P$22:$CO$22,0))-INDEX('Form report'!$G$23:$G$1090,MATCH($A$11,'Form report'!$D$23:$D$1090,0))-INDEX('Form report'!$H$23:$H$1090,MATCH($A$11,'Form report'!$D$23:$D$1090,0))),"")</f>
        <v/>
      </c>
      <c r="IX11" s="204" t="str">
        <f>IFERROR(IF(INDEX('Form report'!$P$23:$CO$1090,MATCH($A$11,'Form report'!IX23:IX1090,0),MATCH(IX$3,'Form report'!$P$22:$CO$22,0))="","",INDEX('Form report'!$P$23:$CO$1090,MATCH($A$11,'Form report'!IX23:IX1090,0),MATCH(IX$3,'Form report'!$P$22:$CO$22,0))-INDEX('Form report'!$G$23:$G$1090,MATCH($A$11,'Form report'!$D$23:$D$1090,0))-INDEX('Form report'!$H$23:$H$1090,MATCH($A$11,'Form report'!$D$23:$D$1090,0))),"")</f>
        <v/>
      </c>
      <c r="IY11" s="204" t="str">
        <f>IFERROR(IF(INDEX('Form report'!$P$23:$CO$1090,MATCH($A$11,'Form report'!IY23:IY1090,0),MATCH(IY$3,'Form report'!$P$22:$CO$22,0))="","",INDEX('Form report'!$P$23:$CO$1090,MATCH($A$11,'Form report'!IY23:IY1090,0),MATCH(IY$3,'Form report'!$P$22:$CO$22,0))-INDEX('Form report'!$G$23:$G$1090,MATCH($A$11,'Form report'!$D$23:$D$1090,0))-INDEX('Form report'!$H$23:$H$1090,MATCH($A$11,'Form report'!$D$23:$D$1090,0))),"")</f>
        <v/>
      </c>
      <c r="IZ11" s="204" t="str">
        <f>IFERROR(IF(INDEX('Form report'!$P$23:$CO$1090,MATCH($A$11,'Form report'!IZ23:IZ1090,0),MATCH(IZ$3,'Form report'!$P$22:$CO$22,0))="","",INDEX('Form report'!$P$23:$CO$1090,MATCH($A$11,'Form report'!IZ23:IZ1090,0),MATCH(IZ$3,'Form report'!$P$22:$CO$22,0))-INDEX('Form report'!$G$23:$G$1090,MATCH($A$11,'Form report'!$D$23:$D$1090,0))-INDEX('Form report'!$H$23:$H$1090,MATCH($A$11,'Form report'!$D$23:$D$1090,0))),"")</f>
        <v/>
      </c>
      <c r="JA11" s="204" t="str">
        <f>IFERROR(IF(INDEX('Form report'!$P$23:$CO$1090,MATCH($A$11,'Form report'!JA23:JA1090,0),MATCH(JA$3,'Form report'!$P$22:$CO$22,0))="","",INDEX('Form report'!$P$23:$CO$1090,MATCH($A$11,'Form report'!JA23:JA1090,0),MATCH(JA$3,'Form report'!$P$22:$CO$22,0))-INDEX('Form report'!$G$23:$G$1090,MATCH($A$11,'Form report'!$D$23:$D$1090,0))-INDEX('Form report'!$H$23:$H$1090,MATCH($A$11,'Form report'!$D$23:$D$1090,0))),"")</f>
        <v/>
      </c>
      <c r="JB11" s="204" t="str">
        <f>IFERROR(IF(INDEX('Form report'!$P$23:$CO$1090,MATCH($A$11,'Form report'!JB23:JB1090,0),MATCH(JB$3,'Form report'!$P$22:$CO$22,0))="","",INDEX('Form report'!$P$23:$CO$1090,MATCH($A$11,'Form report'!JB23:JB1090,0),MATCH(JB$3,'Form report'!$P$22:$CO$22,0))-INDEX('Form report'!$G$23:$G$1090,MATCH($A$11,'Form report'!$D$23:$D$1090,0))-INDEX('Form report'!$H$23:$H$1090,MATCH($A$11,'Form report'!$D$23:$D$1090,0))),"")</f>
        <v/>
      </c>
      <c r="JC11" s="204" t="str">
        <f>IFERROR(IF(INDEX('Form report'!$P$23:$CO$1090,MATCH($A$11,'Form report'!JC23:JC1090,0),MATCH(JC$3,'Form report'!$P$22:$CO$22,0))="","",INDEX('Form report'!$P$23:$CO$1090,MATCH($A$11,'Form report'!JC23:JC1090,0),MATCH(JC$3,'Form report'!$P$22:$CO$22,0))-INDEX('Form report'!$G$23:$G$1090,MATCH($A$11,'Form report'!$D$23:$D$1090,0))-INDEX('Form report'!$H$23:$H$1090,MATCH($A$11,'Form report'!$D$23:$D$1090,0))),"")</f>
        <v/>
      </c>
      <c r="JD11" s="204" t="str">
        <f>IFERROR(IF(INDEX('Form report'!$P$23:$CO$1090,MATCH($A$11,'Form report'!JD23:JD1090,0),MATCH(JD$3,'Form report'!$P$22:$CO$22,0))="","",INDEX('Form report'!$P$23:$CO$1090,MATCH($A$11,'Form report'!JD23:JD1090,0),MATCH(JD$3,'Form report'!$P$22:$CO$22,0))-INDEX('Form report'!$G$23:$G$1090,MATCH($A$11,'Form report'!$D$23:$D$1090,0))-INDEX('Form report'!$H$23:$H$1090,MATCH($A$11,'Form report'!$D$23:$D$1090,0))),"")</f>
        <v/>
      </c>
      <c r="JE11" s="204" t="str">
        <f>IFERROR(IF(INDEX('Form report'!$P$23:$CO$1090,MATCH($A$11,'Form report'!JE23:JE1090,0),MATCH(JE$3,'Form report'!$P$22:$CO$22,0))="","",INDEX('Form report'!$P$23:$CO$1090,MATCH($A$11,'Form report'!JE23:JE1090,0),MATCH(JE$3,'Form report'!$P$22:$CO$22,0))-INDEX('Form report'!$G$23:$G$1090,MATCH($A$11,'Form report'!$D$23:$D$1090,0))-INDEX('Form report'!$H$23:$H$1090,MATCH($A$11,'Form report'!$D$23:$D$1090,0))),"")</f>
        <v/>
      </c>
      <c r="JF11" s="204" t="str">
        <f>IFERROR(IF(INDEX('Form report'!$P$23:$CO$1090,MATCH($A$11,'Form report'!JF23:JF1090,0),MATCH(JF$3,'Form report'!$P$22:$CO$22,0))="","",INDEX('Form report'!$P$23:$CO$1090,MATCH($A$11,'Form report'!JF23:JF1090,0),MATCH(JF$3,'Form report'!$P$22:$CO$22,0))-INDEX('Form report'!$G$23:$G$1090,MATCH($A$11,'Form report'!$D$23:$D$1090,0))-INDEX('Form report'!$H$23:$H$1090,MATCH($A$11,'Form report'!$D$23:$D$1090,0))),"")</f>
        <v/>
      </c>
      <c r="JG11" s="204" t="str">
        <f>IFERROR(IF(INDEX('Form report'!$P$23:$CO$1090,MATCH($A$11,'Form report'!JG23:JG1090,0),MATCH(JG$3,'Form report'!$P$22:$CO$22,0))="","",INDEX('Form report'!$P$23:$CO$1090,MATCH($A$11,'Form report'!JG23:JG1090,0),MATCH(JG$3,'Form report'!$P$22:$CO$22,0))-INDEX('Form report'!$G$23:$G$1090,MATCH($A$11,'Form report'!$D$23:$D$1090,0))-INDEX('Form report'!$H$23:$H$1090,MATCH($A$11,'Form report'!$D$23:$D$1090,0))),"")</f>
        <v/>
      </c>
      <c r="JH11" s="204" t="str">
        <f>IFERROR(IF(INDEX('Form report'!$P$23:$CO$1090,MATCH($A$11,'Form report'!JH23:JH1090,0),MATCH(JH$3,'Form report'!$P$22:$CO$22,0))="","",INDEX('Form report'!$P$23:$CO$1090,MATCH($A$11,'Form report'!JH23:JH1090,0),MATCH(JH$3,'Form report'!$P$22:$CO$22,0))-INDEX('Form report'!$G$23:$G$1090,MATCH($A$11,'Form report'!$D$23:$D$1090,0))-INDEX('Form report'!$H$23:$H$1090,MATCH($A$11,'Form report'!$D$23:$D$1090,0))),"")</f>
        <v/>
      </c>
      <c r="JI11" s="204" t="str">
        <f>IFERROR(IF(INDEX('Form report'!$P$23:$CO$1090,MATCH($A$11,'Form report'!JI23:JI1090,0),MATCH(JI$3,'Form report'!$P$22:$CO$22,0))="","",INDEX('Form report'!$P$23:$CO$1090,MATCH($A$11,'Form report'!JI23:JI1090,0),MATCH(JI$3,'Form report'!$P$22:$CO$22,0))-INDEX('Form report'!$G$23:$G$1090,MATCH($A$11,'Form report'!$D$23:$D$1090,0))-INDEX('Form report'!$H$23:$H$1090,MATCH($A$11,'Form report'!$D$23:$D$1090,0))),"")</f>
        <v/>
      </c>
      <c r="JJ11" s="204" t="str">
        <f>IFERROR(IF(INDEX('Form report'!$P$23:$CO$1090,MATCH($A$11,'Form report'!JJ23:JJ1090,0),MATCH(JJ$3,'Form report'!$P$22:$CO$22,0))="","",INDEX('Form report'!$P$23:$CO$1090,MATCH($A$11,'Form report'!JJ23:JJ1090,0),MATCH(JJ$3,'Form report'!$P$22:$CO$22,0))-INDEX('Form report'!$G$23:$G$1090,MATCH($A$11,'Form report'!$D$23:$D$1090,0))-INDEX('Form report'!$H$23:$H$1090,MATCH($A$11,'Form report'!$D$23:$D$1090,0))),"")</f>
        <v/>
      </c>
      <c r="JK11" s="204" t="str">
        <f>IFERROR(IF(INDEX('Form report'!$P$23:$CO$1090,MATCH($A$11,'Form report'!JK23:JK1090,0),MATCH(JK$3,'Form report'!$P$22:$CO$22,0))="","",INDEX('Form report'!$P$23:$CO$1090,MATCH($A$11,'Form report'!JK23:JK1090,0),MATCH(JK$3,'Form report'!$P$22:$CO$22,0))-INDEX('Form report'!$G$23:$G$1090,MATCH($A$11,'Form report'!$D$23:$D$1090,0))-INDEX('Form report'!$H$23:$H$1090,MATCH($A$11,'Form report'!$D$23:$D$1090,0))),"")</f>
        <v/>
      </c>
      <c r="JL11" s="204" t="str">
        <f>IFERROR(IF(INDEX('Form report'!$P$23:$CO$1090,MATCH($A$11,'Form report'!JL23:JL1090,0),MATCH(JL$3,'Form report'!$P$22:$CO$22,0))="","",INDEX('Form report'!$P$23:$CO$1090,MATCH($A$11,'Form report'!JL23:JL1090,0),MATCH(JL$3,'Form report'!$P$22:$CO$22,0))-INDEX('Form report'!$G$23:$G$1090,MATCH($A$11,'Form report'!$D$23:$D$1090,0))-INDEX('Form report'!$H$23:$H$1090,MATCH($A$11,'Form report'!$D$23:$D$1090,0))),"")</f>
        <v/>
      </c>
      <c r="JM11" s="204" t="str">
        <f>IFERROR(IF(INDEX('Form report'!$P$23:$CO$1090,MATCH($A$11,'Form report'!JM23:JM1090,0),MATCH(JM$3,'Form report'!$P$22:$CO$22,0))="","",INDEX('Form report'!$P$23:$CO$1090,MATCH($A$11,'Form report'!JM23:JM1090,0),MATCH(JM$3,'Form report'!$P$22:$CO$22,0))-INDEX('Form report'!$G$23:$G$1090,MATCH($A$11,'Form report'!$D$23:$D$1090,0))-INDEX('Form report'!$H$23:$H$1090,MATCH($A$11,'Form report'!$D$23:$D$1090,0))),"")</f>
        <v/>
      </c>
      <c r="JN11" s="204" t="str">
        <f>IFERROR(IF(INDEX('Form report'!$P$23:$CO$1090,MATCH($A$11,'Form report'!JN23:JN1090,0),MATCH(JN$3,'Form report'!$P$22:$CO$22,0))="","",INDEX('Form report'!$P$23:$CO$1090,MATCH($A$11,'Form report'!JN23:JN1090,0),MATCH(JN$3,'Form report'!$P$22:$CO$22,0))-INDEX('Form report'!$G$23:$G$1090,MATCH($A$11,'Form report'!$D$23:$D$1090,0))-INDEX('Form report'!$H$23:$H$1090,MATCH($A$11,'Form report'!$D$23:$D$1090,0))),"")</f>
        <v/>
      </c>
      <c r="JO11" s="204" t="str">
        <f>IFERROR(IF(INDEX('Form report'!$P$23:$CO$1090,MATCH($A$11,'Form report'!JO23:JO1090,0),MATCH(JO$3,'Form report'!$P$22:$CO$22,0))="","",INDEX('Form report'!$P$23:$CO$1090,MATCH($A$11,'Form report'!JO23:JO1090,0),MATCH(JO$3,'Form report'!$P$22:$CO$22,0))-INDEX('Form report'!$G$23:$G$1090,MATCH($A$11,'Form report'!$D$23:$D$1090,0))-INDEX('Form report'!$H$23:$H$1090,MATCH($A$11,'Form report'!$D$23:$D$1090,0))),"")</f>
        <v/>
      </c>
      <c r="JP11" s="204" t="str">
        <f>IFERROR(IF(INDEX('Form report'!$P$23:$CO$1090,MATCH($A$11,'Form report'!JP23:JP1090,0),MATCH(JP$3,'Form report'!$P$22:$CO$22,0))="","",INDEX('Form report'!$P$23:$CO$1090,MATCH($A$11,'Form report'!JP23:JP1090,0),MATCH(JP$3,'Form report'!$P$22:$CO$22,0))-INDEX('Form report'!$G$23:$G$1090,MATCH($A$11,'Form report'!$D$23:$D$1090,0))-INDEX('Form report'!$H$23:$H$1090,MATCH($A$11,'Form report'!$D$23:$D$1090,0))),"")</f>
        <v/>
      </c>
      <c r="JQ11" s="204" t="str">
        <f>IFERROR(IF(INDEX('Form report'!$P$23:$CO$1090,MATCH($A$11,'Form report'!JQ23:JQ1090,0),MATCH(JQ$3,'Form report'!$P$22:$CO$22,0))="","",INDEX('Form report'!$P$23:$CO$1090,MATCH($A$11,'Form report'!JQ23:JQ1090,0),MATCH(JQ$3,'Form report'!$P$22:$CO$22,0))-INDEX('Form report'!$G$23:$G$1090,MATCH($A$11,'Form report'!$D$23:$D$1090,0))-INDEX('Form report'!$H$23:$H$1090,MATCH($A$11,'Form report'!$D$23:$D$1090,0))),"")</f>
        <v/>
      </c>
      <c r="JR11" s="204" t="str">
        <f>IFERROR(IF(INDEX('Form report'!$P$23:$CO$1090,MATCH($A$11,'Form report'!JR23:JR1090,0),MATCH(JR$3,'Form report'!$P$22:$CO$22,0))="","",INDEX('Form report'!$P$23:$CO$1090,MATCH($A$11,'Form report'!JR23:JR1090,0),MATCH(JR$3,'Form report'!$P$22:$CO$22,0))-INDEX('Form report'!$G$23:$G$1090,MATCH($A$11,'Form report'!$D$23:$D$1090,0))-INDEX('Form report'!$H$23:$H$1090,MATCH($A$11,'Form report'!$D$23:$D$1090,0))),"")</f>
        <v/>
      </c>
      <c r="JS11" s="204" t="str">
        <f>IFERROR(IF(INDEX('Form report'!$P$23:$CO$1090,MATCH($A$11,'Form report'!JS23:JS1090,0),MATCH(JS$3,'Form report'!$P$22:$CO$22,0))="","",INDEX('Form report'!$P$23:$CO$1090,MATCH($A$11,'Form report'!JS23:JS1090,0),MATCH(JS$3,'Form report'!$P$22:$CO$22,0))-INDEX('Form report'!$G$23:$G$1090,MATCH($A$11,'Form report'!$D$23:$D$1090,0))-INDEX('Form report'!$H$23:$H$1090,MATCH($A$11,'Form report'!$D$23:$D$1090,0))),"")</f>
        <v/>
      </c>
      <c r="JT11" s="204" t="str">
        <f>IFERROR(IF(INDEX('Form report'!$P$23:$CO$1090,MATCH($A$11,'Form report'!JT23:JT1090,0),MATCH(JT$3,'Form report'!$P$22:$CO$22,0))="","",INDEX('Form report'!$P$23:$CO$1090,MATCH($A$11,'Form report'!JT23:JT1090,0),MATCH(JT$3,'Form report'!$P$22:$CO$22,0))-INDEX('Form report'!$G$23:$G$1090,MATCH($A$11,'Form report'!$D$23:$D$1090,0))-INDEX('Form report'!$H$23:$H$1090,MATCH($A$11,'Form report'!$D$23:$D$1090,0))),"")</f>
        <v/>
      </c>
      <c r="JU11" s="204" t="str">
        <f>IFERROR(IF(INDEX('Form report'!$P$23:$CO$1090,MATCH($A$11,'Form report'!JU23:JU1090,0),MATCH(JU$3,'Form report'!$P$22:$CO$22,0))="","",INDEX('Form report'!$P$23:$CO$1090,MATCH($A$11,'Form report'!JU23:JU1090,0),MATCH(JU$3,'Form report'!$P$22:$CO$22,0))-INDEX('Form report'!$G$23:$G$1090,MATCH($A$11,'Form report'!$D$23:$D$1090,0))-INDEX('Form report'!$H$23:$H$1090,MATCH($A$11,'Form report'!$D$23:$D$1090,0))),"")</f>
        <v/>
      </c>
      <c r="JV11" s="204" t="str">
        <f>IFERROR(IF(INDEX('Form report'!$P$23:$CO$1090,MATCH($A$11,'Form report'!JV23:JV1090,0),MATCH(JV$3,'Form report'!$P$22:$CO$22,0))="","",INDEX('Form report'!$P$23:$CO$1090,MATCH($A$11,'Form report'!JV23:JV1090,0),MATCH(JV$3,'Form report'!$P$22:$CO$22,0))-INDEX('Form report'!$G$23:$G$1090,MATCH($A$11,'Form report'!$D$23:$D$1090,0))-INDEX('Form report'!$H$23:$H$1090,MATCH($A$11,'Form report'!$D$23:$D$1090,0))),"")</f>
        <v/>
      </c>
      <c r="JW11" s="204" t="str">
        <f>IFERROR(IF(INDEX('Form report'!$P$23:$CO$1090,MATCH($A$11,'Form report'!JW23:JW1090,0),MATCH(JW$3,'Form report'!$P$22:$CO$22,0))="","",INDEX('Form report'!$P$23:$CO$1090,MATCH($A$11,'Form report'!JW23:JW1090,0),MATCH(JW$3,'Form report'!$P$22:$CO$22,0))-INDEX('Form report'!$G$23:$G$1090,MATCH($A$11,'Form report'!$D$23:$D$1090,0))-INDEX('Form report'!$H$23:$H$1090,MATCH($A$11,'Form report'!$D$23:$D$1090,0))),"")</f>
        <v/>
      </c>
      <c r="JX11" s="204" t="str">
        <f>IFERROR(IF(INDEX('Form report'!$P$23:$CO$1090,MATCH($A$11,'Form report'!JX23:JX1090,0),MATCH(JX$3,'Form report'!$P$22:$CO$22,0))="","",INDEX('Form report'!$P$23:$CO$1090,MATCH($A$11,'Form report'!JX23:JX1090,0),MATCH(JX$3,'Form report'!$P$22:$CO$22,0))-INDEX('Form report'!$G$23:$G$1090,MATCH($A$11,'Form report'!$D$23:$D$1090,0))-INDEX('Form report'!$H$23:$H$1090,MATCH($A$11,'Form report'!$D$23:$D$1090,0))),"")</f>
        <v/>
      </c>
      <c r="JY11" s="204" t="str">
        <f>IFERROR(IF(INDEX('Form report'!$P$23:$CO$1090,MATCH($A$11,'Form report'!JY23:JY1090,0),MATCH(JY$3,'Form report'!$P$22:$CO$22,0))="","",INDEX('Form report'!$P$23:$CO$1090,MATCH($A$11,'Form report'!JY23:JY1090,0),MATCH(JY$3,'Form report'!$P$22:$CO$22,0))-INDEX('Form report'!$G$23:$G$1090,MATCH($A$11,'Form report'!$D$23:$D$1090,0))-INDEX('Form report'!$H$23:$H$1090,MATCH($A$11,'Form report'!$D$23:$D$1090,0))),"")</f>
        <v/>
      </c>
      <c r="JZ11" s="204" t="str">
        <f>IFERROR(IF(INDEX('Form report'!$P$23:$CO$1090,MATCH($A$11,'Form report'!JZ23:JZ1090,0),MATCH(JZ$3,'Form report'!$P$22:$CO$22,0))="","",INDEX('Form report'!$P$23:$CO$1090,MATCH($A$11,'Form report'!JZ23:JZ1090,0),MATCH(JZ$3,'Form report'!$P$22:$CO$22,0))-INDEX('Form report'!$G$23:$G$1090,MATCH($A$11,'Form report'!$D$23:$D$1090,0))-INDEX('Form report'!$H$23:$H$1090,MATCH($A$11,'Form report'!$D$23:$D$1090,0))),"")</f>
        <v/>
      </c>
      <c r="KA11" s="204" t="str">
        <f>IFERROR(IF(INDEX('Form report'!$P$23:$CO$1090,MATCH($A$11,'Form report'!KA23:KA1090,0),MATCH(KA$3,'Form report'!$P$22:$CO$22,0))="","",INDEX('Form report'!$P$23:$CO$1090,MATCH($A$11,'Form report'!KA23:KA1090,0),MATCH(KA$3,'Form report'!$P$22:$CO$22,0))-INDEX('Form report'!$G$23:$G$1090,MATCH($A$11,'Form report'!$D$23:$D$1090,0))-INDEX('Form report'!$H$23:$H$1090,MATCH($A$11,'Form report'!$D$23:$D$1090,0))),"")</f>
        <v/>
      </c>
      <c r="KB11" s="204" t="str">
        <f>IFERROR(IF(INDEX('Form report'!$P$23:$CO$1090,MATCH($A$11,'Form report'!KB23:KB1090,0),MATCH(KB$3,'Form report'!$P$22:$CO$22,0))="","",INDEX('Form report'!$P$23:$CO$1090,MATCH($A$11,'Form report'!KB23:KB1090,0),MATCH(KB$3,'Form report'!$P$22:$CO$22,0))-INDEX('Form report'!$G$23:$G$1090,MATCH($A$11,'Form report'!$D$23:$D$1090,0))-INDEX('Form report'!$H$23:$H$1090,MATCH($A$11,'Form report'!$D$23:$D$1090,0))),"")</f>
        <v/>
      </c>
      <c r="KC11" s="204" t="str">
        <f>IFERROR(IF(INDEX('Form report'!$P$23:$CO$1090,MATCH($A$11,'Form report'!KC23:KC1090,0),MATCH(KC$3,'Form report'!$P$22:$CO$22,0))="","",INDEX('Form report'!$P$23:$CO$1090,MATCH($A$11,'Form report'!KC23:KC1090,0),MATCH(KC$3,'Form report'!$P$22:$CO$22,0))-INDEX('Form report'!$G$23:$G$1090,MATCH($A$11,'Form report'!$D$23:$D$1090,0))-INDEX('Form report'!$H$23:$H$1090,MATCH($A$11,'Form report'!$D$23:$D$1090,0))),"")</f>
        <v/>
      </c>
      <c r="KD11" s="204" t="str">
        <f>IFERROR(IF(INDEX('Form report'!$P$23:$CO$1090,MATCH($A$11,'Form report'!KD23:KD1090,0),MATCH(KD$3,'Form report'!$P$22:$CO$22,0))="","",INDEX('Form report'!$P$23:$CO$1090,MATCH($A$11,'Form report'!KD23:KD1090,0),MATCH(KD$3,'Form report'!$P$22:$CO$22,0))-INDEX('Form report'!$G$23:$G$1090,MATCH($A$11,'Form report'!$D$23:$D$1090,0))-INDEX('Form report'!$H$23:$H$1090,MATCH($A$11,'Form report'!$D$23:$D$1090,0))),"")</f>
        <v/>
      </c>
      <c r="KE11" s="204" t="str">
        <f>IFERROR(IF(INDEX('Form report'!$P$23:$CO$1090,MATCH($A$11,'Form report'!KE23:KE1090,0),MATCH(KE$3,'Form report'!$P$22:$CO$22,0))="","",INDEX('Form report'!$P$23:$CO$1090,MATCH($A$11,'Form report'!KE23:KE1090,0),MATCH(KE$3,'Form report'!$P$22:$CO$22,0))-INDEX('Form report'!$G$23:$G$1090,MATCH($A$11,'Form report'!$D$23:$D$1090,0))-INDEX('Form report'!$H$23:$H$1090,MATCH($A$11,'Form report'!$D$23:$D$1090,0))),"")</f>
        <v/>
      </c>
      <c r="KF11" s="204" t="str">
        <f>IFERROR(IF(INDEX('Form report'!$P$23:$CO$1090,MATCH($A$11,'Form report'!KF23:KF1090,0),MATCH(KF$3,'Form report'!$P$22:$CO$22,0))="","",INDEX('Form report'!$P$23:$CO$1090,MATCH($A$11,'Form report'!KF23:KF1090,0),MATCH(KF$3,'Form report'!$P$22:$CO$22,0))-INDEX('Form report'!$G$23:$G$1090,MATCH($A$11,'Form report'!$D$23:$D$1090,0))-INDEX('Form report'!$H$23:$H$1090,MATCH($A$11,'Form report'!$D$23:$D$1090,0))),"")</f>
        <v/>
      </c>
      <c r="KG11" s="204" t="str">
        <f>IFERROR(IF(INDEX('Form report'!$P$23:$CO$1090,MATCH($A$11,'Form report'!KG23:KG1090,0),MATCH(KG$3,'Form report'!$P$22:$CO$22,0))="","",INDEX('Form report'!$P$23:$CO$1090,MATCH($A$11,'Form report'!KG23:KG1090,0),MATCH(KG$3,'Form report'!$P$22:$CO$22,0))-INDEX('Form report'!$G$23:$G$1090,MATCH($A$11,'Form report'!$D$23:$D$1090,0))-INDEX('Form report'!$H$23:$H$1090,MATCH($A$11,'Form report'!$D$23:$D$1090,0))),"")</f>
        <v/>
      </c>
      <c r="KH11" s="204" t="str">
        <f>IFERROR(IF(INDEX('Form report'!$P$23:$CO$1090,MATCH($A$11,'Form report'!KH23:KH1090,0),MATCH(KH$3,'Form report'!$P$22:$CO$22,0))="","",INDEX('Form report'!$P$23:$CO$1090,MATCH($A$11,'Form report'!KH23:KH1090,0),MATCH(KH$3,'Form report'!$P$22:$CO$22,0))-INDEX('Form report'!$G$23:$G$1090,MATCH($A$11,'Form report'!$D$23:$D$1090,0))-INDEX('Form report'!$H$23:$H$1090,MATCH($A$11,'Form report'!$D$23:$D$1090,0))),"")</f>
        <v/>
      </c>
      <c r="KI11" s="204" t="str">
        <f>IFERROR(IF(INDEX('Form report'!$P$23:$CO$1090,MATCH($A$11,'Form report'!KI23:KI1090,0),MATCH(KI$3,'Form report'!$P$22:$CO$22,0))="","",INDEX('Form report'!$P$23:$CO$1090,MATCH($A$11,'Form report'!KI23:KI1090,0),MATCH(KI$3,'Form report'!$P$22:$CO$22,0))-INDEX('Form report'!$G$23:$G$1090,MATCH($A$11,'Form report'!$D$23:$D$1090,0))-INDEX('Form report'!$H$23:$H$1090,MATCH($A$11,'Form report'!$D$23:$D$1090,0))),"")</f>
        <v/>
      </c>
      <c r="KJ11" s="204" t="str">
        <f>IFERROR(IF(INDEX('Form report'!$P$23:$CO$1090,MATCH($A$11,'Form report'!KJ23:KJ1090,0),MATCH(KJ$3,'Form report'!$P$22:$CO$22,0))="","",INDEX('Form report'!$P$23:$CO$1090,MATCH($A$11,'Form report'!KJ23:KJ1090,0),MATCH(KJ$3,'Form report'!$P$22:$CO$22,0))-INDEX('Form report'!$G$23:$G$1090,MATCH($A$11,'Form report'!$D$23:$D$1090,0))-INDEX('Form report'!$H$23:$H$1090,MATCH($A$11,'Form report'!$D$23:$D$1090,0))),"")</f>
        <v/>
      </c>
      <c r="KK11" s="204" t="str">
        <f>IFERROR(IF(INDEX('Form report'!$P$23:$CO$1090,MATCH($A$11,'Form report'!KK23:KK1090,0),MATCH(KK$3,'Form report'!$P$22:$CO$22,0))="","",INDEX('Form report'!$P$23:$CO$1090,MATCH($A$11,'Form report'!KK23:KK1090,0),MATCH(KK$3,'Form report'!$P$22:$CO$22,0))-INDEX('Form report'!$G$23:$G$1090,MATCH($A$11,'Form report'!$D$23:$D$1090,0))-INDEX('Form report'!$H$23:$H$1090,MATCH($A$11,'Form report'!$D$23:$D$1090,0))),"")</f>
        <v/>
      </c>
      <c r="KL11" s="204" t="str">
        <f>IFERROR(IF(INDEX('Form report'!$P$23:$CO$1090,MATCH($A$11,'Form report'!KL23:KL1090,0),MATCH(KL$3,'Form report'!$P$22:$CO$22,0))="","",INDEX('Form report'!$P$23:$CO$1090,MATCH($A$11,'Form report'!KL23:KL1090,0),MATCH(KL$3,'Form report'!$P$22:$CO$22,0))-INDEX('Form report'!$G$23:$G$1090,MATCH($A$11,'Form report'!$D$23:$D$1090,0))-INDEX('Form report'!$H$23:$H$1090,MATCH($A$11,'Form report'!$D$23:$D$1090,0))),"")</f>
        <v/>
      </c>
      <c r="KM11" s="204" t="str">
        <f>IFERROR(IF(INDEX('Form report'!$P$23:$CO$1090,MATCH($A$11,'Form report'!KM23:KM1090,0),MATCH(KM$3,'Form report'!$P$22:$CO$22,0))="","",INDEX('Form report'!$P$23:$CO$1090,MATCH($A$11,'Form report'!KM23:KM1090,0),MATCH(KM$3,'Form report'!$P$22:$CO$22,0))-INDEX('Form report'!$G$23:$G$1090,MATCH($A$11,'Form report'!$D$23:$D$1090,0))-INDEX('Form report'!$H$23:$H$1090,MATCH($A$11,'Form report'!$D$23:$D$1090,0))),"")</f>
        <v/>
      </c>
      <c r="KN11" s="204" t="str">
        <f>IFERROR(IF(INDEX('Form report'!$P$23:$CO$1090,MATCH($A$11,'Form report'!KN23:KN1090,0),MATCH(KN$3,'Form report'!$P$22:$CO$22,0))="","",INDEX('Form report'!$P$23:$CO$1090,MATCH($A$11,'Form report'!KN23:KN1090,0),MATCH(KN$3,'Form report'!$P$22:$CO$22,0))-INDEX('Form report'!$G$23:$G$1090,MATCH($A$11,'Form report'!$D$23:$D$1090,0))-INDEX('Form report'!$H$23:$H$1090,MATCH($A$11,'Form report'!$D$23:$D$1090,0))),"")</f>
        <v/>
      </c>
      <c r="KO11" s="204" t="str">
        <f>IFERROR(IF(INDEX('Form report'!$P$23:$CO$1090,MATCH($A$11,'Form report'!KO23:KO1090,0),MATCH(KO$3,'Form report'!$P$22:$CO$22,0))="","",INDEX('Form report'!$P$23:$CO$1090,MATCH($A$11,'Form report'!KO23:KO1090,0),MATCH(KO$3,'Form report'!$P$22:$CO$22,0))-INDEX('Form report'!$G$23:$G$1090,MATCH($A$11,'Form report'!$D$23:$D$1090,0))-INDEX('Form report'!$H$23:$H$1090,MATCH($A$11,'Form report'!$D$23:$D$1090,0))),"")</f>
        <v/>
      </c>
      <c r="KP11" s="204" t="str">
        <f>IFERROR(IF(INDEX('Form report'!$P$23:$CO$1090,MATCH($A$11,'Form report'!KP23:KP1090,0),MATCH(KP$3,'Form report'!$P$22:$CO$22,0))="","",INDEX('Form report'!$P$23:$CO$1090,MATCH($A$11,'Form report'!KP23:KP1090,0),MATCH(KP$3,'Form report'!$P$22:$CO$22,0))-INDEX('Form report'!$G$23:$G$1090,MATCH($A$11,'Form report'!$D$23:$D$1090,0))-INDEX('Form report'!$H$23:$H$1090,MATCH($A$11,'Form report'!$D$23:$D$1090,0))),"")</f>
        <v/>
      </c>
      <c r="KQ11" s="204" t="str">
        <f>IFERROR(IF(INDEX('Form report'!$P$23:$CO$1090,MATCH($A$11,'Form report'!KQ23:KQ1090,0),MATCH(KQ$3,'Form report'!$P$22:$CO$22,0))="","",INDEX('Form report'!$P$23:$CO$1090,MATCH($A$11,'Form report'!KQ23:KQ1090,0),MATCH(KQ$3,'Form report'!$P$22:$CO$22,0))-INDEX('Form report'!$G$23:$G$1090,MATCH($A$11,'Form report'!$D$23:$D$1090,0))-INDEX('Form report'!$H$23:$H$1090,MATCH($A$11,'Form report'!$D$23:$D$1090,0))),"")</f>
        <v/>
      </c>
      <c r="KR11" s="204" t="str">
        <f>IFERROR(IF(INDEX('Form report'!$P$23:$CO$1090,MATCH($A$11,'Form report'!KR23:KR1090,0),MATCH(KR$3,'Form report'!$P$22:$CO$22,0))="","",INDEX('Form report'!$P$23:$CO$1090,MATCH($A$11,'Form report'!KR23:KR1090,0),MATCH(KR$3,'Form report'!$P$22:$CO$22,0))-INDEX('Form report'!$G$23:$G$1090,MATCH($A$11,'Form report'!$D$23:$D$1090,0))-INDEX('Form report'!$H$23:$H$1090,MATCH($A$11,'Form report'!$D$23:$D$1090,0))),"")</f>
        <v/>
      </c>
      <c r="KS11" s="204" t="str">
        <f>IFERROR(IF(INDEX('Form report'!$P$23:$CO$1090,MATCH($A$11,'Form report'!KS23:KS1090,0),MATCH(KS$3,'Form report'!$P$22:$CO$22,0))="","",INDEX('Form report'!$P$23:$CO$1090,MATCH($A$11,'Form report'!KS23:KS1090,0),MATCH(KS$3,'Form report'!$P$22:$CO$22,0))-INDEX('Form report'!$G$23:$G$1090,MATCH($A$11,'Form report'!$D$23:$D$1090,0))-INDEX('Form report'!$H$23:$H$1090,MATCH($A$11,'Form report'!$D$23:$D$1090,0))),"")</f>
        <v/>
      </c>
      <c r="KT11" s="204" t="str">
        <f>IFERROR(IF(INDEX('Form report'!$P$23:$CO$1090,MATCH($A$11,'Form report'!KT23:KT1090,0),MATCH(KT$3,'Form report'!$P$22:$CO$22,0))="","",INDEX('Form report'!$P$23:$CO$1090,MATCH($A$11,'Form report'!KT23:KT1090,0),MATCH(KT$3,'Form report'!$P$22:$CO$22,0))-INDEX('Form report'!$G$23:$G$1090,MATCH($A$11,'Form report'!$D$23:$D$1090,0))-INDEX('Form report'!$H$23:$H$1090,MATCH($A$11,'Form report'!$D$23:$D$1090,0))),"")</f>
        <v/>
      </c>
      <c r="KU11" s="204" t="str">
        <f>IFERROR(IF(INDEX('Form report'!$P$23:$CO$1090,MATCH($A$11,'Form report'!KU23:KU1090,0),MATCH(KU$3,'Form report'!$P$22:$CO$22,0))="","",INDEX('Form report'!$P$23:$CO$1090,MATCH($A$11,'Form report'!KU23:KU1090,0),MATCH(KU$3,'Form report'!$P$22:$CO$22,0))-INDEX('Form report'!$G$23:$G$1090,MATCH($A$11,'Form report'!$D$23:$D$1090,0))-INDEX('Form report'!$H$23:$H$1090,MATCH($A$11,'Form report'!$D$23:$D$1090,0))),"")</f>
        <v/>
      </c>
      <c r="KV11" s="204" t="str">
        <f>IFERROR(IF(INDEX('Form report'!$P$23:$CO$1090,MATCH($A$11,'Form report'!KV23:KV1090,0),MATCH(KV$3,'Form report'!$P$22:$CO$22,0))="","",INDEX('Form report'!$P$23:$CO$1090,MATCH($A$11,'Form report'!KV23:KV1090,0),MATCH(KV$3,'Form report'!$P$22:$CO$22,0))-INDEX('Form report'!$G$23:$G$1090,MATCH($A$11,'Form report'!$D$23:$D$1090,0))-INDEX('Form report'!$H$23:$H$1090,MATCH($A$11,'Form report'!$D$23:$D$1090,0))),"")</f>
        <v/>
      </c>
      <c r="KW11" s="204" t="str">
        <f>IFERROR(IF(INDEX('Form report'!$P$23:$CO$1090,MATCH($A$11,'Form report'!KW23:KW1090,0),MATCH(KW$3,'Form report'!$P$22:$CO$22,0))="","",INDEX('Form report'!$P$23:$CO$1090,MATCH($A$11,'Form report'!KW23:KW1090,0),MATCH(KW$3,'Form report'!$P$22:$CO$22,0))-INDEX('Form report'!$G$23:$G$1090,MATCH($A$11,'Form report'!$D$23:$D$1090,0))-INDEX('Form report'!$H$23:$H$1090,MATCH($A$11,'Form report'!$D$23:$D$1090,0))),"")</f>
        <v/>
      </c>
      <c r="KX11" s="204" t="str">
        <f>IFERROR(IF(INDEX('Form report'!$P$23:$CO$1090,MATCH($A$11,'Form report'!KX23:KX1090,0),MATCH(KX$3,'Form report'!$P$22:$CO$22,0))="","",INDEX('Form report'!$P$23:$CO$1090,MATCH($A$11,'Form report'!KX23:KX1090,0),MATCH(KX$3,'Form report'!$P$22:$CO$22,0))-INDEX('Form report'!$G$23:$G$1090,MATCH($A$11,'Form report'!$D$23:$D$1090,0))-INDEX('Form report'!$H$23:$H$1090,MATCH($A$11,'Form report'!$D$23:$D$1090,0))),"")</f>
        <v/>
      </c>
      <c r="KY11" s="204" t="str">
        <f>IFERROR(IF(INDEX('Form report'!$P$23:$CO$1090,MATCH($A$11,'Form report'!KY23:KY1090,0),MATCH(KY$3,'Form report'!$P$22:$CO$22,0))="","",INDEX('Form report'!$P$23:$CO$1090,MATCH($A$11,'Form report'!KY23:KY1090,0),MATCH(KY$3,'Form report'!$P$22:$CO$22,0))-INDEX('Form report'!$G$23:$G$1090,MATCH($A$11,'Form report'!$D$23:$D$1090,0))-INDEX('Form report'!$H$23:$H$1090,MATCH($A$11,'Form report'!$D$23:$D$1090,0))),"")</f>
        <v/>
      </c>
      <c r="KZ11" s="204" t="str">
        <f>IFERROR(IF(INDEX('Form report'!$P$23:$CO$1090,MATCH($A$11,'Form report'!KZ23:KZ1090,0),MATCH(KZ$3,'Form report'!$P$22:$CO$22,0))="","",INDEX('Form report'!$P$23:$CO$1090,MATCH($A$11,'Form report'!KZ23:KZ1090,0),MATCH(KZ$3,'Form report'!$P$22:$CO$22,0))-INDEX('Form report'!$G$23:$G$1090,MATCH($A$11,'Form report'!$D$23:$D$1090,0))-INDEX('Form report'!$H$23:$H$1090,MATCH($A$11,'Form report'!$D$23:$D$1090,0))),"")</f>
        <v/>
      </c>
      <c r="LA11" s="204" t="str">
        <f>IFERROR(IF(INDEX('Form report'!$P$23:$CO$1090,MATCH($A$11,'Form report'!LA23:LA1090,0),MATCH(LA$3,'Form report'!$P$22:$CO$22,0))="","",INDEX('Form report'!$P$23:$CO$1090,MATCH($A$11,'Form report'!LA23:LA1090,0),MATCH(LA$3,'Form report'!$P$22:$CO$22,0))-INDEX('Form report'!$G$23:$G$1090,MATCH($A$11,'Form report'!$D$23:$D$1090,0))-INDEX('Form report'!$H$23:$H$1090,MATCH($A$11,'Form report'!$D$23:$D$1090,0))),"")</f>
        <v/>
      </c>
      <c r="LB11" s="204" t="str">
        <f>IFERROR(IF(INDEX('Form report'!$P$23:$CO$1090,MATCH($A$11,'Form report'!LB23:LB1090,0),MATCH(LB$3,'Form report'!$P$22:$CO$22,0))="","",INDEX('Form report'!$P$23:$CO$1090,MATCH($A$11,'Form report'!LB23:LB1090,0),MATCH(LB$3,'Form report'!$P$22:$CO$22,0))-INDEX('Form report'!$G$23:$G$1090,MATCH($A$11,'Form report'!$D$23:$D$1090,0))-INDEX('Form report'!$H$23:$H$1090,MATCH($A$11,'Form report'!$D$23:$D$1090,0))),"")</f>
        <v/>
      </c>
      <c r="LC11" s="204" t="str">
        <f>IFERROR(IF(INDEX('Form report'!$P$23:$CO$1090,MATCH($A$11,'Form report'!LC23:LC1090,0),MATCH(LC$3,'Form report'!$P$22:$CO$22,0))="","",INDEX('Form report'!$P$23:$CO$1090,MATCH($A$11,'Form report'!LC23:LC1090,0),MATCH(LC$3,'Form report'!$P$22:$CO$22,0))-INDEX('Form report'!$G$23:$G$1090,MATCH($A$11,'Form report'!$D$23:$D$1090,0))-INDEX('Form report'!$H$23:$H$1090,MATCH($A$11,'Form report'!$D$23:$D$1090,0))),"")</f>
        <v/>
      </c>
      <c r="LD11" s="204" t="str">
        <f>IFERROR(IF(INDEX('Form report'!$P$23:$CO$1090,MATCH($A$11,'Form report'!LD23:LD1090,0),MATCH(LD$3,'Form report'!$P$22:$CO$22,0))="","",INDEX('Form report'!$P$23:$CO$1090,MATCH($A$11,'Form report'!LD23:LD1090,0),MATCH(LD$3,'Form report'!$P$22:$CO$22,0))-INDEX('Form report'!$G$23:$G$1090,MATCH($A$11,'Form report'!$D$23:$D$1090,0))-INDEX('Form report'!$H$23:$H$1090,MATCH($A$11,'Form report'!$D$23:$D$1090,0))),"")</f>
        <v/>
      </c>
      <c r="LE11" s="204" t="str">
        <f>IFERROR(IF(INDEX('Form report'!$P$23:$CO$1090,MATCH($A$11,'Form report'!LE23:LE1090,0),MATCH(LE$3,'Form report'!$P$22:$CO$22,0))="","",INDEX('Form report'!$P$23:$CO$1090,MATCH($A$11,'Form report'!LE23:LE1090,0),MATCH(LE$3,'Form report'!$P$22:$CO$22,0))-INDEX('Form report'!$G$23:$G$1090,MATCH($A$11,'Form report'!$D$23:$D$1090,0))-INDEX('Form report'!$H$23:$H$1090,MATCH($A$11,'Form report'!$D$23:$D$1090,0))),"")</f>
        <v/>
      </c>
      <c r="LF11" s="204" t="str">
        <f>IFERROR(IF(INDEX('Form report'!$P$23:$CO$1090,MATCH($A$11,'Form report'!LF23:LF1090,0),MATCH(LF$3,'Form report'!$P$22:$CO$22,0))="","",INDEX('Form report'!$P$23:$CO$1090,MATCH($A$11,'Form report'!LF23:LF1090,0),MATCH(LF$3,'Form report'!$P$22:$CO$22,0))-INDEX('Form report'!$G$23:$G$1090,MATCH($A$11,'Form report'!$D$23:$D$1090,0))-INDEX('Form report'!$H$23:$H$1090,MATCH($A$11,'Form report'!$D$23:$D$1090,0))),"")</f>
        <v/>
      </c>
      <c r="LG11" s="204" t="str">
        <f>IFERROR(IF(INDEX('Form report'!$P$23:$CO$1090,MATCH($A$11,'Form report'!LG23:LG1090,0),MATCH(LG$3,'Form report'!$P$22:$CO$22,0))="","",INDEX('Form report'!$P$23:$CO$1090,MATCH($A$11,'Form report'!LG23:LG1090,0),MATCH(LG$3,'Form report'!$P$22:$CO$22,0))-INDEX('Form report'!$G$23:$G$1090,MATCH($A$11,'Form report'!$D$23:$D$1090,0))-INDEX('Form report'!$H$23:$H$1090,MATCH($A$11,'Form report'!$D$23:$D$1090,0))),"")</f>
        <v/>
      </c>
      <c r="LH11" s="204" t="str">
        <f>IFERROR(IF(INDEX('Form report'!$P$23:$CO$1090,MATCH($A$11,'Form report'!LH23:LH1090,0),MATCH(LH$3,'Form report'!$P$22:$CO$22,0))="","",INDEX('Form report'!$P$23:$CO$1090,MATCH($A$11,'Form report'!LH23:LH1090,0),MATCH(LH$3,'Form report'!$P$22:$CO$22,0))-INDEX('Form report'!$G$23:$G$1090,MATCH($A$11,'Form report'!$D$23:$D$1090,0))-INDEX('Form report'!$H$23:$H$1090,MATCH($A$11,'Form report'!$D$23:$D$1090,0))),"")</f>
        <v/>
      </c>
      <c r="LI11" s="204" t="str">
        <f>IFERROR(IF(INDEX('Form report'!$P$23:$CO$1090,MATCH($A$11,'Form report'!LI23:LI1090,0),MATCH(LI$3,'Form report'!$P$22:$CO$22,0))="","",INDEX('Form report'!$P$23:$CO$1090,MATCH($A$11,'Form report'!LI23:LI1090,0),MATCH(LI$3,'Form report'!$P$22:$CO$22,0))-INDEX('Form report'!$G$23:$G$1090,MATCH($A$11,'Form report'!$D$23:$D$1090,0))-INDEX('Form report'!$H$23:$H$1090,MATCH($A$11,'Form report'!$D$23:$D$1090,0))),"")</f>
        <v/>
      </c>
      <c r="LJ11" s="204" t="str">
        <f>IFERROR(IF(INDEX('Form report'!$P$23:$CO$1090,MATCH($A$11,'Form report'!LJ23:LJ1090,0),MATCH(LJ$3,'Form report'!$P$22:$CO$22,0))="","",INDEX('Form report'!$P$23:$CO$1090,MATCH($A$11,'Form report'!LJ23:LJ1090,0),MATCH(LJ$3,'Form report'!$P$22:$CO$22,0))-INDEX('Form report'!$G$23:$G$1090,MATCH($A$11,'Form report'!$D$23:$D$1090,0))-INDEX('Form report'!$H$23:$H$1090,MATCH($A$11,'Form report'!$D$23:$D$1090,0))),"")</f>
        <v/>
      </c>
      <c r="LK11" s="204" t="str">
        <f>IFERROR(IF(INDEX('Form report'!$P$23:$CO$1090,MATCH($A$11,'Form report'!LK23:LK1090,0),MATCH(LK$3,'Form report'!$P$22:$CO$22,0))="","",INDEX('Form report'!$P$23:$CO$1090,MATCH($A$11,'Form report'!LK23:LK1090,0),MATCH(LK$3,'Form report'!$P$22:$CO$22,0))-INDEX('Form report'!$G$23:$G$1090,MATCH($A$11,'Form report'!$D$23:$D$1090,0))-INDEX('Form report'!$H$23:$H$1090,MATCH($A$11,'Form report'!$D$23:$D$1090,0))),"")</f>
        <v/>
      </c>
      <c r="LL11" s="204" t="str">
        <f>IFERROR(IF(INDEX('Form report'!$P$23:$CO$1090,MATCH($A$11,'Form report'!LL23:LL1090,0),MATCH(LL$3,'Form report'!$P$22:$CO$22,0))="","",INDEX('Form report'!$P$23:$CO$1090,MATCH($A$11,'Form report'!LL23:LL1090,0),MATCH(LL$3,'Form report'!$P$22:$CO$22,0))-INDEX('Form report'!$G$23:$G$1090,MATCH($A$11,'Form report'!$D$23:$D$1090,0))-INDEX('Form report'!$H$23:$H$1090,MATCH($A$11,'Form report'!$D$23:$D$1090,0))),"")</f>
        <v/>
      </c>
      <c r="LM11" s="204" t="str">
        <f>IFERROR(IF(INDEX('Form report'!$P$23:$CO$1090,MATCH($A$11,'Form report'!LM23:LM1090,0),MATCH(LM$3,'Form report'!$P$22:$CO$22,0))="","",INDEX('Form report'!$P$23:$CO$1090,MATCH($A$11,'Form report'!LM23:LM1090,0),MATCH(LM$3,'Form report'!$P$22:$CO$22,0))-INDEX('Form report'!$G$23:$G$1090,MATCH($A$11,'Form report'!$D$23:$D$1090,0))-INDEX('Form report'!$H$23:$H$1090,MATCH($A$11,'Form report'!$D$23:$D$1090,0))),"")</f>
        <v/>
      </c>
      <c r="LN11" s="204" t="str">
        <f>IFERROR(IF(INDEX('Form report'!$P$23:$CO$1090,MATCH($A$11,'Form report'!LN23:LN1090,0),MATCH(LN$3,'Form report'!$P$22:$CO$22,0))="","",INDEX('Form report'!$P$23:$CO$1090,MATCH($A$11,'Form report'!LN23:LN1090,0),MATCH(LN$3,'Form report'!$P$22:$CO$22,0))-INDEX('Form report'!$G$23:$G$1090,MATCH($A$11,'Form report'!$D$23:$D$1090,0))-INDEX('Form report'!$H$23:$H$1090,MATCH($A$11,'Form report'!$D$23:$D$1090,0))),"")</f>
        <v/>
      </c>
      <c r="LO11" s="204" t="str">
        <f>IFERROR(IF(INDEX('Form report'!$P$23:$CO$1090,MATCH($A$11,'Form report'!LO23:LO1090,0),MATCH(LO$3,'Form report'!$P$22:$CO$22,0))="","",INDEX('Form report'!$P$23:$CO$1090,MATCH($A$11,'Form report'!LO23:LO1090,0),MATCH(LO$3,'Form report'!$P$22:$CO$22,0))-INDEX('Form report'!$G$23:$G$1090,MATCH($A$11,'Form report'!$D$23:$D$1090,0))-INDEX('Form report'!$H$23:$H$1090,MATCH($A$11,'Form report'!$D$23:$D$1090,0))),"")</f>
        <v/>
      </c>
      <c r="LP11" s="204" t="str">
        <f>IFERROR(IF(INDEX('Form report'!$P$23:$CO$1090,MATCH($A$11,'Form report'!LP23:LP1090,0),MATCH(LP$3,'Form report'!$P$22:$CO$22,0))="","",INDEX('Form report'!$P$23:$CO$1090,MATCH($A$11,'Form report'!LP23:LP1090,0),MATCH(LP$3,'Form report'!$P$22:$CO$22,0))-INDEX('Form report'!$G$23:$G$1090,MATCH($A$11,'Form report'!$D$23:$D$1090,0))-INDEX('Form report'!$H$23:$H$1090,MATCH($A$11,'Form report'!$D$23:$D$1090,0))),"")</f>
        <v/>
      </c>
      <c r="LQ11" s="204" t="str">
        <f>IFERROR(IF(INDEX('Form report'!$P$23:$CO$1090,MATCH($A$11,'Form report'!LQ23:LQ1090,0),MATCH(LQ$3,'Form report'!$P$22:$CO$22,0))="","",INDEX('Form report'!$P$23:$CO$1090,MATCH($A$11,'Form report'!LQ23:LQ1090,0),MATCH(LQ$3,'Form report'!$P$22:$CO$22,0))-INDEX('Form report'!$G$23:$G$1090,MATCH($A$11,'Form report'!$D$23:$D$1090,0))-INDEX('Form report'!$H$23:$H$1090,MATCH($A$11,'Form report'!$D$23:$D$1090,0))),"")</f>
        <v/>
      </c>
      <c r="LR11" s="204" t="str">
        <f>IFERROR(IF(INDEX('Form report'!$P$23:$CO$1090,MATCH($A$11,'Form report'!LR23:LR1090,0),MATCH(LR$3,'Form report'!$P$22:$CO$22,0))="","",INDEX('Form report'!$P$23:$CO$1090,MATCH($A$11,'Form report'!LR23:LR1090,0),MATCH(LR$3,'Form report'!$P$22:$CO$22,0))-INDEX('Form report'!$G$23:$G$1090,MATCH($A$11,'Form report'!$D$23:$D$1090,0))-INDEX('Form report'!$H$23:$H$1090,MATCH($A$11,'Form report'!$D$23:$D$1090,0))),"")</f>
        <v/>
      </c>
      <c r="LS11" s="204" t="str">
        <f>IFERROR(IF(INDEX('Form report'!$P$23:$CO$1090,MATCH($A$11,'Form report'!LS23:LS1090,0),MATCH(LS$3,'Form report'!$P$22:$CO$22,0))="","",INDEX('Form report'!$P$23:$CO$1090,MATCH($A$11,'Form report'!LS23:LS1090,0),MATCH(LS$3,'Form report'!$P$22:$CO$22,0))-INDEX('Form report'!$G$23:$G$1090,MATCH($A$11,'Form report'!$D$23:$D$1090,0))-INDEX('Form report'!$H$23:$H$1090,MATCH($A$11,'Form report'!$D$23:$D$1090,0))),"")</f>
        <v/>
      </c>
      <c r="LT11" s="204" t="str">
        <f>IFERROR(IF(INDEX('Form report'!$P$23:$CO$1090,MATCH($A$11,'Form report'!LT23:LT1090,0),MATCH(LT$3,'Form report'!$P$22:$CO$22,0))="","",INDEX('Form report'!$P$23:$CO$1090,MATCH($A$11,'Form report'!LT23:LT1090,0),MATCH(LT$3,'Form report'!$P$22:$CO$22,0))-INDEX('Form report'!$G$23:$G$1090,MATCH($A$11,'Form report'!$D$23:$D$1090,0))-INDEX('Form report'!$H$23:$H$1090,MATCH($A$11,'Form report'!$D$23:$D$1090,0))),"")</f>
        <v/>
      </c>
      <c r="LU11" s="204" t="str">
        <f>IFERROR(IF(INDEX('Form report'!$P$23:$CO$1090,MATCH($A$11,'Form report'!LU23:LU1090,0),MATCH(LU$3,'Form report'!$P$22:$CO$22,0))="","",INDEX('Form report'!$P$23:$CO$1090,MATCH($A$11,'Form report'!LU23:LU1090,0),MATCH(LU$3,'Form report'!$P$22:$CO$22,0))-INDEX('Form report'!$G$23:$G$1090,MATCH($A$11,'Form report'!$D$23:$D$1090,0))-INDEX('Form report'!$H$23:$H$1090,MATCH($A$11,'Form report'!$D$23:$D$1090,0))),"")</f>
        <v/>
      </c>
      <c r="LV11" s="204" t="str">
        <f>IFERROR(IF(INDEX('Form report'!$P$23:$CO$1090,MATCH($A$11,'Form report'!LV23:LV1090,0),MATCH(LV$3,'Form report'!$P$22:$CO$22,0))="","",INDEX('Form report'!$P$23:$CO$1090,MATCH($A$11,'Form report'!LV23:LV1090,0),MATCH(LV$3,'Form report'!$P$22:$CO$22,0))-INDEX('Form report'!$G$23:$G$1090,MATCH($A$11,'Form report'!$D$23:$D$1090,0))-INDEX('Form report'!$H$23:$H$1090,MATCH($A$11,'Form report'!$D$23:$D$1090,0))),"")</f>
        <v/>
      </c>
      <c r="LW11" s="204" t="str">
        <f>IFERROR(IF(INDEX('Form report'!$P$23:$CO$1090,MATCH($A$11,'Form report'!LW23:LW1090,0),MATCH(LW$3,'Form report'!$P$22:$CO$22,0))="","",INDEX('Form report'!$P$23:$CO$1090,MATCH($A$11,'Form report'!LW23:LW1090,0),MATCH(LW$3,'Form report'!$P$22:$CO$22,0))-INDEX('Form report'!$G$23:$G$1090,MATCH($A$11,'Form report'!$D$23:$D$1090,0))-INDEX('Form report'!$H$23:$H$1090,MATCH($A$11,'Form report'!$D$23:$D$1090,0))),"")</f>
        <v/>
      </c>
      <c r="LX11" s="204" t="str">
        <f>IFERROR(IF(INDEX('Form report'!$P$23:$CO$1090,MATCH($A$11,'Form report'!LX23:LX1090,0),MATCH(LX$3,'Form report'!$P$22:$CO$22,0))="","",INDEX('Form report'!$P$23:$CO$1090,MATCH($A$11,'Form report'!LX23:LX1090,0),MATCH(LX$3,'Form report'!$P$22:$CO$22,0))-INDEX('Form report'!$G$23:$G$1090,MATCH($A$11,'Form report'!$D$23:$D$1090,0))-INDEX('Form report'!$H$23:$H$1090,MATCH($A$11,'Form report'!$D$23:$D$1090,0))),"")</f>
        <v/>
      </c>
      <c r="LY11" s="204" t="str">
        <f>IFERROR(IF(INDEX('Form report'!$P$23:$CO$1090,MATCH($A$11,'Form report'!LY23:LY1090,0),MATCH(LY$3,'Form report'!$P$22:$CO$22,0))="","",INDEX('Form report'!$P$23:$CO$1090,MATCH($A$11,'Form report'!LY23:LY1090,0),MATCH(LY$3,'Form report'!$P$22:$CO$22,0))-INDEX('Form report'!$G$23:$G$1090,MATCH($A$11,'Form report'!$D$23:$D$1090,0))-INDEX('Form report'!$H$23:$H$1090,MATCH($A$11,'Form report'!$D$23:$D$1090,0))),"")</f>
        <v/>
      </c>
      <c r="LZ11" s="204" t="str">
        <f>IFERROR(IF(INDEX('Form report'!$P$23:$CO$1090,MATCH($A$11,'Form report'!LZ23:LZ1090,0),MATCH(LZ$3,'Form report'!$P$22:$CO$22,0))="","",INDEX('Form report'!$P$23:$CO$1090,MATCH($A$11,'Form report'!LZ23:LZ1090,0),MATCH(LZ$3,'Form report'!$P$22:$CO$22,0))-INDEX('Form report'!$G$23:$G$1090,MATCH($A$11,'Form report'!$D$23:$D$1090,0))-INDEX('Form report'!$H$23:$H$1090,MATCH($A$11,'Form report'!$D$23:$D$1090,0))),"")</f>
        <v/>
      </c>
      <c r="MA11" s="204" t="str">
        <f>IFERROR(IF(INDEX('Form report'!$P$23:$CO$1090,MATCH($A$11,'Form report'!MA23:MA1090,0),MATCH(MA$3,'Form report'!$P$22:$CO$22,0))="","",INDEX('Form report'!$P$23:$CO$1090,MATCH($A$11,'Form report'!MA23:MA1090,0),MATCH(MA$3,'Form report'!$P$22:$CO$22,0))-INDEX('Form report'!$G$23:$G$1090,MATCH($A$11,'Form report'!$D$23:$D$1090,0))-INDEX('Form report'!$H$23:$H$1090,MATCH($A$11,'Form report'!$D$23:$D$1090,0))),"")</f>
        <v/>
      </c>
      <c r="MB11" s="204" t="str">
        <f>IFERROR(IF(INDEX('Form report'!$P$23:$CO$1090,MATCH($A$11,'Form report'!MB23:MB1090,0),MATCH(MB$3,'Form report'!$P$22:$CO$22,0))="","",INDEX('Form report'!$P$23:$CO$1090,MATCH($A$11,'Form report'!MB23:MB1090,0),MATCH(MB$3,'Form report'!$P$22:$CO$22,0))-INDEX('Form report'!$G$23:$G$1090,MATCH($A$11,'Form report'!$D$23:$D$1090,0))-INDEX('Form report'!$H$23:$H$1090,MATCH($A$11,'Form report'!$D$23:$D$1090,0))),"")</f>
        <v/>
      </c>
      <c r="MC11" s="204" t="str">
        <f>IFERROR(IF(INDEX('Form report'!$P$23:$CO$1090,MATCH($A$11,'Form report'!MC23:MC1090,0),MATCH(MC$3,'Form report'!$P$22:$CO$22,0))="","",INDEX('Form report'!$P$23:$CO$1090,MATCH($A$11,'Form report'!MC23:MC1090,0),MATCH(MC$3,'Form report'!$P$22:$CO$22,0))-INDEX('Form report'!$G$23:$G$1090,MATCH($A$11,'Form report'!$D$23:$D$1090,0))-INDEX('Form report'!$H$23:$H$1090,MATCH($A$11,'Form report'!$D$23:$D$1090,0))),"")</f>
        <v/>
      </c>
      <c r="MD11" s="204" t="str">
        <f>IFERROR(IF(INDEX('Form report'!$P$23:$CO$1090,MATCH($A$11,'Form report'!MD23:MD1090,0),MATCH(MD$3,'Form report'!$P$22:$CO$22,0))="","",INDEX('Form report'!$P$23:$CO$1090,MATCH($A$11,'Form report'!MD23:MD1090,0),MATCH(MD$3,'Form report'!$P$22:$CO$22,0))-INDEX('Form report'!$G$23:$G$1090,MATCH($A$11,'Form report'!$D$23:$D$1090,0))-INDEX('Form report'!$H$23:$H$1090,MATCH($A$11,'Form report'!$D$23:$D$1090,0))),"")</f>
        <v/>
      </c>
      <c r="ME11" s="204" t="str">
        <f>IFERROR(IF(INDEX('Form report'!$P$23:$CO$1090,MATCH($A$11,'Form report'!ME23:ME1090,0),MATCH(ME$3,'Form report'!$P$22:$CO$22,0))="","",INDEX('Form report'!$P$23:$CO$1090,MATCH($A$11,'Form report'!ME23:ME1090,0),MATCH(ME$3,'Form report'!$P$22:$CO$22,0))-INDEX('Form report'!$G$23:$G$1090,MATCH($A$11,'Form report'!$D$23:$D$1090,0))-INDEX('Form report'!$H$23:$H$1090,MATCH($A$11,'Form report'!$D$23:$D$1090,0))),"")</f>
        <v/>
      </c>
      <c r="MF11" s="204" t="str">
        <f>IFERROR(IF(INDEX('Form report'!$P$23:$CO$1090,MATCH($A$11,'Form report'!MF23:MF1090,0),MATCH(MF$3,'Form report'!$P$22:$CO$22,0))="","",INDEX('Form report'!$P$23:$CO$1090,MATCH($A$11,'Form report'!MF23:MF1090,0),MATCH(MF$3,'Form report'!$P$22:$CO$22,0))-INDEX('Form report'!$G$23:$G$1090,MATCH($A$11,'Form report'!$D$23:$D$1090,0))-INDEX('Form report'!$H$23:$H$1090,MATCH($A$11,'Form report'!$D$23:$D$1090,0))),"")</f>
        <v/>
      </c>
      <c r="MG11" s="204" t="str">
        <f>IFERROR(IF(INDEX('Form report'!$P$23:$CO$1090,MATCH($A$11,'Form report'!MG23:MG1090,0),MATCH(MG$3,'Form report'!$P$22:$CO$22,0))="","",INDEX('Form report'!$P$23:$CO$1090,MATCH($A$11,'Form report'!MG23:MG1090,0),MATCH(MG$3,'Form report'!$P$22:$CO$22,0))-INDEX('Form report'!$G$23:$G$1090,MATCH($A$11,'Form report'!$D$23:$D$1090,0))-INDEX('Form report'!$H$23:$H$1090,MATCH($A$11,'Form report'!$D$23:$D$1090,0))),"")</f>
        <v/>
      </c>
      <c r="MH11" s="204" t="str">
        <f>IFERROR(IF(INDEX('Form report'!$P$23:$CO$1090,MATCH($A$11,'Form report'!MH23:MH1090,0),MATCH(MH$3,'Form report'!$P$22:$CO$22,0))="","",INDEX('Form report'!$P$23:$CO$1090,MATCH($A$11,'Form report'!MH23:MH1090,0),MATCH(MH$3,'Form report'!$P$22:$CO$22,0))-INDEX('Form report'!$G$23:$G$1090,MATCH($A$11,'Form report'!$D$23:$D$1090,0))-INDEX('Form report'!$H$23:$H$1090,MATCH($A$11,'Form report'!$D$23:$D$1090,0))),"")</f>
        <v/>
      </c>
      <c r="MI11" s="204" t="str">
        <f>IFERROR(IF(INDEX('Form report'!$P$23:$CO$1090,MATCH($A$11,'Form report'!MI23:MI1090,0),MATCH(MI$3,'Form report'!$P$22:$CO$22,0))="","",INDEX('Form report'!$P$23:$CO$1090,MATCH($A$11,'Form report'!MI23:MI1090,0),MATCH(MI$3,'Form report'!$P$22:$CO$22,0))-INDEX('Form report'!$G$23:$G$1090,MATCH($A$11,'Form report'!$D$23:$D$1090,0))-INDEX('Form report'!$H$23:$H$1090,MATCH($A$11,'Form report'!$D$23:$D$1090,0))),"")</f>
        <v/>
      </c>
      <c r="MJ11" s="204" t="str">
        <f>IFERROR(IF(INDEX('Form report'!$P$23:$CO$1090,MATCH($A$11,'Form report'!MJ23:MJ1090,0),MATCH(MJ$3,'Form report'!$P$22:$CO$22,0))="","",INDEX('Form report'!$P$23:$CO$1090,MATCH($A$11,'Form report'!MJ23:MJ1090,0),MATCH(MJ$3,'Form report'!$P$22:$CO$22,0))-INDEX('Form report'!$G$23:$G$1090,MATCH($A$11,'Form report'!$D$23:$D$1090,0))-INDEX('Form report'!$H$23:$H$1090,MATCH($A$11,'Form report'!$D$23:$D$1090,0))),"")</f>
        <v/>
      </c>
    </row>
    <row r="12" s="188" customFormat="1" ht="33" customHeight="1" spans="1:348">
      <c r="A12" s="203"/>
      <c r="B12" s="200"/>
      <c r="C12" s="201"/>
      <c r="D12" s="204" t="str">
        <f>IFERROR(IF(INDEX('Form report'!$P$23:$CO$1090,MATCH($A$12,'Form report'!D23:D1090,0),MATCH(D$3,'Form report'!$P$22:$CO$22,0))="","",INDEX('Form report'!$P$23:$CO$1090,MATCH($A$12,'Form report'!D23:D1090,0),MATCH(D$3,'Form report'!$P$22:$CO$22,0))-INDEX('Form report'!$G$23:$G$1090,MATCH($A$12,'Form report'!$D$23:$D$1090,0))-INDEX('Form report'!$H$23:$H$1090,MATCH($A$12,'Form report'!$D$23:$D$1090,0))),"")</f>
        <v/>
      </c>
      <c r="E12" s="204" t="str">
        <f>IFERROR(IF(INDEX('Form report'!$P$23:$CO$1090,MATCH($A$12,'Form report'!E23:E1090,0),MATCH(E$3,'Form report'!$P$22:$CO$22,0))="","",INDEX('Form report'!$P$23:$CO$1090,MATCH($A$12,'Form report'!E23:E1090,0),MATCH(E$3,'Form report'!$P$22:$CO$22,0))-INDEX('Form report'!$G$23:$G$1090,MATCH($A$12,'Form report'!$D$23:$D$1090,0))-INDEX('Form report'!$H$23:$H$1090,MATCH($A$12,'Form report'!$D$23:$D$1090,0))),"")</f>
        <v/>
      </c>
      <c r="F12" s="204" t="str">
        <f>IFERROR(IF(INDEX('Form report'!$P$23:$CO$1090,MATCH($A$12,'Form report'!F23:F1090,0),MATCH(F$3,'Form report'!$P$22:$CO$22,0))="","",INDEX('Form report'!$P$23:$CO$1090,MATCH($A$12,'Form report'!F23:F1090,0),MATCH(F$3,'Form report'!$P$22:$CO$22,0))-INDEX('Form report'!$G$23:$G$1090,MATCH($A$12,'Form report'!$D$23:$D$1090,0))-INDEX('Form report'!$H$23:$H$1090,MATCH($A$12,'Form report'!$D$23:$D$1090,0))),"")</f>
        <v/>
      </c>
      <c r="G12" s="204" t="str">
        <f>IFERROR(IF(INDEX('Form report'!$P$23:$CO$1090,MATCH($A$12,'Form report'!G23:G1090,0),MATCH(G$3,'Form report'!$P$22:$CO$22,0))="","",INDEX('Form report'!$P$23:$CO$1090,MATCH($A$12,'Form report'!G23:G1090,0),MATCH(G$3,'Form report'!$P$22:$CO$22,0))-INDEX('Form report'!$G$23:$G$1090,MATCH($A$12,'Form report'!$D$23:$D$1090,0))-INDEX('Form report'!$H$23:$H$1090,MATCH($A$12,'Form report'!$D$23:$D$1090,0))),"")</f>
        <v/>
      </c>
      <c r="H12" s="204" t="str">
        <f>IFERROR(IF(INDEX('Form report'!$P$23:$CO$1090,MATCH($A$12,'Form report'!H23:H1090,0),MATCH(H$3,'Form report'!$P$22:$CO$22,0))="","",INDEX('Form report'!$P$23:$CO$1090,MATCH($A$12,'Form report'!H23:H1090,0),MATCH(H$3,'Form report'!$P$22:$CO$22,0))-INDEX('Form report'!$G$23:$G$1090,MATCH($A$12,'Form report'!$D$23:$D$1090,0))-INDEX('Form report'!$H$23:$H$1090,MATCH($A$12,'Form report'!$D$23:$D$1090,0))),"")</f>
        <v/>
      </c>
      <c r="I12" s="204" t="str">
        <f>IFERROR(IF(INDEX('Form report'!$P$23:$CO$1090,MATCH($A$12,'Form report'!I23:I1090,0),MATCH(I$3,'Form report'!$P$22:$CO$22,0))="","",INDEX('Form report'!$P$23:$CO$1090,MATCH($A$12,'Form report'!I23:I1090,0),MATCH(I$3,'Form report'!$P$22:$CO$22,0))-INDEX('Form report'!$G$23:$G$1090,MATCH($A$12,'Form report'!$D$23:$D$1090,0))-INDEX('Form report'!$H$23:$H$1090,MATCH($A$12,'Form report'!$D$23:$D$1090,0))),"")</f>
        <v/>
      </c>
      <c r="J12" s="204" t="str">
        <f>IFERROR(IF(INDEX('Form report'!$P$23:$CO$1090,MATCH($A$12,'Form report'!J23:J1090,0),MATCH(J$3,'Form report'!$P$22:$CO$22,0))="","",INDEX('Form report'!$P$23:$CO$1090,MATCH($A$12,'Form report'!J23:J1090,0),MATCH(J$3,'Form report'!$P$22:$CO$22,0))-INDEX('Form report'!$G$23:$G$1090,MATCH($A$12,'Form report'!$D$23:$D$1090,0))-INDEX('Form report'!$H$23:$H$1090,MATCH($A$12,'Form report'!$D$23:$D$1090,0))),"")</f>
        <v/>
      </c>
      <c r="K12" s="204" t="str">
        <f>IFERROR(IF(INDEX('Form report'!$P$23:$CO$1090,MATCH($A$12,'Form report'!K23:K1090,0),MATCH(K$3,'Form report'!$P$22:$CO$22,0))="","",INDEX('Form report'!$P$23:$CO$1090,MATCH($A$12,'Form report'!K23:K1090,0),MATCH(K$3,'Form report'!$P$22:$CO$22,0))-INDEX('Form report'!$G$23:$G$1090,MATCH($A$12,'Form report'!$D$23:$D$1090,0))-INDEX('Form report'!$H$23:$H$1090,MATCH($A$12,'Form report'!$D$23:$D$1090,0))),"")</f>
        <v/>
      </c>
      <c r="L12" s="204" t="str">
        <f>IFERROR(IF(INDEX('Form report'!$P$23:$CO$1090,MATCH($A$12,'Form report'!L23:L1090,0),MATCH(L$3,'Form report'!$P$22:$CO$22,0))="","",INDEX('Form report'!$P$23:$CO$1090,MATCH($A$12,'Form report'!L23:L1090,0),MATCH(L$3,'Form report'!$P$22:$CO$22,0))-INDEX('Form report'!$G$23:$G$1090,MATCH($A$12,'Form report'!$D$23:$D$1090,0))-INDEX('Form report'!$H$23:$H$1090,MATCH($A$12,'Form report'!$D$23:$D$1090,0))),"")</f>
        <v/>
      </c>
      <c r="M12" s="204" t="str">
        <f>IFERROR(IF(INDEX('Form report'!$P$23:$CO$1090,MATCH($A$12,'Form report'!M23:M1090,0),MATCH(M$3,'Form report'!$P$22:$CO$22,0))="","",INDEX('Form report'!$P$23:$CO$1090,MATCH($A$12,'Form report'!M23:M1090,0),MATCH(M$3,'Form report'!$P$22:$CO$22,0))-INDEX('Form report'!$G$23:$G$1090,MATCH($A$12,'Form report'!$D$23:$D$1090,0))-INDEX('Form report'!$H$23:$H$1090,MATCH($A$12,'Form report'!$D$23:$D$1090,0))),"")</f>
        <v/>
      </c>
      <c r="N12" s="204" t="str">
        <f>IFERROR(IF(INDEX('Form report'!$P$23:$CO$1090,MATCH($A$12,'Form report'!N23:N1090,0),MATCH(N$3,'Form report'!$P$22:$CO$22,0))="","",INDEX('Form report'!$P$23:$CO$1090,MATCH($A$12,'Form report'!N23:N1090,0),MATCH(N$3,'Form report'!$P$22:$CO$22,0))-INDEX('Form report'!$G$23:$G$1090,MATCH($A$12,'Form report'!$D$23:$D$1090,0))-INDEX('Form report'!$H$23:$H$1090,MATCH($A$12,'Form report'!$D$23:$D$1090,0))),"")</f>
        <v/>
      </c>
      <c r="O12" s="204" t="str">
        <f>IFERROR(IF(INDEX('Form report'!$P$23:$CO$1090,MATCH($A$12,'Form report'!O23:O1090,0),MATCH(O$3,'Form report'!$P$22:$CO$22,0))="","",INDEX('Form report'!$P$23:$CO$1090,MATCH($A$12,'Form report'!O23:O1090,0),MATCH(O$3,'Form report'!$P$22:$CO$22,0))-INDEX('Form report'!$G$23:$G$1090,MATCH($A$12,'Form report'!$D$23:$D$1090,0))-INDEX('Form report'!$H$23:$H$1090,MATCH($A$12,'Form report'!$D$23:$D$1090,0))),"")</f>
        <v/>
      </c>
      <c r="P12" s="204" t="str">
        <f>IFERROR(IF(INDEX('Form report'!$P$23:$CO$1090,MATCH($A$12,'Form report'!P23:P1090,0),MATCH(P$3,'Form report'!$P$22:$CO$22,0))="","",INDEX('Form report'!$P$23:$CO$1090,MATCH($A$12,'Form report'!P23:P1090,0),MATCH(P$3,'Form report'!$P$22:$CO$22,0))-INDEX('Form report'!$G$23:$G$1090,MATCH($A$12,'Form report'!$D$23:$D$1090,0))-INDEX('Form report'!$H$23:$H$1090,MATCH($A$12,'Form report'!$D$23:$D$1090,0))),"")</f>
        <v/>
      </c>
      <c r="Q12" s="204" t="str">
        <f>IFERROR(IF(INDEX('Form report'!$P$23:$CO$1090,MATCH($A$12,'Form report'!#REF!,0),MATCH(Q$3,'Form report'!$P$22:$CO$22,0))="","",INDEX('Form report'!$P$23:$CO$1090,MATCH($A$12,'Form report'!#REF!,0),MATCH(Q$3,'Form report'!$P$22:$CO$22,0))-INDEX('Form report'!$G$23:$G$1090,MATCH($A$12,'Form report'!$D$23:$D$1090,0))-INDEX('Form report'!$H$23:$H$1090,MATCH($A$12,'Form report'!$D$23:$D$1090,0))),"")</f>
        <v/>
      </c>
      <c r="R12" s="204" t="str">
        <f>IFERROR(IF(INDEX('Form report'!$P$23:$CO$1090,MATCH($A$12,'Form report'!R23:R1090,0),MATCH(R$3,'Form report'!$P$22:$CO$22,0))="","",INDEX('Form report'!$P$23:$CO$1090,MATCH($A$12,'Form report'!R23:R1090,0),MATCH(R$3,'Form report'!$P$22:$CO$22,0))-INDEX('Form report'!$G$23:$G$1090,MATCH($A$12,'Form report'!$D$23:$D$1090,0))-INDEX('Form report'!$H$23:$H$1090,MATCH($A$12,'Form report'!$D$23:$D$1090,0))),"")</f>
        <v/>
      </c>
      <c r="S12" s="204" t="str">
        <f>IFERROR(IF(INDEX('Form report'!$P$23:$CO$1090,MATCH($A$12,'Form report'!S23:S1090,0),MATCH(S$3,'Form report'!$P$22:$CO$22,0))="","",INDEX('Form report'!$P$23:$CO$1090,MATCH($A$12,'Form report'!S23:S1090,0),MATCH(S$3,'Form report'!$P$22:$CO$22,0))-INDEX('Form report'!$G$23:$G$1090,MATCH($A$12,'Form report'!$D$23:$D$1090,0))-INDEX('Form report'!$H$23:$H$1090,MATCH($A$12,'Form report'!$D$23:$D$1090,0))),"")</f>
        <v/>
      </c>
      <c r="T12" s="204" t="str">
        <f>IFERROR(IF(INDEX('Form report'!$P$23:$CO$1090,MATCH($A$12,'Form report'!T23:T1090,0),MATCH(T$3,'Form report'!$P$22:$CO$22,0))="","",INDEX('Form report'!$P$23:$CO$1090,MATCH($A$12,'Form report'!T23:T1090,0),MATCH(T$3,'Form report'!$P$22:$CO$22,0))-INDEX('Form report'!$G$23:$G$1090,MATCH($A$12,'Form report'!$D$23:$D$1090,0))-INDEX('Form report'!$H$23:$H$1090,MATCH($A$12,'Form report'!$D$23:$D$1090,0))),"")</f>
        <v/>
      </c>
      <c r="U12" s="204" t="str">
        <f>IFERROR(IF(INDEX('Form report'!$P$23:$CO$1090,MATCH($A$12,'Form report'!U23:U1090,0),MATCH(U$3,'Form report'!$P$22:$CO$22,0))="","",INDEX('Form report'!$P$23:$CO$1090,MATCH($A$12,'Form report'!U23:U1090,0),MATCH(U$3,'Form report'!$P$22:$CO$22,0))-INDEX('Form report'!$G$23:$G$1090,MATCH($A$12,'Form report'!$D$23:$D$1090,0))-INDEX('Form report'!$H$23:$H$1090,MATCH($A$12,'Form report'!$D$23:$D$1090,0))),"")</f>
        <v/>
      </c>
      <c r="V12" s="204" t="str">
        <f>IFERROR(IF(INDEX('Form report'!$P$23:$CO$1090,MATCH($A$12,'Form report'!V23:V1090,0),MATCH(V$3,'Form report'!$P$22:$CO$22,0))="","",INDEX('Form report'!$P$23:$CO$1090,MATCH($A$12,'Form report'!V23:V1090,0),MATCH(V$3,'Form report'!$P$22:$CO$22,0))-INDEX('Form report'!$G$23:$G$1090,MATCH($A$12,'Form report'!$D$23:$D$1090,0))-INDEX('Form report'!$H$23:$H$1090,MATCH($A$12,'Form report'!$D$23:$D$1090,0))),"")</f>
        <v/>
      </c>
      <c r="W12" s="204" t="str">
        <f>IFERROR(IF(INDEX('Form report'!$P$23:$CO$1090,MATCH($A$12,'Form report'!W23:W1090,0),MATCH(W$3,'Form report'!$P$22:$CO$22,0))="","",INDEX('Form report'!$P$23:$CO$1090,MATCH($A$12,'Form report'!W23:W1090,0),MATCH(W$3,'Form report'!$P$22:$CO$22,0))-INDEX('Form report'!$G$23:$G$1090,MATCH($A$12,'Form report'!$D$23:$D$1090,0))-INDEX('Form report'!$H$23:$H$1090,MATCH($A$12,'Form report'!$D$23:$D$1090,0))),"")</f>
        <v/>
      </c>
      <c r="X12" s="204" t="str">
        <f>IFERROR(IF(INDEX('Form report'!$P$23:$CO$1090,MATCH($A$12,'Form report'!X23:X1090,0),MATCH(X$3,'Form report'!$P$22:$CO$22,0))="","",INDEX('Form report'!$P$23:$CO$1090,MATCH($A$12,'Form report'!X23:X1090,0),MATCH(X$3,'Form report'!$P$22:$CO$22,0))-INDEX('Form report'!$G$23:$G$1090,MATCH($A$12,'Form report'!$D$23:$D$1090,0))-INDEX('Form report'!$H$23:$H$1090,MATCH($A$12,'Form report'!$D$23:$D$1090,0))),"")</f>
        <v/>
      </c>
      <c r="Y12" s="204" t="str">
        <f>IFERROR(IF(INDEX('Form report'!$P$23:$CO$1090,MATCH($A$12,'Form report'!Y23:Y1090,0),MATCH(Y$3,'Form report'!$P$22:$CO$22,0))="","",INDEX('Form report'!$P$23:$CO$1090,MATCH($A$12,'Form report'!Y23:Y1090,0),MATCH(Y$3,'Form report'!$P$22:$CO$22,0))-INDEX('Form report'!$G$23:$G$1090,MATCH($A$12,'Form report'!$D$23:$D$1090,0))-INDEX('Form report'!$H$23:$H$1090,MATCH($A$12,'Form report'!$D$23:$D$1090,0))),"")</f>
        <v/>
      </c>
      <c r="Z12" s="204" t="str">
        <f>IFERROR(IF(INDEX('Form report'!$P$23:$CO$1090,MATCH($A$12,'Form report'!Z23:Z1090,0),MATCH(Z$3,'Form report'!$P$22:$CO$22,0))="","",INDEX('Form report'!$P$23:$CO$1090,MATCH($A$12,'Form report'!Z23:Z1090,0),MATCH(Z$3,'Form report'!$P$22:$CO$22,0))-INDEX('Form report'!$G$23:$G$1090,MATCH($A$12,'Form report'!$D$23:$D$1090,0))-INDEX('Form report'!$H$23:$H$1090,MATCH($A$12,'Form report'!$D$23:$D$1090,0))),"")</f>
        <v/>
      </c>
      <c r="AA12" s="204" t="str">
        <f>IFERROR(IF(INDEX('Form report'!$P$23:$CO$1090,MATCH($A$12,'Form report'!AA23:AA1090,0),MATCH(AA$3,'Form report'!$P$22:$CO$22,0))="","",INDEX('Form report'!$P$23:$CO$1090,MATCH($A$12,'Form report'!AA23:AA1090,0),MATCH(AA$3,'Form report'!$P$22:$CO$22,0))-INDEX('Form report'!$G$23:$G$1090,MATCH($A$12,'Form report'!$D$23:$D$1090,0))-INDEX('Form report'!$H$23:$H$1090,MATCH($A$12,'Form report'!$D$23:$D$1090,0))),"")</f>
        <v/>
      </c>
      <c r="AB12" s="204" t="str">
        <f>IFERROR(IF(INDEX('Form report'!$P$23:$CO$1090,MATCH($A$12,'Form report'!AB23:AB1090,0),MATCH(AB$3,'Form report'!$P$22:$CO$22,0))="","",INDEX('Form report'!$P$23:$CO$1090,MATCH($A$12,'Form report'!AB23:AB1090,0),MATCH(AB$3,'Form report'!$P$22:$CO$22,0))-INDEX('Form report'!$G$23:$G$1090,MATCH($A$12,'Form report'!$D$23:$D$1090,0))-INDEX('Form report'!$H$23:$H$1090,MATCH($A$12,'Form report'!$D$23:$D$1090,0))),"")</f>
        <v/>
      </c>
      <c r="AC12" s="204" t="str">
        <f>IFERROR(IF(INDEX('Form report'!$P$23:$CO$1090,MATCH($A$12,'Form report'!AC23:AC1090,0),MATCH(AC$3,'Form report'!$P$22:$CO$22,0))="","",INDEX('Form report'!$P$23:$CO$1090,MATCH($A$12,'Form report'!AC23:AC1090,0),MATCH(AC$3,'Form report'!$P$22:$CO$22,0))-INDEX('Form report'!$G$23:$G$1090,MATCH($A$12,'Form report'!$D$23:$D$1090,0))-INDEX('Form report'!$H$23:$H$1090,MATCH($A$12,'Form report'!$D$23:$D$1090,0))),"")</f>
        <v/>
      </c>
      <c r="AD12" s="204" t="str">
        <f>IFERROR(IF(INDEX('Form report'!$P$23:$CO$1090,MATCH($A$12,'Form report'!AD23:AD1090,0),MATCH(AD$3,'Form report'!$P$22:$CO$22,0))="","",INDEX('Form report'!$P$23:$CO$1090,MATCH($A$12,'Form report'!AD23:AD1090,0),MATCH(AD$3,'Form report'!$P$22:$CO$22,0))-INDEX('Form report'!$G$23:$G$1090,MATCH($A$12,'Form report'!$D$23:$D$1090,0))-INDEX('Form report'!$H$23:$H$1090,MATCH($A$12,'Form report'!$D$23:$D$1090,0))),"")</f>
        <v/>
      </c>
      <c r="AE12" s="204" t="str">
        <f>IFERROR(IF(INDEX('Form report'!$P$23:$CO$1090,MATCH($A$12,'Form report'!AE23:AE1090,0),MATCH(AE$3,'Form report'!$P$22:$CO$22,0))="","",INDEX('Form report'!$P$23:$CO$1090,MATCH($A$12,'Form report'!AE23:AE1090,0),MATCH(AE$3,'Form report'!$P$22:$CO$22,0))-INDEX('Form report'!$G$23:$G$1090,MATCH($A$12,'Form report'!$D$23:$D$1090,0))-INDEX('Form report'!$H$23:$H$1090,MATCH($A$12,'Form report'!$D$23:$D$1090,0))),"")</f>
        <v/>
      </c>
      <c r="AF12" s="204" t="str">
        <f>IFERROR(IF(INDEX('Form report'!$P$23:$CO$1090,MATCH($A$12,'Form report'!AF23:AF1090,0),MATCH(AF$3,'Form report'!$P$22:$CO$22,0))="","",INDEX('Form report'!$P$23:$CO$1090,MATCH($A$12,'Form report'!AF23:AF1090,0),MATCH(AF$3,'Form report'!$P$22:$CO$22,0))-INDEX('Form report'!$G$23:$G$1090,MATCH($A$12,'Form report'!$D$23:$D$1090,0))-INDEX('Form report'!$H$23:$H$1090,MATCH($A$12,'Form report'!$D$23:$D$1090,0))),"")</f>
        <v/>
      </c>
      <c r="AG12" s="204" t="str">
        <f>IFERROR(IF(INDEX('Form report'!$P$23:$CO$1090,MATCH($A$12,'Form report'!AG23:AG1090,0),MATCH(AG$3,'Form report'!$P$22:$CO$22,0))="","",INDEX('Form report'!$P$23:$CO$1090,MATCH($A$12,'Form report'!AG23:AG1090,0),MATCH(AG$3,'Form report'!$P$22:$CO$22,0))-INDEX('Form report'!$G$23:$G$1090,MATCH($A$12,'Form report'!$D$23:$D$1090,0))-INDEX('Form report'!$H$23:$H$1090,MATCH($A$12,'Form report'!$D$23:$D$1090,0))),"")</f>
        <v/>
      </c>
      <c r="AH12" s="204" t="str">
        <f>IFERROR(IF(INDEX('Form report'!$P$23:$CO$1090,MATCH($A$12,'Form report'!AH23:AH1090,0),MATCH(AH$3,'Form report'!$P$22:$CO$22,0))="","",INDEX('Form report'!$P$23:$CO$1090,MATCH($A$12,'Form report'!AH23:AH1090,0),MATCH(AH$3,'Form report'!$P$22:$CO$22,0))-INDEX('Form report'!$G$23:$G$1090,MATCH($A$12,'Form report'!$D$23:$D$1090,0))-INDEX('Form report'!$H$23:$H$1090,MATCH($A$12,'Form report'!$D$23:$D$1090,0))),"")</f>
        <v/>
      </c>
      <c r="AI12" s="204" t="str">
        <f>IFERROR(IF(INDEX('Form report'!$P$23:$CO$1090,MATCH($A$12,'Form report'!AI23:AI1090,0),MATCH(AI$3,'Form report'!$P$22:$CO$22,0))="","",INDEX('Form report'!$P$23:$CO$1090,MATCH($A$12,'Form report'!AI23:AI1090,0),MATCH(AI$3,'Form report'!$P$22:$CO$22,0))-INDEX('Form report'!$G$23:$G$1090,MATCH($A$12,'Form report'!$D$23:$D$1090,0))-INDEX('Form report'!$H$23:$H$1090,MATCH($A$12,'Form report'!$D$23:$D$1090,0))),"")</f>
        <v/>
      </c>
      <c r="AJ12" s="204" t="str">
        <f>IFERROR(IF(INDEX('Form report'!$P$23:$CO$1090,MATCH($A$12,'Form report'!AJ23:AJ1090,0),MATCH(AJ$3,'Form report'!$P$22:$CO$22,0))="","",INDEX('Form report'!$P$23:$CO$1090,MATCH($A$12,'Form report'!AJ23:AJ1090,0),MATCH(AJ$3,'Form report'!$P$22:$CO$22,0))-INDEX('Form report'!$G$23:$G$1090,MATCH($A$12,'Form report'!$D$23:$D$1090,0))-INDEX('Form report'!$H$23:$H$1090,MATCH($A$12,'Form report'!$D$23:$D$1090,0))),"")</f>
        <v/>
      </c>
      <c r="AK12" s="204" t="str">
        <f>IFERROR(IF(INDEX('Form report'!$P$23:$CO$1090,MATCH($A$12,'Form report'!AK23:AK1090,0),MATCH(AK$3,'Form report'!$P$22:$CO$22,0))="","",INDEX('Form report'!$P$23:$CO$1090,MATCH($A$12,'Form report'!AK23:AK1090,0),MATCH(AK$3,'Form report'!$P$22:$CO$22,0))-INDEX('Form report'!$G$23:$G$1090,MATCH($A$12,'Form report'!$D$23:$D$1090,0))-INDEX('Form report'!$H$23:$H$1090,MATCH($A$12,'Form report'!$D$23:$D$1090,0))),"")</f>
        <v/>
      </c>
      <c r="AL12" s="204" t="str">
        <f>IFERROR(IF(INDEX('Form report'!$P$23:$CO$1090,MATCH($A$12,'Form report'!AL23:AL1090,0),MATCH(AL$3,'Form report'!$P$22:$CO$22,0))="","",INDEX('Form report'!$P$23:$CO$1090,MATCH($A$12,'Form report'!AL23:AL1090,0),MATCH(AL$3,'Form report'!$P$22:$CO$22,0))-INDEX('Form report'!$G$23:$G$1090,MATCH($A$12,'Form report'!$D$23:$D$1090,0))-INDEX('Form report'!$H$23:$H$1090,MATCH($A$12,'Form report'!$D$23:$D$1090,0))),"")</f>
        <v/>
      </c>
      <c r="AM12" s="204" t="str">
        <f>IFERROR(IF(INDEX('Form report'!$P$23:$CO$1090,MATCH($A$12,'Form report'!AM23:AM1090,0),MATCH(AM$3,'Form report'!$P$22:$CO$22,0))="","",INDEX('Form report'!$P$23:$CO$1090,MATCH($A$12,'Form report'!AM23:AM1090,0),MATCH(AM$3,'Form report'!$P$22:$CO$22,0))-INDEX('Form report'!$G$23:$G$1090,MATCH($A$12,'Form report'!$D$23:$D$1090,0))-INDEX('Form report'!$H$23:$H$1090,MATCH($A$12,'Form report'!$D$23:$D$1090,0))),"")</f>
        <v/>
      </c>
      <c r="AN12" s="204" t="str">
        <f>IFERROR(IF(INDEX('Form report'!$P$23:$CO$1090,MATCH($A$12,'Form report'!AN23:AN1090,0),MATCH(AN$3,'Form report'!$P$22:$CO$22,0))="","",INDEX('Form report'!$P$23:$CO$1090,MATCH($A$12,'Form report'!AN23:AN1090,0),MATCH(AN$3,'Form report'!$P$22:$CO$22,0))-INDEX('Form report'!$G$23:$G$1090,MATCH($A$12,'Form report'!$D$23:$D$1090,0))-INDEX('Form report'!$H$23:$H$1090,MATCH($A$12,'Form report'!$D$23:$D$1090,0))),"")</f>
        <v/>
      </c>
      <c r="AO12" s="204" t="str">
        <f>IFERROR(IF(INDEX('Form report'!$P$23:$CO$1090,MATCH($A$12,'Form report'!AO23:AO1090,0),MATCH(AO$3,'Form report'!$P$22:$CO$22,0))="","",INDEX('Form report'!$P$23:$CO$1090,MATCH($A$12,'Form report'!AO23:AO1090,0),MATCH(AO$3,'Form report'!$P$22:$CO$22,0))-INDEX('Form report'!$G$23:$G$1090,MATCH($A$12,'Form report'!$D$23:$D$1090,0))-INDEX('Form report'!$H$23:$H$1090,MATCH($A$12,'Form report'!$D$23:$D$1090,0))),"")</f>
        <v/>
      </c>
      <c r="AP12" s="204" t="str">
        <f>IFERROR(IF(INDEX('Form report'!$P$23:$CO$1090,MATCH($A$12,'Form report'!AP23:AP1090,0),MATCH(AP$3,'Form report'!$P$22:$CO$22,0))="","",INDEX('Form report'!$P$23:$CO$1090,MATCH($A$12,'Form report'!AP23:AP1090,0),MATCH(AP$3,'Form report'!$P$22:$CO$22,0))-INDEX('Form report'!$G$23:$G$1090,MATCH($A$12,'Form report'!$D$23:$D$1090,0))-INDEX('Form report'!$H$23:$H$1090,MATCH($A$12,'Form report'!$D$23:$D$1090,0))),"")</f>
        <v/>
      </c>
      <c r="AQ12" s="204" t="str">
        <f>IFERROR(IF(INDEX('Form report'!$P$23:$CO$1090,MATCH($A$12,'Form report'!AQ23:AQ1090,0),MATCH(AQ$3,'Form report'!$P$22:$CO$22,0))="","",INDEX('Form report'!$P$23:$CO$1090,MATCH($A$12,'Form report'!AQ23:AQ1090,0),MATCH(AQ$3,'Form report'!$P$22:$CO$22,0))-INDEX('Form report'!$G$23:$G$1090,MATCH($A$12,'Form report'!$D$23:$D$1090,0))-INDEX('Form report'!$H$23:$H$1090,MATCH($A$12,'Form report'!$D$23:$D$1090,0))),"")</f>
        <v/>
      </c>
      <c r="AR12" s="204" t="str">
        <f>IFERROR(IF(INDEX('Form report'!$P$23:$CO$1090,MATCH($A$12,'Form report'!AR23:AR1090,0),MATCH(AR$3,'Form report'!$P$22:$CO$22,0))="","",INDEX('Form report'!$P$23:$CO$1090,MATCH($A$12,'Form report'!AR23:AR1090,0),MATCH(AR$3,'Form report'!$P$22:$CO$22,0))-INDEX('Form report'!$G$23:$G$1090,MATCH($A$12,'Form report'!$D$23:$D$1090,0))-INDEX('Form report'!$H$23:$H$1090,MATCH($A$12,'Form report'!$D$23:$D$1090,0))),"")</f>
        <v/>
      </c>
      <c r="AS12" s="204" t="str">
        <f>IFERROR(IF(INDEX('Form report'!$P$23:$CO$1090,MATCH($A$12,'Form report'!AS23:AS1090,0),MATCH(AS$3,'Form report'!$P$22:$CO$22,0))="","",INDEX('Form report'!$P$23:$CO$1090,MATCH($A$12,'Form report'!AS23:AS1090,0),MATCH(AS$3,'Form report'!$P$22:$CO$22,0))-INDEX('Form report'!$G$23:$G$1090,MATCH($A$12,'Form report'!$D$23:$D$1090,0))-INDEX('Form report'!$H$23:$H$1090,MATCH($A$12,'Form report'!$D$23:$D$1090,0))),"")</f>
        <v/>
      </c>
      <c r="AT12" s="204" t="str">
        <f>IFERROR(IF(INDEX('Form report'!$P$23:$CO$1090,MATCH($A$12,'Form report'!AT23:AT1090,0),MATCH(AT$3,'Form report'!$P$22:$CO$22,0))="","",INDEX('Form report'!$P$23:$CO$1090,MATCH($A$12,'Form report'!AT23:AT1090,0),MATCH(AT$3,'Form report'!$P$22:$CO$22,0))-INDEX('Form report'!$G$23:$G$1090,MATCH($A$12,'Form report'!$D$23:$D$1090,0))-INDEX('Form report'!$H$23:$H$1090,MATCH($A$12,'Form report'!$D$23:$D$1090,0))),"")</f>
        <v/>
      </c>
      <c r="AU12" s="204" t="str">
        <f>IFERROR(IF(INDEX('Form report'!$P$23:$CO$1090,MATCH($A$12,'Form report'!AU23:AU1090,0),MATCH(AU$3,'Form report'!$P$22:$CO$22,0))="","",INDEX('Form report'!$P$23:$CO$1090,MATCH($A$12,'Form report'!AU23:AU1090,0),MATCH(AU$3,'Form report'!$P$22:$CO$22,0))-INDEX('Form report'!$G$23:$G$1090,MATCH($A$12,'Form report'!$D$23:$D$1090,0))-INDEX('Form report'!$H$23:$H$1090,MATCH($A$12,'Form report'!$D$23:$D$1090,0))),"")</f>
        <v/>
      </c>
      <c r="AV12" s="204" t="str">
        <f>IFERROR(IF(INDEX('Form report'!$P$23:$CO$1090,MATCH($A$12,'Form report'!AV23:AV1090,0),MATCH(AV$3,'Form report'!$P$22:$CO$22,0))="","",INDEX('Form report'!$P$23:$CO$1090,MATCH($A$12,'Form report'!AV23:AV1090,0),MATCH(AV$3,'Form report'!$P$22:$CO$22,0))-INDEX('Form report'!$G$23:$G$1090,MATCH($A$12,'Form report'!$D$23:$D$1090,0))-INDEX('Form report'!$H$23:$H$1090,MATCH($A$12,'Form report'!$D$23:$D$1090,0))),"")</f>
        <v/>
      </c>
      <c r="AW12" s="204" t="str">
        <f>IFERROR(IF(INDEX('Form report'!$P$23:$CO$1090,MATCH($A$12,'Form report'!AW23:AW1090,0),MATCH(AW$3,'Form report'!$P$22:$CO$22,0))="","",INDEX('Form report'!$P$23:$CO$1090,MATCH($A$12,'Form report'!AW23:AW1090,0),MATCH(AW$3,'Form report'!$P$22:$CO$22,0))-INDEX('Form report'!$G$23:$G$1090,MATCH($A$12,'Form report'!$D$23:$D$1090,0))-INDEX('Form report'!$H$23:$H$1090,MATCH($A$12,'Form report'!$D$23:$D$1090,0))),"")</f>
        <v/>
      </c>
      <c r="AX12" s="204" t="str">
        <f>IFERROR(IF(INDEX('Form report'!$P$23:$CO$1090,MATCH($A$12,'Form report'!AX23:AX1090,0),MATCH(AX$3,'Form report'!$P$22:$CO$22,0))="","",INDEX('Form report'!$P$23:$CO$1090,MATCH($A$12,'Form report'!AX23:AX1090,0),MATCH(AX$3,'Form report'!$P$22:$CO$22,0))-INDEX('Form report'!$G$23:$G$1090,MATCH($A$12,'Form report'!$D$23:$D$1090,0))-INDEX('Form report'!$H$23:$H$1090,MATCH($A$12,'Form report'!$D$23:$D$1090,0))),"")</f>
        <v/>
      </c>
      <c r="AY12" s="204" t="str">
        <f>IFERROR(IF(INDEX('Form report'!$P$23:$CO$1090,MATCH($A$12,'Form report'!AY23:AY1090,0),MATCH(AY$3,'Form report'!$P$22:$CO$22,0))="","",INDEX('Form report'!$P$23:$CO$1090,MATCH($A$12,'Form report'!AY23:AY1090,0),MATCH(AY$3,'Form report'!$P$22:$CO$22,0))-INDEX('Form report'!$G$23:$G$1090,MATCH($A$12,'Form report'!$D$23:$D$1090,0))-INDEX('Form report'!$H$23:$H$1090,MATCH($A$12,'Form report'!$D$23:$D$1090,0))),"")</f>
        <v/>
      </c>
      <c r="AZ12" s="204" t="str">
        <f>IFERROR(IF(INDEX('Form report'!$P$23:$CO$1090,MATCH($A$12,'Form report'!AZ23:AZ1090,0),MATCH(AZ$3,'Form report'!$P$22:$CO$22,0))="","",INDEX('Form report'!$P$23:$CO$1090,MATCH($A$12,'Form report'!AZ23:AZ1090,0),MATCH(AZ$3,'Form report'!$P$22:$CO$22,0))-INDEX('Form report'!$G$23:$G$1090,MATCH($A$12,'Form report'!$D$23:$D$1090,0))-INDEX('Form report'!$H$23:$H$1090,MATCH($A$12,'Form report'!$D$23:$D$1090,0))),"")</f>
        <v/>
      </c>
      <c r="BA12" s="204" t="str">
        <f>IFERROR(IF(INDEX('Form report'!$P$23:$CO$1090,MATCH($A$12,'Form report'!BA23:BA1090,0),MATCH(BA$3,'Form report'!$P$22:$CO$22,0))="","",INDEX('Form report'!$P$23:$CO$1090,MATCH($A$12,'Form report'!BA23:BA1090,0),MATCH(BA$3,'Form report'!$P$22:$CO$22,0))-INDEX('Form report'!$G$23:$G$1090,MATCH($A$12,'Form report'!$D$23:$D$1090,0))-INDEX('Form report'!$H$23:$H$1090,MATCH($A$12,'Form report'!$D$23:$D$1090,0))),"")</f>
        <v/>
      </c>
      <c r="BB12" s="204" t="str">
        <f>IFERROR(IF(INDEX('Form report'!$P$23:$CO$1090,MATCH($A$12,'Form report'!BB23:BB1090,0),MATCH(BB$3,'Form report'!$P$22:$CO$22,0))="","",INDEX('Form report'!$P$23:$CO$1090,MATCH($A$12,'Form report'!BB23:BB1090,0),MATCH(BB$3,'Form report'!$P$22:$CO$22,0))-INDEX('Form report'!$G$23:$G$1090,MATCH($A$12,'Form report'!$D$23:$D$1090,0))-INDEX('Form report'!$H$23:$H$1090,MATCH($A$12,'Form report'!$D$23:$D$1090,0))),"")</f>
        <v/>
      </c>
      <c r="BC12" s="204" t="str">
        <f>IFERROR(IF(INDEX('Form report'!$P$23:$CO$1090,MATCH($A$12,'Form report'!BC23:BC1090,0),MATCH(BC$3,'Form report'!$P$22:$CO$22,0))="","",INDEX('Form report'!$P$23:$CO$1090,MATCH($A$12,'Form report'!BC23:BC1090,0),MATCH(BC$3,'Form report'!$P$22:$CO$22,0))-INDEX('Form report'!$G$23:$G$1090,MATCH($A$12,'Form report'!$D$23:$D$1090,0))-INDEX('Form report'!$H$23:$H$1090,MATCH($A$12,'Form report'!$D$23:$D$1090,0))),"")</f>
        <v/>
      </c>
      <c r="BD12" s="204" t="str">
        <f>IFERROR(IF(INDEX('Form report'!$P$23:$CO$1090,MATCH($A$12,'Form report'!BD23:BD1090,0),MATCH(BD$3,'Form report'!$P$22:$CO$22,0))="","",INDEX('Form report'!$P$23:$CO$1090,MATCH($A$12,'Form report'!BD23:BD1090,0),MATCH(BD$3,'Form report'!$P$22:$CO$22,0))-INDEX('Form report'!$G$23:$G$1090,MATCH($A$12,'Form report'!$D$23:$D$1090,0))-INDEX('Form report'!$H$23:$H$1090,MATCH($A$12,'Form report'!$D$23:$D$1090,0))),"")</f>
        <v/>
      </c>
      <c r="BE12" s="204" t="str">
        <f>IFERROR(IF(INDEX('Form report'!$P$23:$CO$1090,MATCH($A$12,'Form report'!BE23:BE1090,0),MATCH(BE$3,'Form report'!$P$22:$CO$22,0))="","",INDEX('Form report'!$P$23:$CO$1090,MATCH($A$12,'Form report'!BE23:BE1090,0),MATCH(BE$3,'Form report'!$P$22:$CO$22,0))-INDEX('Form report'!$G$23:$G$1090,MATCH($A$12,'Form report'!$D$23:$D$1090,0))-INDEX('Form report'!$H$23:$H$1090,MATCH($A$12,'Form report'!$D$23:$D$1090,0))),"")</f>
        <v/>
      </c>
      <c r="BF12" s="204" t="str">
        <f>IFERROR(IF(INDEX('Form report'!$P$23:$CO$1090,MATCH($A$12,'Form report'!BF23:BF1090,0),MATCH(BF$3,'Form report'!$P$22:$CO$22,0))="","",INDEX('Form report'!$P$23:$CO$1090,MATCH($A$12,'Form report'!BF23:BF1090,0),MATCH(BF$3,'Form report'!$P$22:$CO$22,0))-INDEX('Form report'!$G$23:$G$1090,MATCH($A$12,'Form report'!$D$23:$D$1090,0))-INDEX('Form report'!$H$23:$H$1090,MATCH($A$12,'Form report'!$D$23:$D$1090,0))),"")</f>
        <v/>
      </c>
      <c r="BG12" s="204" t="str">
        <f>IFERROR(IF(INDEX('Form report'!$P$23:$CO$1090,MATCH($A$12,'Form report'!BG23:BG1090,0),MATCH(BG$3,'Form report'!$P$22:$CO$22,0))="","",INDEX('Form report'!$P$23:$CO$1090,MATCH($A$12,'Form report'!BG23:BG1090,0),MATCH(BG$3,'Form report'!$P$22:$CO$22,0))-INDEX('Form report'!$G$23:$G$1090,MATCH($A$12,'Form report'!$D$23:$D$1090,0))-INDEX('Form report'!$H$23:$H$1090,MATCH($A$12,'Form report'!$D$23:$D$1090,0))),"")</f>
        <v/>
      </c>
      <c r="BH12" s="204" t="str">
        <f>IFERROR(IF(INDEX('Form report'!$P$23:$CO$1090,MATCH($A$12,'Form report'!BH23:BH1090,0),MATCH(BH$3,'Form report'!$P$22:$CO$22,0))="","",INDEX('Form report'!$P$23:$CO$1090,MATCH($A$12,'Form report'!BH23:BH1090,0),MATCH(BH$3,'Form report'!$P$22:$CO$22,0))-INDEX('Form report'!$G$23:$G$1090,MATCH($A$12,'Form report'!$D$23:$D$1090,0))-INDEX('Form report'!$H$23:$H$1090,MATCH($A$12,'Form report'!$D$23:$D$1090,0))),"")</f>
        <v/>
      </c>
      <c r="BI12" s="204" t="str">
        <f>IFERROR(IF(INDEX('Form report'!$P$23:$CO$1090,MATCH($A$12,'Form report'!BI23:BI1090,0),MATCH(BI$3,'Form report'!$P$22:$CO$22,0))="","",INDEX('Form report'!$P$23:$CO$1090,MATCH($A$12,'Form report'!BI23:BI1090,0),MATCH(BI$3,'Form report'!$P$22:$CO$22,0))-INDEX('Form report'!$G$23:$G$1090,MATCH($A$12,'Form report'!$D$23:$D$1090,0))-INDEX('Form report'!$H$23:$H$1090,MATCH($A$12,'Form report'!$D$23:$D$1090,0))),"")</f>
        <v/>
      </c>
      <c r="BJ12" s="204" t="str">
        <f>IFERROR(IF(INDEX('Form report'!$P$23:$CO$1090,MATCH($A$12,'Form report'!BJ23:BJ1090,0),MATCH(BJ$3,'Form report'!$P$22:$CO$22,0))="","",INDEX('Form report'!$P$23:$CO$1090,MATCH($A$12,'Form report'!BJ23:BJ1090,0),MATCH(BJ$3,'Form report'!$P$22:$CO$22,0))-INDEX('Form report'!$G$23:$G$1090,MATCH($A$12,'Form report'!$D$23:$D$1090,0))-INDEX('Form report'!$H$23:$H$1090,MATCH($A$12,'Form report'!$D$23:$D$1090,0))),"")</f>
        <v/>
      </c>
      <c r="BK12" s="204" t="str">
        <f>IFERROR(IF(INDEX('Form report'!$P$23:$CO$1090,MATCH($A$12,'Form report'!BK23:BK1090,0),MATCH(BK$3,'Form report'!$P$22:$CO$22,0))="","",INDEX('Form report'!$P$23:$CO$1090,MATCH($A$12,'Form report'!BK23:BK1090,0),MATCH(BK$3,'Form report'!$P$22:$CO$22,0))-INDEX('Form report'!$G$23:$G$1090,MATCH($A$12,'Form report'!$D$23:$D$1090,0))-INDEX('Form report'!$H$23:$H$1090,MATCH($A$12,'Form report'!$D$23:$D$1090,0))),"")</f>
        <v/>
      </c>
      <c r="BL12" s="204" t="str">
        <f>IFERROR(IF(INDEX('Form report'!$P$23:$CO$1090,MATCH($A$12,'Form report'!BL23:BL1090,0),MATCH(BL$3,'Form report'!$P$22:$CO$22,0))="","",INDEX('Form report'!$P$23:$CO$1090,MATCH($A$12,'Form report'!BL23:BL1090,0),MATCH(BL$3,'Form report'!$P$22:$CO$22,0))-INDEX('Form report'!$G$23:$G$1090,MATCH($A$12,'Form report'!$D$23:$D$1090,0))-INDEX('Form report'!$H$23:$H$1090,MATCH($A$12,'Form report'!$D$23:$D$1090,0))),"")</f>
        <v/>
      </c>
      <c r="BM12" s="204" t="str">
        <f>IFERROR(IF(INDEX('Form report'!$P$23:$CO$1090,MATCH($A$12,'Form report'!BM23:BM1090,0),MATCH(BM$3,'Form report'!$P$22:$CO$22,0))="","",INDEX('Form report'!$P$23:$CO$1090,MATCH($A$12,'Form report'!BM23:BM1090,0),MATCH(BM$3,'Form report'!$P$22:$CO$22,0))-INDEX('Form report'!$G$23:$G$1090,MATCH($A$12,'Form report'!$D$23:$D$1090,0))-INDEX('Form report'!$H$23:$H$1090,MATCH($A$12,'Form report'!$D$23:$D$1090,0))),"")</f>
        <v/>
      </c>
      <c r="BN12" s="204" t="str">
        <f>IFERROR(IF(INDEX('Form report'!$P$23:$CO$1090,MATCH($A$12,'Form report'!BN23:BN1090,0),MATCH(BN$3,'Form report'!$P$22:$CO$22,0))="","",INDEX('Form report'!$P$23:$CO$1090,MATCH($A$12,'Form report'!BN23:BN1090,0),MATCH(BN$3,'Form report'!$P$22:$CO$22,0))-INDEX('Form report'!$G$23:$G$1090,MATCH($A$12,'Form report'!$D$23:$D$1090,0))-INDEX('Form report'!$H$23:$H$1090,MATCH($A$12,'Form report'!$D$23:$D$1090,0))),"")</f>
        <v/>
      </c>
      <c r="BO12" s="204" t="str">
        <f>IFERROR(IF(INDEX('Form report'!$P$23:$CO$1090,MATCH($A$12,'Form report'!BO23:BO1090,0),MATCH(BO$3,'Form report'!$P$22:$CO$22,0))="","",INDEX('Form report'!$P$23:$CO$1090,MATCH($A$12,'Form report'!BO23:BO1090,0),MATCH(BO$3,'Form report'!$P$22:$CO$22,0))-INDEX('Form report'!$G$23:$G$1090,MATCH($A$12,'Form report'!$D$23:$D$1090,0))-INDEX('Form report'!$H$23:$H$1090,MATCH($A$12,'Form report'!$D$23:$D$1090,0))),"")</f>
        <v/>
      </c>
      <c r="BP12" s="204" t="str">
        <f>IFERROR(IF(INDEX('Form report'!$P$23:$CO$1090,MATCH($A$12,'Form report'!BP23:BP1090,0),MATCH(BP$3,'Form report'!$P$22:$CO$22,0))="","",INDEX('Form report'!$P$23:$CO$1090,MATCH($A$12,'Form report'!BP23:BP1090,0),MATCH(BP$3,'Form report'!$P$22:$CO$22,0))-INDEX('Form report'!$G$23:$G$1090,MATCH($A$12,'Form report'!$D$23:$D$1090,0))-INDEX('Form report'!$H$23:$H$1090,MATCH($A$12,'Form report'!$D$23:$D$1090,0))),"")</f>
        <v/>
      </c>
      <c r="BQ12" s="204" t="str">
        <f>IFERROR(IF(INDEX('Form report'!$P$23:$CO$1090,MATCH($A$12,'Form report'!BQ23:BQ1090,0),MATCH(BQ$3,'Form report'!$P$22:$CO$22,0))="","",INDEX('Form report'!$P$23:$CO$1090,MATCH($A$12,'Form report'!BQ23:BQ1090,0),MATCH(BQ$3,'Form report'!$P$22:$CO$22,0))-INDEX('Form report'!$G$23:$G$1090,MATCH($A$12,'Form report'!$D$23:$D$1090,0))-INDEX('Form report'!$H$23:$H$1090,MATCH($A$12,'Form report'!$D$23:$D$1090,0))),"")</f>
        <v/>
      </c>
      <c r="BR12" s="204" t="str">
        <f>IFERROR(IF(INDEX('Form report'!$P$23:$CO$1090,MATCH($A$12,'Form report'!BR23:BR1090,0),MATCH(BR$3,'Form report'!$P$22:$CO$22,0))="","",INDEX('Form report'!$P$23:$CO$1090,MATCH($A$12,'Form report'!BR23:BR1090,0),MATCH(BR$3,'Form report'!$P$22:$CO$22,0))-INDEX('Form report'!$G$23:$G$1090,MATCH($A$12,'Form report'!$D$23:$D$1090,0))-INDEX('Form report'!$H$23:$H$1090,MATCH($A$12,'Form report'!$D$23:$D$1090,0))),"")</f>
        <v/>
      </c>
      <c r="BS12" s="204" t="str">
        <f>IFERROR(IF(INDEX('Form report'!$P$23:$CO$1090,MATCH($A$12,'Form report'!BS23:BS1090,0),MATCH(BS$3,'Form report'!$P$22:$CO$22,0))="","",INDEX('Form report'!$P$23:$CO$1090,MATCH($A$12,'Form report'!BS23:BS1090,0),MATCH(BS$3,'Form report'!$P$22:$CO$22,0))-INDEX('Form report'!$G$23:$G$1090,MATCH($A$12,'Form report'!$D$23:$D$1090,0))-INDEX('Form report'!$H$23:$H$1090,MATCH($A$12,'Form report'!$D$23:$D$1090,0))),"")</f>
        <v/>
      </c>
      <c r="BT12" s="204" t="str">
        <f>IFERROR(IF(INDEX('Form report'!$P$23:$CO$1090,MATCH($A$12,'Form report'!BT23:BT1090,0),MATCH(BT$3,'Form report'!$P$22:$CO$22,0))="","",INDEX('Form report'!$P$23:$CO$1090,MATCH($A$12,'Form report'!BT23:BT1090,0),MATCH(BT$3,'Form report'!$P$22:$CO$22,0))-INDEX('Form report'!$G$23:$G$1090,MATCH($A$12,'Form report'!$D$23:$D$1090,0))-INDEX('Form report'!$H$23:$H$1090,MATCH($A$12,'Form report'!$D$23:$D$1090,0))),"")</f>
        <v/>
      </c>
      <c r="BU12" s="204" t="str">
        <f>IFERROR(IF(INDEX('Form report'!$P$23:$CO$1090,MATCH($A$12,'Form report'!BU23:BU1090,0),MATCH(BU$3,'Form report'!$P$22:$CO$22,0))="","",INDEX('Form report'!$P$23:$CO$1090,MATCH($A$12,'Form report'!BU23:BU1090,0),MATCH(BU$3,'Form report'!$P$22:$CO$22,0))-INDEX('Form report'!$G$23:$G$1090,MATCH($A$12,'Form report'!$D$23:$D$1090,0))-INDEX('Form report'!$H$23:$H$1090,MATCH($A$12,'Form report'!$D$23:$D$1090,0))),"")</f>
        <v/>
      </c>
      <c r="BV12" s="204" t="str">
        <f>IFERROR(IF(INDEX('Form report'!$P$23:$CO$1090,MATCH($A$12,'Form report'!BV23:BV1090,0),MATCH(BV$3,'Form report'!$P$22:$CO$22,0))="","",INDEX('Form report'!$P$23:$CO$1090,MATCH($A$12,'Form report'!BV23:BV1090,0),MATCH(BV$3,'Form report'!$P$22:$CO$22,0))-INDEX('Form report'!$G$23:$G$1090,MATCH($A$12,'Form report'!$D$23:$D$1090,0))-INDEX('Form report'!$H$23:$H$1090,MATCH($A$12,'Form report'!$D$23:$D$1090,0))),"")</f>
        <v/>
      </c>
      <c r="BW12" s="204" t="str">
        <f>IFERROR(IF(INDEX('Form report'!$P$23:$CO$1090,MATCH($A$12,'Form report'!BW23:BW1090,0),MATCH(BW$3,'Form report'!$P$22:$CO$22,0))="","",INDEX('Form report'!$P$23:$CO$1090,MATCH($A$12,'Form report'!BW23:BW1090,0),MATCH(BW$3,'Form report'!$P$22:$CO$22,0))-INDEX('Form report'!$G$23:$G$1090,MATCH($A$12,'Form report'!$D$23:$D$1090,0))-INDEX('Form report'!$H$23:$H$1090,MATCH($A$12,'Form report'!$D$23:$D$1090,0))),"")</f>
        <v/>
      </c>
      <c r="BX12" s="204" t="str">
        <f>IFERROR(IF(INDEX('Form report'!$P$23:$CO$1090,MATCH($A$12,'Form report'!BX23:BX1090,0),MATCH(BX$3,'Form report'!$P$22:$CO$22,0))="","",INDEX('Form report'!$P$23:$CO$1090,MATCH($A$12,'Form report'!BX23:BX1090,0),MATCH(BX$3,'Form report'!$P$22:$CO$22,0))-INDEX('Form report'!$G$23:$G$1090,MATCH($A$12,'Form report'!$D$23:$D$1090,0))-INDEX('Form report'!$H$23:$H$1090,MATCH($A$12,'Form report'!$D$23:$D$1090,0))),"")</f>
        <v/>
      </c>
      <c r="BY12" s="204" t="str">
        <f>IFERROR(IF(INDEX('Form report'!$P$23:$CO$1090,MATCH($A$12,'Form report'!BY23:BY1090,0),MATCH(BY$3,'Form report'!$P$22:$CO$22,0))="","",INDEX('Form report'!$P$23:$CO$1090,MATCH($A$12,'Form report'!BY23:BY1090,0),MATCH(BY$3,'Form report'!$P$22:$CO$22,0))-INDEX('Form report'!$G$23:$G$1090,MATCH($A$12,'Form report'!$D$23:$D$1090,0))-INDEX('Form report'!$H$23:$H$1090,MATCH($A$12,'Form report'!$D$23:$D$1090,0))),"")</f>
        <v/>
      </c>
      <c r="BZ12" s="204" t="str">
        <f>IFERROR(IF(INDEX('Form report'!$P$23:$CO$1090,MATCH($A$12,'Form report'!BZ23:BZ1090,0),MATCH(BZ$3,'Form report'!$P$22:$CO$22,0))="","",INDEX('Form report'!$P$23:$CO$1090,MATCH($A$12,'Form report'!BZ23:BZ1090,0),MATCH(BZ$3,'Form report'!$P$22:$CO$22,0))-INDEX('Form report'!$G$23:$G$1090,MATCH($A$12,'Form report'!$D$23:$D$1090,0))-INDEX('Form report'!$H$23:$H$1090,MATCH($A$12,'Form report'!$D$23:$D$1090,0))),"")</f>
        <v/>
      </c>
      <c r="CA12" s="204" t="str">
        <f>IFERROR(IF(INDEX('Form report'!$P$23:$CO$1090,MATCH($A$12,'Form report'!CA23:CA1090,0),MATCH(CA$3,'Form report'!$P$22:$CO$22,0))="","",INDEX('Form report'!$P$23:$CO$1090,MATCH($A$12,'Form report'!CA23:CA1090,0),MATCH(CA$3,'Form report'!$P$22:$CO$22,0))-INDEX('Form report'!$G$23:$G$1090,MATCH($A$12,'Form report'!$D$23:$D$1090,0))-INDEX('Form report'!$H$23:$H$1090,MATCH($A$12,'Form report'!$D$23:$D$1090,0))),"")</f>
        <v/>
      </c>
      <c r="CB12" s="204" t="str">
        <f>IFERROR(IF(INDEX('Form report'!$P$23:$CO$1090,MATCH($A$12,'Form report'!CB23:CB1090,0),MATCH(CB$3,'Form report'!$P$22:$CO$22,0))="","",INDEX('Form report'!$P$23:$CO$1090,MATCH($A$12,'Form report'!CB23:CB1090,0),MATCH(CB$3,'Form report'!$P$22:$CO$22,0))-INDEX('Form report'!$G$23:$G$1090,MATCH($A$12,'Form report'!$D$23:$D$1090,0))-INDEX('Form report'!$H$23:$H$1090,MATCH($A$12,'Form report'!$D$23:$D$1090,0))),"")</f>
        <v/>
      </c>
      <c r="CC12" s="204" t="str">
        <f>IFERROR(IF(INDEX('Form report'!$P$23:$CO$1090,MATCH($A$12,'Form report'!CC23:CC1090,0),MATCH(CC$3,'Form report'!$P$22:$CO$22,0))="","",INDEX('Form report'!$P$23:$CO$1090,MATCH($A$12,'Form report'!CC23:CC1090,0),MATCH(CC$3,'Form report'!$P$22:$CO$22,0))-INDEX('Form report'!$G$23:$G$1090,MATCH($A$12,'Form report'!$D$23:$D$1090,0))-INDEX('Form report'!$H$23:$H$1090,MATCH($A$12,'Form report'!$D$23:$D$1090,0))),"")</f>
        <v/>
      </c>
      <c r="CD12" s="204" t="str">
        <f>IFERROR(IF(INDEX('Form report'!$P$23:$CO$1090,MATCH($A$12,'Form report'!CD23:CD1090,0),MATCH(CD$3,'Form report'!$P$22:$CO$22,0))="","",INDEX('Form report'!$P$23:$CO$1090,MATCH($A$12,'Form report'!CD23:CD1090,0),MATCH(CD$3,'Form report'!$P$22:$CO$22,0))-INDEX('Form report'!$G$23:$G$1090,MATCH($A$12,'Form report'!$D$23:$D$1090,0))-INDEX('Form report'!$H$23:$H$1090,MATCH($A$12,'Form report'!$D$23:$D$1090,0))),"")</f>
        <v/>
      </c>
      <c r="CE12" s="204" t="str">
        <f>IFERROR(IF(INDEX('Form report'!$P$23:$CO$1090,MATCH($A$12,'Form report'!CE23:CE1090,0),MATCH(CE$3,'Form report'!$P$22:$CO$22,0))="","",INDEX('Form report'!$P$23:$CO$1090,MATCH($A$12,'Form report'!CE23:CE1090,0),MATCH(CE$3,'Form report'!$P$22:$CO$22,0))-INDEX('Form report'!$G$23:$G$1090,MATCH($A$12,'Form report'!$D$23:$D$1090,0))-INDEX('Form report'!$H$23:$H$1090,MATCH($A$12,'Form report'!$D$23:$D$1090,0))),"")</f>
        <v/>
      </c>
      <c r="CF12" s="204" t="str">
        <f>IFERROR(IF(INDEX('Form report'!$P$23:$CO$1090,MATCH($A$12,'Form report'!CF23:CF1090,0),MATCH(CF$3,'Form report'!$P$22:$CO$22,0))="","",INDEX('Form report'!$P$23:$CO$1090,MATCH($A$12,'Form report'!CF23:CF1090,0),MATCH(CF$3,'Form report'!$P$22:$CO$22,0))-INDEX('Form report'!$G$23:$G$1090,MATCH($A$12,'Form report'!$D$23:$D$1090,0))-INDEX('Form report'!$H$23:$H$1090,MATCH($A$12,'Form report'!$D$23:$D$1090,0))),"")</f>
        <v/>
      </c>
      <c r="CG12" s="204" t="str">
        <f>IFERROR(IF(INDEX('Form report'!$P$23:$CO$1090,MATCH($A$12,'Form report'!CG23:CG1090,0),MATCH(CG$3,'Form report'!$P$22:$CO$22,0))="","",INDEX('Form report'!$P$23:$CO$1090,MATCH($A$12,'Form report'!CG23:CG1090,0),MATCH(CG$3,'Form report'!$P$22:$CO$22,0))-INDEX('Form report'!$G$23:$G$1090,MATCH($A$12,'Form report'!$D$23:$D$1090,0))-INDEX('Form report'!$H$23:$H$1090,MATCH($A$12,'Form report'!$D$23:$D$1090,0))),"")</f>
        <v/>
      </c>
      <c r="CH12" s="204" t="str">
        <f>IFERROR(IF(INDEX('Form report'!$P$23:$CO$1090,MATCH($A$12,'Form report'!CH23:CH1090,0),MATCH(CH$3,'Form report'!$P$22:$CO$22,0))="","",INDEX('Form report'!$P$23:$CO$1090,MATCH($A$12,'Form report'!CH23:CH1090,0),MATCH(CH$3,'Form report'!$P$22:$CO$22,0))-INDEX('Form report'!$G$23:$G$1090,MATCH($A$12,'Form report'!$D$23:$D$1090,0))-INDEX('Form report'!$H$23:$H$1090,MATCH($A$12,'Form report'!$D$23:$D$1090,0))),"")</f>
        <v/>
      </c>
      <c r="CI12" s="204" t="str">
        <f>IFERROR(IF(INDEX('Form report'!$P$23:$CO$1090,MATCH($A$12,'Form report'!CI23:CI1090,0),MATCH(CI$3,'Form report'!$P$22:$CO$22,0))="","",INDEX('Form report'!$P$23:$CO$1090,MATCH($A$12,'Form report'!CI23:CI1090,0),MATCH(CI$3,'Form report'!$P$22:$CO$22,0))-INDEX('Form report'!$G$23:$G$1090,MATCH($A$12,'Form report'!$D$23:$D$1090,0))-INDEX('Form report'!$H$23:$H$1090,MATCH($A$12,'Form report'!$D$23:$D$1090,0))),"")</f>
        <v/>
      </c>
      <c r="CJ12" s="204" t="str">
        <f>IFERROR(IF(INDEX('Form report'!$P$23:$CO$1090,MATCH($A$12,'Form report'!CJ23:CJ1090,0),MATCH(CJ$3,'Form report'!$P$22:$CO$22,0))="","",INDEX('Form report'!$P$23:$CO$1090,MATCH($A$12,'Form report'!CJ23:CJ1090,0),MATCH(CJ$3,'Form report'!$P$22:$CO$22,0))-INDEX('Form report'!$G$23:$G$1090,MATCH($A$12,'Form report'!$D$23:$D$1090,0))-INDEX('Form report'!$H$23:$H$1090,MATCH($A$12,'Form report'!$D$23:$D$1090,0))),"")</f>
        <v/>
      </c>
      <c r="CK12" s="204" t="str">
        <f>IFERROR(IF(INDEX('Form report'!$P$23:$CO$1090,MATCH($A$12,'Form report'!CK23:CK1090,0),MATCH(CK$3,'Form report'!$P$22:$CO$22,0))="","",INDEX('Form report'!$P$23:$CO$1090,MATCH($A$12,'Form report'!CK23:CK1090,0),MATCH(CK$3,'Form report'!$P$22:$CO$22,0))-INDEX('Form report'!$G$23:$G$1090,MATCH($A$12,'Form report'!$D$23:$D$1090,0))-INDEX('Form report'!$H$23:$H$1090,MATCH($A$12,'Form report'!$D$23:$D$1090,0))),"")</f>
        <v/>
      </c>
      <c r="CL12" s="204" t="str">
        <f>IFERROR(IF(INDEX('Form report'!$P$23:$CO$1090,MATCH($A$12,'Form report'!CL23:CL1090,0),MATCH(CL$3,'Form report'!$P$22:$CO$22,0))="","",INDEX('Form report'!$P$23:$CO$1090,MATCH($A$12,'Form report'!CL23:CL1090,0),MATCH(CL$3,'Form report'!$P$22:$CO$22,0))-INDEX('Form report'!$G$23:$G$1090,MATCH($A$12,'Form report'!$D$23:$D$1090,0))-INDEX('Form report'!$H$23:$H$1090,MATCH($A$12,'Form report'!$D$23:$D$1090,0))),"")</f>
        <v/>
      </c>
      <c r="CM12" s="204" t="str">
        <f>IFERROR(IF(INDEX('Form report'!$P$23:$CO$1090,MATCH($A$12,'Form report'!CM23:CM1090,0),MATCH(CM$3,'Form report'!$P$22:$CO$22,0))="","",INDEX('Form report'!$P$23:$CO$1090,MATCH($A$12,'Form report'!CM23:CM1090,0),MATCH(CM$3,'Form report'!$P$22:$CO$22,0))-INDEX('Form report'!$G$23:$G$1090,MATCH($A$12,'Form report'!$D$23:$D$1090,0))-INDEX('Form report'!$H$23:$H$1090,MATCH($A$12,'Form report'!$D$23:$D$1090,0))),"")</f>
        <v/>
      </c>
      <c r="CN12" s="204" t="str">
        <f>IFERROR(IF(INDEX('Form report'!$P$23:$CO$1090,MATCH($A$12,'Form report'!CN23:CN1090,0),MATCH(CN$3,'Form report'!$P$22:$CO$22,0))="","",INDEX('Form report'!$P$23:$CO$1090,MATCH($A$12,'Form report'!CN23:CN1090,0),MATCH(CN$3,'Form report'!$P$22:$CO$22,0))-INDEX('Form report'!$G$23:$G$1090,MATCH($A$12,'Form report'!$D$23:$D$1090,0))-INDEX('Form report'!$H$23:$H$1090,MATCH($A$12,'Form report'!$D$23:$D$1090,0))),"")</f>
        <v/>
      </c>
      <c r="CO12" s="204" t="str">
        <f>IFERROR(IF(INDEX('Form report'!$P$23:$CO$1090,MATCH($A$12,'Form report'!CO23:CO1090,0),MATCH(CO$3,'Form report'!$P$22:$CO$22,0))="","",INDEX('Form report'!$P$23:$CO$1090,MATCH($A$12,'Form report'!CO23:CO1090,0),MATCH(CO$3,'Form report'!$P$22:$CO$22,0))-INDEX('Form report'!$G$23:$G$1090,MATCH($A$12,'Form report'!$D$23:$D$1090,0))-INDEX('Form report'!$H$23:$H$1090,MATCH($A$12,'Form report'!$D$23:$D$1090,0))),"")</f>
        <v/>
      </c>
      <c r="CP12" s="204" t="str">
        <f>IFERROR(IF(INDEX('Form report'!$P$23:$CO$1090,MATCH($A$12,'Form report'!CP23:CP1090,0),MATCH(CP$3,'Form report'!$P$22:$CO$22,0))="","",INDEX('Form report'!$P$23:$CO$1090,MATCH($A$12,'Form report'!CP23:CP1090,0),MATCH(CP$3,'Form report'!$P$22:$CO$22,0))-INDEX('Form report'!$G$23:$G$1090,MATCH($A$12,'Form report'!$D$23:$D$1090,0))-INDEX('Form report'!$H$23:$H$1090,MATCH($A$12,'Form report'!$D$23:$D$1090,0))),"")</f>
        <v/>
      </c>
      <c r="CQ12" s="204" t="str">
        <f>IFERROR(IF(INDEX('Form report'!$P$23:$CO$1090,MATCH($A$12,'Form report'!CQ23:CQ1090,0),MATCH(CQ$3,'Form report'!$P$22:$CO$22,0))="","",INDEX('Form report'!$P$23:$CO$1090,MATCH($A$12,'Form report'!CQ23:CQ1090,0),MATCH(CQ$3,'Form report'!$P$22:$CO$22,0))-INDEX('Form report'!$G$23:$G$1090,MATCH($A$12,'Form report'!$D$23:$D$1090,0))-INDEX('Form report'!$H$23:$H$1090,MATCH($A$12,'Form report'!$D$23:$D$1090,0))),"")</f>
        <v/>
      </c>
      <c r="CR12" s="204" t="str">
        <f>IFERROR(IF(INDEX('Form report'!$P$23:$CO$1090,MATCH($A$12,'Form report'!CR23:CR1090,0),MATCH(CR$3,'Form report'!$P$22:$CO$22,0))="","",INDEX('Form report'!$P$23:$CO$1090,MATCH($A$12,'Form report'!CR23:CR1090,0),MATCH(CR$3,'Form report'!$P$22:$CO$22,0))-INDEX('Form report'!$G$23:$G$1090,MATCH($A$12,'Form report'!$D$23:$D$1090,0))-INDEX('Form report'!$H$23:$H$1090,MATCH($A$12,'Form report'!$D$23:$D$1090,0))),"")</f>
        <v/>
      </c>
      <c r="CS12" s="204" t="str">
        <f>IFERROR(IF(INDEX('Form report'!$P$23:$CO$1090,MATCH($A$12,'Form report'!CS23:CS1090,0),MATCH(CS$3,'Form report'!$P$22:$CO$22,0))="","",INDEX('Form report'!$P$23:$CO$1090,MATCH($A$12,'Form report'!CS23:CS1090,0),MATCH(CS$3,'Form report'!$P$22:$CO$22,0))-INDEX('Form report'!$G$23:$G$1090,MATCH($A$12,'Form report'!$D$23:$D$1090,0))-INDEX('Form report'!$H$23:$H$1090,MATCH($A$12,'Form report'!$D$23:$D$1090,0))),"")</f>
        <v/>
      </c>
      <c r="CT12" s="204" t="str">
        <f>IFERROR(IF(INDEX('Form report'!$P$23:$CO$1090,MATCH($A$12,'Form report'!CT23:CT1090,0),MATCH(CT$3,'Form report'!$P$22:$CO$22,0))="","",INDEX('Form report'!$P$23:$CO$1090,MATCH($A$12,'Form report'!CT23:CT1090,0),MATCH(CT$3,'Form report'!$P$22:$CO$22,0))-INDEX('Form report'!$G$23:$G$1090,MATCH($A$12,'Form report'!$D$23:$D$1090,0))-INDEX('Form report'!$H$23:$H$1090,MATCH($A$12,'Form report'!$D$23:$D$1090,0))),"")</f>
        <v/>
      </c>
      <c r="CU12" s="204" t="str">
        <f>IFERROR(IF(INDEX('Form report'!$P$23:$CO$1090,MATCH($A$12,'Form report'!CU23:CU1090,0),MATCH(CU$3,'Form report'!$P$22:$CO$22,0))="","",INDEX('Form report'!$P$23:$CO$1090,MATCH($A$12,'Form report'!CU23:CU1090,0),MATCH(CU$3,'Form report'!$P$22:$CO$22,0))-INDEX('Form report'!$G$23:$G$1090,MATCH($A$12,'Form report'!$D$23:$D$1090,0))-INDEX('Form report'!$H$23:$H$1090,MATCH($A$12,'Form report'!$D$23:$D$1090,0))),"")</f>
        <v/>
      </c>
      <c r="CV12" s="204" t="str">
        <f>IFERROR(IF(INDEX('Form report'!$P$23:$CO$1090,MATCH($A$12,'Form report'!CV23:CV1090,0),MATCH(CV$3,'Form report'!$P$22:$CO$22,0))="","",INDEX('Form report'!$P$23:$CO$1090,MATCH($A$12,'Form report'!CV23:CV1090,0),MATCH(CV$3,'Form report'!$P$22:$CO$22,0))-INDEX('Form report'!$G$23:$G$1090,MATCH($A$12,'Form report'!$D$23:$D$1090,0))-INDEX('Form report'!$H$23:$H$1090,MATCH($A$12,'Form report'!$D$23:$D$1090,0))),"")</f>
        <v/>
      </c>
      <c r="CW12" s="204" t="str">
        <f>IFERROR(IF(INDEX('Form report'!$P$23:$CO$1090,MATCH($A$12,'Form report'!CW23:CW1090,0),MATCH(CW$3,'Form report'!$P$22:$CO$22,0))="","",INDEX('Form report'!$P$23:$CO$1090,MATCH($A$12,'Form report'!CW23:CW1090,0),MATCH(CW$3,'Form report'!$P$22:$CO$22,0))-INDEX('Form report'!$G$23:$G$1090,MATCH($A$12,'Form report'!$D$23:$D$1090,0))-INDEX('Form report'!$H$23:$H$1090,MATCH($A$12,'Form report'!$D$23:$D$1090,0))),"")</f>
        <v/>
      </c>
      <c r="CX12" s="204" t="str">
        <f>IFERROR(IF(INDEX('Form report'!$P$23:$CO$1090,MATCH($A$12,'Form report'!CX23:CX1090,0),MATCH(CX$3,'Form report'!$P$22:$CO$22,0))="","",INDEX('Form report'!$P$23:$CO$1090,MATCH($A$12,'Form report'!CX23:CX1090,0),MATCH(CX$3,'Form report'!$P$22:$CO$22,0))-INDEX('Form report'!$G$23:$G$1090,MATCH($A$12,'Form report'!$D$23:$D$1090,0))-INDEX('Form report'!$H$23:$H$1090,MATCH($A$12,'Form report'!$D$23:$D$1090,0))),"")</f>
        <v/>
      </c>
      <c r="CY12" s="204" t="str">
        <f>IFERROR(IF(INDEX('Form report'!$P$23:$CO$1090,MATCH($A$12,'Form report'!CY23:CY1090,0),MATCH(CY$3,'Form report'!$P$22:$CO$22,0))="","",INDEX('Form report'!$P$23:$CO$1090,MATCH($A$12,'Form report'!CY23:CY1090,0),MATCH(CY$3,'Form report'!$P$22:$CO$22,0))-INDEX('Form report'!$G$23:$G$1090,MATCH($A$12,'Form report'!$D$23:$D$1090,0))-INDEX('Form report'!$H$23:$H$1090,MATCH($A$12,'Form report'!$D$23:$D$1090,0))),"")</f>
        <v/>
      </c>
      <c r="CZ12" s="204" t="str">
        <f>IFERROR(IF(INDEX('Form report'!$P$23:$CO$1090,MATCH($A$12,'Form report'!CZ23:CZ1090,0),MATCH(CZ$3,'Form report'!$P$22:$CO$22,0))="","",INDEX('Form report'!$P$23:$CO$1090,MATCH($A$12,'Form report'!CZ23:CZ1090,0),MATCH(CZ$3,'Form report'!$P$22:$CO$22,0))-INDEX('Form report'!$G$23:$G$1090,MATCH($A$12,'Form report'!$D$23:$D$1090,0))-INDEX('Form report'!$H$23:$H$1090,MATCH($A$12,'Form report'!$D$23:$D$1090,0))),"")</f>
        <v/>
      </c>
      <c r="DA12" s="204" t="str">
        <f>IFERROR(IF(INDEX('Form report'!$P$23:$CO$1090,MATCH($A$12,'Form report'!DA23:DA1090,0),MATCH(DA$3,'Form report'!$P$22:$CO$22,0))="","",INDEX('Form report'!$P$23:$CO$1090,MATCH($A$12,'Form report'!DA23:DA1090,0),MATCH(DA$3,'Form report'!$P$22:$CO$22,0))-INDEX('Form report'!$G$23:$G$1090,MATCH($A$12,'Form report'!$D$23:$D$1090,0))-INDEX('Form report'!$H$23:$H$1090,MATCH($A$12,'Form report'!$D$23:$D$1090,0))),"")</f>
        <v/>
      </c>
      <c r="DB12" s="204" t="str">
        <f>IFERROR(IF(INDEX('Form report'!$P$23:$CO$1090,MATCH($A$12,'Form report'!DB23:DB1090,0),MATCH(DB$3,'Form report'!$P$22:$CO$22,0))="","",INDEX('Form report'!$P$23:$CO$1090,MATCH($A$12,'Form report'!DB23:DB1090,0),MATCH(DB$3,'Form report'!$P$22:$CO$22,0))-INDEX('Form report'!$G$23:$G$1090,MATCH($A$12,'Form report'!$D$23:$D$1090,0))-INDEX('Form report'!$H$23:$H$1090,MATCH($A$12,'Form report'!$D$23:$D$1090,0))),"")</f>
        <v/>
      </c>
      <c r="DC12" s="204" t="str">
        <f>IFERROR(IF(INDEX('Form report'!$P$23:$CO$1090,MATCH($A$12,'Form report'!DC23:DC1090,0),MATCH(DC$3,'Form report'!$P$22:$CO$22,0))="","",INDEX('Form report'!$P$23:$CO$1090,MATCH($A$12,'Form report'!DC23:DC1090,0),MATCH(DC$3,'Form report'!$P$22:$CO$22,0))-INDEX('Form report'!$G$23:$G$1090,MATCH($A$12,'Form report'!$D$23:$D$1090,0))-INDEX('Form report'!$H$23:$H$1090,MATCH($A$12,'Form report'!$D$23:$D$1090,0))),"")</f>
        <v/>
      </c>
      <c r="DD12" s="204" t="str">
        <f>IFERROR(IF(INDEX('Form report'!$P$23:$CO$1090,MATCH($A$12,'Form report'!DD23:DD1090,0),MATCH(DD$3,'Form report'!$P$22:$CO$22,0))="","",INDEX('Form report'!$P$23:$CO$1090,MATCH($A$12,'Form report'!DD23:DD1090,0),MATCH(DD$3,'Form report'!$P$22:$CO$22,0))-INDEX('Form report'!$G$23:$G$1090,MATCH($A$12,'Form report'!$D$23:$D$1090,0))-INDEX('Form report'!$H$23:$H$1090,MATCH($A$12,'Form report'!$D$23:$D$1090,0))),"")</f>
        <v/>
      </c>
      <c r="DE12" s="204" t="str">
        <f>IFERROR(IF(INDEX('Form report'!$P$23:$CO$1090,MATCH($A$12,'Form report'!DE23:DE1090,0),MATCH(DE$3,'Form report'!$P$22:$CO$22,0))="","",INDEX('Form report'!$P$23:$CO$1090,MATCH($A$12,'Form report'!DE23:DE1090,0),MATCH(DE$3,'Form report'!$P$22:$CO$22,0))-INDEX('Form report'!$G$23:$G$1090,MATCH($A$12,'Form report'!$D$23:$D$1090,0))-INDEX('Form report'!$H$23:$H$1090,MATCH($A$12,'Form report'!$D$23:$D$1090,0))),"")</f>
        <v/>
      </c>
      <c r="DF12" s="204" t="str">
        <f>IFERROR(IF(INDEX('Form report'!$P$23:$CO$1090,MATCH($A$12,'Form report'!DF23:DF1090,0),MATCH(DF$3,'Form report'!$P$22:$CO$22,0))="","",INDEX('Form report'!$P$23:$CO$1090,MATCH($A$12,'Form report'!DF23:DF1090,0),MATCH(DF$3,'Form report'!$P$22:$CO$22,0))-INDEX('Form report'!$G$23:$G$1090,MATCH($A$12,'Form report'!$D$23:$D$1090,0))-INDEX('Form report'!$H$23:$H$1090,MATCH($A$12,'Form report'!$D$23:$D$1090,0))),"")</f>
        <v/>
      </c>
      <c r="DG12" s="204" t="str">
        <f>IFERROR(IF(INDEX('Form report'!$P$23:$CO$1090,MATCH($A$12,'Form report'!DG23:DG1090,0),MATCH(DG$3,'Form report'!$P$22:$CO$22,0))="","",INDEX('Form report'!$P$23:$CO$1090,MATCH($A$12,'Form report'!DG23:DG1090,0),MATCH(DG$3,'Form report'!$P$22:$CO$22,0))-INDEX('Form report'!$G$23:$G$1090,MATCH($A$12,'Form report'!$D$23:$D$1090,0))-INDEX('Form report'!$H$23:$H$1090,MATCH($A$12,'Form report'!$D$23:$D$1090,0))),"")</f>
        <v/>
      </c>
      <c r="DH12" s="204" t="str">
        <f>IFERROR(IF(INDEX('Form report'!$P$23:$CO$1090,MATCH($A$12,'Form report'!DH23:DH1090,0),MATCH(DH$3,'Form report'!$P$22:$CO$22,0))="","",INDEX('Form report'!$P$23:$CO$1090,MATCH($A$12,'Form report'!DH23:DH1090,0),MATCH(DH$3,'Form report'!$P$22:$CO$22,0))-INDEX('Form report'!$G$23:$G$1090,MATCH($A$12,'Form report'!$D$23:$D$1090,0))-INDEX('Form report'!$H$23:$H$1090,MATCH($A$12,'Form report'!$D$23:$D$1090,0))),"")</f>
        <v/>
      </c>
      <c r="DI12" s="204" t="str">
        <f>IFERROR(IF(INDEX('Form report'!$P$23:$CO$1090,MATCH($A$12,'Form report'!DI23:DI1090,0),MATCH(DI$3,'Form report'!$P$22:$CO$22,0))="","",INDEX('Form report'!$P$23:$CO$1090,MATCH($A$12,'Form report'!DI23:DI1090,0),MATCH(DI$3,'Form report'!$P$22:$CO$22,0))-INDEX('Form report'!$G$23:$G$1090,MATCH($A$12,'Form report'!$D$23:$D$1090,0))-INDEX('Form report'!$H$23:$H$1090,MATCH($A$12,'Form report'!$D$23:$D$1090,0))),"")</f>
        <v/>
      </c>
      <c r="DJ12" s="204" t="str">
        <f>IFERROR(IF(INDEX('Form report'!$P$23:$CO$1090,MATCH($A$12,'Form report'!DJ23:DJ1090,0),MATCH(DJ$3,'Form report'!$P$22:$CO$22,0))="","",INDEX('Form report'!$P$23:$CO$1090,MATCH($A$12,'Form report'!DJ23:DJ1090,0),MATCH(DJ$3,'Form report'!$P$22:$CO$22,0))-INDEX('Form report'!$G$23:$G$1090,MATCH($A$12,'Form report'!$D$23:$D$1090,0))-INDEX('Form report'!$H$23:$H$1090,MATCH($A$12,'Form report'!$D$23:$D$1090,0))),"")</f>
        <v/>
      </c>
      <c r="DK12" s="204" t="str">
        <f>IFERROR(IF(INDEX('Form report'!$P$23:$CO$1090,MATCH($A$12,'Form report'!DK23:DK1090,0),MATCH(DK$3,'Form report'!$P$22:$CO$22,0))="","",INDEX('Form report'!$P$23:$CO$1090,MATCH($A$12,'Form report'!DK23:DK1090,0),MATCH(DK$3,'Form report'!$P$22:$CO$22,0))-INDEX('Form report'!$G$23:$G$1090,MATCH($A$12,'Form report'!$D$23:$D$1090,0))-INDEX('Form report'!$H$23:$H$1090,MATCH($A$12,'Form report'!$D$23:$D$1090,0))),"")</f>
        <v/>
      </c>
      <c r="DL12" s="204" t="str">
        <f>IFERROR(IF(INDEX('Form report'!$P$23:$CO$1090,MATCH($A$12,'Form report'!DL23:DL1090,0),MATCH(DL$3,'Form report'!$P$22:$CO$22,0))="","",INDEX('Form report'!$P$23:$CO$1090,MATCH($A$12,'Form report'!DL23:DL1090,0),MATCH(DL$3,'Form report'!$P$22:$CO$22,0))-INDEX('Form report'!$G$23:$G$1090,MATCH($A$12,'Form report'!$D$23:$D$1090,0))-INDEX('Form report'!$H$23:$H$1090,MATCH($A$12,'Form report'!$D$23:$D$1090,0))),"")</f>
        <v/>
      </c>
      <c r="DM12" s="204" t="str">
        <f>IFERROR(IF(INDEX('Form report'!$P$23:$CO$1090,MATCH($A$12,'Form report'!DM23:DM1090,0),MATCH(DM$3,'Form report'!$P$22:$CO$22,0))="","",INDEX('Form report'!$P$23:$CO$1090,MATCH($A$12,'Form report'!DM23:DM1090,0),MATCH(DM$3,'Form report'!$P$22:$CO$22,0))-INDEX('Form report'!$G$23:$G$1090,MATCH($A$12,'Form report'!$D$23:$D$1090,0))-INDEX('Form report'!$H$23:$H$1090,MATCH($A$12,'Form report'!$D$23:$D$1090,0))),"")</f>
        <v/>
      </c>
      <c r="DN12" s="204" t="str">
        <f>IFERROR(IF(INDEX('Form report'!$P$23:$CO$1090,MATCH($A$12,'Form report'!DN23:DN1090,0),MATCH(DN$3,'Form report'!$P$22:$CO$22,0))="","",INDEX('Form report'!$P$23:$CO$1090,MATCH($A$12,'Form report'!DN23:DN1090,0),MATCH(DN$3,'Form report'!$P$22:$CO$22,0))-INDEX('Form report'!$G$23:$G$1090,MATCH($A$12,'Form report'!$D$23:$D$1090,0))-INDEX('Form report'!$H$23:$H$1090,MATCH($A$12,'Form report'!$D$23:$D$1090,0))),"")</f>
        <v/>
      </c>
      <c r="DO12" s="204" t="str">
        <f>IFERROR(IF(INDEX('Form report'!$P$23:$CO$1090,MATCH($A$12,'Form report'!DO23:DO1090,0),MATCH(DO$3,'Form report'!$P$22:$CO$22,0))="","",INDEX('Form report'!$P$23:$CO$1090,MATCH($A$12,'Form report'!DO23:DO1090,0),MATCH(DO$3,'Form report'!$P$22:$CO$22,0))-INDEX('Form report'!$G$23:$G$1090,MATCH($A$12,'Form report'!$D$23:$D$1090,0))-INDEX('Form report'!$H$23:$H$1090,MATCH($A$12,'Form report'!$D$23:$D$1090,0))),"")</f>
        <v/>
      </c>
      <c r="DP12" s="204" t="str">
        <f>IFERROR(IF(INDEX('Form report'!$P$23:$CO$1090,MATCH($A$12,'Form report'!DP23:DP1090,0),MATCH(DP$3,'Form report'!$P$22:$CO$22,0))="","",INDEX('Form report'!$P$23:$CO$1090,MATCH($A$12,'Form report'!DP23:DP1090,0),MATCH(DP$3,'Form report'!$P$22:$CO$22,0))-INDEX('Form report'!$G$23:$G$1090,MATCH($A$12,'Form report'!$D$23:$D$1090,0))-INDEX('Form report'!$H$23:$H$1090,MATCH($A$12,'Form report'!$D$23:$D$1090,0))),"")</f>
        <v/>
      </c>
      <c r="DQ12" s="204" t="str">
        <f>IFERROR(IF(INDEX('Form report'!$P$23:$CO$1090,MATCH($A$12,'Form report'!DQ23:DQ1090,0),MATCH(DQ$3,'Form report'!$P$22:$CO$22,0))="","",INDEX('Form report'!$P$23:$CO$1090,MATCH($A$12,'Form report'!DQ23:DQ1090,0),MATCH(DQ$3,'Form report'!$P$22:$CO$22,0))-INDEX('Form report'!$G$23:$G$1090,MATCH($A$12,'Form report'!$D$23:$D$1090,0))-INDEX('Form report'!$H$23:$H$1090,MATCH($A$12,'Form report'!$D$23:$D$1090,0))),"")</f>
        <v/>
      </c>
      <c r="DR12" s="204" t="str">
        <f>IFERROR(IF(INDEX('Form report'!$P$23:$CO$1090,MATCH($A$12,'Form report'!DR23:DR1090,0),MATCH(DR$3,'Form report'!$P$22:$CO$22,0))="","",INDEX('Form report'!$P$23:$CO$1090,MATCH($A$12,'Form report'!DR23:DR1090,0),MATCH(DR$3,'Form report'!$P$22:$CO$22,0))-INDEX('Form report'!$G$23:$G$1090,MATCH($A$12,'Form report'!$D$23:$D$1090,0))-INDEX('Form report'!$H$23:$H$1090,MATCH($A$12,'Form report'!$D$23:$D$1090,0))),"")</f>
        <v/>
      </c>
      <c r="DS12" s="204" t="str">
        <f>IFERROR(IF(INDEX('Form report'!$P$23:$CO$1090,MATCH($A$12,'Form report'!DS23:DS1090,0),MATCH(DS$3,'Form report'!$P$22:$CO$22,0))="","",INDEX('Form report'!$P$23:$CO$1090,MATCH($A$12,'Form report'!DS23:DS1090,0),MATCH(DS$3,'Form report'!$P$22:$CO$22,0))-INDEX('Form report'!$G$23:$G$1090,MATCH($A$12,'Form report'!$D$23:$D$1090,0))-INDEX('Form report'!$H$23:$H$1090,MATCH($A$12,'Form report'!$D$23:$D$1090,0))),"")</f>
        <v/>
      </c>
      <c r="DT12" s="204" t="str">
        <f>IFERROR(IF(INDEX('Form report'!$P$23:$CO$1090,MATCH($A$12,'Form report'!DT23:DT1090,0),MATCH(DT$3,'Form report'!$P$22:$CO$22,0))="","",INDEX('Form report'!$P$23:$CO$1090,MATCH($A$12,'Form report'!DT23:DT1090,0),MATCH(DT$3,'Form report'!$P$22:$CO$22,0))-INDEX('Form report'!$G$23:$G$1090,MATCH($A$12,'Form report'!$D$23:$D$1090,0))-INDEX('Form report'!$H$23:$H$1090,MATCH($A$12,'Form report'!$D$23:$D$1090,0))),"")</f>
        <v/>
      </c>
      <c r="DU12" s="204" t="str">
        <f>IFERROR(IF(INDEX('Form report'!$P$23:$CO$1090,MATCH($A$12,'Form report'!DU23:DU1090,0),MATCH(DU$3,'Form report'!$P$22:$CO$22,0))="","",INDEX('Form report'!$P$23:$CO$1090,MATCH($A$12,'Form report'!DU23:DU1090,0),MATCH(DU$3,'Form report'!$P$22:$CO$22,0))-INDEX('Form report'!$G$23:$G$1090,MATCH($A$12,'Form report'!$D$23:$D$1090,0))-INDEX('Form report'!$H$23:$H$1090,MATCH($A$12,'Form report'!$D$23:$D$1090,0))),"")</f>
        <v/>
      </c>
      <c r="DV12" s="204" t="str">
        <f>IFERROR(IF(INDEX('Form report'!$P$23:$CO$1090,MATCH($A$12,'Form report'!DV23:DV1090,0),MATCH(DV$3,'Form report'!$P$22:$CO$22,0))="","",INDEX('Form report'!$P$23:$CO$1090,MATCH($A$12,'Form report'!DV23:DV1090,0),MATCH(DV$3,'Form report'!$P$22:$CO$22,0))-INDEX('Form report'!$G$23:$G$1090,MATCH($A$12,'Form report'!$D$23:$D$1090,0))-INDEX('Form report'!$H$23:$H$1090,MATCH($A$12,'Form report'!$D$23:$D$1090,0))),"")</f>
        <v/>
      </c>
      <c r="DW12" s="204" t="str">
        <f>IFERROR(IF(INDEX('Form report'!$P$23:$CO$1090,MATCH($A$12,'Form report'!DW23:DW1090,0),MATCH(DW$3,'Form report'!$P$22:$CO$22,0))="","",INDEX('Form report'!$P$23:$CO$1090,MATCH($A$12,'Form report'!DW23:DW1090,0),MATCH(DW$3,'Form report'!$P$22:$CO$22,0))-INDEX('Form report'!$G$23:$G$1090,MATCH($A$12,'Form report'!$D$23:$D$1090,0))-INDEX('Form report'!$H$23:$H$1090,MATCH($A$12,'Form report'!$D$23:$D$1090,0))),"")</f>
        <v/>
      </c>
      <c r="DX12" s="204" t="str">
        <f>IFERROR(IF(INDEX('Form report'!$P$23:$CO$1090,MATCH($A$12,'Form report'!DX23:DX1090,0),MATCH(DX$3,'Form report'!$P$22:$CO$22,0))="","",INDEX('Form report'!$P$23:$CO$1090,MATCH($A$12,'Form report'!DX23:DX1090,0),MATCH(DX$3,'Form report'!$P$22:$CO$22,0))-INDEX('Form report'!$G$23:$G$1090,MATCH($A$12,'Form report'!$D$23:$D$1090,0))-INDEX('Form report'!$H$23:$H$1090,MATCH($A$12,'Form report'!$D$23:$D$1090,0))),"")</f>
        <v/>
      </c>
      <c r="DY12" s="204" t="str">
        <f>IFERROR(IF(INDEX('Form report'!$P$23:$CO$1090,MATCH($A$12,'Form report'!DY23:DY1090,0),MATCH(DY$3,'Form report'!$P$22:$CO$22,0))="","",INDEX('Form report'!$P$23:$CO$1090,MATCH($A$12,'Form report'!DY23:DY1090,0),MATCH(DY$3,'Form report'!$P$22:$CO$22,0))-INDEX('Form report'!$G$23:$G$1090,MATCH($A$12,'Form report'!$D$23:$D$1090,0))-INDEX('Form report'!$H$23:$H$1090,MATCH($A$12,'Form report'!$D$23:$D$1090,0))),"")</f>
        <v/>
      </c>
      <c r="DZ12" s="204" t="str">
        <f>IFERROR(IF(INDEX('Form report'!$P$23:$CO$1090,MATCH($A$12,'Form report'!DZ23:DZ1090,0),MATCH(DZ$3,'Form report'!$P$22:$CO$22,0))="","",INDEX('Form report'!$P$23:$CO$1090,MATCH($A$12,'Form report'!DZ23:DZ1090,0),MATCH(DZ$3,'Form report'!$P$22:$CO$22,0))-INDEX('Form report'!$G$23:$G$1090,MATCH($A$12,'Form report'!$D$23:$D$1090,0))-INDEX('Form report'!$H$23:$H$1090,MATCH($A$12,'Form report'!$D$23:$D$1090,0))),"")</f>
        <v/>
      </c>
      <c r="EA12" s="204" t="str">
        <f>IFERROR(IF(INDEX('Form report'!$P$23:$CO$1090,MATCH($A$12,'Form report'!EA23:EA1090,0),MATCH(EA$3,'Form report'!$P$22:$CO$22,0))="","",INDEX('Form report'!$P$23:$CO$1090,MATCH($A$12,'Form report'!EA23:EA1090,0),MATCH(EA$3,'Form report'!$P$22:$CO$22,0))-INDEX('Form report'!$G$23:$G$1090,MATCH($A$12,'Form report'!$D$23:$D$1090,0))-INDEX('Form report'!$H$23:$H$1090,MATCH($A$12,'Form report'!$D$23:$D$1090,0))),"")</f>
        <v/>
      </c>
      <c r="EB12" s="204" t="str">
        <f>IFERROR(IF(INDEX('Form report'!$P$23:$CO$1090,MATCH($A$12,'Form report'!EB23:EB1090,0),MATCH(EB$3,'Form report'!$P$22:$CO$22,0))="","",INDEX('Form report'!$P$23:$CO$1090,MATCH($A$12,'Form report'!EB23:EB1090,0),MATCH(EB$3,'Form report'!$P$22:$CO$22,0))-INDEX('Form report'!$G$23:$G$1090,MATCH($A$12,'Form report'!$D$23:$D$1090,0))-INDEX('Form report'!$H$23:$H$1090,MATCH($A$12,'Form report'!$D$23:$D$1090,0))),"")</f>
        <v/>
      </c>
      <c r="EC12" s="204" t="str">
        <f>IFERROR(IF(INDEX('Form report'!$P$23:$CO$1090,MATCH($A$12,'Form report'!EC23:EC1090,0),MATCH(EC$3,'Form report'!$P$22:$CO$22,0))="","",INDEX('Form report'!$P$23:$CO$1090,MATCH($A$12,'Form report'!EC23:EC1090,0),MATCH(EC$3,'Form report'!$P$22:$CO$22,0))-INDEX('Form report'!$G$23:$G$1090,MATCH($A$12,'Form report'!$D$23:$D$1090,0))-INDEX('Form report'!$H$23:$H$1090,MATCH($A$12,'Form report'!$D$23:$D$1090,0))),"")</f>
        <v/>
      </c>
      <c r="ED12" s="204" t="str">
        <f>IFERROR(IF(INDEX('Form report'!$P$23:$CO$1090,MATCH($A$12,'Form report'!ED23:ED1090,0),MATCH(ED$3,'Form report'!$P$22:$CO$22,0))="","",INDEX('Form report'!$P$23:$CO$1090,MATCH($A$12,'Form report'!ED23:ED1090,0),MATCH(ED$3,'Form report'!$P$22:$CO$22,0))-INDEX('Form report'!$G$23:$G$1090,MATCH($A$12,'Form report'!$D$23:$D$1090,0))-INDEX('Form report'!$H$23:$H$1090,MATCH($A$12,'Form report'!$D$23:$D$1090,0))),"")</f>
        <v/>
      </c>
      <c r="EE12" s="204" t="str">
        <f>IFERROR(IF(INDEX('Form report'!$P$23:$CO$1090,MATCH($A$12,'Form report'!EE23:EE1090,0),MATCH(EE$3,'Form report'!$P$22:$CO$22,0))="","",INDEX('Form report'!$P$23:$CO$1090,MATCH($A$12,'Form report'!EE23:EE1090,0),MATCH(EE$3,'Form report'!$P$22:$CO$22,0))-INDEX('Form report'!$G$23:$G$1090,MATCH($A$12,'Form report'!$D$23:$D$1090,0))-INDEX('Form report'!$H$23:$H$1090,MATCH($A$12,'Form report'!$D$23:$D$1090,0))),"")</f>
        <v/>
      </c>
      <c r="EF12" s="204" t="str">
        <f>IFERROR(IF(INDEX('Form report'!$P$23:$CO$1090,MATCH($A$12,'Form report'!EF23:EF1090,0),MATCH(EF$3,'Form report'!$P$22:$CO$22,0))="","",INDEX('Form report'!$P$23:$CO$1090,MATCH($A$12,'Form report'!EF23:EF1090,0),MATCH(EF$3,'Form report'!$P$22:$CO$22,0))-INDEX('Form report'!$G$23:$G$1090,MATCH($A$12,'Form report'!$D$23:$D$1090,0))-INDEX('Form report'!$H$23:$H$1090,MATCH($A$12,'Form report'!$D$23:$D$1090,0))),"")</f>
        <v/>
      </c>
      <c r="EG12" s="204" t="str">
        <f>IFERROR(IF(INDEX('Form report'!$P$23:$CO$1090,MATCH($A$12,'Form report'!EG23:EG1090,0),MATCH(EG$3,'Form report'!$P$22:$CO$22,0))="","",INDEX('Form report'!$P$23:$CO$1090,MATCH($A$12,'Form report'!EG23:EG1090,0),MATCH(EG$3,'Form report'!$P$22:$CO$22,0))-INDEX('Form report'!$G$23:$G$1090,MATCH($A$12,'Form report'!$D$23:$D$1090,0))-INDEX('Form report'!$H$23:$H$1090,MATCH($A$12,'Form report'!$D$23:$D$1090,0))),"")</f>
        <v/>
      </c>
      <c r="EH12" s="204" t="str">
        <f>IFERROR(IF(INDEX('Form report'!$P$23:$CO$1090,MATCH($A$12,'Form report'!EH23:EH1090,0),MATCH(EH$3,'Form report'!$P$22:$CO$22,0))="","",INDEX('Form report'!$P$23:$CO$1090,MATCH($A$12,'Form report'!EH23:EH1090,0),MATCH(EH$3,'Form report'!$P$22:$CO$22,0))-INDEX('Form report'!$G$23:$G$1090,MATCH($A$12,'Form report'!$D$23:$D$1090,0))-INDEX('Form report'!$H$23:$H$1090,MATCH($A$12,'Form report'!$D$23:$D$1090,0))),"")</f>
        <v/>
      </c>
      <c r="EI12" s="204" t="str">
        <f>IFERROR(IF(INDEX('Form report'!$P$23:$CO$1090,MATCH($A$12,'Form report'!EI23:EI1090,0),MATCH(EI$3,'Form report'!$P$22:$CO$22,0))="","",INDEX('Form report'!$P$23:$CO$1090,MATCH($A$12,'Form report'!EI23:EI1090,0),MATCH(EI$3,'Form report'!$P$22:$CO$22,0))-INDEX('Form report'!$G$23:$G$1090,MATCH($A$12,'Form report'!$D$23:$D$1090,0))-INDEX('Form report'!$H$23:$H$1090,MATCH($A$12,'Form report'!$D$23:$D$1090,0))),"")</f>
        <v/>
      </c>
      <c r="EJ12" s="204" t="str">
        <f>IFERROR(IF(INDEX('Form report'!$P$23:$CO$1090,MATCH($A$12,'Form report'!EJ23:EJ1090,0),MATCH(EJ$3,'Form report'!$P$22:$CO$22,0))="","",INDEX('Form report'!$P$23:$CO$1090,MATCH($A$12,'Form report'!EJ23:EJ1090,0),MATCH(EJ$3,'Form report'!$P$22:$CO$22,0))-INDEX('Form report'!$G$23:$G$1090,MATCH($A$12,'Form report'!$D$23:$D$1090,0))-INDEX('Form report'!$H$23:$H$1090,MATCH($A$12,'Form report'!$D$23:$D$1090,0))),"")</f>
        <v/>
      </c>
      <c r="EK12" s="204" t="str">
        <f>IFERROR(IF(INDEX('Form report'!$P$23:$CO$1090,MATCH($A$12,'Form report'!EK23:EK1090,0),MATCH(EK$3,'Form report'!$P$22:$CO$22,0))="","",INDEX('Form report'!$P$23:$CO$1090,MATCH($A$12,'Form report'!EK23:EK1090,0),MATCH(EK$3,'Form report'!$P$22:$CO$22,0))-INDEX('Form report'!$G$23:$G$1090,MATCH($A$12,'Form report'!$D$23:$D$1090,0))-INDEX('Form report'!$H$23:$H$1090,MATCH($A$12,'Form report'!$D$23:$D$1090,0))),"")</f>
        <v/>
      </c>
      <c r="EL12" s="204" t="str">
        <f>IFERROR(IF(INDEX('Form report'!$P$23:$CO$1090,MATCH($A$12,'Form report'!EL23:EL1090,0),MATCH(EL$3,'Form report'!$P$22:$CO$22,0))="","",INDEX('Form report'!$P$23:$CO$1090,MATCH($A$12,'Form report'!EL23:EL1090,0),MATCH(EL$3,'Form report'!$P$22:$CO$22,0))-INDEX('Form report'!$G$23:$G$1090,MATCH($A$12,'Form report'!$D$23:$D$1090,0))-INDEX('Form report'!$H$23:$H$1090,MATCH($A$12,'Form report'!$D$23:$D$1090,0))),"")</f>
        <v/>
      </c>
      <c r="EM12" s="204" t="str">
        <f>IFERROR(IF(INDEX('Form report'!$P$23:$CO$1090,MATCH($A$12,'Form report'!EM23:EM1090,0),MATCH(EM$3,'Form report'!$P$22:$CO$22,0))="","",INDEX('Form report'!$P$23:$CO$1090,MATCH($A$12,'Form report'!EM23:EM1090,0),MATCH(EM$3,'Form report'!$P$22:$CO$22,0))-INDEX('Form report'!$G$23:$G$1090,MATCH($A$12,'Form report'!$D$23:$D$1090,0))-INDEX('Form report'!$H$23:$H$1090,MATCH($A$12,'Form report'!$D$23:$D$1090,0))),"")</f>
        <v/>
      </c>
      <c r="EN12" s="204" t="str">
        <f>IFERROR(IF(INDEX('Form report'!$P$23:$CO$1090,MATCH($A$12,'Form report'!EN23:EN1090,0),MATCH(EN$3,'Form report'!$P$22:$CO$22,0))="","",INDEX('Form report'!$P$23:$CO$1090,MATCH($A$12,'Form report'!EN23:EN1090,0),MATCH(EN$3,'Form report'!$P$22:$CO$22,0))-INDEX('Form report'!$G$23:$G$1090,MATCH($A$12,'Form report'!$D$23:$D$1090,0))-INDEX('Form report'!$H$23:$H$1090,MATCH($A$12,'Form report'!$D$23:$D$1090,0))),"")</f>
        <v/>
      </c>
      <c r="EO12" s="204" t="str">
        <f>IFERROR(IF(INDEX('Form report'!$P$23:$CO$1090,MATCH($A$12,'Form report'!EO23:EO1090,0),MATCH(EO$3,'Form report'!$P$22:$CO$22,0))="","",INDEX('Form report'!$P$23:$CO$1090,MATCH($A$12,'Form report'!EO23:EO1090,0),MATCH(EO$3,'Form report'!$P$22:$CO$22,0))-INDEX('Form report'!$G$23:$G$1090,MATCH($A$12,'Form report'!$D$23:$D$1090,0))-INDEX('Form report'!$H$23:$H$1090,MATCH($A$12,'Form report'!$D$23:$D$1090,0))),"")</f>
        <v/>
      </c>
      <c r="EP12" s="204" t="str">
        <f>IFERROR(IF(INDEX('Form report'!$P$23:$CO$1090,MATCH($A$12,'Form report'!EP23:EP1090,0),MATCH(EP$3,'Form report'!$P$22:$CO$22,0))="","",INDEX('Form report'!$P$23:$CO$1090,MATCH($A$12,'Form report'!EP23:EP1090,0),MATCH(EP$3,'Form report'!$P$22:$CO$22,0))-INDEX('Form report'!$G$23:$G$1090,MATCH($A$12,'Form report'!$D$23:$D$1090,0))-INDEX('Form report'!$H$23:$H$1090,MATCH($A$12,'Form report'!$D$23:$D$1090,0))),"")</f>
        <v/>
      </c>
      <c r="EQ12" s="204" t="str">
        <f>IFERROR(IF(INDEX('Form report'!$P$23:$CO$1090,MATCH($A$12,'Form report'!EQ23:EQ1090,0),MATCH(EQ$3,'Form report'!$P$22:$CO$22,0))="","",INDEX('Form report'!$P$23:$CO$1090,MATCH($A$12,'Form report'!EQ23:EQ1090,0),MATCH(EQ$3,'Form report'!$P$22:$CO$22,0))-INDEX('Form report'!$G$23:$G$1090,MATCH($A$12,'Form report'!$D$23:$D$1090,0))-INDEX('Form report'!$H$23:$H$1090,MATCH($A$12,'Form report'!$D$23:$D$1090,0))),"")</f>
        <v/>
      </c>
      <c r="ER12" s="204" t="str">
        <f>IFERROR(IF(INDEX('Form report'!$P$23:$CO$1090,MATCH($A$12,'Form report'!ER23:ER1090,0),MATCH(ER$3,'Form report'!$P$22:$CO$22,0))="","",INDEX('Form report'!$P$23:$CO$1090,MATCH($A$12,'Form report'!ER23:ER1090,0),MATCH(ER$3,'Form report'!$P$22:$CO$22,0))-INDEX('Form report'!$G$23:$G$1090,MATCH($A$12,'Form report'!$D$23:$D$1090,0))-INDEX('Form report'!$H$23:$H$1090,MATCH($A$12,'Form report'!$D$23:$D$1090,0))),"")</f>
        <v/>
      </c>
      <c r="ES12" s="204" t="str">
        <f>IFERROR(IF(INDEX('Form report'!$P$23:$CO$1090,MATCH($A$12,'Form report'!ES23:ES1090,0),MATCH(ES$3,'Form report'!$P$22:$CO$22,0))="","",INDEX('Form report'!$P$23:$CO$1090,MATCH($A$12,'Form report'!ES23:ES1090,0),MATCH(ES$3,'Form report'!$P$22:$CO$22,0))-INDEX('Form report'!$G$23:$G$1090,MATCH($A$12,'Form report'!$D$23:$D$1090,0))-INDEX('Form report'!$H$23:$H$1090,MATCH($A$12,'Form report'!$D$23:$D$1090,0))),"")</f>
        <v/>
      </c>
      <c r="ET12" s="204" t="str">
        <f>IFERROR(IF(INDEX('Form report'!$P$23:$CO$1090,MATCH($A$12,'Form report'!ET23:ET1090,0),MATCH(ET$3,'Form report'!$P$22:$CO$22,0))="","",INDEX('Form report'!$P$23:$CO$1090,MATCH($A$12,'Form report'!ET23:ET1090,0),MATCH(ET$3,'Form report'!$P$22:$CO$22,0))-INDEX('Form report'!$G$23:$G$1090,MATCH($A$12,'Form report'!$D$23:$D$1090,0))-INDEX('Form report'!$H$23:$H$1090,MATCH($A$12,'Form report'!$D$23:$D$1090,0))),"")</f>
        <v/>
      </c>
      <c r="EU12" s="204" t="str">
        <f>IFERROR(IF(INDEX('Form report'!$P$23:$CO$1090,MATCH($A$12,'Form report'!EU23:EU1090,0),MATCH(EU$3,'Form report'!$P$22:$CO$22,0))="","",INDEX('Form report'!$P$23:$CO$1090,MATCH($A$12,'Form report'!EU23:EU1090,0),MATCH(EU$3,'Form report'!$P$22:$CO$22,0))-INDEX('Form report'!$G$23:$G$1090,MATCH($A$12,'Form report'!$D$23:$D$1090,0))-INDEX('Form report'!$H$23:$H$1090,MATCH($A$12,'Form report'!$D$23:$D$1090,0))),"")</f>
        <v/>
      </c>
      <c r="EV12" s="204" t="str">
        <f>IFERROR(IF(INDEX('Form report'!$P$23:$CO$1090,MATCH($A$12,'Form report'!EV23:EV1090,0),MATCH(EV$3,'Form report'!$P$22:$CO$22,0))="","",INDEX('Form report'!$P$23:$CO$1090,MATCH($A$12,'Form report'!EV23:EV1090,0),MATCH(EV$3,'Form report'!$P$22:$CO$22,0))-INDEX('Form report'!$G$23:$G$1090,MATCH($A$12,'Form report'!$D$23:$D$1090,0))-INDEX('Form report'!$H$23:$H$1090,MATCH($A$12,'Form report'!$D$23:$D$1090,0))),"")</f>
        <v/>
      </c>
      <c r="EW12" s="204" t="str">
        <f>IFERROR(IF(INDEX('Form report'!$P$23:$CO$1090,MATCH($A$12,'Form report'!EW23:EW1090,0),MATCH(EW$3,'Form report'!$P$22:$CO$22,0))="","",INDEX('Form report'!$P$23:$CO$1090,MATCH($A$12,'Form report'!EW23:EW1090,0),MATCH(EW$3,'Form report'!$P$22:$CO$22,0))-INDEX('Form report'!$G$23:$G$1090,MATCH($A$12,'Form report'!$D$23:$D$1090,0))-INDEX('Form report'!$H$23:$H$1090,MATCH($A$12,'Form report'!$D$23:$D$1090,0))),"")</f>
        <v/>
      </c>
      <c r="EX12" s="204" t="str">
        <f>IFERROR(IF(INDEX('Form report'!$P$23:$CO$1090,MATCH($A$12,'Form report'!EX23:EX1090,0),MATCH(EX$3,'Form report'!$P$22:$CO$22,0))="","",INDEX('Form report'!$P$23:$CO$1090,MATCH($A$12,'Form report'!EX23:EX1090,0),MATCH(EX$3,'Form report'!$P$22:$CO$22,0))-INDEX('Form report'!$G$23:$G$1090,MATCH($A$12,'Form report'!$D$23:$D$1090,0))-INDEX('Form report'!$H$23:$H$1090,MATCH($A$12,'Form report'!$D$23:$D$1090,0))),"")</f>
        <v/>
      </c>
      <c r="EY12" s="204" t="str">
        <f>IFERROR(IF(INDEX('Form report'!$P$23:$CO$1090,MATCH($A$12,'Form report'!EY23:EY1090,0),MATCH(EY$3,'Form report'!$P$22:$CO$22,0))="","",INDEX('Form report'!$P$23:$CO$1090,MATCH($A$12,'Form report'!EY23:EY1090,0),MATCH(EY$3,'Form report'!$P$22:$CO$22,0))-INDEX('Form report'!$G$23:$G$1090,MATCH($A$12,'Form report'!$D$23:$D$1090,0))-INDEX('Form report'!$H$23:$H$1090,MATCH($A$12,'Form report'!$D$23:$D$1090,0))),"")</f>
        <v/>
      </c>
      <c r="EZ12" s="204" t="str">
        <f>IFERROR(IF(INDEX('Form report'!$P$23:$CO$1090,MATCH($A$12,'Form report'!EZ23:EZ1090,0),MATCH(EZ$3,'Form report'!$P$22:$CO$22,0))="","",INDEX('Form report'!$P$23:$CO$1090,MATCH($A$12,'Form report'!EZ23:EZ1090,0),MATCH(EZ$3,'Form report'!$P$22:$CO$22,0))-INDEX('Form report'!$G$23:$G$1090,MATCH($A$12,'Form report'!$D$23:$D$1090,0))-INDEX('Form report'!$H$23:$H$1090,MATCH($A$12,'Form report'!$D$23:$D$1090,0))),"")</f>
        <v/>
      </c>
      <c r="FA12" s="204" t="str">
        <f>IFERROR(IF(INDEX('Form report'!$P$23:$CO$1090,MATCH($A$12,'Form report'!FA23:FA1090,0),MATCH(FA$3,'Form report'!$P$22:$CO$22,0))="","",INDEX('Form report'!$P$23:$CO$1090,MATCH($A$12,'Form report'!FA23:FA1090,0),MATCH(FA$3,'Form report'!$P$22:$CO$22,0))-INDEX('Form report'!$G$23:$G$1090,MATCH($A$12,'Form report'!$D$23:$D$1090,0))-INDEX('Form report'!$H$23:$H$1090,MATCH($A$12,'Form report'!$D$23:$D$1090,0))),"")</f>
        <v/>
      </c>
      <c r="FB12" s="204" t="str">
        <f>IFERROR(IF(INDEX('Form report'!$P$23:$CO$1090,MATCH($A$12,'Form report'!FB23:FB1090,0),MATCH(FB$3,'Form report'!$P$22:$CO$22,0))="","",INDEX('Form report'!$P$23:$CO$1090,MATCH($A$12,'Form report'!FB23:FB1090,0),MATCH(FB$3,'Form report'!$P$22:$CO$22,0))-INDEX('Form report'!$G$23:$G$1090,MATCH($A$12,'Form report'!$D$23:$D$1090,0))-INDEX('Form report'!$H$23:$H$1090,MATCH($A$12,'Form report'!$D$23:$D$1090,0))),"")</f>
        <v/>
      </c>
      <c r="FC12" s="204" t="str">
        <f>IFERROR(IF(INDEX('Form report'!$P$23:$CO$1090,MATCH($A$12,'Form report'!FC23:FC1090,0),MATCH(FC$3,'Form report'!$P$22:$CO$22,0))="","",INDEX('Form report'!$P$23:$CO$1090,MATCH($A$12,'Form report'!FC23:FC1090,0),MATCH(FC$3,'Form report'!$P$22:$CO$22,0))-INDEX('Form report'!$G$23:$G$1090,MATCH($A$12,'Form report'!$D$23:$D$1090,0))-INDEX('Form report'!$H$23:$H$1090,MATCH($A$12,'Form report'!$D$23:$D$1090,0))),"")</f>
        <v/>
      </c>
      <c r="FD12" s="204" t="str">
        <f>IFERROR(IF(INDEX('Form report'!$P$23:$CO$1090,MATCH($A$12,'Form report'!FD23:FD1090,0),MATCH(FD$3,'Form report'!$P$22:$CO$22,0))="","",INDEX('Form report'!$P$23:$CO$1090,MATCH($A$12,'Form report'!FD23:FD1090,0),MATCH(FD$3,'Form report'!$P$22:$CO$22,0))-INDEX('Form report'!$G$23:$G$1090,MATCH($A$12,'Form report'!$D$23:$D$1090,0))-INDEX('Form report'!$H$23:$H$1090,MATCH($A$12,'Form report'!$D$23:$D$1090,0))),"")</f>
        <v/>
      </c>
      <c r="FE12" s="204" t="str">
        <f>IFERROR(IF(INDEX('Form report'!$P$23:$CO$1090,MATCH($A$12,'Form report'!FE23:FE1090,0),MATCH(FE$3,'Form report'!$P$22:$CO$22,0))="","",INDEX('Form report'!$P$23:$CO$1090,MATCH($A$12,'Form report'!FE23:FE1090,0),MATCH(FE$3,'Form report'!$P$22:$CO$22,0))-INDEX('Form report'!$G$23:$G$1090,MATCH($A$12,'Form report'!$D$23:$D$1090,0))-INDEX('Form report'!$H$23:$H$1090,MATCH($A$12,'Form report'!$D$23:$D$1090,0))),"")</f>
        <v/>
      </c>
      <c r="FF12" s="204" t="str">
        <f>IFERROR(IF(INDEX('Form report'!$P$23:$CO$1090,MATCH($A$12,'Form report'!FF23:FF1090,0),MATCH(FF$3,'Form report'!$P$22:$CO$22,0))="","",INDEX('Form report'!$P$23:$CO$1090,MATCH($A$12,'Form report'!FF23:FF1090,0),MATCH(FF$3,'Form report'!$P$22:$CO$22,0))-INDEX('Form report'!$G$23:$G$1090,MATCH($A$12,'Form report'!$D$23:$D$1090,0))-INDEX('Form report'!$H$23:$H$1090,MATCH($A$12,'Form report'!$D$23:$D$1090,0))),"")</f>
        <v/>
      </c>
      <c r="FG12" s="204" t="str">
        <f>IFERROR(IF(INDEX('Form report'!$P$23:$CO$1090,MATCH($A$12,'Form report'!FG23:FG1090,0),MATCH(FG$3,'Form report'!$P$22:$CO$22,0))="","",INDEX('Form report'!$P$23:$CO$1090,MATCH($A$12,'Form report'!FG23:FG1090,0),MATCH(FG$3,'Form report'!$P$22:$CO$22,0))-INDEX('Form report'!$G$23:$G$1090,MATCH($A$12,'Form report'!$D$23:$D$1090,0))-INDEX('Form report'!$H$23:$H$1090,MATCH($A$12,'Form report'!$D$23:$D$1090,0))),"")</f>
        <v/>
      </c>
      <c r="FH12" s="204" t="str">
        <f>IFERROR(IF(INDEX('Form report'!$P$23:$CO$1090,MATCH($A$12,'Form report'!FH23:FH1090,0),MATCH(FH$3,'Form report'!$P$22:$CO$22,0))="","",INDEX('Form report'!$P$23:$CO$1090,MATCH($A$12,'Form report'!FH23:FH1090,0),MATCH(FH$3,'Form report'!$P$22:$CO$22,0))-INDEX('Form report'!$G$23:$G$1090,MATCH($A$12,'Form report'!$D$23:$D$1090,0))-INDEX('Form report'!$H$23:$H$1090,MATCH($A$12,'Form report'!$D$23:$D$1090,0))),"")</f>
        <v/>
      </c>
      <c r="FI12" s="204" t="str">
        <f>IFERROR(IF(INDEX('Form report'!$P$23:$CO$1090,MATCH($A$12,'Form report'!FI23:FI1090,0),MATCH(FI$3,'Form report'!$P$22:$CO$22,0))="","",INDEX('Form report'!$P$23:$CO$1090,MATCH($A$12,'Form report'!FI23:FI1090,0),MATCH(FI$3,'Form report'!$P$22:$CO$22,0))-INDEX('Form report'!$G$23:$G$1090,MATCH($A$12,'Form report'!$D$23:$D$1090,0))-INDEX('Form report'!$H$23:$H$1090,MATCH($A$12,'Form report'!$D$23:$D$1090,0))),"")</f>
        <v/>
      </c>
      <c r="FJ12" s="204" t="str">
        <f>IFERROR(IF(INDEX('Form report'!$P$23:$CO$1090,MATCH($A$12,'Form report'!FJ23:FJ1090,0),MATCH(FJ$3,'Form report'!$P$22:$CO$22,0))="","",INDEX('Form report'!$P$23:$CO$1090,MATCH($A$12,'Form report'!FJ23:FJ1090,0),MATCH(FJ$3,'Form report'!$P$22:$CO$22,0))-INDEX('Form report'!$G$23:$G$1090,MATCH($A$12,'Form report'!$D$23:$D$1090,0))-INDEX('Form report'!$H$23:$H$1090,MATCH($A$12,'Form report'!$D$23:$D$1090,0))),"")</f>
        <v/>
      </c>
      <c r="FK12" s="204" t="str">
        <f>IFERROR(IF(INDEX('Form report'!$P$23:$CO$1090,MATCH($A$12,'Form report'!FK23:FK1090,0),MATCH(FK$3,'Form report'!$P$22:$CO$22,0))="","",INDEX('Form report'!$P$23:$CO$1090,MATCH($A$12,'Form report'!FK23:FK1090,0),MATCH(FK$3,'Form report'!$P$22:$CO$22,0))-INDEX('Form report'!$G$23:$G$1090,MATCH($A$12,'Form report'!$D$23:$D$1090,0))-INDEX('Form report'!$H$23:$H$1090,MATCH($A$12,'Form report'!$D$23:$D$1090,0))),"")</f>
        <v/>
      </c>
      <c r="FL12" s="204" t="str">
        <f>IFERROR(IF(INDEX('Form report'!$P$23:$CO$1090,MATCH($A$12,'Form report'!FL23:FL1090,0),MATCH(FL$3,'Form report'!$P$22:$CO$22,0))="","",INDEX('Form report'!$P$23:$CO$1090,MATCH($A$12,'Form report'!FL23:FL1090,0),MATCH(FL$3,'Form report'!$P$22:$CO$22,0))-INDEX('Form report'!$G$23:$G$1090,MATCH($A$12,'Form report'!$D$23:$D$1090,0))-INDEX('Form report'!$H$23:$H$1090,MATCH($A$12,'Form report'!$D$23:$D$1090,0))),"")</f>
        <v/>
      </c>
      <c r="FM12" s="204" t="str">
        <f>IFERROR(IF(INDEX('Form report'!$P$23:$CO$1090,MATCH($A$12,'Form report'!FM23:FM1090,0),MATCH(FM$3,'Form report'!$P$22:$CO$22,0))="","",INDEX('Form report'!$P$23:$CO$1090,MATCH($A$12,'Form report'!FM23:FM1090,0),MATCH(FM$3,'Form report'!$P$22:$CO$22,0))-INDEX('Form report'!$G$23:$G$1090,MATCH($A$12,'Form report'!$D$23:$D$1090,0))-INDEX('Form report'!$H$23:$H$1090,MATCH($A$12,'Form report'!$D$23:$D$1090,0))),"")</f>
        <v/>
      </c>
      <c r="FN12" s="204" t="str">
        <f>IFERROR(IF(INDEX('Form report'!$P$23:$CO$1090,MATCH($A$12,'Form report'!FN23:FN1090,0),MATCH(FN$3,'Form report'!$P$22:$CO$22,0))="","",INDEX('Form report'!$P$23:$CO$1090,MATCH($A$12,'Form report'!FN23:FN1090,0),MATCH(FN$3,'Form report'!$P$22:$CO$22,0))-INDEX('Form report'!$G$23:$G$1090,MATCH($A$12,'Form report'!$D$23:$D$1090,0))-INDEX('Form report'!$H$23:$H$1090,MATCH($A$12,'Form report'!$D$23:$D$1090,0))),"")</f>
        <v/>
      </c>
      <c r="FO12" s="204" t="str">
        <f>IFERROR(IF(INDEX('Form report'!$P$23:$CO$1090,MATCH($A$12,'Form report'!FO23:FO1090,0),MATCH(FO$3,'Form report'!$P$22:$CO$22,0))="","",INDEX('Form report'!$P$23:$CO$1090,MATCH($A$12,'Form report'!FO23:FO1090,0),MATCH(FO$3,'Form report'!$P$22:$CO$22,0))-INDEX('Form report'!$G$23:$G$1090,MATCH($A$12,'Form report'!$D$23:$D$1090,0))-INDEX('Form report'!$H$23:$H$1090,MATCH($A$12,'Form report'!$D$23:$D$1090,0))),"")</f>
        <v/>
      </c>
      <c r="FP12" s="204" t="str">
        <f>IFERROR(IF(INDEX('Form report'!$P$23:$CO$1090,MATCH($A$12,'Form report'!FP23:FP1090,0),MATCH(FP$3,'Form report'!$P$22:$CO$22,0))="","",INDEX('Form report'!$P$23:$CO$1090,MATCH($A$12,'Form report'!FP23:FP1090,0),MATCH(FP$3,'Form report'!$P$22:$CO$22,0))-INDEX('Form report'!$G$23:$G$1090,MATCH($A$12,'Form report'!$D$23:$D$1090,0))-INDEX('Form report'!$H$23:$H$1090,MATCH($A$12,'Form report'!$D$23:$D$1090,0))),"")</f>
        <v/>
      </c>
      <c r="FQ12" s="204" t="str">
        <f>IFERROR(IF(INDEX('Form report'!$P$23:$CO$1090,MATCH($A$12,'Form report'!FQ23:FQ1090,0),MATCH(FQ$3,'Form report'!$P$22:$CO$22,0))="","",INDEX('Form report'!$P$23:$CO$1090,MATCH($A$12,'Form report'!FQ23:FQ1090,0),MATCH(FQ$3,'Form report'!$P$22:$CO$22,0))-INDEX('Form report'!$G$23:$G$1090,MATCH($A$12,'Form report'!$D$23:$D$1090,0))-INDEX('Form report'!$H$23:$H$1090,MATCH($A$12,'Form report'!$D$23:$D$1090,0))),"")</f>
        <v/>
      </c>
      <c r="FR12" s="204" t="str">
        <f>IFERROR(IF(INDEX('Form report'!$P$23:$CO$1090,MATCH($A$12,'Form report'!FR23:FR1090,0),MATCH(FR$3,'Form report'!$P$22:$CO$22,0))="","",INDEX('Form report'!$P$23:$CO$1090,MATCH($A$12,'Form report'!FR23:FR1090,0),MATCH(FR$3,'Form report'!$P$22:$CO$22,0))-INDEX('Form report'!$G$23:$G$1090,MATCH($A$12,'Form report'!$D$23:$D$1090,0))-INDEX('Form report'!$H$23:$H$1090,MATCH($A$12,'Form report'!$D$23:$D$1090,0))),"")</f>
        <v/>
      </c>
      <c r="FS12" s="204" t="str">
        <f>IFERROR(IF(INDEX('Form report'!$P$23:$CO$1090,MATCH($A$12,'Form report'!FS23:FS1090,0),MATCH(FS$3,'Form report'!$P$22:$CO$22,0))="","",INDEX('Form report'!$P$23:$CO$1090,MATCH($A$12,'Form report'!FS23:FS1090,0),MATCH(FS$3,'Form report'!$P$22:$CO$22,0))-INDEX('Form report'!$G$23:$G$1090,MATCH($A$12,'Form report'!$D$23:$D$1090,0))-INDEX('Form report'!$H$23:$H$1090,MATCH($A$12,'Form report'!$D$23:$D$1090,0))),"")</f>
        <v/>
      </c>
      <c r="FT12" s="204" t="str">
        <f>IFERROR(IF(INDEX('Form report'!$P$23:$CO$1090,MATCH($A$12,'Form report'!FT23:FT1090,0),MATCH(FT$3,'Form report'!$P$22:$CO$22,0))="","",INDEX('Form report'!$P$23:$CO$1090,MATCH($A$12,'Form report'!FT23:FT1090,0),MATCH(FT$3,'Form report'!$P$22:$CO$22,0))-INDEX('Form report'!$G$23:$G$1090,MATCH($A$12,'Form report'!$D$23:$D$1090,0))-INDEX('Form report'!$H$23:$H$1090,MATCH($A$12,'Form report'!$D$23:$D$1090,0))),"")</f>
        <v/>
      </c>
      <c r="FU12" s="204" t="str">
        <f>IFERROR(IF(INDEX('Form report'!$P$23:$CO$1090,MATCH($A$12,'Form report'!FU23:FU1090,0),MATCH(FU$3,'Form report'!$P$22:$CO$22,0))="","",INDEX('Form report'!$P$23:$CO$1090,MATCH($A$12,'Form report'!FU23:FU1090,0),MATCH(FU$3,'Form report'!$P$22:$CO$22,0))-INDEX('Form report'!$G$23:$G$1090,MATCH($A$12,'Form report'!$D$23:$D$1090,0))-INDEX('Form report'!$H$23:$H$1090,MATCH($A$12,'Form report'!$D$23:$D$1090,0))),"")</f>
        <v/>
      </c>
      <c r="FV12" s="204" t="str">
        <f>IFERROR(IF(INDEX('Form report'!$P$23:$CO$1090,MATCH($A$12,'Form report'!FV23:FV1090,0),MATCH(FV$3,'Form report'!$P$22:$CO$22,0))="","",INDEX('Form report'!$P$23:$CO$1090,MATCH($A$12,'Form report'!FV23:FV1090,0),MATCH(FV$3,'Form report'!$P$22:$CO$22,0))-INDEX('Form report'!$G$23:$G$1090,MATCH($A$12,'Form report'!$D$23:$D$1090,0))-INDEX('Form report'!$H$23:$H$1090,MATCH($A$12,'Form report'!$D$23:$D$1090,0))),"")</f>
        <v/>
      </c>
      <c r="FW12" s="204" t="str">
        <f>IFERROR(IF(INDEX('Form report'!$P$23:$CO$1090,MATCH($A$12,'Form report'!FW23:FW1090,0),MATCH(FW$3,'Form report'!$P$22:$CO$22,0))="","",INDEX('Form report'!$P$23:$CO$1090,MATCH($A$12,'Form report'!FW23:FW1090,0),MATCH(FW$3,'Form report'!$P$22:$CO$22,0))-INDEX('Form report'!$G$23:$G$1090,MATCH($A$12,'Form report'!$D$23:$D$1090,0))-INDEX('Form report'!$H$23:$H$1090,MATCH($A$12,'Form report'!$D$23:$D$1090,0))),"")</f>
        <v/>
      </c>
      <c r="FX12" s="204" t="str">
        <f>IFERROR(IF(INDEX('Form report'!$P$23:$CO$1090,MATCH($A$12,'Form report'!FX23:FX1090,0),MATCH(FX$3,'Form report'!$P$22:$CO$22,0))="","",INDEX('Form report'!$P$23:$CO$1090,MATCH($A$12,'Form report'!FX23:FX1090,0),MATCH(FX$3,'Form report'!$P$22:$CO$22,0))-INDEX('Form report'!$G$23:$G$1090,MATCH($A$12,'Form report'!$D$23:$D$1090,0))-INDEX('Form report'!$H$23:$H$1090,MATCH($A$12,'Form report'!$D$23:$D$1090,0))),"")</f>
        <v/>
      </c>
      <c r="FY12" s="204" t="str">
        <f>IFERROR(IF(INDEX('Form report'!$P$23:$CO$1090,MATCH($A$12,'Form report'!FY23:FY1090,0),MATCH(FY$3,'Form report'!$P$22:$CO$22,0))="","",INDEX('Form report'!$P$23:$CO$1090,MATCH($A$12,'Form report'!FY23:FY1090,0),MATCH(FY$3,'Form report'!$P$22:$CO$22,0))-INDEX('Form report'!$G$23:$G$1090,MATCH($A$12,'Form report'!$D$23:$D$1090,0))-INDEX('Form report'!$H$23:$H$1090,MATCH($A$12,'Form report'!$D$23:$D$1090,0))),"")</f>
        <v/>
      </c>
      <c r="FZ12" s="204" t="str">
        <f>IFERROR(IF(INDEX('Form report'!$P$23:$CO$1090,MATCH($A$12,'Form report'!FZ23:FZ1090,0),MATCH(FZ$3,'Form report'!$P$22:$CO$22,0))="","",INDEX('Form report'!$P$23:$CO$1090,MATCH($A$12,'Form report'!FZ23:FZ1090,0),MATCH(FZ$3,'Form report'!$P$22:$CO$22,0))-INDEX('Form report'!$G$23:$G$1090,MATCH($A$12,'Form report'!$D$23:$D$1090,0))-INDEX('Form report'!$H$23:$H$1090,MATCH($A$12,'Form report'!$D$23:$D$1090,0))),"")</f>
        <v/>
      </c>
      <c r="GA12" s="204" t="str">
        <f>IFERROR(IF(INDEX('Form report'!$P$23:$CO$1090,MATCH($A$12,'Form report'!GA23:GA1090,0),MATCH(GA$3,'Form report'!$P$22:$CO$22,0))="","",INDEX('Form report'!$P$23:$CO$1090,MATCH($A$12,'Form report'!GA23:GA1090,0),MATCH(GA$3,'Form report'!$P$22:$CO$22,0))-INDEX('Form report'!$G$23:$G$1090,MATCH($A$12,'Form report'!$D$23:$D$1090,0))-INDEX('Form report'!$H$23:$H$1090,MATCH($A$12,'Form report'!$D$23:$D$1090,0))),"")</f>
        <v/>
      </c>
      <c r="GB12" s="204" t="str">
        <f>IFERROR(IF(INDEX('Form report'!$P$23:$CO$1090,MATCH($A$12,'Form report'!GB23:GB1090,0),MATCH(GB$3,'Form report'!$P$22:$CO$22,0))="","",INDEX('Form report'!$P$23:$CO$1090,MATCH($A$12,'Form report'!GB23:GB1090,0),MATCH(GB$3,'Form report'!$P$22:$CO$22,0))-INDEX('Form report'!$G$23:$G$1090,MATCH($A$12,'Form report'!$D$23:$D$1090,0))-INDEX('Form report'!$H$23:$H$1090,MATCH($A$12,'Form report'!$D$23:$D$1090,0))),"")</f>
        <v/>
      </c>
      <c r="GC12" s="204" t="str">
        <f>IFERROR(IF(INDEX('Form report'!$P$23:$CO$1090,MATCH($A$12,'Form report'!GC23:GC1090,0),MATCH(GC$3,'Form report'!$P$22:$CO$22,0))="","",INDEX('Form report'!$P$23:$CO$1090,MATCH($A$12,'Form report'!GC23:GC1090,0),MATCH(GC$3,'Form report'!$P$22:$CO$22,0))-INDEX('Form report'!$G$23:$G$1090,MATCH($A$12,'Form report'!$D$23:$D$1090,0))-INDEX('Form report'!$H$23:$H$1090,MATCH($A$12,'Form report'!$D$23:$D$1090,0))),"")</f>
        <v/>
      </c>
      <c r="GD12" s="204" t="str">
        <f>IFERROR(IF(INDEX('Form report'!$P$23:$CO$1090,MATCH($A$12,'Form report'!GD23:GD1090,0),MATCH(GD$3,'Form report'!$P$22:$CO$22,0))="","",INDEX('Form report'!$P$23:$CO$1090,MATCH($A$12,'Form report'!GD23:GD1090,0),MATCH(GD$3,'Form report'!$P$22:$CO$22,0))-INDEX('Form report'!$G$23:$G$1090,MATCH($A$12,'Form report'!$D$23:$D$1090,0))-INDEX('Form report'!$H$23:$H$1090,MATCH($A$12,'Form report'!$D$23:$D$1090,0))),"")</f>
        <v/>
      </c>
      <c r="GE12" s="204" t="str">
        <f>IFERROR(IF(INDEX('Form report'!$P$23:$CO$1090,MATCH($A$12,'Form report'!GE23:GE1090,0),MATCH(GE$3,'Form report'!$P$22:$CO$22,0))="","",INDEX('Form report'!$P$23:$CO$1090,MATCH($A$12,'Form report'!GE23:GE1090,0),MATCH(GE$3,'Form report'!$P$22:$CO$22,0))-INDEX('Form report'!$G$23:$G$1090,MATCH($A$12,'Form report'!$D$23:$D$1090,0))-INDEX('Form report'!$H$23:$H$1090,MATCH($A$12,'Form report'!$D$23:$D$1090,0))),"")</f>
        <v/>
      </c>
      <c r="GF12" s="204" t="str">
        <f>IFERROR(IF(INDEX('Form report'!$P$23:$CO$1090,MATCH($A$12,'Form report'!GF23:GF1090,0),MATCH(GF$3,'Form report'!$P$22:$CO$22,0))="","",INDEX('Form report'!$P$23:$CO$1090,MATCH($A$12,'Form report'!GF23:GF1090,0),MATCH(GF$3,'Form report'!$P$22:$CO$22,0))-INDEX('Form report'!$G$23:$G$1090,MATCH($A$12,'Form report'!$D$23:$D$1090,0))-INDEX('Form report'!$H$23:$H$1090,MATCH($A$12,'Form report'!$D$23:$D$1090,0))),"")</f>
        <v/>
      </c>
      <c r="GG12" s="204" t="str">
        <f>IFERROR(IF(INDEX('Form report'!$P$23:$CO$1090,MATCH($A$12,'Form report'!GG23:GG1090,0),MATCH(GG$3,'Form report'!$P$22:$CO$22,0))="","",INDEX('Form report'!$P$23:$CO$1090,MATCH($A$12,'Form report'!GG23:GG1090,0),MATCH(GG$3,'Form report'!$P$22:$CO$22,0))-INDEX('Form report'!$G$23:$G$1090,MATCH($A$12,'Form report'!$D$23:$D$1090,0))-INDEX('Form report'!$H$23:$H$1090,MATCH($A$12,'Form report'!$D$23:$D$1090,0))),"")</f>
        <v/>
      </c>
      <c r="GH12" s="204" t="str">
        <f>IFERROR(IF(INDEX('Form report'!$P$23:$CO$1090,MATCH($A$12,'Form report'!GH23:GH1090,0),MATCH(GH$3,'Form report'!$P$22:$CO$22,0))="","",INDEX('Form report'!$P$23:$CO$1090,MATCH($A$12,'Form report'!GH23:GH1090,0),MATCH(GH$3,'Form report'!$P$22:$CO$22,0))-INDEX('Form report'!$G$23:$G$1090,MATCH($A$12,'Form report'!$D$23:$D$1090,0))-INDEX('Form report'!$H$23:$H$1090,MATCH($A$12,'Form report'!$D$23:$D$1090,0))),"")</f>
        <v/>
      </c>
      <c r="GI12" s="204" t="str">
        <f>IFERROR(IF(INDEX('Form report'!$P$23:$CO$1090,MATCH($A$12,'Form report'!GI23:GI1090,0),MATCH(GI$3,'Form report'!$P$22:$CO$22,0))="","",INDEX('Form report'!$P$23:$CO$1090,MATCH($A$12,'Form report'!GI23:GI1090,0),MATCH(GI$3,'Form report'!$P$22:$CO$22,0))-INDEX('Form report'!$G$23:$G$1090,MATCH($A$12,'Form report'!$D$23:$D$1090,0))-INDEX('Form report'!$H$23:$H$1090,MATCH($A$12,'Form report'!$D$23:$D$1090,0))),"")</f>
        <v/>
      </c>
      <c r="GJ12" s="204" t="str">
        <f>IFERROR(IF(INDEX('Form report'!$P$23:$CO$1090,MATCH($A$12,'Form report'!GJ23:GJ1090,0),MATCH(GJ$3,'Form report'!$P$22:$CO$22,0))="","",INDEX('Form report'!$P$23:$CO$1090,MATCH($A$12,'Form report'!GJ23:GJ1090,0),MATCH(GJ$3,'Form report'!$P$22:$CO$22,0))-INDEX('Form report'!$G$23:$G$1090,MATCH($A$12,'Form report'!$D$23:$D$1090,0))-INDEX('Form report'!$H$23:$H$1090,MATCH($A$12,'Form report'!$D$23:$D$1090,0))),"")</f>
        <v/>
      </c>
      <c r="GK12" s="204" t="str">
        <f>IFERROR(IF(INDEX('Form report'!$P$23:$CO$1090,MATCH($A$12,'Form report'!GK23:GK1090,0),MATCH(GK$3,'Form report'!$P$22:$CO$22,0))="","",INDEX('Form report'!$P$23:$CO$1090,MATCH($A$12,'Form report'!GK23:GK1090,0),MATCH(GK$3,'Form report'!$P$22:$CO$22,0))-INDEX('Form report'!$G$23:$G$1090,MATCH($A$12,'Form report'!$D$23:$D$1090,0))-INDEX('Form report'!$H$23:$H$1090,MATCH($A$12,'Form report'!$D$23:$D$1090,0))),"")</f>
        <v/>
      </c>
      <c r="GL12" s="204" t="str">
        <f>IFERROR(IF(INDEX('Form report'!$P$23:$CO$1090,MATCH($A$12,'Form report'!GL23:GL1090,0),MATCH(GL$3,'Form report'!$P$22:$CO$22,0))="","",INDEX('Form report'!$P$23:$CO$1090,MATCH($A$12,'Form report'!GL23:GL1090,0),MATCH(GL$3,'Form report'!$P$22:$CO$22,0))-INDEX('Form report'!$G$23:$G$1090,MATCH($A$12,'Form report'!$D$23:$D$1090,0))-INDEX('Form report'!$H$23:$H$1090,MATCH($A$12,'Form report'!$D$23:$D$1090,0))),"")</f>
        <v/>
      </c>
      <c r="GM12" s="204" t="str">
        <f>IFERROR(IF(INDEX('Form report'!$P$23:$CO$1090,MATCH($A$12,'Form report'!GM23:GM1090,0),MATCH(GM$3,'Form report'!$P$22:$CO$22,0))="","",INDEX('Form report'!$P$23:$CO$1090,MATCH($A$12,'Form report'!GM23:GM1090,0),MATCH(GM$3,'Form report'!$P$22:$CO$22,0))-INDEX('Form report'!$G$23:$G$1090,MATCH($A$12,'Form report'!$D$23:$D$1090,0))-INDEX('Form report'!$H$23:$H$1090,MATCH($A$12,'Form report'!$D$23:$D$1090,0))),"")</f>
        <v/>
      </c>
      <c r="GN12" s="204" t="str">
        <f>IFERROR(IF(INDEX('Form report'!$P$23:$CO$1090,MATCH($A$12,'Form report'!GN23:GN1090,0),MATCH(GN$3,'Form report'!$P$22:$CO$22,0))="","",INDEX('Form report'!$P$23:$CO$1090,MATCH($A$12,'Form report'!GN23:GN1090,0),MATCH(GN$3,'Form report'!$P$22:$CO$22,0))-INDEX('Form report'!$G$23:$G$1090,MATCH($A$12,'Form report'!$D$23:$D$1090,0))-INDEX('Form report'!$H$23:$H$1090,MATCH($A$12,'Form report'!$D$23:$D$1090,0))),"")</f>
        <v/>
      </c>
      <c r="GO12" s="204" t="str">
        <f>IFERROR(IF(INDEX('Form report'!$P$23:$CO$1090,MATCH($A$12,'Form report'!GO23:GO1090,0),MATCH(GO$3,'Form report'!$P$22:$CO$22,0))="","",INDEX('Form report'!$P$23:$CO$1090,MATCH($A$12,'Form report'!GO23:GO1090,0),MATCH(GO$3,'Form report'!$P$22:$CO$22,0))-INDEX('Form report'!$G$23:$G$1090,MATCH($A$12,'Form report'!$D$23:$D$1090,0))-INDEX('Form report'!$H$23:$H$1090,MATCH($A$12,'Form report'!$D$23:$D$1090,0))),"")</f>
        <v/>
      </c>
      <c r="GP12" s="204" t="str">
        <f>IFERROR(IF(INDEX('Form report'!$P$23:$CO$1090,MATCH($A$12,'Form report'!GP23:GP1090,0),MATCH(GP$3,'Form report'!$P$22:$CO$22,0))="","",INDEX('Form report'!$P$23:$CO$1090,MATCH($A$12,'Form report'!GP23:GP1090,0),MATCH(GP$3,'Form report'!$P$22:$CO$22,0))-INDEX('Form report'!$G$23:$G$1090,MATCH($A$12,'Form report'!$D$23:$D$1090,0))-INDEX('Form report'!$H$23:$H$1090,MATCH($A$12,'Form report'!$D$23:$D$1090,0))),"")</f>
        <v/>
      </c>
      <c r="GQ12" s="204" t="str">
        <f>IFERROR(IF(INDEX('Form report'!$P$23:$CO$1090,MATCH($A$12,'Form report'!GQ23:GQ1090,0),MATCH(GQ$3,'Form report'!$P$22:$CO$22,0))="","",INDEX('Form report'!$P$23:$CO$1090,MATCH($A$12,'Form report'!GQ23:GQ1090,0),MATCH(GQ$3,'Form report'!$P$22:$CO$22,0))-INDEX('Form report'!$G$23:$G$1090,MATCH($A$12,'Form report'!$D$23:$D$1090,0))-INDEX('Form report'!$H$23:$H$1090,MATCH($A$12,'Form report'!$D$23:$D$1090,0))),"")</f>
        <v/>
      </c>
      <c r="GR12" s="204" t="str">
        <f>IFERROR(IF(INDEX('Form report'!$P$23:$CO$1090,MATCH($A$12,'Form report'!GR23:GR1090,0),MATCH(GR$3,'Form report'!$P$22:$CO$22,0))="","",INDEX('Form report'!$P$23:$CO$1090,MATCH($A$12,'Form report'!GR23:GR1090,0),MATCH(GR$3,'Form report'!$P$22:$CO$22,0))-INDEX('Form report'!$G$23:$G$1090,MATCH($A$12,'Form report'!$D$23:$D$1090,0))-INDEX('Form report'!$H$23:$H$1090,MATCH($A$12,'Form report'!$D$23:$D$1090,0))),"")</f>
        <v/>
      </c>
      <c r="GS12" s="204" t="str">
        <f>IFERROR(IF(INDEX('Form report'!$P$23:$CO$1090,MATCH($A$12,'Form report'!GS23:GS1090,0),MATCH(GS$3,'Form report'!$P$22:$CO$22,0))="","",INDEX('Form report'!$P$23:$CO$1090,MATCH($A$12,'Form report'!GS23:GS1090,0),MATCH(GS$3,'Form report'!$P$22:$CO$22,0))-INDEX('Form report'!$G$23:$G$1090,MATCH($A$12,'Form report'!$D$23:$D$1090,0))-INDEX('Form report'!$H$23:$H$1090,MATCH($A$12,'Form report'!$D$23:$D$1090,0))),"")</f>
        <v/>
      </c>
      <c r="GT12" s="204" t="str">
        <f>IFERROR(IF(INDEX('Form report'!$P$23:$CO$1090,MATCH($A$12,'Form report'!GT23:GT1090,0),MATCH(GT$3,'Form report'!$P$22:$CO$22,0))="","",INDEX('Form report'!$P$23:$CO$1090,MATCH($A$12,'Form report'!GT23:GT1090,0),MATCH(GT$3,'Form report'!$P$22:$CO$22,0))-INDEX('Form report'!$G$23:$G$1090,MATCH($A$12,'Form report'!$D$23:$D$1090,0))-INDEX('Form report'!$H$23:$H$1090,MATCH($A$12,'Form report'!$D$23:$D$1090,0))),"")</f>
        <v/>
      </c>
      <c r="GU12" s="204" t="str">
        <f>IFERROR(IF(INDEX('Form report'!$P$23:$CO$1090,MATCH($A$12,'Form report'!GU23:GU1090,0),MATCH(GU$3,'Form report'!$P$22:$CO$22,0))="","",INDEX('Form report'!$P$23:$CO$1090,MATCH($A$12,'Form report'!GU23:GU1090,0),MATCH(GU$3,'Form report'!$P$22:$CO$22,0))-INDEX('Form report'!$G$23:$G$1090,MATCH($A$12,'Form report'!$D$23:$D$1090,0))-INDEX('Form report'!$H$23:$H$1090,MATCH($A$12,'Form report'!$D$23:$D$1090,0))),"")</f>
        <v/>
      </c>
      <c r="GV12" s="204" t="str">
        <f>IFERROR(IF(INDEX('Form report'!$P$23:$CO$1090,MATCH($A$12,'Form report'!GV23:GV1090,0),MATCH(GV$3,'Form report'!$P$22:$CO$22,0))="","",INDEX('Form report'!$P$23:$CO$1090,MATCH($A$12,'Form report'!GV23:GV1090,0),MATCH(GV$3,'Form report'!$P$22:$CO$22,0))-INDEX('Form report'!$G$23:$G$1090,MATCH($A$12,'Form report'!$D$23:$D$1090,0))-INDEX('Form report'!$H$23:$H$1090,MATCH($A$12,'Form report'!$D$23:$D$1090,0))),"")</f>
        <v/>
      </c>
      <c r="GW12" s="204" t="str">
        <f>IFERROR(IF(INDEX('Form report'!$P$23:$CO$1090,MATCH($A$12,'Form report'!GW23:GW1090,0),MATCH(GW$3,'Form report'!$P$22:$CO$22,0))="","",INDEX('Form report'!$P$23:$CO$1090,MATCH($A$12,'Form report'!GW23:GW1090,0),MATCH(GW$3,'Form report'!$P$22:$CO$22,0))-INDEX('Form report'!$G$23:$G$1090,MATCH($A$12,'Form report'!$D$23:$D$1090,0))-INDEX('Form report'!$H$23:$H$1090,MATCH($A$12,'Form report'!$D$23:$D$1090,0))),"")</f>
        <v/>
      </c>
      <c r="GX12" s="204" t="str">
        <f>IFERROR(IF(INDEX('Form report'!$P$23:$CO$1090,MATCH($A$12,'Form report'!GX23:GX1090,0),MATCH(GX$3,'Form report'!$P$22:$CO$22,0))="","",INDEX('Form report'!$P$23:$CO$1090,MATCH($A$12,'Form report'!GX23:GX1090,0),MATCH(GX$3,'Form report'!$P$22:$CO$22,0))-INDEX('Form report'!$G$23:$G$1090,MATCH($A$12,'Form report'!$D$23:$D$1090,0))-INDEX('Form report'!$H$23:$H$1090,MATCH($A$12,'Form report'!$D$23:$D$1090,0))),"")</f>
        <v/>
      </c>
      <c r="GY12" s="204" t="str">
        <f>IFERROR(IF(INDEX('Form report'!$P$23:$CO$1090,MATCH($A$12,'Form report'!GY23:GY1090,0),MATCH(GY$3,'Form report'!$P$22:$CO$22,0))="","",INDEX('Form report'!$P$23:$CO$1090,MATCH($A$12,'Form report'!GY23:GY1090,0),MATCH(GY$3,'Form report'!$P$22:$CO$22,0))-INDEX('Form report'!$G$23:$G$1090,MATCH($A$12,'Form report'!$D$23:$D$1090,0))-INDEX('Form report'!$H$23:$H$1090,MATCH($A$12,'Form report'!$D$23:$D$1090,0))),"")</f>
        <v/>
      </c>
      <c r="GZ12" s="204" t="str">
        <f>IFERROR(IF(INDEX('Form report'!$P$23:$CO$1090,MATCH($A$12,'Form report'!GZ23:GZ1090,0),MATCH(GZ$3,'Form report'!$P$22:$CO$22,0))="","",INDEX('Form report'!$P$23:$CO$1090,MATCH($A$12,'Form report'!GZ23:GZ1090,0),MATCH(GZ$3,'Form report'!$P$22:$CO$22,0))-INDEX('Form report'!$G$23:$G$1090,MATCH($A$12,'Form report'!$D$23:$D$1090,0))-INDEX('Form report'!$H$23:$H$1090,MATCH($A$12,'Form report'!$D$23:$D$1090,0))),"")</f>
        <v/>
      </c>
      <c r="HA12" s="204" t="str">
        <f>IFERROR(IF(INDEX('Form report'!$P$23:$CO$1090,MATCH($A$12,'Form report'!HA23:HA1090,0),MATCH(HA$3,'Form report'!$P$22:$CO$22,0))="","",INDEX('Form report'!$P$23:$CO$1090,MATCH($A$12,'Form report'!HA23:HA1090,0),MATCH(HA$3,'Form report'!$P$22:$CO$22,0))-INDEX('Form report'!$G$23:$G$1090,MATCH($A$12,'Form report'!$D$23:$D$1090,0))-INDEX('Form report'!$H$23:$H$1090,MATCH($A$12,'Form report'!$D$23:$D$1090,0))),"")</f>
        <v/>
      </c>
      <c r="HB12" s="204" t="str">
        <f>IFERROR(IF(INDEX('Form report'!$P$23:$CO$1090,MATCH($A$12,'Form report'!HB23:HB1090,0),MATCH(HB$3,'Form report'!$P$22:$CO$22,0))="","",INDEX('Form report'!$P$23:$CO$1090,MATCH($A$12,'Form report'!HB23:HB1090,0),MATCH(HB$3,'Form report'!$P$22:$CO$22,0))-INDEX('Form report'!$G$23:$G$1090,MATCH($A$12,'Form report'!$D$23:$D$1090,0))-INDEX('Form report'!$H$23:$H$1090,MATCH($A$12,'Form report'!$D$23:$D$1090,0))),"")</f>
        <v/>
      </c>
      <c r="HC12" s="204" t="str">
        <f>IFERROR(IF(INDEX('Form report'!$P$23:$CO$1090,MATCH($A$12,'Form report'!HC23:HC1090,0),MATCH(HC$3,'Form report'!$P$22:$CO$22,0))="","",INDEX('Form report'!$P$23:$CO$1090,MATCH($A$12,'Form report'!HC23:HC1090,0),MATCH(HC$3,'Form report'!$P$22:$CO$22,0))-INDEX('Form report'!$G$23:$G$1090,MATCH($A$12,'Form report'!$D$23:$D$1090,0))-INDEX('Form report'!$H$23:$H$1090,MATCH($A$12,'Form report'!$D$23:$D$1090,0))),"")</f>
        <v/>
      </c>
      <c r="HD12" s="204" t="str">
        <f>IFERROR(IF(INDEX('Form report'!$P$23:$CO$1090,MATCH($A$12,'Form report'!HD23:HD1090,0),MATCH(HD$3,'Form report'!$P$22:$CO$22,0))="","",INDEX('Form report'!$P$23:$CO$1090,MATCH($A$12,'Form report'!HD23:HD1090,0),MATCH(HD$3,'Form report'!$P$22:$CO$22,0))-INDEX('Form report'!$G$23:$G$1090,MATCH($A$12,'Form report'!$D$23:$D$1090,0))-INDEX('Form report'!$H$23:$H$1090,MATCH($A$12,'Form report'!$D$23:$D$1090,0))),"")</f>
        <v/>
      </c>
      <c r="HE12" s="204" t="str">
        <f>IFERROR(IF(INDEX('Form report'!$P$23:$CO$1090,MATCH($A$12,'Form report'!HE23:HE1090,0),MATCH(HE$3,'Form report'!$P$22:$CO$22,0))="","",INDEX('Form report'!$P$23:$CO$1090,MATCH($A$12,'Form report'!HE23:HE1090,0),MATCH(HE$3,'Form report'!$P$22:$CO$22,0))-INDEX('Form report'!$G$23:$G$1090,MATCH($A$12,'Form report'!$D$23:$D$1090,0))-INDEX('Form report'!$H$23:$H$1090,MATCH($A$12,'Form report'!$D$23:$D$1090,0))),"")</f>
        <v/>
      </c>
      <c r="HF12" s="204" t="str">
        <f>IFERROR(IF(INDEX('Form report'!$P$23:$CO$1090,MATCH($A$12,'Form report'!HF23:HF1090,0),MATCH(HF$3,'Form report'!$P$22:$CO$22,0))="","",INDEX('Form report'!$P$23:$CO$1090,MATCH($A$12,'Form report'!HF23:HF1090,0),MATCH(HF$3,'Form report'!$P$22:$CO$22,0))-INDEX('Form report'!$G$23:$G$1090,MATCH($A$12,'Form report'!$D$23:$D$1090,0))-INDEX('Form report'!$H$23:$H$1090,MATCH($A$12,'Form report'!$D$23:$D$1090,0))),"")</f>
        <v/>
      </c>
      <c r="HG12" s="204" t="str">
        <f>IFERROR(IF(INDEX('Form report'!$P$23:$CO$1090,MATCH($A$12,'Form report'!HG23:HG1090,0),MATCH(HG$3,'Form report'!$P$22:$CO$22,0))="","",INDEX('Form report'!$P$23:$CO$1090,MATCH($A$12,'Form report'!HG23:HG1090,0),MATCH(HG$3,'Form report'!$P$22:$CO$22,0))-INDEX('Form report'!$G$23:$G$1090,MATCH($A$12,'Form report'!$D$23:$D$1090,0))-INDEX('Form report'!$H$23:$H$1090,MATCH($A$12,'Form report'!$D$23:$D$1090,0))),"")</f>
        <v/>
      </c>
      <c r="HH12" s="204" t="str">
        <f>IFERROR(IF(INDEX('Form report'!$P$23:$CO$1090,MATCH($A$12,'Form report'!HH23:HH1090,0),MATCH(HH$3,'Form report'!$P$22:$CO$22,0))="","",INDEX('Form report'!$P$23:$CO$1090,MATCH($A$12,'Form report'!HH23:HH1090,0),MATCH(HH$3,'Form report'!$P$22:$CO$22,0))-INDEX('Form report'!$G$23:$G$1090,MATCH($A$12,'Form report'!$D$23:$D$1090,0))-INDEX('Form report'!$H$23:$H$1090,MATCH($A$12,'Form report'!$D$23:$D$1090,0))),"")</f>
        <v/>
      </c>
      <c r="HI12" s="204" t="str">
        <f>IFERROR(IF(INDEX('Form report'!$P$23:$CO$1090,MATCH($A$12,'Form report'!HI23:HI1090,0),MATCH(HI$3,'Form report'!$P$22:$CO$22,0))="","",INDEX('Form report'!$P$23:$CO$1090,MATCH($A$12,'Form report'!HI23:HI1090,0),MATCH(HI$3,'Form report'!$P$22:$CO$22,0))-INDEX('Form report'!$G$23:$G$1090,MATCH($A$12,'Form report'!$D$23:$D$1090,0))-INDEX('Form report'!$H$23:$H$1090,MATCH($A$12,'Form report'!$D$23:$D$1090,0))),"")</f>
        <v/>
      </c>
      <c r="HJ12" s="204" t="str">
        <f>IFERROR(IF(INDEX('Form report'!$P$23:$CO$1090,MATCH($A$12,'Form report'!HJ23:HJ1090,0),MATCH(HJ$3,'Form report'!$P$22:$CO$22,0))="","",INDEX('Form report'!$P$23:$CO$1090,MATCH($A$12,'Form report'!HJ23:HJ1090,0),MATCH(HJ$3,'Form report'!$P$22:$CO$22,0))-INDEX('Form report'!$G$23:$G$1090,MATCH($A$12,'Form report'!$D$23:$D$1090,0))-INDEX('Form report'!$H$23:$H$1090,MATCH($A$12,'Form report'!$D$23:$D$1090,0))),"")</f>
        <v/>
      </c>
      <c r="HK12" s="204" t="str">
        <f>IFERROR(IF(INDEX('Form report'!$P$23:$CO$1090,MATCH($A$12,'Form report'!HK23:HK1090,0),MATCH(HK$3,'Form report'!$P$22:$CO$22,0))="","",INDEX('Form report'!$P$23:$CO$1090,MATCH($A$12,'Form report'!HK23:HK1090,0),MATCH(HK$3,'Form report'!$P$22:$CO$22,0))-INDEX('Form report'!$G$23:$G$1090,MATCH($A$12,'Form report'!$D$23:$D$1090,0))-INDEX('Form report'!$H$23:$H$1090,MATCH($A$12,'Form report'!$D$23:$D$1090,0))),"")</f>
        <v/>
      </c>
      <c r="HL12" s="204" t="str">
        <f>IFERROR(IF(INDEX('Form report'!$P$23:$CO$1090,MATCH($A$12,'Form report'!HL23:HL1090,0),MATCH(HL$3,'Form report'!$P$22:$CO$22,0))="","",INDEX('Form report'!$P$23:$CO$1090,MATCH($A$12,'Form report'!HL23:HL1090,0),MATCH(HL$3,'Form report'!$P$22:$CO$22,0))-INDEX('Form report'!$G$23:$G$1090,MATCH($A$12,'Form report'!$D$23:$D$1090,0))-INDEX('Form report'!$H$23:$H$1090,MATCH($A$12,'Form report'!$D$23:$D$1090,0))),"")</f>
        <v/>
      </c>
      <c r="HM12" s="204" t="str">
        <f>IFERROR(IF(INDEX('Form report'!$P$23:$CO$1090,MATCH($A$12,'Form report'!HM23:HM1090,0),MATCH(HM$3,'Form report'!$P$22:$CO$22,0))="","",INDEX('Form report'!$P$23:$CO$1090,MATCH($A$12,'Form report'!HM23:HM1090,0),MATCH(HM$3,'Form report'!$P$22:$CO$22,0))-INDEX('Form report'!$G$23:$G$1090,MATCH($A$12,'Form report'!$D$23:$D$1090,0))-INDEX('Form report'!$H$23:$H$1090,MATCH($A$12,'Form report'!$D$23:$D$1090,0))),"")</f>
        <v/>
      </c>
      <c r="HN12" s="204" t="str">
        <f>IFERROR(IF(INDEX('Form report'!$P$23:$CO$1090,MATCH($A$12,'Form report'!HN23:HN1090,0),MATCH(HN$3,'Form report'!$P$22:$CO$22,0))="","",INDEX('Form report'!$P$23:$CO$1090,MATCH($A$12,'Form report'!HN23:HN1090,0),MATCH(HN$3,'Form report'!$P$22:$CO$22,0))-INDEX('Form report'!$G$23:$G$1090,MATCH($A$12,'Form report'!$D$23:$D$1090,0))-INDEX('Form report'!$H$23:$H$1090,MATCH($A$12,'Form report'!$D$23:$D$1090,0))),"")</f>
        <v/>
      </c>
      <c r="HO12" s="204" t="str">
        <f>IFERROR(IF(INDEX('Form report'!$P$23:$CO$1090,MATCH($A$12,'Form report'!HO23:HO1090,0),MATCH(HO$3,'Form report'!$P$22:$CO$22,0))="","",INDEX('Form report'!$P$23:$CO$1090,MATCH($A$12,'Form report'!HO23:HO1090,0),MATCH(HO$3,'Form report'!$P$22:$CO$22,0))-INDEX('Form report'!$G$23:$G$1090,MATCH($A$12,'Form report'!$D$23:$D$1090,0))-INDEX('Form report'!$H$23:$H$1090,MATCH($A$12,'Form report'!$D$23:$D$1090,0))),"")</f>
        <v/>
      </c>
      <c r="HP12" s="204" t="str">
        <f>IFERROR(IF(INDEX('Form report'!$P$23:$CO$1090,MATCH($A$12,'Form report'!HP23:HP1090,0),MATCH(HP$3,'Form report'!$P$22:$CO$22,0))="","",INDEX('Form report'!$P$23:$CO$1090,MATCH($A$12,'Form report'!HP23:HP1090,0),MATCH(HP$3,'Form report'!$P$22:$CO$22,0))-INDEX('Form report'!$G$23:$G$1090,MATCH($A$12,'Form report'!$D$23:$D$1090,0))-INDEX('Form report'!$H$23:$H$1090,MATCH($A$12,'Form report'!$D$23:$D$1090,0))),"")</f>
        <v/>
      </c>
      <c r="HQ12" s="204" t="str">
        <f>IFERROR(IF(INDEX('Form report'!$P$23:$CO$1090,MATCH($A$12,'Form report'!HQ23:HQ1090,0),MATCH(HQ$3,'Form report'!$P$22:$CO$22,0))="","",INDEX('Form report'!$P$23:$CO$1090,MATCH($A$12,'Form report'!HQ23:HQ1090,0),MATCH(HQ$3,'Form report'!$P$22:$CO$22,0))-INDEX('Form report'!$G$23:$G$1090,MATCH($A$12,'Form report'!$D$23:$D$1090,0))-INDEX('Form report'!$H$23:$H$1090,MATCH($A$12,'Form report'!$D$23:$D$1090,0))),"")</f>
        <v/>
      </c>
      <c r="HR12" s="204" t="str">
        <f>IFERROR(IF(INDEX('Form report'!$P$23:$CO$1090,MATCH($A$12,'Form report'!HR23:HR1090,0),MATCH(HR$3,'Form report'!$P$22:$CO$22,0))="","",INDEX('Form report'!$P$23:$CO$1090,MATCH($A$12,'Form report'!HR23:HR1090,0),MATCH(HR$3,'Form report'!$P$22:$CO$22,0))-INDEX('Form report'!$G$23:$G$1090,MATCH($A$12,'Form report'!$D$23:$D$1090,0))-INDEX('Form report'!$H$23:$H$1090,MATCH($A$12,'Form report'!$D$23:$D$1090,0))),"")</f>
        <v/>
      </c>
      <c r="HS12" s="204" t="str">
        <f>IFERROR(IF(INDEX('Form report'!$P$23:$CO$1090,MATCH($A$12,'Form report'!HS23:HS1090,0),MATCH(HS$3,'Form report'!$P$22:$CO$22,0))="","",INDEX('Form report'!$P$23:$CO$1090,MATCH($A$12,'Form report'!HS23:HS1090,0),MATCH(HS$3,'Form report'!$P$22:$CO$22,0))-INDEX('Form report'!$G$23:$G$1090,MATCH($A$12,'Form report'!$D$23:$D$1090,0))-INDEX('Form report'!$H$23:$H$1090,MATCH($A$12,'Form report'!$D$23:$D$1090,0))),"")</f>
        <v/>
      </c>
      <c r="HT12" s="204" t="str">
        <f>IFERROR(IF(INDEX('Form report'!$P$23:$CO$1090,MATCH($A$12,'Form report'!HT23:HT1090,0),MATCH(HT$3,'Form report'!$P$22:$CO$22,0))="","",INDEX('Form report'!$P$23:$CO$1090,MATCH($A$12,'Form report'!HT23:HT1090,0),MATCH(HT$3,'Form report'!$P$22:$CO$22,0))-INDEX('Form report'!$G$23:$G$1090,MATCH($A$12,'Form report'!$D$23:$D$1090,0))-INDEX('Form report'!$H$23:$H$1090,MATCH($A$12,'Form report'!$D$23:$D$1090,0))),"")</f>
        <v/>
      </c>
      <c r="HU12" s="204" t="str">
        <f>IFERROR(IF(INDEX('Form report'!$P$23:$CO$1090,MATCH($A$12,'Form report'!HU23:HU1090,0),MATCH(HU$3,'Form report'!$P$22:$CO$22,0))="","",INDEX('Form report'!$P$23:$CO$1090,MATCH($A$12,'Form report'!HU23:HU1090,0),MATCH(HU$3,'Form report'!$P$22:$CO$22,0))-INDEX('Form report'!$G$23:$G$1090,MATCH($A$12,'Form report'!$D$23:$D$1090,0))-INDEX('Form report'!$H$23:$H$1090,MATCH($A$12,'Form report'!$D$23:$D$1090,0))),"")</f>
        <v/>
      </c>
      <c r="HV12" s="204" t="str">
        <f>IFERROR(IF(INDEX('Form report'!$P$23:$CO$1090,MATCH($A$12,'Form report'!HV23:HV1090,0),MATCH(HV$3,'Form report'!$P$22:$CO$22,0))="","",INDEX('Form report'!$P$23:$CO$1090,MATCH($A$12,'Form report'!HV23:HV1090,0),MATCH(HV$3,'Form report'!$P$22:$CO$22,0))-INDEX('Form report'!$G$23:$G$1090,MATCH($A$12,'Form report'!$D$23:$D$1090,0))-INDEX('Form report'!$H$23:$H$1090,MATCH($A$12,'Form report'!$D$23:$D$1090,0))),"")</f>
        <v/>
      </c>
      <c r="HW12" s="204" t="str">
        <f>IFERROR(IF(INDEX('Form report'!$P$23:$CO$1090,MATCH($A$12,'Form report'!HW23:HW1090,0),MATCH(HW$3,'Form report'!$P$22:$CO$22,0))="","",INDEX('Form report'!$P$23:$CO$1090,MATCH($A$12,'Form report'!HW23:HW1090,0),MATCH(HW$3,'Form report'!$P$22:$CO$22,0))-INDEX('Form report'!$G$23:$G$1090,MATCH($A$12,'Form report'!$D$23:$D$1090,0))-INDEX('Form report'!$H$23:$H$1090,MATCH($A$12,'Form report'!$D$23:$D$1090,0))),"")</f>
        <v/>
      </c>
      <c r="HX12" s="204" t="str">
        <f>IFERROR(IF(INDEX('Form report'!$P$23:$CO$1090,MATCH($A$12,'Form report'!HX23:HX1090,0),MATCH(HX$3,'Form report'!$P$22:$CO$22,0))="","",INDEX('Form report'!$P$23:$CO$1090,MATCH($A$12,'Form report'!HX23:HX1090,0),MATCH(HX$3,'Form report'!$P$22:$CO$22,0))-INDEX('Form report'!$G$23:$G$1090,MATCH($A$12,'Form report'!$D$23:$D$1090,0))-INDEX('Form report'!$H$23:$H$1090,MATCH($A$12,'Form report'!$D$23:$D$1090,0))),"")</f>
        <v/>
      </c>
      <c r="HY12" s="204" t="str">
        <f>IFERROR(IF(INDEX('Form report'!$P$23:$CO$1090,MATCH($A$12,'Form report'!HY23:HY1090,0),MATCH(HY$3,'Form report'!$P$22:$CO$22,0))="","",INDEX('Form report'!$P$23:$CO$1090,MATCH($A$12,'Form report'!HY23:HY1090,0),MATCH(HY$3,'Form report'!$P$22:$CO$22,0))-INDEX('Form report'!$G$23:$G$1090,MATCH($A$12,'Form report'!$D$23:$D$1090,0))-INDEX('Form report'!$H$23:$H$1090,MATCH($A$12,'Form report'!$D$23:$D$1090,0))),"")</f>
        <v/>
      </c>
      <c r="HZ12" s="204" t="str">
        <f>IFERROR(IF(INDEX('Form report'!$P$23:$CO$1090,MATCH($A$12,'Form report'!HZ23:HZ1090,0),MATCH(HZ$3,'Form report'!$P$22:$CO$22,0))="","",INDEX('Form report'!$P$23:$CO$1090,MATCH($A$12,'Form report'!HZ23:HZ1090,0),MATCH(HZ$3,'Form report'!$P$22:$CO$22,0))-INDEX('Form report'!$G$23:$G$1090,MATCH($A$12,'Form report'!$D$23:$D$1090,0))-INDEX('Form report'!$H$23:$H$1090,MATCH($A$12,'Form report'!$D$23:$D$1090,0))),"")</f>
        <v/>
      </c>
      <c r="IA12" s="204" t="str">
        <f>IFERROR(IF(INDEX('Form report'!$P$23:$CO$1090,MATCH($A$12,'Form report'!IA23:IA1090,0),MATCH(IA$3,'Form report'!$P$22:$CO$22,0))="","",INDEX('Form report'!$P$23:$CO$1090,MATCH($A$12,'Form report'!IA23:IA1090,0),MATCH(IA$3,'Form report'!$P$22:$CO$22,0))-INDEX('Form report'!$G$23:$G$1090,MATCH($A$12,'Form report'!$D$23:$D$1090,0))-INDEX('Form report'!$H$23:$H$1090,MATCH($A$12,'Form report'!$D$23:$D$1090,0))),"")</f>
        <v/>
      </c>
      <c r="IB12" s="204" t="str">
        <f>IFERROR(IF(INDEX('Form report'!$P$23:$CO$1090,MATCH($A$12,'Form report'!IB23:IB1090,0),MATCH(IB$3,'Form report'!$P$22:$CO$22,0))="","",INDEX('Form report'!$P$23:$CO$1090,MATCH($A$12,'Form report'!IB23:IB1090,0),MATCH(IB$3,'Form report'!$P$22:$CO$22,0))-INDEX('Form report'!$G$23:$G$1090,MATCH($A$12,'Form report'!$D$23:$D$1090,0))-INDEX('Form report'!$H$23:$H$1090,MATCH($A$12,'Form report'!$D$23:$D$1090,0))),"")</f>
        <v/>
      </c>
      <c r="IC12" s="204" t="str">
        <f>IFERROR(IF(INDEX('Form report'!$P$23:$CO$1090,MATCH($A$12,'Form report'!IC23:IC1090,0),MATCH(IC$3,'Form report'!$P$22:$CO$22,0))="","",INDEX('Form report'!$P$23:$CO$1090,MATCH($A$12,'Form report'!IC23:IC1090,0),MATCH(IC$3,'Form report'!$P$22:$CO$22,0))-INDEX('Form report'!$G$23:$G$1090,MATCH($A$12,'Form report'!$D$23:$D$1090,0))-INDEX('Form report'!$H$23:$H$1090,MATCH($A$12,'Form report'!$D$23:$D$1090,0))),"")</f>
        <v/>
      </c>
      <c r="ID12" s="204" t="str">
        <f>IFERROR(IF(INDEX('Form report'!$P$23:$CO$1090,MATCH($A$12,'Form report'!ID23:ID1090,0),MATCH(ID$3,'Form report'!$P$22:$CO$22,0))="","",INDEX('Form report'!$P$23:$CO$1090,MATCH($A$12,'Form report'!ID23:ID1090,0),MATCH(ID$3,'Form report'!$P$22:$CO$22,0))-INDEX('Form report'!$G$23:$G$1090,MATCH($A$12,'Form report'!$D$23:$D$1090,0))-INDEX('Form report'!$H$23:$H$1090,MATCH($A$12,'Form report'!$D$23:$D$1090,0))),"")</f>
        <v/>
      </c>
      <c r="IE12" s="204" t="str">
        <f>IFERROR(IF(INDEX('Form report'!$P$23:$CO$1090,MATCH($A$12,'Form report'!IE23:IE1090,0),MATCH(IE$3,'Form report'!$P$22:$CO$22,0))="","",INDEX('Form report'!$P$23:$CO$1090,MATCH($A$12,'Form report'!IE23:IE1090,0),MATCH(IE$3,'Form report'!$P$22:$CO$22,0))-INDEX('Form report'!$G$23:$G$1090,MATCH($A$12,'Form report'!$D$23:$D$1090,0))-INDEX('Form report'!$H$23:$H$1090,MATCH($A$12,'Form report'!$D$23:$D$1090,0))),"")</f>
        <v/>
      </c>
      <c r="IF12" s="204" t="str">
        <f>IFERROR(IF(INDEX('Form report'!$P$23:$CO$1090,MATCH($A$12,'Form report'!IF23:IF1090,0),MATCH(IF$3,'Form report'!$P$22:$CO$22,0))="","",INDEX('Form report'!$P$23:$CO$1090,MATCH($A$12,'Form report'!IF23:IF1090,0),MATCH(IF$3,'Form report'!$P$22:$CO$22,0))-INDEX('Form report'!$G$23:$G$1090,MATCH($A$12,'Form report'!$D$23:$D$1090,0))-INDEX('Form report'!$H$23:$H$1090,MATCH($A$12,'Form report'!$D$23:$D$1090,0))),"")</f>
        <v/>
      </c>
      <c r="IG12" s="204" t="str">
        <f>IFERROR(IF(INDEX('Form report'!$P$23:$CO$1090,MATCH($A$12,'Form report'!IG23:IG1090,0),MATCH(IG$3,'Form report'!$P$22:$CO$22,0))="","",INDEX('Form report'!$P$23:$CO$1090,MATCH($A$12,'Form report'!IG23:IG1090,0),MATCH(IG$3,'Form report'!$P$22:$CO$22,0))-INDEX('Form report'!$G$23:$G$1090,MATCH($A$12,'Form report'!$D$23:$D$1090,0))-INDEX('Form report'!$H$23:$H$1090,MATCH($A$12,'Form report'!$D$23:$D$1090,0))),"")</f>
        <v/>
      </c>
      <c r="IH12" s="204" t="str">
        <f>IFERROR(IF(INDEX('Form report'!$P$23:$CO$1090,MATCH($A$12,'Form report'!IH23:IH1090,0),MATCH(IH$3,'Form report'!$P$22:$CO$22,0))="","",INDEX('Form report'!$P$23:$CO$1090,MATCH($A$12,'Form report'!IH23:IH1090,0),MATCH(IH$3,'Form report'!$P$22:$CO$22,0))-INDEX('Form report'!$G$23:$G$1090,MATCH($A$12,'Form report'!$D$23:$D$1090,0))-INDEX('Form report'!$H$23:$H$1090,MATCH($A$12,'Form report'!$D$23:$D$1090,0))),"")</f>
        <v/>
      </c>
      <c r="II12" s="204" t="str">
        <f>IFERROR(IF(INDEX('Form report'!$P$23:$CO$1090,MATCH($A$12,'Form report'!II23:II1090,0),MATCH(II$3,'Form report'!$P$22:$CO$22,0))="","",INDEX('Form report'!$P$23:$CO$1090,MATCH($A$12,'Form report'!II23:II1090,0),MATCH(II$3,'Form report'!$P$22:$CO$22,0))-INDEX('Form report'!$G$23:$G$1090,MATCH($A$12,'Form report'!$D$23:$D$1090,0))-INDEX('Form report'!$H$23:$H$1090,MATCH($A$12,'Form report'!$D$23:$D$1090,0))),"")</f>
        <v/>
      </c>
      <c r="IJ12" s="204" t="str">
        <f>IFERROR(IF(INDEX('Form report'!$P$23:$CO$1090,MATCH($A$12,'Form report'!IJ23:IJ1090,0),MATCH(IJ$3,'Form report'!$P$22:$CO$22,0))="","",INDEX('Form report'!$P$23:$CO$1090,MATCH($A$12,'Form report'!IJ23:IJ1090,0),MATCH(IJ$3,'Form report'!$P$22:$CO$22,0))-INDEX('Form report'!$G$23:$G$1090,MATCH($A$12,'Form report'!$D$23:$D$1090,0))-INDEX('Form report'!$H$23:$H$1090,MATCH($A$12,'Form report'!$D$23:$D$1090,0))),"")</f>
        <v/>
      </c>
      <c r="IK12" s="204" t="str">
        <f>IFERROR(IF(INDEX('Form report'!$P$23:$CO$1090,MATCH($A$12,'Form report'!IK23:IK1090,0),MATCH(IK$3,'Form report'!$P$22:$CO$22,0))="","",INDEX('Form report'!$P$23:$CO$1090,MATCH($A$12,'Form report'!IK23:IK1090,0),MATCH(IK$3,'Form report'!$P$22:$CO$22,0))-INDEX('Form report'!$G$23:$G$1090,MATCH($A$12,'Form report'!$D$23:$D$1090,0))-INDEX('Form report'!$H$23:$H$1090,MATCH($A$12,'Form report'!$D$23:$D$1090,0))),"")</f>
        <v/>
      </c>
      <c r="IL12" s="204" t="str">
        <f>IFERROR(IF(INDEX('Form report'!$P$23:$CO$1090,MATCH($A$12,'Form report'!IL23:IL1090,0),MATCH(IL$3,'Form report'!$P$22:$CO$22,0))="","",INDEX('Form report'!$P$23:$CO$1090,MATCH($A$12,'Form report'!IL23:IL1090,0),MATCH(IL$3,'Form report'!$P$22:$CO$22,0))-INDEX('Form report'!$G$23:$G$1090,MATCH($A$12,'Form report'!$D$23:$D$1090,0))-INDEX('Form report'!$H$23:$H$1090,MATCH($A$12,'Form report'!$D$23:$D$1090,0))),"")</f>
        <v/>
      </c>
      <c r="IM12" s="204" t="str">
        <f>IFERROR(IF(INDEX('Form report'!$P$23:$CO$1090,MATCH($A$12,'Form report'!IM23:IM1090,0),MATCH(IM$3,'Form report'!$P$22:$CO$22,0))="","",INDEX('Form report'!$P$23:$CO$1090,MATCH($A$12,'Form report'!IM23:IM1090,0),MATCH(IM$3,'Form report'!$P$22:$CO$22,0))-INDEX('Form report'!$G$23:$G$1090,MATCH($A$12,'Form report'!$D$23:$D$1090,0))-INDEX('Form report'!$H$23:$H$1090,MATCH($A$12,'Form report'!$D$23:$D$1090,0))),"")</f>
        <v/>
      </c>
      <c r="IN12" s="204" t="str">
        <f>IFERROR(IF(INDEX('Form report'!$P$23:$CO$1090,MATCH($A$12,'Form report'!IN23:IN1090,0),MATCH(IN$3,'Form report'!$P$22:$CO$22,0))="","",INDEX('Form report'!$P$23:$CO$1090,MATCH($A$12,'Form report'!IN23:IN1090,0),MATCH(IN$3,'Form report'!$P$22:$CO$22,0))-INDEX('Form report'!$G$23:$G$1090,MATCH($A$12,'Form report'!$D$23:$D$1090,0))-INDEX('Form report'!$H$23:$H$1090,MATCH($A$12,'Form report'!$D$23:$D$1090,0))),"")</f>
        <v/>
      </c>
      <c r="IO12" s="204" t="str">
        <f>IFERROR(IF(INDEX('Form report'!$P$23:$CO$1090,MATCH($A$12,'Form report'!IO23:IO1090,0),MATCH(IO$3,'Form report'!$P$22:$CO$22,0))="","",INDEX('Form report'!$P$23:$CO$1090,MATCH($A$12,'Form report'!IO23:IO1090,0),MATCH(IO$3,'Form report'!$P$22:$CO$22,0))-INDEX('Form report'!$G$23:$G$1090,MATCH($A$12,'Form report'!$D$23:$D$1090,0))-INDEX('Form report'!$H$23:$H$1090,MATCH($A$12,'Form report'!$D$23:$D$1090,0))),"")</f>
        <v/>
      </c>
      <c r="IP12" s="204" t="str">
        <f>IFERROR(IF(INDEX('Form report'!$P$23:$CO$1090,MATCH($A$12,'Form report'!IP23:IP1090,0),MATCH(IP$3,'Form report'!$P$22:$CO$22,0))="","",INDEX('Form report'!$P$23:$CO$1090,MATCH($A$12,'Form report'!IP23:IP1090,0),MATCH(IP$3,'Form report'!$P$22:$CO$22,0))-INDEX('Form report'!$G$23:$G$1090,MATCH($A$12,'Form report'!$D$23:$D$1090,0))-INDEX('Form report'!$H$23:$H$1090,MATCH($A$12,'Form report'!$D$23:$D$1090,0))),"")</f>
        <v/>
      </c>
      <c r="IQ12" s="204" t="str">
        <f>IFERROR(IF(INDEX('Form report'!$P$23:$CO$1090,MATCH($A$12,'Form report'!IQ23:IQ1090,0),MATCH(IQ$3,'Form report'!$P$22:$CO$22,0))="","",INDEX('Form report'!$P$23:$CO$1090,MATCH($A$12,'Form report'!IQ23:IQ1090,0),MATCH(IQ$3,'Form report'!$P$22:$CO$22,0))-INDEX('Form report'!$G$23:$G$1090,MATCH($A$12,'Form report'!$D$23:$D$1090,0))-INDEX('Form report'!$H$23:$H$1090,MATCH($A$12,'Form report'!$D$23:$D$1090,0))),"")</f>
        <v/>
      </c>
      <c r="IR12" s="204" t="str">
        <f>IFERROR(IF(INDEX('Form report'!$P$23:$CO$1090,MATCH($A$12,'Form report'!IR23:IR1090,0),MATCH(IR$3,'Form report'!$P$22:$CO$22,0))="","",INDEX('Form report'!$P$23:$CO$1090,MATCH($A$12,'Form report'!IR23:IR1090,0),MATCH(IR$3,'Form report'!$P$22:$CO$22,0))-INDEX('Form report'!$G$23:$G$1090,MATCH($A$12,'Form report'!$D$23:$D$1090,0))-INDEX('Form report'!$H$23:$H$1090,MATCH($A$12,'Form report'!$D$23:$D$1090,0))),"")</f>
        <v/>
      </c>
      <c r="IS12" s="204" t="str">
        <f>IFERROR(IF(INDEX('Form report'!$P$23:$CO$1090,MATCH($A$12,'Form report'!IS23:IS1090,0),MATCH(IS$3,'Form report'!$P$22:$CO$22,0))="","",INDEX('Form report'!$P$23:$CO$1090,MATCH($A$12,'Form report'!IS23:IS1090,0),MATCH(IS$3,'Form report'!$P$22:$CO$22,0))-INDEX('Form report'!$G$23:$G$1090,MATCH($A$12,'Form report'!$D$23:$D$1090,0))-INDEX('Form report'!$H$23:$H$1090,MATCH($A$12,'Form report'!$D$23:$D$1090,0))),"")</f>
        <v/>
      </c>
      <c r="IT12" s="204" t="str">
        <f>IFERROR(IF(INDEX('Form report'!$P$23:$CO$1090,MATCH($A$12,'Form report'!IT23:IT1090,0),MATCH(IT$3,'Form report'!$P$22:$CO$22,0))="","",INDEX('Form report'!$P$23:$CO$1090,MATCH($A$12,'Form report'!IT23:IT1090,0),MATCH(IT$3,'Form report'!$P$22:$CO$22,0))-INDEX('Form report'!$G$23:$G$1090,MATCH($A$12,'Form report'!$D$23:$D$1090,0))-INDEX('Form report'!$H$23:$H$1090,MATCH($A$12,'Form report'!$D$23:$D$1090,0))),"")</f>
        <v/>
      </c>
      <c r="IU12" s="204" t="str">
        <f>IFERROR(IF(INDEX('Form report'!$P$23:$CO$1090,MATCH($A$12,'Form report'!IU23:IU1090,0),MATCH(IU$3,'Form report'!$P$22:$CO$22,0))="","",INDEX('Form report'!$P$23:$CO$1090,MATCH($A$12,'Form report'!IU23:IU1090,0),MATCH(IU$3,'Form report'!$P$22:$CO$22,0))-INDEX('Form report'!$G$23:$G$1090,MATCH($A$12,'Form report'!$D$23:$D$1090,0))-INDEX('Form report'!$H$23:$H$1090,MATCH($A$12,'Form report'!$D$23:$D$1090,0))),"")</f>
        <v/>
      </c>
      <c r="IV12" s="204" t="str">
        <f>IFERROR(IF(INDEX('Form report'!$P$23:$CO$1090,MATCH($A$12,'Form report'!IV23:IV1090,0),MATCH(IV$3,'Form report'!$P$22:$CO$22,0))="","",INDEX('Form report'!$P$23:$CO$1090,MATCH($A$12,'Form report'!IV23:IV1090,0),MATCH(IV$3,'Form report'!$P$22:$CO$22,0))-INDEX('Form report'!$G$23:$G$1090,MATCH($A$12,'Form report'!$D$23:$D$1090,0))-INDEX('Form report'!$H$23:$H$1090,MATCH($A$12,'Form report'!$D$23:$D$1090,0))),"")</f>
        <v/>
      </c>
      <c r="IW12" s="204" t="str">
        <f>IFERROR(IF(INDEX('Form report'!$P$23:$CO$1090,MATCH($A$12,'Form report'!IW23:IW1090,0),MATCH(IW$3,'Form report'!$P$22:$CO$22,0))="","",INDEX('Form report'!$P$23:$CO$1090,MATCH($A$12,'Form report'!IW23:IW1090,0),MATCH(IW$3,'Form report'!$P$22:$CO$22,0))-INDEX('Form report'!$G$23:$G$1090,MATCH($A$12,'Form report'!$D$23:$D$1090,0))-INDEX('Form report'!$H$23:$H$1090,MATCH($A$12,'Form report'!$D$23:$D$1090,0))),"")</f>
        <v/>
      </c>
      <c r="IX12" s="204" t="str">
        <f>IFERROR(IF(INDEX('Form report'!$P$23:$CO$1090,MATCH($A$12,'Form report'!IX23:IX1090,0),MATCH(IX$3,'Form report'!$P$22:$CO$22,0))="","",INDEX('Form report'!$P$23:$CO$1090,MATCH($A$12,'Form report'!IX23:IX1090,0),MATCH(IX$3,'Form report'!$P$22:$CO$22,0))-INDEX('Form report'!$G$23:$G$1090,MATCH($A$12,'Form report'!$D$23:$D$1090,0))-INDEX('Form report'!$H$23:$H$1090,MATCH($A$12,'Form report'!$D$23:$D$1090,0))),"")</f>
        <v/>
      </c>
      <c r="IY12" s="204" t="str">
        <f>IFERROR(IF(INDEX('Form report'!$P$23:$CO$1090,MATCH($A$12,'Form report'!IY23:IY1090,0),MATCH(IY$3,'Form report'!$P$22:$CO$22,0))="","",INDEX('Form report'!$P$23:$CO$1090,MATCH($A$12,'Form report'!IY23:IY1090,0),MATCH(IY$3,'Form report'!$P$22:$CO$22,0))-INDEX('Form report'!$G$23:$G$1090,MATCH($A$12,'Form report'!$D$23:$D$1090,0))-INDEX('Form report'!$H$23:$H$1090,MATCH($A$12,'Form report'!$D$23:$D$1090,0))),"")</f>
        <v/>
      </c>
      <c r="IZ12" s="204" t="str">
        <f>IFERROR(IF(INDEX('Form report'!$P$23:$CO$1090,MATCH($A$12,'Form report'!IZ23:IZ1090,0),MATCH(IZ$3,'Form report'!$P$22:$CO$22,0))="","",INDEX('Form report'!$P$23:$CO$1090,MATCH($A$12,'Form report'!IZ23:IZ1090,0),MATCH(IZ$3,'Form report'!$P$22:$CO$22,0))-INDEX('Form report'!$G$23:$G$1090,MATCH($A$12,'Form report'!$D$23:$D$1090,0))-INDEX('Form report'!$H$23:$H$1090,MATCH($A$12,'Form report'!$D$23:$D$1090,0))),"")</f>
        <v/>
      </c>
      <c r="JA12" s="204" t="str">
        <f>IFERROR(IF(INDEX('Form report'!$P$23:$CO$1090,MATCH($A$12,'Form report'!JA23:JA1090,0),MATCH(JA$3,'Form report'!$P$22:$CO$22,0))="","",INDEX('Form report'!$P$23:$CO$1090,MATCH($A$12,'Form report'!JA23:JA1090,0),MATCH(JA$3,'Form report'!$P$22:$CO$22,0))-INDEX('Form report'!$G$23:$G$1090,MATCH($A$12,'Form report'!$D$23:$D$1090,0))-INDEX('Form report'!$H$23:$H$1090,MATCH($A$12,'Form report'!$D$23:$D$1090,0))),"")</f>
        <v/>
      </c>
      <c r="JB12" s="204" t="str">
        <f>IFERROR(IF(INDEX('Form report'!$P$23:$CO$1090,MATCH($A$12,'Form report'!JB23:JB1090,0),MATCH(JB$3,'Form report'!$P$22:$CO$22,0))="","",INDEX('Form report'!$P$23:$CO$1090,MATCH($A$12,'Form report'!JB23:JB1090,0),MATCH(JB$3,'Form report'!$P$22:$CO$22,0))-INDEX('Form report'!$G$23:$G$1090,MATCH($A$12,'Form report'!$D$23:$D$1090,0))-INDEX('Form report'!$H$23:$H$1090,MATCH($A$12,'Form report'!$D$23:$D$1090,0))),"")</f>
        <v/>
      </c>
      <c r="JC12" s="204" t="str">
        <f>IFERROR(IF(INDEX('Form report'!$P$23:$CO$1090,MATCH($A$12,'Form report'!JC23:JC1090,0),MATCH(JC$3,'Form report'!$P$22:$CO$22,0))="","",INDEX('Form report'!$P$23:$CO$1090,MATCH($A$12,'Form report'!JC23:JC1090,0),MATCH(JC$3,'Form report'!$P$22:$CO$22,0))-INDEX('Form report'!$G$23:$G$1090,MATCH($A$12,'Form report'!$D$23:$D$1090,0))-INDEX('Form report'!$H$23:$H$1090,MATCH($A$12,'Form report'!$D$23:$D$1090,0))),"")</f>
        <v/>
      </c>
      <c r="JD12" s="204" t="str">
        <f>IFERROR(IF(INDEX('Form report'!$P$23:$CO$1090,MATCH($A$12,'Form report'!JD23:JD1090,0),MATCH(JD$3,'Form report'!$P$22:$CO$22,0))="","",INDEX('Form report'!$P$23:$CO$1090,MATCH($A$12,'Form report'!JD23:JD1090,0),MATCH(JD$3,'Form report'!$P$22:$CO$22,0))-INDEX('Form report'!$G$23:$G$1090,MATCH($A$12,'Form report'!$D$23:$D$1090,0))-INDEX('Form report'!$H$23:$H$1090,MATCH($A$12,'Form report'!$D$23:$D$1090,0))),"")</f>
        <v/>
      </c>
      <c r="JE12" s="204" t="str">
        <f>IFERROR(IF(INDEX('Form report'!$P$23:$CO$1090,MATCH($A$12,'Form report'!JE23:JE1090,0),MATCH(JE$3,'Form report'!$P$22:$CO$22,0))="","",INDEX('Form report'!$P$23:$CO$1090,MATCH($A$12,'Form report'!JE23:JE1090,0),MATCH(JE$3,'Form report'!$P$22:$CO$22,0))-INDEX('Form report'!$G$23:$G$1090,MATCH($A$12,'Form report'!$D$23:$D$1090,0))-INDEX('Form report'!$H$23:$H$1090,MATCH($A$12,'Form report'!$D$23:$D$1090,0))),"")</f>
        <v/>
      </c>
      <c r="JF12" s="204" t="str">
        <f>IFERROR(IF(INDEX('Form report'!$P$23:$CO$1090,MATCH($A$12,'Form report'!JF23:JF1090,0),MATCH(JF$3,'Form report'!$P$22:$CO$22,0))="","",INDEX('Form report'!$P$23:$CO$1090,MATCH($A$12,'Form report'!JF23:JF1090,0),MATCH(JF$3,'Form report'!$P$22:$CO$22,0))-INDEX('Form report'!$G$23:$G$1090,MATCH($A$12,'Form report'!$D$23:$D$1090,0))-INDEX('Form report'!$H$23:$H$1090,MATCH($A$12,'Form report'!$D$23:$D$1090,0))),"")</f>
        <v/>
      </c>
      <c r="JG12" s="204" t="str">
        <f>IFERROR(IF(INDEX('Form report'!$P$23:$CO$1090,MATCH($A$12,'Form report'!JG23:JG1090,0),MATCH(JG$3,'Form report'!$P$22:$CO$22,0))="","",INDEX('Form report'!$P$23:$CO$1090,MATCH($A$12,'Form report'!JG23:JG1090,0),MATCH(JG$3,'Form report'!$P$22:$CO$22,0))-INDEX('Form report'!$G$23:$G$1090,MATCH($A$12,'Form report'!$D$23:$D$1090,0))-INDEX('Form report'!$H$23:$H$1090,MATCH($A$12,'Form report'!$D$23:$D$1090,0))),"")</f>
        <v/>
      </c>
      <c r="JH12" s="204" t="str">
        <f>IFERROR(IF(INDEX('Form report'!$P$23:$CO$1090,MATCH($A$12,'Form report'!JH23:JH1090,0),MATCH(JH$3,'Form report'!$P$22:$CO$22,0))="","",INDEX('Form report'!$P$23:$CO$1090,MATCH($A$12,'Form report'!JH23:JH1090,0),MATCH(JH$3,'Form report'!$P$22:$CO$22,0))-INDEX('Form report'!$G$23:$G$1090,MATCH($A$12,'Form report'!$D$23:$D$1090,0))-INDEX('Form report'!$H$23:$H$1090,MATCH($A$12,'Form report'!$D$23:$D$1090,0))),"")</f>
        <v/>
      </c>
      <c r="JI12" s="204" t="str">
        <f>IFERROR(IF(INDEX('Form report'!$P$23:$CO$1090,MATCH($A$12,'Form report'!JI23:JI1090,0),MATCH(JI$3,'Form report'!$P$22:$CO$22,0))="","",INDEX('Form report'!$P$23:$CO$1090,MATCH($A$12,'Form report'!JI23:JI1090,0),MATCH(JI$3,'Form report'!$P$22:$CO$22,0))-INDEX('Form report'!$G$23:$G$1090,MATCH($A$12,'Form report'!$D$23:$D$1090,0))-INDEX('Form report'!$H$23:$H$1090,MATCH($A$12,'Form report'!$D$23:$D$1090,0))),"")</f>
        <v/>
      </c>
      <c r="JJ12" s="204" t="str">
        <f>IFERROR(IF(INDEX('Form report'!$P$23:$CO$1090,MATCH($A$12,'Form report'!JJ23:JJ1090,0),MATCH(JJ$3,'Form report'!$P$22:$CO$22,0))="","",INDEX('Form report'!$P$23:$CO$1090,MATCH($A$12,'Form report'!JJ23:JJ1090,0),MATCH(JJ$3,'Form report'!$P$22:$CO$22,0))-INDEX('Form report'!$G$23:$G$1090,MATCH($A$12,'Form report'!$D$23:$D$1090,0))-INDEX('Form report'!$H$23:$H$1090,MATCH($A$12,'Form report'!$D$23:$D$1090,0))),"")</f>
        <v/>
      </c>
      <c r="JK12" s="204" t="str">
        <f>IFERROR(IF(INDEX('Form report'!$P$23:$CO$1090,MATCH($A$12,'Form report'!JK23:JK1090,0),MATCH(JK$3,'Form report'!$P$22:$CO$22,0))="","",INDEX('Form report'!$P$23:$CO$1090,MATCH($A$12,'Form report'!JK23:JK1090,0),MATCH(JK$3,'Form report'!$P$22:$CO$22,0))-INDEX('Form report'!$G$23:$G$1090,MATCH($A$12,'Form report'!$D$23:$D$1090,0))-INDEX('Form report'!$H$23:$H$1090,MATCH($A$12,'Form report'!$D$23:$D$1090,0))),"")</f>
        <v/>
      </c>
      <c r="JL12" s="204" t="str">
        <f>IFERROR(IF(INDEX('Form report'!$P$23:$CO$1090,MATCH($A$12,'Form report'!JL23:JL1090,0),MATCH(JL$3,'Form report'!$P$22:$CO$22,0))="","",INDEX('Form report'!$P$23:$CO$1090,MATCH($A$12,'Form report'!JL23:JL1090,0),MATCH(JL$3,'Form report'!$P$22:$CO$22,0))-INDEX('Form report'!$G$23:$G$1090,MATCH($A$12,'Form report'!$D$23:$D$1090,0))-INDEX('Form report'!$H$23:$H$1090,MATCH($A$12,'Form report'!$D$23:$D$1090,0))),"")</f>
        <v/>
      </c>
      <c r="JM12" s="204" t="str">
        <f>IFERROR(IF(INDEX('Form report'!$P$23:$CO$1090,MATCH($A$12,'Form report'!JM23:JM1090,0),MATCH(JM$3,'Form report'!$P$22:$CO$22,0))="","",INDEX('Form report'!$P$23:$CO$1090,MATCH($A$12,'Form report'!JM23:JM1090,0),MATCH(JM$3,'Form report'!$P$22:$CO$22,0))-INDEX('Form report'!$G$23:$G$1090,MATCH($A$12,'Form report'!$D$23:$D$1090,0))-INDEX('Form report'!$H$23:$H$1090,MATCH($A$12,'Form report'!$D$23:$D$1090,0))),"")</f>
        <v/>
      </c>
      <c r="JN12" s="204" t="str">
        <f>IFERROR(IF(INDEX('Form report'!$P$23:$CO$1090,MATCH($A$12,'Form report'!JN23:JN1090,0),MATCH(JN$3,'Form report'!$P$22:$CO$22,0))="","",INDEX('Form report'!$P$23:$CO$1090,MATCH($A$12,'Form report'!JN23:JN1090,0),MATCH(JN$3,'Form report'!$P$22:$CO$22,0))-INDEX('Form report'!$G$23:$G$1090,MATCH($A$12,'Form report'!$D$23:$D$1090,0))-INDEX('Form report'!$H$23:$H$1090,MATCH($A$12,'Form report'!$D$23:$D$1090,0))),"")</f>
        <v/>
      </c>
      <c r="JO12" s="204" t="str">
        <f>IFERROR(IF(INDEX('Form report'!$P$23:$CO$1090,MATCH($A$12,'Form report'!JO23:JO1090,0),MATCH(JO$3,'Form report'!$P$22:$CO$22,0))="","",INDEX('Form report'!$P$23:$CO$1090,MATCH($A$12,'Form report'!JO23:JO1090,0),MATCH(JO$3,'Form report'!$P$22:$CO$22,0))-INDEX('Form report'!$G$23:$G$1090,MATCH($A$12,'Form report'!$D$23:$D$1090,0))-INDEX('Form report'!$H$23:$H$1090,MATCH($A$12,'Form report'!$D$23:$D$1090,0))),"")</f>
        <v/>
      </c>
      <c r="JP12" s="204" t="str">
        <f>IFERROR(IF(INDEX('Form report'!$P$23:$CO$1090,MATCH($A$12,'Form report'!JP23:JP1090,0),MATCH(JP$3,'Form report'!$P$22:$CO$22,0))="","",INDEX('Form report'!$P$23:$CO$1090,MATCH($A$12,'Form report'!JP23:JP1090,0),MATCH(JP$3,'Form report'!$P$22:$CO$22,0))-INDEX('Form report'!$G$23:$G$1090,MATCH($A$12,'Form report'!$D$23:$D$1090,0))-INDEX('Form report'!$H$23:$H$1090,MATCH($A$12,'Form report'!$D$23:$D$1090,0))),"")</f>
        <v/>
      </c>
      <c r="JQ12" s="204" t="str">
        <f>IFERROR(IF(INDEX('Form report'!$P$23:$CO$1090,MATCH($A$12,'Form report'!JQ23:JQ1090,0),MATCH(JQ$3,'Form report'!$P$22:$CO$22,0))="","",INDEX('Form report'!$P$23:$CO$1090,MATCH($A$12,'Form report'!JQ23:JQ1090,0),MATCH(JQ$3,'Form report'!$P$22:$CO$22,0))-INDEX('Form report'!$G$23:$G$1090,MATCH($A$12,'Form report'!$D$23:$D$1090,0))-INDEX('Form report'!$H$23:$H$1090,MATCH($A$12,'Form report'!$D$23:$D$1090,0))),"")</f>
        <v/>
      </c>
      <c r="JR12" s="204" t="str">
        <f>IFERROR(IF(INDEX('Form report'!$P$23:$CO$1090,MATCH($A$12,'Form report'!JR23:JR1090,0),MATCH(JR$3,'Form report'!$P$22:$CO$22,0))="","",INDEX('Form report'!$P$23:$CO$1090,MATCH($A$12,'Form report'!JR23:JR1090,0),MATCH(JR$3,'Form report'!$P$22:$CO$22,0))-INDEX('Form report'!$G$23:$G$1090,MATCH($A$12,'Form report'!$D$23:$D$1090,0))-INDEX('Form report'!$H$23:$H$1090,MATCH($A$12,'Form report'!$D$23:$D$1090,0))),"")</f>
        <v/>
      </c>
      <c r="JS12" s="204" t="str">
        <f>IFERROR(IF(INDEX('Form report'!$P$23:$CO$1090,MATCH($A$12,'Form report'!JS23:JS1090,0),MATCH(JS$3,'Form report'!$P$22:$CO$22,0))="","",INDEX('Form report'!$P$23:$CO$1090,MATCH($A$12,'Form report'!JS23:JS1090,0),MATCH(JS$3,'Form report'!$P$22:$CO$22,0))-INDEX('Form report'!$G$23:$G$1090,MATCH($A$12,'Form report'!$D$23:$D$1090,0))-INDEX('Form report'!$H$23:$H$1090,MATCH($A$12,'Form report'!$D$23:$D$1090,0))),"")</f>
        <v/>
      </c>
      <c r="JT12" s="204" t="str">
        <f>IFERROR(IF(INDEX('Form report'!$P$23:$CO$1090,MATCH($A$12,'Form report'!JT23:JT1090,0),MATCH(JT$3,'Form report'!$P$22:$CO$22,0))="","",INDEX('Form report'!$P$23:$CO$1090,MATCH($A$12,'Form report'!JT23:JT1090,0),MATCH(JT$3,'Form report'!$P$22:$CO$22,0))-INDEX('Form report'!$G$23:$G$1090,MATCH($A$12,'Form report'!$D$23:$D$1090,0))-INDEX('Form report'!$H$23:$H$1090,MATCH($A$12,'Form report'!$D$23:$D$1090,0))),"")</f>
        <v/>
      </c>
      <c r="JU12" s="204" t="str">
        <f>IFERROR(IF(INDEX('Form report'!$P$23:$CO$1090,MATCH($A$12,'Form report'!JU23:JU1090,0),MATCH(JU$3,'Form report'!$P$22:$CO$22,0))="","",INDEX('Form report'!$P$23:$CO$1090,MATCH($A$12,'Form report'!JU23:JU1090,0),MATCH(JU$3,'Form report'!$P$22:$CO$22,0))-INDEX('Form report'!$G$23:$G$1090,MATCH($A$12,'Form report'!$D$23:$D$1090,0))-INDEX('Form report'!$H$23:$H$1090,MATCH($A$12,'Form report'!$D$23:$D$1090,0))),"")</f>
        <v/>
      </c>
      <c r="JV12" s="204" t="str">
        <f>IFERROR(IF(INDEX('Form report'!$P$23:$CO$1090,MATCH($A$12,'Form report'!JV23:JV1090,0),MATCH(JV$3,'Form report'!$P$22:$CO$22,0))="","",INDEX('Form report'!$P$23:$CO$1090,MATCH($A$12,'Form report'!JV23:JV1090,0),MATCH(JV$3,'Form report'!$P$22:$CO$22,0))-INDEX('Form report'!$G$23:$G$1090,MATCH($A$12,'Form report'!$D$23:$D$1090,0))-INDEX('Form report'!$H$23:$H$1090,MATCH($A$12,'Form report'!$D$23:$D$1090,0))),"")</f>
        <v/>
      </c>
      <c r="JW12" s="204" t="str">
        <f>IFERROR(IF(INDEX('Form report'!$P$23:$CO$1090,MATCH($A$12,'Form report'!JW23:JW1090,0),MATCH(JW$3,'Form report'!$P$22:$CO$22,0))="","",INDEX('Form report'!$P$23:$CO$1090,MATCH($A$12,'Form report'!JW23:JW1090,0),MATCH(JW$3,'Form report'!$P$22:$CO$22,0))-INDEX('Form report'!$G$23:$G$1090,MATCH($A$12,'Form report'!$D$23:$D$1090,0))-INDEX('Form report'!$H$23:$H$1090,MATCH($A$12,'Form report'!$D$23:$D$1090,0))),"")</f>
        <v/>
      </c>
      <c r="JX12" s="204" t="str">
        <f>IFERROR(IF(INDEX('Form report'!$P$23:$CO$1090,MATCH($A$12,'Form report'!JX23:JX1090,0),MATCH(JX$3,'Form report'!$P$22:$CO$22,0))="","",INDEX('Form report'!$P$23:$CO$1090,MATCH($A$12,'Form report'!JX23:JX1090,0),MATCH(JX$3,'Form report'!$P$22:$CO$22,0))-INDEX('Form report'!$G$23:$G$1090,MATCH($A$12,'Form report'!$D$23:$D$1090,0))-INDEX('Form report'!$H$23:$H$1090,MATCH($A$12,'Form report'!$D$23:$D$1090,0))),"")</f>
        <v/>
      </c>
      <c r="JY12" s="204" t="str">
        <f>IFERROR(IF(INDEX('Form report'!$P$23:$CO$1090,MATCH($A$12,'Form report'!JY23:JY1090,0),MATCH(JY$3,'Form report'!$P$22:$CO$22,0))="","",INDEX('Form report'!$P$23:$CO$1090,MATCH($A$12,'Form report'!JY23:JY1090,0),MATCH(JY$3,'Form report'!$P$22:$CO$22,0))-INDEX('Form report'!$G$23:$G$1090,MATCH($A$12,'Form report'!$D$23:$D$1090,0))-INDEX('Form report'!$H$23:$H$1090,MATCH($A$12,'Form report'!$D$23:$D$1090,0))),"")</f>
        <v/>
      </c>
      <c r="JZ12" s="204" t="str">
        <f>IFERROR(IF(INDEX('Form report'!$P$23:$CO$1090,MATCH($A$12,'Form report'!JZ23:JZ1090,0),MATCH(JZ$3,'Form report'!$P$22:$CO$22,0))="","",INDEX('Form report'!$P$23:$CO$1090,MATCH($A$12,'Form report'!JZ23:JZ1090,0),MATCH(JZ$3,'Form report'!$P$22:$CO$22,0))-INDEX('Form report'!$G$23:$G$1090,MATCH($A$12,'Form report'!$D$23:$D$1090,0))-INDEX('Form report'!$H$23:$H$1090,MATCH($A$12,'Form report'!$D$23:$D$1090,0))),"")</f>
        <v/>
      </c>
      <c r="KA12" s="204" t="str">
        <f>IFERROR(IF(INDEX('Form report'!$P$23:$CO$1090,MATCH($A$12,'Form report'!KA23:KA1090,0),MATCH(KA$3,'Form report'!$P$22:$CO$22,0))="","",INDEX('Form report'!$P$23:$CO$1090,MATCH($A$12,'Form report'!KA23:KA1090,0),MATCH(KA$3,'Form report'!$P$22:$CO$22,0))-INDEX('Form report'!$G$23:$G$1090,MATCH($A$12,'Form report'!$D$23:$D$1090,0))-INDEX('Form report'!$H$23:$H$1090,MATCH($A$12,'Form report'!$D$23:$D$1090,0))),"")</f>
        <v/>
      </c>
      <c r="KB12" s="204" t="str">
        <f>IFERROR(IF(INDEX('Form report'!$P$23:$CO$1090,MATCH($A$12,'Form report'!KB23:KB1090,0),MATCH(KB$3,'Form report'!$P$22:$CO$22,0))="","",INDEX('Form report'!$P$23:$CO$1090,MATCH($A$12,'Form report'!KB23:KB1090,0),MATCH(KB$3,'Form report'!$P$22:$CO$22,0))-INDEX('Form report'!$G$23:$G$1090,MATCH($A$12,'Form report'!$D$23:$D$1090,0))-INDEX('Form report'!$H$23:$H$1090,MATCH($A$12,'Form report'!$D$23:$D$1090,0))),"")</f>
        <v/>
      </c>
      <c r="KC12" s="204" t="str">
        <f>IFERROR(IF(INDEX('Form report'!$P$23:$CO$1090,MATCH($A$12,'Form report'!KC23:KC1090,0),MATCH(KC$3,'Form report'!$P$22:$CO$22,0))="","",INDEX('Form report'!$P$23:$CO$1090,MATCH($A$12,'Form report'!KC23:KC1090,0),MATCH(KC$3,'Form report'!$P$22:$CO$22,0))-INDEX('Form report'!$G$23:$G$1090,MATCH($A$12,'Form report'!$D$23:$D$1090,0))-INDEX('Form report'!$H$23:$H$1090,MATCH($A$12,'Form report'!$D$23:$D$1090,0))),"")</f>
        <v/>
      </c>
      <c r="KD12" s="204" t="str">
        <f>IFERROR(IF(INDEX('Form report'!$P$23:$CO$1090,MATCH($A$12,'Form report'!KD23:KD1090,0),MATCH(KD$3,'Form report'!$P$22:$CO$22,0))="","",INDEX('Form report'!$P$23:$CO$1090,MATCH($A$12,'Form report'!KD23:KD1090,0),MATCH(KD$3,'Form report'!$P$22:$CO$22,0))-INDEX('Form report'!$G$23:$G$1090,MATCH($A$12,'Form report'!$D$23:$D$1090,0))-INDEX('Form report'!$H$23:$H$1090,MATCH($A$12,'Form report'!$D$23:$D$1090,0))),"")</f>
        <v/>
      </c>
      <c r="KE12" s="204" t="str">
        <f>IFERROR(IF(INDEX('Form report'!$P$23:$CO$1090,MATCH($A$12,'Form report'!KE23:KE1090,0),MATCH(KE$3,'Form report'!$P$22:$CO$22,0))="","",INDEX('Form report'!$P$23:$CO$1090,MATCH($A$12,'Form report'!KE23:KE1090,0),MATCH(KE$3,'Form report'!$P$22:$CO$22,0))-INDEX('Form report'!$G$23:$G$1090,MATCH($A$12,'Form report'!$D$23:$D$1090,0))-INDEX('Form report'!$H$23:$H$1090,MATCH($A$12,'Form report'!$D$23:$D$1090,0))),"")</f>
        <v/>
      </c>
      <c r="KF12" s="204" t="str">
        <f>IFERROR(IF(INDEX('Form report'!$P$23:$CO$1090,MATCH($A$12,'Form report'!KF23:KF1090,0),MATCH(KF$3,'Form report'!$P$22:$CO$22,0))="","",INDEX('Form report'!$P$23:$CO$1090,MATCH($A$12,'Form report'!KF23:KF1090,0),MATCH(KF$3,'Form report'!$P$22:$CO$22,0))-INDEX('Form report'!$G$23:$G$1090,MATCH($A$12,'Form report'!$D$23:$D$1090,0))-INDEX('Form report'!$H$23:$H$1090,MATCH($A$12,'Form report'!$D$23:$D$1090,0))),"")</f>
        <v/>
      </c>
      <c r="KG12" s="204" t="str">
        <f>IFERROR(IF(INDEX('Form report'!$P$23:$CO$1090,MATCH($A$12,'Form report'!KG23:KG1090,0),MATCH(KG$3,'Form report'!$P$22:$CO$22,0))="","",INDEX('Form report'!$P$23:$CO$1090,MATCH($A$12,'Form report'!KG23:KG1090,0),MATCH(KG$3,'Form report'!$P$22:$CO$22,0))-INDEX('Form report'!$G$23:$G$1090,MATCH($A$12,'Form report'!$D$23:$D$1090,0))-INDEX('Form report'!$H$23:$H$1090,MATCH($A$12,'Form report'!$D$23:$D$1090,0))),"")</f>
        <v/>
      </c>
      <c r="KH12" s="204" t="str">
        <f>IFERROR(IF(INDEX('Form report'!$P$23:$CO$1090,MATCH($A$12,'Form report'!KH23:KH1090,0),MATCH(KH$3,'Form report'!$P$22:$CO$22,0))="","",INDEX('Form report'!$P$23:$CO$1090,MATCH($A$12,'Form report'!KH23:KH1090,0),MATCH(KH$3,'Form report'!$P$22:$CO$22,0))-INDEX('Form report'!$G$23:$G$1090,MATCH($A$12,'Form report'!$D$23:$D$1090,0))-INDEX('Form report'!$H$23:$H$1090,MATCH($A$12,'Form report'!$D$23:$D$1090,0))),"")</f>
        <v/>
      </c>
      <c r="KI12" s="204" t="str">
        <f>IFERROR(IF(INDEX('Form report'!$P$23:$CO$1090,MATCH($A$12,'Form report'!KI23:KI1090,0),MATCH(KI$3,'Form report'!$P$22:$CO$22,0))="","",INDEX('Form report'!$P$23:$CO$1090,MATCH($A$12,'Form report'!KI23:KI1090,0),MATCH(KI$3,'Form report'!$P$22:$CO$22,0))-INDEX('Form report'!$G$23:$G$1090,MATCH($A$12,'Form report'!$D$23:$D$1090,0))-INDEX('Form report'!$H$23:$H$1090,MATCH($A$12,'Form report'!$D$23:$D$1090,0))),"")</f>
        <v/>
      </c>
      <c r="KJ12" s="204" t="str">
        <f>IFERROR(IF(INDEX('Form report'!$P$23:$CO$1090,MATCH($A$12,'Form report'!KJ23:KJ1090,0),MATCH(KJ$3,'Form report'!$P$22:$CO$22,0))="","",INDEX('Form report'!$P$23:$CO$1090,MATCH($A$12,'Form report'!KJ23:KJ1090,0),MATCH(KJ$3,'Form report'!$P$22:$CO$22,0))-INDEX('Form report'!$G$23:$G$1090,MATCH($A$12,'Form report'!$D$23:$D$1090,0))-INDEX('Form report'!$H$23:$H$1090,MATCH($A$12,'Form report'!$D$23:$D$1090,0))),"")</f>
        <v/>
      </c>
      <c r="KK12" s="204" t="str">
        <f>IFERROR(IF(INDEX('Form report'!$P$23:$CO$1090,MATCH($A$12,'Form report'!KK23:KK1090,0),MATCH(KK$3,'Form report'!$P$22:$CO$22,0))="","",INDEX('Form report'!$P$23:$CO$1090,MATCH($A$12,'Form report'!KK23:KK1090,0),MATCH(KK$3,'Form report'!$P$22:$CO$22,0))-INDEX('Form report'!$G$23:$G$1090,MATCH($A$12,'Form report'!$D$23:$D$1090,0))-INDEX('Form report'!$H$23:$H$1090,MATCH($A$12,'Form report'!$D$23:$D$1090,0))),"")</f>
        <v/>
      </c>
      <c r="KL12" s="204" t="str">
        <f>IFERROR(IF(INDEX('Form report'!$P$23:$CO$1090,MATCH($A$12,'Form report'!KL23:KL1090,0),MATCH(KL$3,'Form report'!$P$22:$CO$22,0))="","",INDEX('Form report'!$P$23:$CO$1090,MATCH($A$12,'Form report'!KL23:KL1090,0),MATCH(KL$3,'Form report'!$P$22:$CO$22,0))-INDEX('Form report'!$G$23:$G$1090,MATCH($A$12,'Form report'!$D$23:$D$1090,0))-INDEX('Form report'!$H$23:$H$1090,MATCH($A$12,'Form report'!$D$23:$D$1090,0))),"")</f>
        <v/>
      </c>
      <c r="KM12" s="204" t="str">
        <f>IFERROR(IF(INDEX('Form report'!$P$23:$CO$1090,MATCH($A$12,'Form report'!KM23:KM1090,0),MATCH(KM$3,'Form report'!$P$22:$CO$22,0))="","",INDEX('Form report'!$P$23:$CO$1090,MATCH($A$12,'Form report'!KM23:KM1090,0),MATCH(KM$3,'Form report'!$P$22:$CO$22,0))-INDEX('Form report'!$G$23:$G$1090,MATCH($A$12,'Form report'!$D$23:$D$1090,0))-INDEX('Form report'!$H$23:$H$1090,MATCH($A$12,'Form report'!$D$23:$D$1090,0))),"")</f>
        <v/>
      </c>
      <c r="KN12" s="204" t="str">
        <f>IFERROR(IF(INDEX('Form report'!$P$23:$CO$1090,MATCH($A$12,'Form report'!KN23:KN1090,0),MATCH(KN$3,'Form report'!$P$22:$CO$22,0))="","",INDEX('Form report'!$P$23:$CO$1090,MATCH($A$12,'Form report'!KN23:KN1090,0),MATCH(KN$3,'Form report'!$P$22:$CO$22,0))-INDEX('Form report'!$G$23:$G$1090,MATCH($A$12,'Form report'!$D$23:$D$1090,0))-INDEX('Form report'!$H$23:$H$1090,MATCH($A$12,'Form report'!$D$23:$D$1090,0))),"")</f>
        <v/>
      </c>
      <c r="KO12" s="204" t="str">
        <f>IFERROR(IF(INDEX('Form report'!$P$23:$CO$1090,MATCH($A$12,'Form report'!KO23:KO1090,0),MATCH(KO$3,'Form report'!$P$22:$CO$22,0))="","",INDEX('Form report'!$P$23:$CO$1090,MATCH($A$12,'Form report'!KO23:KO1090,0),MATCH(KO$3,'Form report'!$P$22:$CO$22,0))-INDEX('Form report'!$G$23:$G$1090,MATCH($A$12,'Form report'!$D$23:$D$1090,0))-INDEX('Form report'!$H$23:$H$1090,MATCH($A$12,'Form report'!$D$23:$D$1090,0))),"")</f>
        <v/>
      </c>
      <c r="KP12" s="204" t="str">
        <f>IFERROR(IF(INDEX('Form report'!$P$23:$CO$1090,MATCH($A$12,'Form report'!KP23:KP1090,0),MATCH(KP$3,'Form report'!$P$22:$CO$22,0))="","",INDEX('Form report'!$P$23:$CO$1090,MATCH($A$12,'Form report'!KP23:KP1090,0),MATCH(KP$3,'Form report'!$P$22:$CO$22,0))-INDEX('Form report'!$G$23:$G$1090,MATCH($A$12,'Form report'!$D$23:$D$1090,0))-INDEX('Form report'!$H$23:$H$1090,MATCH($A$12,'Form report'!$D$23:$D$1090,0))),"")</f>
        <v/>
      </c>
      <c r="KQ12" s="204" t="str">
        <f>IFERROR(IF(INDEX('Form report'!$P$23:$CO$1090,MATCH($A$12,'Form report'!KQ23:KQ1090,0),MATCH(KQ$3,'Form report'!$P$22:$CO$22,0))="","",INDEX('Form report'!$P$23:$CO$1090,MATCH($A$12,'Form report'!KQ23:KQ1090,0),MATCH(KQ$3,'Form report'!$P$22:$CO$22,0))-INDEX('Form report'!$G$23:$G$1090,MATCH($A$12,'Form report'!$D$23:$D$1090,0))-INDEX('Form report'!$H$23:$H$1090,MATCH($A$12,'Form report'!$D$23:$D$1090,0))),"")</f>
        <v/>
      </c>
      <c r="KR12" s="204" t="str">
        <f>IFERROR(IF(INDEX('Form report'!$P$23:$CO$1090,MATCH($A$12,'Form report'!KR23:KR1090,0),MATCH(KR$3,'Form report'!$P$22:$CO$22,0))="","",INDEX('Form report'!$P$23:$CO$1090,MATCH($A$12,'Form report'!KR23:KR1090,0),MATCH(KR$3,'Form report'!$P$22:$CO$22,0))-INDEX('Form report'!$G$23:$G$1090,MATCH($A$12,'Form report'!$D$23:$D$1090,0))-INDEX('Form report'!$H$23:$H$1090,MATCH($A$12,'Form report'!$D$23:$D$1090,0))),"")</f>
        <v/>
      </c>
      <c r="KS12" s="204" t="str">
        <f>IFERROR(IF(INDEX('Form report'!$P$23:$CO$1090,MATCH($A$12,'Form report'!KS23:KS1090,0),MATCH(KS$3,'Form report'!$P$22:$CO$22,0))="","",INDEX('Form report'!$P$23:$CO$1090,MATCH($A$12,'Form report'!KS23:KS1090,0),MATCH(KS$3,'Form report'!$P$22:$CO$22,0))-INDEX('Form report'!$G$23:$G$1090,MATCH($A$12,'Form report'!$D$23:$D$1090,0))-INDEX('Form report'!$H$23:$H$1090,MATCH($A$12,'Form report'!$D$23:$D$1090,0))),"")</f>
        <v/>
      </c>
      <c r="KT12" s="204" t="str">
        <f>IFERROR(IF(INDEX('Form report'!$P$23:$CO$1090,MATCH($A$12,'Form report'!KT23:KT1090,0),MATCH(KT$3,'Form report'!$P$22:$CO$22,0))="","",INDEX('Form report'!$P$23:$CO$1090,MATCH($A$12,'Form report'!KT23:KT1090,0),MATCH(KT$3,'Form report'!$P$22:$CO$22,0))-INDEX('Form report'!$G$23:$G$1090,MATCH($A$12,'Form report'!$D$23:$D$1090,0))-INDEX('Form report'!$H$23:$H$1090,MATCH($A$12,'Form report'!$D$23:$D$1090,0))),"")</f>
        <v/>
      </c>
      <c r="KU12" s="204" t="str">
        <f>IFERROR(IF(INDEX('Form report'!$P$23:$CO$1090,MATCH($A$12,'Form report'!KU23:KU1090,0),MATCH(KU$3,'Form report'!$P$22:$CO$22,0))="","",INDEX('Form report'!$P$23:$CO$1090,MATCH($A$12,'Form report'!KU23:KU1090,0),MATCH(KU$3,'Form report'!$P$22:$CO$22,0))-INDEX('Form report'!$G$23:$G$1090,MATCH($A$12,'Form report'!$D$23:$D$1090,0))-INDEX('Form report'!$H$23:$H$1090,MATCH($A$12,'Form report'!$D$23:$D$1090,0))),"")</f>
        <v/>
      </c>
      <c r="KV12" s="204" t="str">
        <f>IFERROR(IF(INDEX('Form report'!$P$23:$CO$1090,MATCH($A$12,'Form report'!KV23:KV1090,0),MATCH(KV$3,'Form report'!$P$22:$CO$22,0))="","",INDEX('Form report'!$P$23:$CO$1090,MATCH($A$12,'Form report'!KV23:KV1090,0),MATCH(KV$3,'Form report'!$P$22:$CO$22,0))-INDEX('Form report'!$G$23:$G$1090,MATCH($A$12,'Form report'!$D$23:$D$1090,0))-INDEX('Form report'!$H$23:$H$1090,MATCH($A$12,'Form report'!$D$23:$D$1090,0))),"")</f>
        <v/>
      </c>
      <c r="KW12" s="204" t="str">
        <f>IFERROR(IF(INDEX('Form report'!$P$23:$CO$1090,MATCH($A$12,'Form report'!KW23:KW1090,0),MATCH(KW$3,'Form report'!$P$22:$CO$22,0))="","",INDEX('Form report'!$P$23:$CO$1090,MATCH($A$12,'Form report'!KW23:KW1090,0),MATCH(KW$3,'Form report'!$P$22:$CO$22,0))-INDEX('Form report'!$G$23:$G$1090,MATCH($A$12,'Form report'!$D$23:$D$1090,0))-INDEX('Form report'!$H$23:$H$1090,MATCH($A$12,'Form report'!$D$23:$D$1090,0))),"")</f>
        <v/>
      </c>
      <c r="KX12" s="204" t="str">
        <f>IFERROR(IF(INDEX('Form report'!$P$23:$CO$1090,MATCH($A$12,'Form report'!KX23:KX1090,0),MATCH(KX$3,'Form report'!$P$22:$CO$22,0))="","",INDEX('Form report'!$P$23:$CO$1090,MATCH($A$12,'Form report'!KX23:KX1090,0),MATCH(KX$3,'Form report'!$P$22:$CO$22,0))-INDEX('Form report'!$G$23:$G$1090,MATCH($A$12,'Form report'!$D$23:$D$1090,0))-INDEX('Form report'!$H$23:$H$1090,MATCH($A$12,'Form report'!$D$23:$D$1090,0))),"")</f>
        <v/>
      </c>
      <c r="KY12" s="204" t="str">
        <f>IFERROR(IF(INDEX('Form report'!$P$23:$CO$1090,MATCH($A$12,'Form report'!KY23:KY1090,0),MATCH(KY$3,'Form report'!$P$22:$CO$22,0))="","",INDEX('Form report'!$P$23:$CO$1090,MATCH($A$12,'Form report'!KY23:KY1090,0),MATCH(KY$3,'Form report'!$P$22:$CO$22,0))-INDEX('Form report'!$G$23:$G$1090,MATCH($A$12,'Form report'!$D$23:$D$1090,0))-INDEX('Form report'!$H$23:$H$1090,MATCH($A$12,'Form report'!$D$23:$D$1090,0))),"")</f>
        <v/>
      </c>
      <c r="KZ12" s="204" t="str">
        <f>IFERROR(IF(INDEX('Form report'!$P$23:$CO$1090,MATCH($A$12,'Form report'!KZ23:KZ1090,0),MATCH(KZ$3,'Form report'!$P$22:$CO$22,0))="","",INDEX('Form report'!$P$23:$CO$1090,MATCH($A$12,'Form report'!KZ23:KZ1090,0),MATCH(KZ$3,'Form report'!$P$22:$CO$22,0))-INDEX('Form report'!$G$23:$G$1090,MATCH($A$12,'Form report'!$D$23:$D$1090,0))-INDEX('Form report'!$H$23:$H$1090,MATCH($A$12,'Form report'!$D$23:$D$1090,0))),"")</f>
        <v/>
      </c>
      <c r="LA12" s="204" t="str">
        <f>IFERROR(IF(INDEX('Form report'!$P$23:$CO$1090,MATCH($A$12,'Form report'!LA23:LA1090,0),MATCH(LA$3,'Form report'!$P$22:$CO$22,0))="","",INDEX('Form report'!$P$23:$CO$1090,MATCH($A$12,'Form report'!LA23:LA1090,0),MATCH(LA$3,'Form report'!$P$22:$CO$22,0))-INDEX('Form report'!$G$23:$G$1090,MATCH($A$12,'Form report'!$D$23:$D$1090,0))-INDEX('Form report'!$H$23:$H$1090,MATCH($A$12,'Form report'!$D$23:$D$1090,0))),"")</f>
        <v/>
      </c>
      <c r="LB12" s="204" t="str">
        <f>IFERROR(IF(INDEX('Form report'!$P$23:$CO$1090,MATCH($A$12,'Form report'!LB23:LB1090,0),MATCH(LB$3,'Form report'!$P$22:$CO$22,0))="","",INDEX('Form report'!$P$23:$CO$1090,MATCH($A$12,'Form report'!LB23:LB1090,0),MATCH(LB$3,'Form report'!$P$22:$CO$22,0))-INDEX('Form report'!$G$23:$G$1090,MATCH($A$12,'Form report'!$D$23:$D$1090,0))-INDEX('Form report'!$H$23:$H$1090,MATCH($A$12,'Form report'!$D$23:$D$1090,0))),"")</f>
        <v/>
      </c>
      <c r="LC12" s="204" t="str">
        <f>IFERROR(IF(INDEX('Form report'!$P$23:$CO$1090,MATCH($A$12,'Form report'!LC23:LC1090,0),MATCH(LC$3,'Form report'!$P$22:$CO$22,0))="","",INDEX('Form report'!$P$23:$CO$1090,MATCH($A$12,'Form report'!LC23:LC1090,0),MATCH(LC$3,'Form report'!$P$22:$CO$22,0))-INDEX('Form report'!$G$23:$G$1090,MATCH($A$12,'Form report'!$D$23:$D$1090,0))-INDEX('Form report'!$H$23:$H$1090,MATCH($A$12,'Form report'!$D$23:$D$1090,0))),"")</f>
        <v/>
      </c>
      <c r="LD12" s="204" t="str">
        <f>IFERROR(IF(INDEX('Form report'!$P$23:$CO$1090,MATCH($A$12,'Form report'!LD23:LD1090,0),MATCH(LD$3,'Form report'!$P$22:$CO$22,0))="","",INDEX('Form report'!$P$23:$CO$1090,MATCH($A$12,'Form report'!LD23:LD1090,0),MATCH(LD$3,'Form report'!$P$22:$CO$22,0))-INDEX('Form report'!$G$23:$G$1090,MATCH($A$12,'Form report'!$D$23:$D$1090,0))-INDEX('Form report'!$H$23:$H$1090,MATCH($A$12,'Form report'!$D$23:$D$1090,0))),"")</f>
        <v/>
      </c>
      <c r="LE12" s="204" t="str">
        <f>IFERROR(IF(INDEX('Form report'!$P$23:$CO$1090,MATCH($A$12,'Form report'!LE23:LE1090,0),MATCH(LE$3,'Form report'!$P$22:$CO$22,0))="","",INDEX('Form report'!$P$23:$CO$1090,MATCH($A$12,'Form report'!LE23:LE1090,0),MATCH(LE$3,'Form report'!$P$22:$CO$22,0))-INDEX('Form report'!$G$23:$G$1090,MATCH($A$12,'Form report'!$D$23:$D$1090,0))-INDEX('Form report'!$H$23:$H$1090,MATCH($A$12,'Form report'!$D$23:$D$1090,0))),"")</f>
        <v/>
      </c>
      <c r="LF12" s="204" t="str">
        <f>IFERROR(IF(INDEX('Form report'!$P$23:$CO$1090,MATCH($A$12,'Form report'!LF23:LF1090,0),MATCH(LF$3,'Form report'!$P$22:$CO$22,0))="","",INDEX('Form report'!$P$23:$CO$1090,MATCH($A$12,'Form report'!LF23:LF1090,0),MATCH(LF$3,'Form report'!$P$22:$CO$22,0))-INDEX('Form report'!$G$23:$G$1090,MATCH($A$12,'Form report'!$D$23:$D$1090,0))-INDEX('Form report'!$H$23:$H$1090,MATCH($A$12,'Form report'!$D$23:$D$1090,0))),"")</f>
        <v/>
      </c>
      <c r="LG12" s="204" t="str">
        <f>IFERROR(IF(INDEX('Form report'!$P$23:$CO$1090,MATCH($A$12,'Form report'!LG23:LG1090,0),MATCH(LG$3,'Form report'!$P$22:$CO$22,0))="","",INDEX('Form report'!$P$23:$CO$1090,MATCH($A$12,'Form report'!LG23:LG1090,0),MATCH(LG$3,'Form report'!$P$22:$CO$22,0))-INDEX('Form report'!$G$23:$G$1090,MATCH($A$12,'Form report'!$D$23:$D$1090,0))-INDEX('Form report'!$H$23:$H$1090,MATCH($A$12,'Form report'!$D$23:$D$1090,0))),"")</f>
        <v/>
      </c>
      <c r="LH12" s="204" t="str">
        <f>IFERROR(IF(INDEX('Form report'!$P$23:$CO$1090,MATCH($A$12,'Form report'!LH23:LH1090,0),MATCH(LH$3,'Form report'!$P$22:$CO$22,0))="","",INDEX('Form report'!$P$23:$CO$1090,MATCH($A$12,'Form report'!LH23:LH1090,0),MATCH(LH$3,'Form report'!$P$22:$CO$22,0))-INDEX('Form report'!$G$23:$G$1090,MATCH($A$12,'Form report'!$D$23:$D$1090,0))-INDEX('Form report'!$H$23:$H$1090,MATCH($A$12,'Form report'!$D$23:$D$1090,0))),"")</f>
        <v/>
      </c>
      <c r="LI12" s="204" t="str">
        <f>IFERROR(IF(INDEX('Form report'!$P$23:$CO$1090,MATCH($A$12,'Form report'!LI23:LI1090,0),MATCH(LI$3,'Form report'!$P$22:$CO$22,0))="","",INDEX('Form report'!$P$23:$CO$1090,MATCH($A$12,'Form report'!LI23:LI1090,0),MATCH(LI$3,'Form report'!$P$22:$CO$22,0))-INDEX('Form report'!$G$23:$G$1090,MATCH($A$12,'Form report'!$D$23:$D$1090,0))-INDEX('Form report'!$H$23:$H$1090,MATCH($A$12,'Form report'!$D$23:$D$1090,0))),"")</f>
        <v/>
      </c>
      <c r="LJ12" s="204" t="str">
        <f>IFERROR(IF(INDEX('Form report'!$P$23:$CO$1090,MATCH($A$12,'Form report'!LJ23:LJ1090,0),MATCH(LJ$3,'Form report'!$P$22:$CO$22,0))="","",INDEX('Form report'!$P$23:$CO$1090,MATCH($A$12,'Form report'!LJ23:LJ1090,0),MATCH(LJ$3,'Form report'!$P$22:$CO$22,0))-INDEX('Form report'!$G$23:$G$1090,MATCH($A$12,'Form report'!$D$23:$D$1090,0))-INDEX('Form report'!$H$23:$H$1090,MATCH($A$12,'Form report'!$D$23:$D$1090,0))),"")</f>
        <v/>
      </c>
      <c r="LK12" s="204" t="str">
        <f>IFERROR(IF(INDEX('Form report'!$P$23:$CO$1090,MATCH($A$12,'Form report'!LK23:LK1090,0),MATCH(LK$3,'Form report'!$P$22:$CO$22,0))="","",INDEX('Form report'!$P$23:$CO$1090,MATCH($A$12,'Form report'!LK23:LK1090,0),MATCH(LK$3,'Form report'!$P$22:$CO$22,0))-INDEX('Form report'!$G$23:$G$1090,MATCH($A$12,'Form report'!$D$23:$D$1090,0))-INDEX('Form report'!$H$23:$H$1090,MATCH($A$12,'Form report'!$D$23:$D$1090,0))),"")</f>
        <v/>
      </c>
      <c r="LL12" s="204" t="str">
        <f>IFERROR(IF(INDEX('Form report'!$P$23:$CO$1090,MATCH($A$12,'Form report'!LL23:LL1090,0),MATCH(LL$3,'Form report'!$P$22:$CO$22,0))="","",INDEX('Form report'!$P$23:$CO$1090,MATCH($A$12,'Form report'!LL23:LL1090,0),MATCH(LL$3,'Form report'!$P$22:$CO$22,0))-INDEX('Form report'!$G$23:$G$1090,MATCH($A$12,'Form report'!$D$23:$D$1090,0))-INDEX('Form report'!$H$23:$H$1090,MATCH($A$12,'Form report'!$D$23:$D$1090,0))),"")</f>
        <v/>
      </c>
      <c r="LM12" s="204" t="str">
        <f>IFERROR(IF(INDEX('Form report'!$P$23:$CO$1090,MATCH($A$12,'Form report'!LM23:LM1090,0),MATCH(LM$3,'Form report'!$P$22:$CO$22,0))="","",INDEX('Form report'!$P$23:$CO$1090,MATCH($A$12,'Form report'!LM23:LM1090,0),MATCH(LM$3,'Form report'!$P$22:$CO$22,0))-INDEX('Form report'!$G$23:$G$1090,MATCH($A$12,'Form report'!$D$23:$D$1090,0))-INDEX('Form report'!$H$23:$H$1090,MATCH($A$12,'Form report'!$D$23:$D$1090,0))),"")</f>
        <v/>
      </c>
      <c r="LN12" s="204" t="str">
        <f>IFERROR(IF(INDEX('Form report'!$P$23:$CO$1090,MATCH($A$12,'Form report'!LN23:LN1090,0),MATCH(LN$3,'Form report'!$P$22:$CO$22,0))="","",INDEX('Form report'!$P$23:$CO$1090,MATCH($A$12,'Form report'!LN23:LN1090,0),MATCH(LN$3,'Form report'!$P$22:$CO$22,0))-INDEX('Form report'!$G$23:$G$1090,MATCH($A$12,'Form report'!$D$23:$D$1090,0))-INDEX('Form report'!$H$23:$H$1090,MATCH($A$12,'Form report'!$D$23:$D$1090,0))),"")</f>
        <v/>
      </c>
      <c r="LO12" s="204" t="str">
        <f>IFERROR(IF(INDEX('Form report'!$P$23:$CO$1090,MATCH($A$12,'Form report'!LO23:LO1090,0),MATCH(LO$3,'Form report'!$P$22:$CO$22,0))="","",INDEX('Form report'!$P$23:$CO$1090,MATCH($A$12,'Form report'!LO23:LO1090,0),MATCH(LO$3,'Form report'!$P$22:$CO$22,0))-INDEX('Form report'!$G$23:$G$1090,MATCH($A$12,'Form report'!$D$23:$D$1090,0))-INDEX('Form report'!$H$23:$H$1090,MATCH($A$12,'Form report'!$D$23:$D$1090,0))),"")</f>
        <v/>
      </c>
      <c r="LP12" s="204" t="str">
        <f>IFERROR(IF(INDEX('Form report'!$P$23:$CO$1090,MATCH($A$12,'Form report'!LP23:LP1090,0),MATCH(LP$3,'Form report'!$P$22:$CO$22,0))="","",INDEX('Form report'!$P$23:$CO$1090,MATCH($A$12,'Form report'!LP23:LP1090,0),MATCH(LP$3,'Form report'!$P$22:$CO$22,0))-INDEX('Form report'!$G$23:$G$1090,MATCH($A$12,'Form report'!$D$23:$D$1090,0))-INDEX('Form report'!$H$23:$H$1090,MATCH($A$12,'Form report'!$D$23:$D$1090,0))),"")</f>
        <v/>
      </c>
      <c r="LQ12" s="204" t="str">
        <f>IFERROR(IF(INDEX('Form report'!$P$23:$CO$1090,MATCH($A$12,'Form report'!LQ23:LQ1090,0),MATCH(LQ$3,'Form report'!$P$22:$CO$22,0))="","",INDEX('Form report'!$P$23:$CO$1090,MATCH($A$12,'Form report'!LQ23:LQ1090,0),MATCH(LQ$3,'Form report'!$P$22:$CO$22,0))-INDEX('Form report'!$G$23:$G$1090,MATCH($A$12,'Form report'!$D$23:$D$1090,0))-INDEX('Form report'!$H$23:$H$1090,MATCH($A$12,'Form report'!$D$23:$D$1090,0))),"")</f>
        <v/>
      </c>
      <c r="LR12" s="204" t="str">
        <f>IFERROR(IF(INDEX('Form report'!$P$23:$CO$1090,MATCH($A$12,'Form report'!LR23:LR1090,0),MATCH(LR$3,'Form report'!$P$22:$CO$22,0))="","",INDEX('Form report'!$P$23:$CO$1090,MATCH($A$12,'Form report'!LR23:LR1090,0),MATCH(LR$3,'Form report'!$P$22:$CO$22,0))-INDEX('Form report'!$G$23:$G$1090,MATCH($A$12,'Form report'!$D$23:$D$1090,0))-INDEX('Form report'!$H$23:$H$1090,MATCH($A$12,'Form report'!$D$23:$D$1090,0))),"")</f>
        <v/>
      </c>
      <c r="LS12" s="204" t="str">
        <f>IFERROR(IF(INDEX('Form report'!$P$23:$CO$1090,MATCH($A$12,'Form report'!LS23:LS1090,0),MATCH(LS$3,'Form report'!$P$22:$CO$22,0))="","",INDEX('Form report'!$P$23:$CO$1090,MATCH($A$12,'Form report'!LS23:LS1090,0),MATCH(LS$3,'Form report'!$P$22:$CO$22,0))-INDEX('Form report'!$G$23:$G$1090,MATCH($A$12,'Form report'!$D$23:$D$1090,0))-INDEX('Form report'!$H$23:$H$1090,MATCH($A$12,'Form report'!$D$23:$D$1090,0))),"")</f>
        <v/>
      </c>
      <c r="LT12" s="204" t="str">
        <f>IFERROR(IF(INDEX('Form report'!$P$23:$CO$1090,MATCH($A$12,'Form report'!LT23:LT1090,0),MATCH(LT$3,'Form report'!$P$22:$CO$22,0))="","",INDEX('Form report'!$P$23:$CO$1090,MATCH($A$12,'Form report'!LT23:LT1090,0),MATCH(LT$3,'Form report'!$P$22:$CO$22,0))-INDEX('Form report'!$G$23:$G$1090,MATCH($A$12,'Form report'!$D$23:$D$1090,0))-INDEX('Form report'!$H$23:$H$1090,MATCH($A$12,'Form report'!$D$23:$D$1090,0))),"")</f>
        <v/>
      </c>
      <c r="LU12" s="204" t="str">
        <f>IFERROR(IF(INDEX('Form report'!$P$23:$CO$1090,MATCH($A$12,'Form report'!LU23:LU1090,0),MATCH(LU$3,'Form report'!$P$22:$CO$22,0))="","",INDEX('Form report'!$P$23:$CO$1090,MATCH($A$12,'Form report'!LU23:LU1090,0),MATCH(LU$3,'Form report'!$P$22:$CO$22,0))-INDEX('Form report'!$G$23:$G$1090,MATCH($A$12,'Form report'!$D$23:$D$1090,0))-INDEX('Form report'!$H$23:$H$1090,MATCH($A$12,'Form report'!$D$23:$D$1090,0))),"")</f>
        <v/>
      </c>
      <c r="LV12" s="204" t="str">
        <f>IFERROR(IF(INDEX('Form report'!$P$23:$CO$1090,MATCH($A$12,'Form report'!LV23:LV1090,0),MATCH(LV$3,'Form report'!$P$22:$CO$22,0))="","",INDEX('Form report'!$P$23:$CO$1090,MATCH($A$12,'Form report'!LV23:LV1090,0),MATCH(LV$3,'Form report'!$P$22:$CO$22,0))-INDEX('Form report'!$G$23:$G$1090,MATCH($A$12,'Form report'!$D$23:$D$1090,0))-INDEX('Form report'!$H$23:$H$1090,MATCH($A$12,'Form report'!$D$23:$D$1090,0))),"")</f>
        <v/>
      </c>
      <c r="LW12" s="204" t="str">
        <f>IFERROR(IF(INDEX('Form report'!$P$23:$CO$1090,MATCH($A$12,'Form report'!LW23:LW1090,0),MATCH(LW$3,'Form report'!$P$22:$CO$22,0))="","",INDEX('Form report'!$P$23:$CO$1090,MATCH($A$12,'Form report'!LW23:LW1090,0),MATCH(LW$3,'Form report'!$P$22:$CO$22,0))-INDEX('Form report'!$G$23:$G$1090,MATCH($A$12,'Form report'!$D$23:$D$1090,0))-INDEX('Form report'!$H$23:$H$1090,MATCH($A$12,'Form report'!$D$23:$D$1090,0))),"")</f>
        <v/>
      </c>
      <c r="LX12" s="204" t="str">
        <f>IFERROR(IF(INDEX('Form report'!$P$23:$CO$1090,MATCH($A$12,'Form report'!LX23:LX1090,0),MATCH(LX$3,'Form report'!$P$22:$CO$22,0))="","",INDEX('Form report'!$P$23:$CO$1090,MATCH($A$12,'Form report'!LX23:LX1090,0),MATCH(LX$3,'Form report'!$P$22:$CO$22,0))-INDEX('Form report'!$G$23:$G$1090,MATCH($A$12,'Form report'!$D$23:$D$1090,0))-INDEX('Form report'!$H$23:$H$1090,MATCH($A$12,'Form report'!$D$23:$D$1090,0))),"")</f>
        <v/>
      </c>
      <c r="LY12" s="204" t="str">
        <f>IFERROR(IF(INDEX('Form report'!$P$23:$CO$1090,MATCH($A$12,'Form report'!LY23:LY1090,0),MATCH(LY$3,'Form report'!$P$22:$CO$22,0))="","",INDEX('Form report'!$P$23:$CO$1090,MATCH($A$12,'Form report'!LY23:LY1090,0),MATCH(LY$3,'Form report'!$P$22:$CO$22,0))-INDEX('Form report'!$G$23:$G$1090,MATCH($A$12,'Form report'!$D$23:$D$1090,0))-INDEX('Form report'!$H$23:$H$1090,MATCH($A$12,'Form report'!$D$23:$D$1090,0))),"")</f>
        <v/>
      </c>
      <c r="LZ12" s="204" t="str">
        <f>IFERROR(IF(INDEX('Form report'!$P$23:$CO$1090,MATCH($A$12,'Form report'!LZ23:LZ1090,0),MATCH(LZ$3,'Form report'!$P$22:$CO$22,0))="","",INDEX('Form report'!$P$23:$CO$1090,MATCH($A$12,'Form report'!LZ23:LZ1090,0),MATCH(LZ$3,'Form report'!$P$22:$CO$22,0))-INDEX('Form report'!$G$23:$G$1090,MATCH($A$12,'Form report'!$D$23:$D$1090,0))-INDEX('Form report'!$H$23:$H$1090,MATCH($A$12,'Form report'!$D$23:$D$1090,0))),"")</f>
        <v/>
      </c>
      <c r="MA12" s="204" t="str">
        <f>IFERROR(IF(INDEX('Form report'!$P$23:$CO$1090,MATCH($A$12,'Form report'!MA23:MA1090,0),MATCH(MA$3,'Form report'!$P$22:$CO$22,0))="","",INDEX('Form report'!$P$23:$CO$1090,MATCH($A$12,'Form report'!MA23:MA1090,0),MATCH(MA$3,'Form report'!$P$22:$CO$22,0))-INDEX('Form report'!$G$23:$G$1090,MATCH($A$12,'Form report'!$D$23:$D$1090,0))-INDEX('Form report'!$H$23:$H$1090,MATCH($A$12,'Form report'!$D$23:$D$1090,0))),"")</f>
        <v/>
      </c>
      <c r="MB12" s="204" t="str">
        <f>IFERROR(IF(INDEX('Form report'!$P$23:$CO$1090,MATCH($A$12,'Form report'!MB23:MB1090,0),MATCH(MB$3,'Form report'!$P$22:$CO$22,0))="","",INDEX('Form report'!$P$23:$CO$1090,MATCH($A$12,'Form report'!MB23:MB1090,0),MATCH(MB$3,'Form report'!$P$22:$CO$22,0))-INDEX('Form report'!$G$23:$G$1090,MATCH($A$12,'Form report'!$D$23:$D$1090,0))-INDEX('Form report'!$H$23:$H$1090,MATCH($A$12,'Form report'!$D$23:$D$1090,0))),"")</f>
        <v/>
      </c>
      <c r="MC12" s="204" t="str">
        <f>IFERROR(IF(INDEX('Form report'!$P$23:$CO$1090,MATCH($A$12,'Form report'!MC23:MC1090,0),MATCH(MC$3,'Form report'!$P$22:$CO$22,0))="","",INDEX('Form report'!$P$23:$CO$1090,MATCH($A$12,'Form report'!MC23:MC1090,0),MATCH(MC$3,'Form report'!$P$22:$CO$22,0))-INDEX('Form report'!$G$23:$G$1090,MATCH($A$12,'Form report'!$D$23:$D$1090,0))-INDEX('Form report'!$H$23:$H$1090,MATCH($A$12,'Form report'!$D$23:$D$1090,0))),"")</f>
        <v/>
      </c>
      <c r="MD12" s="204" t="str">
        <f>IFERROR(IF(INDEX('Form report'!$P$23:$CO$1090,MATCH($A$12,'Form report'!MD23:MD1090,0),MATCH(MD$3,'Form report'!$P$22:$CO$22,0))="","",INDEX('Form report'!$P$23:$CO$1090,MATCH($A$12,'Form report'!MD23:MD1090,0),MATCH(MD$3,'Form report'!$P$22:$CO$22,0))-INDEX('Form report'!$G$23:$G$1090,MATCH($A$12,'Form report'!$D$23:$D$1090,0))-INDEX('Form report'!$H$23:$H$1090,MATCH($A$12,'Form report'!$D$23:$D$1090,0))),"")</f>
        <v/>
      </c>
      <c r="ME12" s="204" t="str">
        <f>IFERROR(IF(INDEX('Form report'!$P$23:$CO$1090,MATCH($A$12,'Form report'!ME23:ME1090,0),MATCH(ME$3,'Form report'!$P$22:$CO$22,0))="","",INDEX('Form report'!$P$23:$CO$1090,MATCH($A$12,'Form report'!ME23:ME1090,0),MATCH(ME$3,'Form report'!$P$22:$CO$22,0))-INDEX('Form report'!$G$23:$G$1090,MATCH($A$12,'Form report'!$D$23:$D$1090,0))-INDEX('Form report'!$H$23:$H$1090,MATCH($A$12,'Form report'!$D$23:$D$1090,0))),"")</f>
        <v/>
      </c>
      <c r="MF12" s="204" t="str">
        <f>IFERROR(IF(INDEX('Form report'!$P$23:$CO$1090,MATCH($A$12,'Form report'!MF23:MF1090,0),MATCH(MF$3,'Form report'!$P$22:$CO$22,0))="","",INDEX('Form report'!$P$23:$CO$1090,MATCH($A$12,'Form report'!MF23:MF1090,0),MATCH(MF$3,'Form report'!$P$22:$CO$22,0))-INDEX('Form report'!$G$23:$G$1090,MATCH($A$12,'Form report'!$D$23:$D$1090,0))-INDEX('Form report'!$H$23:$H$1090,MATCH($A$12,'Form report'!$D$23:$D$1090,0))),"")</f>
        <v/>
      </c>
      <c r="MG12" s="204" t="str">
        <f>IFERROR(IF(INDEX('Form report'!$P$23:$CO$1090,MATCH($A$12,'Form report'!MG23:MG1090,0),MATCH(MG$3,'Form report'!$P$22:$CO$22,0))="","",INDEX('Form report'!$P$23:$CO$1090,MATCH($A$12,'Form report'!MG23:MG1090,0),MATCH(MG$3,'Form report'!$P$22:$CO$22,0))-INDEX('Form report'!$G$23:$G$1090,MATCH($A$12,'Form report'!$D$23:$D$1090,0))-INDEX('Form report'!$H$23:$H$1090,MATCH($A$12,'Form report'!$D$23:$D$1090,0))),"")</f>
        <v/>
      </c>
      <c r="MH12" s="204" t="str">
        <f>IFERROR(IF(INDEX('Form report'!$P$23:$CO$1090,MATCH($A$12,'Form report'!MH23:MH1090,0),MATCH(MH$3,'Form report'!$P$22:$CO$22,0))="","",INDEX('Form report'!$P$23:$CO$1090,MATCH($A$12,'Form report'!MH23:MH1090,0),MATCH(MH$3,'Form report'!$P$22:$CO$22,0))-INDEX('Form report'!$G$23:$G$1090,MATCH($A$12,'Form report'!$D$23:$D$1090,0))-INDEX('Form report'!$H$23:$H$1090,MATCH($A$12,'Form report'!$D$23:$D$1090,0))),"")</f>
        <v/>
      </c>
      <c r="MI12" s="204" t="str">
        <f>IFERROR(IF(INDEX('Form report'!$P$23:$CO$1090,MATCH($A$12,'Form report'!MI23:MI1090,0),MATCH(MI$3,'Form report'!$P$22:$CO$22,0))="","",INDEX('Form report'!$P$23:$CO$1090,MATCH($A$12,'Form report'!MI23:MI1090,0),MATCH(MI$3,'Form report'!$P$22:$CO$22,0))-INDEX('Form report'!$G$23:$G$1090,MATCH($A$12,'Form report'!$D$23:$D$1090,0))-INDEX('Form report'!$H$23:$H$1090,MATCH($A$12,'Form report'!$D$23:$D$1090,0))),"")</f>
        <v/>
      </c>
      <c r="MJ12" s="204" t="str">
        <f>IFERROR(IF(INDEX('Form report'!$P$23:$CO$1090,MATCH($A$12,'Form report'!MJ23:MJ1090,0),MATCH(MJ$3,'Form report'!$P$22:$CO$22,0))="","",INDEX('Form report'!$P$23:$CO$1090,MATCH($A$12,'Form report'!MJ23:MJ1090,0),MATCH(MJ$3,'Form report'!$P$22:$CO$22,0))-INDEX('Form report'!$G$23:$G$1090,MATCH($A$12,'Form report'!$D$23:$D$1090,0))-INDEX('Form report'!$H$23:$H$1090,MATCH($A$12,'Form report'!$D$23:$D$1090,0))),"")</f>
        <v/>
      </c>
    </row>
    <row r="13" s="188" customFormat="1" ht="33" customHeight="1" spans="1:348">
      <c r="A13" s="203"/>
      <c r="B13" s="200"/>
      <c r="C13" s="201"/>
      <c r="D13" s="204" t="str">
        <f>IFERROR(IF(INDEX('Form report'!$P$23:$CO$1090,MATCH($A$13,'Form report'!D23:D1090,0),MATCH(D$3,'Form report'!$P$22:$CO$22,0))="","",INDEX('Form report'!$P$23:$CO$1090,MATCH($A$13,'Form report'!D23:D1090,0),MATCH(D$3,'Form report'!$P$22:$CO$22,0))-INDEX('Form report'!$G$23:$G$1090,MATCH($A$13,'Form report'!$D$23:$D$1090,0))-INDEX('Form report'!$H$23:$H$1090,MATCH($A$13,'Form report'!$D$23:$D$1090,0))),"")</f>
        <v/>
      </c>
      <c r="E13" s="204" t="str">
        <f>IFERROR(IF(INDEX('Form report'!$P$23:$CO$1090,MATCH($A$13,'Form report'!E23:E1090,0),MATCH(E$3,'Form report'!$P$22:$CO$22,0))="","",INDEX('Form report'!$P$23:$CO$1090,MATCH($A$13,'Form report'!E23:E1090,0),MATCH(E$3,'Form report'!$P$22:$CO$22,0))-INDEX('Form report'!$G$23:$G$1090,MATCH($A$13,'Form report'!$D$23:$D$1090,0))-INDEX('Form report'!$H$23:$H$1090,MATCH($A$13,'Form report'!$D$23:$D$1090,0))),"")</f>
        <v/>
      </c>
      <c r="F13" s="204" t="str">
        <f>IFERROR(IF(INDEX('Form report'!$P$23:$CO$1090,MATCH($A$13,'Form report'!F23:F1090,0),MATCH(F$3,'Form report'!$P$22:$CO$22,0))="","",INDEX('Form report'!$P$23:$CO$1090,MATCH($A$13,'Form report'!F23:F1090,0),MATCH(F$3,'Form report'!$P$22:$CO$22,0))-INDEX('Form report'!$G$23:$G$1090,MATCH($A$13,'Form report'!$D$23:$D$1090,0))-INDEX('Form report'!$H$23:$H$1090,MATCH($A$13,'Form report'!$D$23:$D$1090,0))),"")</f>
        <v/>
      </c>
      <c r="G13" s="204" t="str">
        <f>IFERROR(IF(INDEX('Form report'!$P$23:$CO$1090,MATCH($A$13,'Form report'!G23:G1090,0),MATCH(G$3,'Form report'!$P$22:$CO$22,0))="","",INDEX('Form report'!$P$23:$CO$1090,MATCH($A$13,'Form report'!G23:G1090,0),MATCH(G$3,'Form report'!$P$22:$CO$22,0))-INDEX('Form report'!$G$23:$G$1090,MATCH($A$13,'Form report'!$D$23:$D$1090,0))-INDEX('Form report'!$H$23:$H$1090,MATCH($A$13,'Form report'!$D$23:$D$1090,0))),"")</f>
        <v/>
      </c>
      <c r="H13" s="204" t="str">
        <f>IFERROR(IF(INDEX('Form report'!$P$23:$CO$1090,MATCH($A$13,'Form report'!H23:H1090,0),MATCH(H$3,'Form report'!$P$22:$CO$22,0))="","",INDEX('Form report'!$P$23:$CO$1090,MATCH($A$13,'Form report'!H23:H1090,0),MATCH(H$3,'Form report'!$P$22:$CO$22,0))-INDEX('Form report'!$G$23:$G$1090,MATCH($A$13,'Form report'!$D$23:$D$1090,0))-INDEX('Form report'!$H$23:$H$1090,MATCH($A$13,'Form report'!$D$23:$D$1090,0))),"")</f>
        <v/>
      </c>
      <c r="I13" s="204" t="str">
        <f>IFERROR(IF(INDEX('Form report'!$P$23:$CO$1090,MATCH($A$13,'Form report'!I23:I1090,0),MATCH(I$3,'Form report'!$P$22:$CO$22,0))="","",INDEX('Form report'!$P$23:$CO$1090,MATCH($A$13,'Form report'!I23:I1090,0),MATCH(I$3,'Form report'!$P$22:$CO$22,0))-INDEX('Form report'!$G$23:$G$1090,MATCH($A$13,'Form report'!$D$23:$D$1090,0))-INDEX('Form report'!$H$23:$H$1090,MATCH($A$13,'Form report'!$D$23:$D$1090,0))),"")</f>
        <v/>
      </c>
      <c r="J13" s="204" t="str">
        <f>IFERROR(IF(INDEX('Form report'!$P$23:$CO$1090,MATCH($A$13,'Form report'!J23:J1090,0),MATCH(J$3,'Form report'!$P$22:$CO$22,0))="","",INDEX('Form report'!$P$23:$CO$1090,MATCH($A$13,'Form report'!J23:J1090,0),MATCH(J$3,'Form report'!$P$22:$CO$22,0))-INDEX('Form report'!$G$23:$G$1090,MATCH($A$13,'Form report'!$D$23:$D$1090,0))-INDEX('Form report'!$H$23:$H$1090,MATCH($A$13,'Form report'!$D$23:$D$1090,0))),"")</f>
        <v/>
      </c>
      <c r="K13" s="204" t="str">
        <f>IFERROR(IF(INDEX('Form report'!$P$23:$CO$1090,MATCH($A$13,'Form report'!K23:K1090,0),MATCH(K$3,'Form report'!$P$22:$CO$22,0))="","",INDEX('Form report'!$P$23:$CO$1090,MATCH($A$13,'Form report'!K23:K1090,0),MATCH(K$3,'Form report'!$P$22:$CO$22,0))-INDEX('Form report'!$G$23:$G$1090,MATCH($A$13,'Form report'!$D$23:$D$1090,0))-INDEX('Form report'!$H$23:$H$1090,MATCH($A$13,'Form report'!$D$23:$D$1090,0))),"")</f>
        <v/>
      </c>
      <c r="L13" s="204" t="str">
        <f>IFERROR(IF(INDEX('Form report'!$P$23:$CO$1090,MATCH($A$13,'Form report'!L23:L1090,0),MATCH(L$3,'Form report'!$P$22:$CO$22,0))="","",INDEX('Form report'!$P$23:$CO$1090,MATCH($A$13,'Form report'!L23:L1090,0),MATCH(L$3,'Form report'!$P$22:$CO$22,0))-INDEX('Form report'!$G$23:$G$1090,MATCH($A$13,'Form report'!$D$23:$D$1090,0))-INDEX('Form report'!$H$23:$H$1090,MATCH($A$13,'Form report'!$D$23:$D$1090,0))),"")</f>
        <v/>
      </c>
      <c r="M13" s="204" t="str">
        <f>IFERROR(IF(INDEX('Form report'!$P$23:$CO$1090,MATCH($A$13,'Form report'!M23:M1090,0),MATCH(M$3,'Form report'!$P$22:$CO$22,0))="","",INDEX('Form report'!$P$23:$CO$1090,MATCH($A$13,'Form report'!M23:M1090,0),MATCH(M$3,'Form report'!$P$22:$CO$22,0))-INDEX('Form report'!$G$23:$G$1090,MATCH($A$13,'Form report'!$D$23:$D$1090,0))-INDEX('Form report'!$H$23:$H$1090,MATCH($A$13,'Form report'!$D$23:$D$1090,0))),"")</f>
        <v/>
      </c>
      <c r="N13" s="204" t="str">
        <f>IFERROR(IF(INDEX('Form report'!$P$23:$CO$1090,MATCH($A$13,'Form report'!N23:N1090,0),MATCH(N$3,'Form report'!$P$22:$CO$22,0))="","",INDEX('Form report'!$P$23:$CO$1090,MATCH($A$13,'Form report'!N23:N1090,0),MATCH(N$3,'Form report'!$P$22:$CO$22,0))-INDEX('Form report'!$G$23:$G$1090,MATCH($A$13,'Form report'!$D$23:$D$1090,0))-INDEX('Form report'!$H$23:$H$1090,MATCH($A$13,'Form report'!$D$23:$D$1090,0))),"")</f>
        <v/>
      </c>
      <c r="O13" s="204" t="str">
        <f>IFERROR(IF(INDEX('Form report'!$P$23:$CO$1090,MATCH($A$13,'Form report'!O23:O1090,0),MATCH(O$3,'Form report'!$P$22:$CO$22,0))="","",INDEX('Form report'!$P$23:$CO$1090,MATCH($A$13,'Form report'!O23:O1090,0),MATCH(O$3,'Form report'!$P$22:$CO$22,0))-INDEX('Form report'!$G$23:$G$1090,MATCH($A$13,'Form report'!$D$23:$D$1090,0))-INDEX('Form report'!$H$23:$H$1090,MATCH($A$13,'Form report'!$D$23:$D$1090,0))),"")</f>
        <v/>
      </c>
      <c r="P13" s="204" t="str">
        <f>IFERROR(IF(INDEX('Form report'!$P$23:$CO$1090,MATCH($A$13,'Form report'!P23:P1090,0),MATCH(P$3,'Form report'!$P$22:$CO$22,0))="","",INDEX('Form report'!$P$23:$CO$1090,MATCH($A$13,'Form report'!P23:P1090,0),MATCH(P$3,'Form report'!$P$22:$CO$22,0))-INDEX('Form report'!$G$23:$G$1090,MATCH($A$13,'Form report'!$D$23:$D$1090,0))-INDEX('Form report'!$H$23:$H$1090,MATCH($A$13,'Form report'!$D$23:$D$1090,0))),"")</f>
        <v/>
      </c>
      <c r="Q13" s="204" t="str">
        <f>IFERROR(IF(INDEX('Form report'!$P$23:$CO$1090,MATCH($A$13,'Form report'!#REF!,0),MATCH(Q$3,'Form report'!$P$22:$CO$22,0))="","",INDEX('Form report'!$P$23:$CO$1090,MATCH($A$13,'Form report'!#REF!,0),MATCH(Q$3,'Form report'!$P$22:$CO$22,0))-INDEX('Form report'!$G$23:$G$1090,MATCH($A$13,'Form report'!$D$23:$D$1090,0))-INDEX('Form report'!$H$23:$H$1090,MATCH($A$13,'Form report'!$D$23:$D$1090,0))),"")</f>
        <v/>
      </c>
      <c r="R13" s="204" t="str">
        <f>IFERROR(IF(INDEX('Form report'!$P$23:$CO$1090,MATCH($A$13,'Form report'!R23:R1090,0),MATCH(R$3,'Form report'!$P$22:$CO$22,0))="","",INDEX('Form report'!$P$23:$CO$1090,MATCH($A$13,'Form report'!R23:R1090,0),MATCH(R$3,'Form report'!$P$22:$CO$22,0))-INDEX('Form report'!$G$23:$G$1090,MATCH($A$13,'Form report'!$D$23:$D$1090,0))-INDEX('Form report'!$H$23:$H$1090,MATCH($A$13,'Form report'!$D$23:$D$1090,0))),"")</f>
        <v/>
      </c>
      <c r="S13" s="204" t="str">
        <f>IFERROR(IF(INDEX('Form report'!$P$23:$CO$1090,MATCH($A$13,'Form report'!S23:S1090,0),MATCH(S$3,'Form report'!$P$22:$CO$22,0))="","",INDEX('Form report'!$P$23:$CO$1090,MATCH($A$13,'Form report'!S23:S1090,0),MATCH(S$3,'Form report'!$P$22:$CO$22,0))-INDEX('Form report'!$G$23:$G$1090,MATCH($A$13,'Form report'!$D$23:$D$1090,0))-INDEX('Form report'!$H$23:$H$1090,MATCH($A$13,'Form report'!$D$23:$D$1090,0))),"")</f>
        <v/>
      </c>
      <c r="T13" s="204" t="str">
        <f>IFERROR(IF(INDEX('Form report'!$P$23:$CO$1090,MATCH($A$13,'Form report'!T23:T1090,0),MATCH(T$3,'Form report'!$P$22:$CO$22,0))="","",INDEX('Form report'!$P$23:$CO$1090,MATCH($A$13,'Form report'!T23:T1090,0),MATCH(T$3,'Form report'!$P$22:$CO$22,0))-INDEX('Form report'!$G$23:$G$1090,MATCH($A$13,'Form report'!$D$23:$D$1090,0))-INDEX('Form report'!$H$23:$H$1090,MATCH($A$13,'Form report'!$D$23:$D$1090,0))),"")</f>
        <v/>
      </c>
      <c r="U13" s="204" t="str">
        <f>IFERROR(IF(INDEX('Form report'!$P$23:$CO$1090,MATCH($A$13,'Form report'!U23:U1090,0),MATCH(U$3,'Form report'!$P$22:$CO$22,0))="","",INDEX('Form report'!$P$23:$CO$1090,MATCH($A$13,'Form report'!U23:U1090,0),MATCH(U$3,'Form report'!$P$22:$CO$22,0))-INDEX('Form report'!$G$23:$G$1090,MATCH($A$13,'Form report'!$D$23:$D$1090,0))-INDEX('Form report'!$H$23:$H$1090,MATCH($A$13,'Form report'!$D$23:$D$1090,0))),"")</f>
        <v/>
      </c>
      <c r="V13" s="204" t="str">
        <f>IFERROR(IF(INDEX('Form report'!$P$23:$CO$1090,MATCH($A$13,'Form report'!V23:V1090,0),MATCH(V$3,'Form report'!$P$22:$CO$22,0))="","",INDEX('Form report'!$P$23:$CO$1090,MATCH($A$13,'Form report'!V23:V1090,0),MATCH(V$3,'Form report'!$P$22:$CO$22,0))-INDEX('Form report'!$G$23:$G$1090,MATCH($A$13,'Form report'!$D$23:$D$1090,0))-INDEX('Form report'!$H$23:$H$1090,MATCH($A$13,'Form report'!$D$23:$D$1090,0))),"")</f>
        <v/>
      </c>
      <c r="W13" s="204" t="str">
        <f>IFERROR(IF(INDEX('Form report'!$P$23:$CO$1090,MATCH($A$13,'Form report'!W23:W1090,0),MATCH(W$3,'Form report'!$P$22:$CO$22,0))="","",INDEX('Form report'!$P$23:$CO$1090,MATCH($A$13,'Form report'!W23:W1090,0),MATCH(W$3,'Form report'!$P$22:$CO$22,0))-INDEX('Form report'!$G$23:$G$1090,MATCH($A$13,'Form report'!$D$23:$D$1090,0))-INDEX('Form report'!$H$23:$H$1090,MATCH($A$13,'Form report'!$D$23:$D$1090,0))),"")</f>
        <v/>
      </c>
      <c r="X13" s="204" t="str">
        <f>IFERROR(IF(INDEX('Form report'!$P$23:$CO$1090,MATCH($A$13,'Form report'!X23:X1090,0),MATCH(X$3,'Form report'!$P$22:$CO$22,0))="","",INDEX('Form report'!$P$23:$CO$1090,MATCH($A$13,'Form report'!X23:X1090,0),MATCH(X$3,'Form report'!$P$22:$CO$22,0))-INDEX('Form report'!$G$23:$G$1090,MATCH($A$13,'Form report'!$D$23:$D$1090,0))-INDEX('Form report'!$H$23:$H$1090,MATCH($A$13,'Form report'!$D$23:$D$1090,0))),"")</f>
        <v/>
      </c>
      <c r="Y13" s="204" t="str">
        <f>IFERROR(IF(INDEX('Form report'!$P$23:$CO$1090,MATCH($A$13,'Form report'!Y23:Y1090,0),MATCH(Y$3,'Form report'!$P$22:$CO$22,0))="","",INDEX('Form report'!$P$23:$CO$1090,MATCH($A$13,'Form report'!Y23:Y1090,0),MATCH(Y$3,'Form report'!$P$22:$CO$22,0))-INDEX('Form report'!$G$23:$G$1090,MATCH($A$13,'Form report'!$D$23:$D$1090,0))-INDEX('Form report'!$H$23:$H$1090,MATCH($A$13,'Form report'!$D$23:$D$1090,0))),"")</f>
        <v/>
      </c>
      <c r="Z13" s="204" t="str">
        <f>IFERROR(IF(INDEX('Form report'!$P$23:$CO$1090,MATCH($A$13,'Form report'!Z23:Z1090,0),MATCH(Z$3,'Form report'!$P$22:$CO$22,0))="","",INDEX('Form report'!$P$23:$CO$1090,MATCH($A$13,'Form report'!Z23:Z1090,0),MATCH(Z$3,'Form report'!$P$22:$CO$22,0))-INDEX('Form report'!$G$23:$G$1090,MATCH($A$13,'Form report'!$D$23:$D$1090,0))-INDEX('Form report'!$H$23:$H$1090,MATCH($A$13,'Form report'!$D$23:$D$1090,0))),"")</f>
        <v/>
      </c>
      <c r="AA13" s="204" t="str">
        <f>IFERROR(IF(INDEX('Form report'!$P$23:$CO$1090,MATCH($A$13,'Form report'!AA23:AA1090,0),MATCH(AA$3,'Form report'!$P$22:$CO$22,0))="","",INDEX('Form report'!$P$23:$CO$1090,MATCH($A$13,'Form report'!AA23:AA1090,0),MATCH(AA$3,'Form report'!$P$22:$CO$22,0))-INDEX('Form report'!$G$23:$G$1090,MATCH($A$13,'Form report'!$D$23:$D$1090,0))-INDEX('Form report'!$H$23:$H$1090,MATCH($A$13,'Form report'!$D$23:$D$1090,0))),"")</f>
        <v/>
      </c>
      <c r="AB13" s="204" t="str">
        <f>IFERROR(IF(INDEX('Form report'!$P$23:$CO$1090,MATCH($A$13,'Form report'!AB23:AB1090,0),MATCH(AB$3,'Form report'!$P$22:$CO$22,0))="","",INDEX('Form report'!$P$23:$CO$1090,MATCH($A$13,'Form report'!AB23:AB1090,0),MATCH(AB$3,'Form report'!$P$22:$CO$22,0))-INDEX('Form report'!$G$23:$G$1090,MATCH($A$13,'Form report'!$D$23:$D$1090,0))-INDEX('Form report'!$H$23:$H$1090,MATCH($A$13,'Form report'!$D$23:$D$1090,0))),"")</f>
        <v/>
      </c>
      <c r="AC13" s="204" t="str">
        <f>IFERROR(IF(INDEX('Form report'!$P$23:$CO$1090,MATCH($A$13,'Form report'!AC23:AC1090,0),MATCH(AC$3,'Form report'!$P$22:$CO$22,0))="","",INDEX('Form report'!$P$23:$CO$1090,MATCH($A$13,'Form report'!AC23:AC1090,0),MATCH(AC$3,'Form report'!$P$22:$CO$22,0))-INDEX('Form report'!$G$23:$G$1090,MATCH($A$13,'Form report'!$D$23:$D$1090,0))-INDEX('Form report'!$H$23:$H$1090,MATCH($A$13,'Form report'!$D$23:$D$1090,0))),"")</f>
        <v/>
      </c>
      <c r="AD13" s="204" t="str">
        <f>IFERROR(IF(INDEX('Form report'!$P$23:$CO$1090,MATCH($A$13,'Form report'!AD23:AD1090,0),MATCH(AD$3,'Form report'!$P$22:$CO$22,0))="","",INDEX('Form report'!$P$23:$CO$1090,MATCH($A$13,'Form report'!AD23:AD1090,0),MATCH(AD$3,'Form report'!$P$22:$CO$22,0))-INDEX('Form report'!$G$23:$G$1090,MATCH($A$13,'Form report'!$D$23:$D$1090,0))-INDEX('Form report'!$H$23:$H$1090,MATCH($A$13,'Form report'!$D$23:$D$1090,0))),"")</f>
        <v/>
      </c>
      <c r="AE13" s="204" t="str">
        <f>IFERROR(IF(INDEX('Form report'!$P$23:$CO$1090,MATCH($A$13,'Form report'!AE23:AE1090,0),MATCH(AE$3,'Form report'!$P$22:$CO$22,0))="","",INDEX('Form report'!$P$23:$CO$1090,MATCH($A$13,'Form report'!AE23:AE1090,0),MATCH(AE$3,'Form report'!$P$22:$CO$22,0))-INDEX('Form report'!$G$23:$G$1090,MATCH($A$13,'Form report'!$D$23:$D$1090,0))-INDEX('Form report'!$H$23:$H$1090,MATCH($A$13,'Form report'!$D$23:$D$1090,0))),"")</f>
        <v/>
      </c>
      <c r="AF13" s="204" t="str">
        <f>IFERROR(IF(INDEX('Form report'!$P$23:$CO$1090,MATCH($A$13,'Form report'!AF23:AF1090,0),MATCH(AF$3,'Form report'!$P$22:$CO$22,0))="","",INDEX('Form report'!$P$23:$CO$1090,MATCH($A$13,'Form report'!AF23:AF1090,0),MATCH(AF$3,'Form report'!$P$22:$CO$22,0))-INDEX('Form report'!$G$23:$G$1090,MATCH($A$13,'Form report'!$D$23:$D$1090,0))-INDEX('Form report'!$H$23:$H$1090,MATCH($A$13,'Form report'!$D$23:$D$1090,0))),"")</f>
        <v/>
      </c>
      <c r="AG13" s="204" t="str">
        <f>IFERROR(IF(INDEX('Form report'!$P$23:$CO$1090,MATCH($A$13,'Form report'!AG23:AG1090,0),MATCH(AG$3,'Form report'!$P$22:$CO$22,0))="","",INDEX('Form report'!$P$23:$CO$1090,MATCH($A$13,'Form report'!AG23:AG1090,0),MATCH(AG$3,'Form report'!$P$22:$CO$22,0))-INDEX('Form report'!$G$23:$G$1090,MATCH($A$13,'Form report'!$D$23:$D$1090,0))-INDEX('Form report'!$H$23:$H$1090,MATCH($A$13,'Form report'!$D$23:$D$1090,0))),"")</f>
        <v/>
      </c>
      <c r="AH13" s="204" t="str">
        <f>IFERROR(IF(INDEX('Form report'!$P$23:$CO$1090,MATCH($A$13,'Form report'!AH23:AH1090,0),MATCH(AH$3,'Form report'!$P$22:$CO$22,0))="","",INDEX('Form report'!$P$23:$CO$1090,MATCH($A$13,'Form report'!AH23:AH1090,0),MATCH(AH$3,'Form report'!$P$22:$CO$22,0))-INDEX('Form report'!$G$23:$G$1090,MATCH($A$13,'Form report'!$D$23:$D$1090,0))-INDEX('Form report'!$H$23:$H$1090,MATCH($A$13,'Form report'!$D$23:$D$1090,0))),"")</f>
        <v/>
      </c>
      <c r="AI13" s="204" t="str">
        <f>IFERROR(IF(INDEX('Form report'!$P$23:$CO$1090,MATCH($A$13,'Form report'!AI23:AI1090,0),MATCH(AI$3,'Form report'!$P$22:$CO$22,0))="","",INDEX('Form report'!$P$23:$CO$1090,MATCH($A$13,'Form report'!AI23:AI1090,0),MATCH(AI$3,'Form report'!$P$22:$CO$22,0))-INDEX('Form report'!$G$23:$G$1090,MATCH($A$13,'Form report'!$D$23:$D$1090,0))-INDEX('Form report'!$H$23:$H$1090,MATCH($A$13,'Form report'!$D$23:$D$1090,0))),"")</f>
        <v/>
      </c>
      <c r="AJ13" s="204" t="str">
        <f>IFERROR(IF(INDEX('Form report'!$P$23:$CO$1090,MATCH($A$13,'Form report'!AJ23:AJ1090,0),MATCH(AJ$3,'Form report'!$P$22:$CO$22,0))="","",INDEX('Form report'!$P$23:$CO$1090,MATCH($A$13,'Form report'!AJ23:AJ1090,0),MATCH(AJ$3,'Form report'!$P$22:$CO$22,0))-INDEX('Form report'!$G$23:$G$1090,MATCH($A$13,'Form report'!$D$23:$D$1090,0))-INDEX('Form report'!$H$23:$H$1090,MATCH($A$13,'Form report'!$D$23:$D$1090,0))),"")</f>
        <v/>
      </c>
      <c r="AK13" s="204" t="str">
        <f>IFERROR(IF(INDEX('Form report'!$P$23:$CO$1090,MATCH($A$13,'Form report'!AK23:AK1090,0),MATCH(AK$3,'Form report'!$P$22:$CO$22,0))="","",INDEX('Form report'!$P$23:$CO$1090,MATCH($A$13,'Form report'!AK23:AK1090,0),MATCH(AK$3,'Form report'!$P$22:$CO$22,0))-INDEX('Form report'!$G$23:$G$1090,MATCH($A$13,'Form report'!$D$23:$D$1090,0))-INDEX('Form report'!$H$23:$H$1090,MATCH($A$13,'Form report'!$D$23:$D$1090,0))),"")</f>
        <v/>
      </c>
      <c r="AL13" s="204" t="str">
        <f>IFERROR(IF(INDEX('Form report'!$P$23:$CO$1090,MATCH($A$13,'Form report'!AL23:AL1090,0),MATCH(AL$3,'Form report'!$P$22:$CO$22,0))="","",INDEX('Form report'!$P$23:$CO$1090,MATCH($A$13,'Form report'!AL23:AL1090,0),MATCH(AL$3,'Form report'!$P$22:$CO$22,0))-INDEX('Form report'!$G$23:$G$1090,MATCH($A$13,'Form report'!$D$23:$D$1090,0))-INDEX('Form report'!$H$23:$H$1090,MATCH($A$13,'Form report'!$D$23:$D$1090,0))),"")</f>
        <v/>
      </c>
      <c r="AM13" s="204" t="str">
        <f>IFERROR(IF(INDEX('Form report'!$P$23:$CO$1090,MATCH($A$13,'Form report'!AM23:AM1090,0),MATCH(AM$3,'Form report'!$P$22:$CO$22,0))="","",INDEX('Form report'!$P$23:$CO$1090,MATCH($A$13,'Form report'!AM23:AM1090,0),MATCH(AM$3,'Form report'!$P$22:$CO$22,0))-INDEX('Form report'!$G$23:$G$1090,MATCH($A$13,'Form report'!$D$23:$D$1090,0))-INDEX('Form report'!$H$23:$H$1090,MATCH($A$13,'Form report'!$D$23:$D$1090,0))),"")</f>
        <v/>
      </c>
      <c r="AN13" s="204" t="str">
        <f>IFERROR(IF(INDEX('Form report'!$P$23:$CO$1090,MATCH($A$13,'Form report'!AN23:AN1090,0),MATCH(AN$3,'Form report'!$P$22:$CO$22,0))="","",INDEX('Form report'!$P$23:$CO$1090,MATCH($A$13,'Form report'!AN23:AN1090,0),MATCH(AN$3,'Form report'!$P$22:$CO$22,0))-INDEX('Form report'!$G$23:$G$1090,MATCH($A$13,'Form report'!$D$23:$D$1090,0))-INDEX('Form report'!$H$23:$H$1090,MATCH($A$13,'Form report'!$D$23:$D$1090,0))),"")</f>
        <v/>
      </c>
      <c r="AO13" s="204" t="str">
        <f>IFERROR(IF(INDEX('Form report'!$P$23:$CO$1090,MATCH($A$13,'Form report'!AO23:AO1090,0),MATCH(AO$3,'Form report'!$P$22:$CO$22,0))="","",INDEX('Form report'!$P$23:$CO$1090,MATCH($A$13,'Form report'!AO23:AO1090,0),MATCH(AO$3,'Form report'!$P$22:$CO$22,0))-INDEX('Form report'!$G$23:$G$1090,MATCH($A$13,'Form report'!$D$23:$D$1090,0))-INDEX('Form report'!$H$23:$H$1090,MATCH($A$13,'Form report'!$D$23:$D$1090,0))),"")</f>
        <v/>
      </c>
      <c r="AP13" s="204" t="str">
        <f>IFERROR(IF(INDEX('Form report'!$P$23:$CO$1090,MATCH($A$13,'Form report'!AP23:AP1090,0),MATCH(AP$3,'Form report'!$P$22:$CO$22,0))="","",INDEX('Form report'!$P$23:$CO$1090,MATCH($A$13,'Form report'!AP23:AP1090,0),MATCH(AP$3,'Form report'!$P$22:$CO$22,0))-INDEX('Form report'!$G$23:$G$1090,MATCH($A$13,'Form report'!$D$23:$D$1090,0))-INDEX('Form report'!$H$23:$H$1090,MATCH($A$13,'Form report'!$D$23:$D$1090,0))),"")</f>
        <v/>
      </c>
      <c r="AQ13" s="204" t="str">
        <f>IFERROR(IF(INDEX('Form report'!$P$23:$CO$1090,MATCH($A$13,'Form report'!AQ23:AQ1090,0),MATCH(AQ$3,'Form report'!$P$22:$CO$22,0))="","",INDEX('Form report'!$P$23:$CO$1090,MATCH($A$13,'Form report'!AQ23:AQ1090,0),MATCH(AQ$3,'Form report'!$P$22:$CO$22,0))-INDEX('Form report'!$G$23:$G$1090,MATCH($A$13,'Form report'!$D$23:$D$1090,0))-INDEX('Form report'!$H$23:$H$1090,MATCH($A$13,'Form report'!$D$23:$D$1090,0))),"")</f>
        <v/>
      </c>
      <c r="AR13" s="204" t="str">
        <f>IFERROR(IF(INDEX('Form report'!$P$23:$CO$1090,MATCH($A$13,'Form report'!AR23:AR1090,0),MATCH(AR$3,'Form report'!$P$22:$CO$22,0))="","",INDEX('Form report'!$P$23:$CO$1090,MATCH($A$13,'Form report'!AR23:AR1090,0),MATCH(AR$3,'Form report'!$P$22:$CO$22,0))-INDEX('Form report'!$G$23:$G$1090,MATCH($A$13,'Form report'!$D$23:$D$1090,0))-INDEX('Form report'!$H$23:$H$1090,MATCH($A$13,'Form report'!$D$23:$D$1090,0))),"")</f>
        <v/>
      </c>
      <c r="AS13" s="204" t="str">
        <f>IFERROR(IF(INDEX('Form report'!$P$23:$CO$1090,MATCH($A$13,'Form report'!AS23:AS1090,0),MATCH(AS$3,'Form report'!$P$22:$CO$22,0))="","",INDEX('Form report'!$P$23:$CO$1090,MATCH($A$13,'Form report'!AS23:AS1090,0),MATCH(AS$3,'Form report'!$P$22:$CO$22,0))-INDEX('Form report'!$G$23:$G$1090,MATCH($A$13,'Form report'!$D$23:$D$1090,0))-INDEX('Form report'!$H$23:$H$1090,MATCH($A$13,'Form report'!$D$23:$D$1090,0))),"")</f>
        <v/>
      </c>
      <c r="AT13" s="204" t="str">
        <f>IFERROR(IF(INDEX('Form report'!$P$23:$CO$1090,MATCH($A$13,'Form report'!AT23:AT1090,0),MATCH(AT$3,'Form report'!$P$22:$CO$22,0))="","",INDEX('Form report'!$P$23:$CO$1090,MATCH($A$13,'Form report'!AT23:AT1090,0),MATCH(AT$3,'Form report'!$P$22:$CO$22,0))-INDEX('Form report'!$G$23:$G$1090,MATCH($A$13,'Form report'!$D$23:$D$1090,0))-INDEX('Form report'!$H$23:$H$1090,MATCH($A$13,'Form report'!$D$23:$D$1090,0))),"")</f>
        <v/>
      </c>
      <c r="AU13" s="204" t="str">
        <f>IFERROR(IF(INDEX('Form report'!$P$23:$CO$1090,MATCH($A$13,'Form report'!AU23:AU1090,0),MATCH(AU$3,'Form report'!$P$22:$CO$22,0))="","",INDEX('Form report'!$P$23:$CO$1090,MATCH($A$13,'Form report'!AU23:AU1090,0),MATCH(AU$3,'Form report'!$P$22:$CO$22,0))-INDEX('Form report'!$G$23:$G$1090,MATCH($A$13,'Form report'!$D$23:$D$1090,0))-INDEX('Form report'!$H$23:$H$1090,MATCH($A$13,'Form report'!$D$23:$D$1090,0))),"")</f>
        <v/>
      </c>
      <c r="AV13" s="204" t="str">
        <f>IFERROR(IF(INDEX('Form report'!$P$23:$CO$1090,MATCH($A$13,'Form report'!AV23:AV1090,0),MATCH(AV$3,'Form report'!$P$22:$CO$22,0))="","",INDEX('Form report'!$P$23:$CO$1090,MATCH($A$13,'Form report'!AV23:AV1090,0),MATCH(AV$3,'Form report'!$P$22:$CO$22,0))-INDEX('Form report'!$G$23:$G$1090,MATCH($A$13,'Form report'!$D$23:$D$1090,0))-INDEX('Form report'!$H$23:$H$1090,MATCH($A$13,'Form report'!$D$23:$D$1090,0))),"")</f>
        <v/>
      </c>
      <c r="AW13" s="204" t="str">
        <f>IFERROR(IF(INDEX('Form report'!$P$23:$CO$1090,MATCH($A$13,'Form report'!AW23:AW1090,0),MATCH(AW$3,'Form report'!$P$22:$CO$22,0))="","",INDEX('Form report'!$P$23:$CO$1090,MATCH($A$13,'Form report'!AW23:AW1090,0),MATCH(AW$3,'Form report'!$P$22:$CO$22,0))-INDEX('Form report'!$G$23:$G$1090,MATCH($A$13,'Form report'!$D$23:$D$1090,0))-INDEX('Form report'!$H$23:$H$1090,MATCH($A$13,'Form report'!$D$23:$D$1090,0))),"")</f>
        <v/>
      </c>
      <c r="AX13" s="204" t="str">
        <f>IFERROR(IF(INDEX('Form report'!$P$23:$CO$1090,MATCH($A$13,'Form report'!AX23:AX1090,0),MATCH(AX$3,'Form report'!$P$22:$CO$22,0))="","",INDEX('Form report'!$P$23:$CO$1090,MATCH($A$13,'Form report'!AX23:AX1090,0),MATCH(AX$3,'Form report'!$P$22:$CO$22,0))-INDEX('Form report'!$G$23:$G$1090,MATCH($A$13,'Form report'!$D$23:$D$1090,0))-INDEX('Form report'!$H$23:$H$1090,MATCH($A$13,'Form report'!$D$23:$D$1090,0))),"")</f>
        <v/>
      </c>
      <c r="AY13" s="204" t="str">
        <f>IFERROR(IF(INDEX('Form report'!$P$23:$CO$1090,MATCH($A$13,'Form report'!AY23:AY1090,0),MATCH(AY$3,'Form report'!$P$22:$CO$22,0))="","",INDEX('Form report'!$P$23:$CO$1090,MATCH($A$13,'Form report'!AY23:AY1090,0),MATCH(AY$3,'Form report'!$P$22:$CO$22,0))-INDEX('Form report'!$G$23:$G$1090,MATCH($A$13,'Form report'!$D$23:$D$1090,0))-INDEX('Form report'!$H$23:$H$1090,MATCH($A$13,'Form report'!$D$23:$D$1090,0))),"")</f>
        <v/>
      </c>
      <c r="AZ13" s="204" t="str">
        <f>IFERROR(IF(INDEX('Form report'!$P$23:$CO$1090,MATCH($A$13,'Form report'!AZ23:AZ1090,0),MATCH(AZ$3,'Form report'!$P$22:$CO$22,0))="","",INDEX('Form report'!$P$23:$CO$1090,MATCH($A$13,'Form report'!AZ23:AZ1090,0),MATCH(AZ$3,'Form report'!$P$22:$CO$22,0))-INDEX('Form report'!$G$23:$G$1090,MATCH($A$13,'Form report'!$D$23:$D$1090,0))-INDEX('Form report'!$H$23:$H$1090,MATCH($A$13,'Form report'!$D$23:$D$1090,0))),"")</f>
        <v/>
      </c>
      <c r="BA13" s="204" t="str">
        <f>IFERROR(IF(INDEX('Form report'!$P$23:$CO$1090,MATCH($A$13,'Form report'!BA23:BA1090,0),MATCH(BA$3,'Form report'!$P$22:$CO$22,0))="","",INDEX('Form report'!$P$23:$CO$1090,MATCH($A$13,'Form report'!BA23:BA1090,0),MATCH(BA$3,'Form report'!$P$22:$CO$22,0))-INDEX('Form report'!$G$23:$G$1090,MATCH($A$13,'Form report'!$D$23:$D$1090,0))-INDEX('Form report'!$H$23:$H$1090,MATCH($A$13,'Form report'!$D$23:$D$1090,0))),"")</f>
        <v/>
      </c>
      <c r="BB13" s="204" t="str">
        <f>IFERROR(IF(INDEX('Form report'!$P$23:$CO$1090,MATCH($A$13,'Form report'!BB23:BB1090,0),MATCH(BB$3,'Form report'!$P$22:$CO$22,0))="","",INDEX('Form report'!$P$23:$CO$1090,MATCH($A$13,'Form report'!BB23:BB1090,0),MATCH(BB$3,'Form report'!$P$22:$CO$22,0))-INDEX('Form report'!$G$23:$G$1090,MATCH($A$13,'Form report'!$D$23:$D$1090,0))-INDEX('Form report'!$H$23:$H$1090,MATCH($A$13,'Form report'!$D$23:$D$1090,0))),"")</f>
        <v/>
      </c>
      <c r="BC13" s="204" t="str">
        <f>IFERROR(IF(INDEX('Form report'!$P$23:$CO$1090,MATCH($A$13,'Form report'!BC23:BC1090,0),MATCH(BC$3,'Form report'!$P$22:$CO$22,0))="","",INDEX('Form report'!$P$23:$CO$1090,MATCH($A$13,'Form report'!BC23:BC1090,0),MATCH(BC$3,'Form report'!$P$22:$CO$22,0))-INDEX('Form report'!$G$23:$G$1090,MATCH($A$13,'Form report'!$D$23:$D$1090,0))-INDEX('Form report'!$H$23:$H$1090,MATCH($A$13,'Form report'!$D$23:$D$1090,0))),"")</f>
        <v/>
      </c>
      <c r="BD13" s="204" t="str">
        <f>IFERROR(IF(INDEX('Form report'!$P$23:$CO$1090,MATCH($A$13,'Form report'!BD23:BD1090,0),MATCH(BD$3,'Form report'!$P$22:$CO$22,0))="","",INDEX('Form report'!$P$23:$CO$1090,MATCH($A$13,'Form report'!BD23:BD1090,0),MATCH(BD$3,'Form report'!$P$22:$CO$22,0))-INDEX('Form report'!$G$23:$G$1090,MATCH($A$13,'Form report'!$D$23:$D$1090,0))-INDEX('Form report'!$H$23:$H$1090,MATCH($A$13,'Form report'!$D$23:$D$1090,0))),"")</f>
        <v/>
      </c>
      <c r="BE13" s="204" t="str">
        <f>IFERROR(IF(INDEX('Form report'!$P$23:$CO$1090,MATCH($A$13,'Form report'!BE23:BE1090,0),MATCH(BE$3,'Form report'!$P$22:$CO$22,0))="","",INDEX('Form report'!$P$23:$CO$1090,MATCH($A$13,'Form report'!BE23:BE1090,0),MATCH(BE$3,'Form report'!$P$22:$CO$22,0))-INDEX('Form report'!$G$23:$G$1090,MATCH($A$13,'Form report'!$D$23:$D$1090,0))-INDEX('Form report'!$H$23:$H$1090,MATCH($A$13,'Form report'!$D$23:$D$1090,0))),"")</f>
        <v/>
      </c>
      <c r="BF13" s="204" t="str">
        <f>IFERROR(IF(INDEX('Form report'!$P$23:$CO$1090,MATCH($A$13,'Form report'!BF23:BF1090,0),MATCH(BF$3,'Form report'!$P$22:$CO$22,0))="","",INDEX('Form report'!$P$23:$CO$1090,MATCH($A$13,'Form report'!BF23:BF1090,0),MATCH(BF$3,'Form report'!$P$22:$CO$22,0))-INDEX('Form report'!$G$23:$G$1090,MATCH($A$13,'Form report'!$D$23:$D$1090,0))-INDEX('Form report'!$H$23:$H$1090,MATCH($A$13,'Form report'!$D$23:$D$1090,0))),"")</f>
        <v/>
      </c>
      <c r="BG13" s="204" t="str">
        <f>IFERROR(IF(INDEX('Form report'!$P$23:$CO$1090,MATCH($A$13,'Form report'!BG23:BG1090,0),MATCH(BG$3,'Form report'!$P$22:$CO$22,0))="","",INDEX('Form report'!$P$23:$CO$1090,MATCH($A$13,'Form report'!BG23:BG1090,0),MATCH(BG$3,'Form report'!$P$22:$CO$22,0))-INDEX('Form report'!$G$23:$G$1090,MATCH($A$13,'Form report'!$D$23:$D$1090,0))-INDEX('Form report'!$H$23:$H$1090,MATCH($A$13,'Form report'!$D$23:$D$1090,0))),"")</f>
        <v/>
      </c>
      <c r="BH13" s="204" t="str">
        <f>IFERROR(IF(INDEX('Form report'!$P$23:$CO$1090,MATCH($A$13,'Form report'!BH23:BH1090,0),MATCH(BH$3,'Form report'!$P$22:$CO$22,0))="","",INDEX('Form report'!$P$23:$CO$1090,MATCH($A$13,'Form report'!BH23:BH1090,0),MATCH(BH$3,'Form report'!$P$22:$CO$22,0))-INDEX('Form report'!$G$23:$G$1090,MATCH($A$13,'Form report'!$D$23:$D$1090,0))-INDEX('Form report'!$H$23:$H$1090,MATCH($A$13,'Form report'!$D$23:$D$1090,0))),"")</f>
        <v/>
      </c>
      <c r="BI13" s="204" t="str">
        <f>IFERROR(IF(INDEX('Form report'!$P$23:$CO$1090,MATCH($A$13,'Form report'!BI23:BI1090,0),MATCH(BI$3,'Form report'!$P$22:$CO$22,0))="","",INDEX('Form report'!$P$23:$CO$1090,MATCH($A$13,'Form report'!BI23:BI1090,0),MATCH(BI$3,'Form report'!$P$22:$CO$22,0))-INDEX('Form report'!$G$23:$G$1090,MATCH($A$13,'Form report'!$D$23:$D$1090,0))-INDEX('Form report'!$H$23:$H$1090,MATCH($A$13,'Form report'!$D$23:$D$1090,0))),"")</f>
        <v/>
      </c>
      <c r="BJ13" s="204" t="str">
        <f>IFERROR(IF(INDEX('Form report'!$P$23:$CO$1090,MATCH($A$13,'Form report'!BJ23:BJ1090,0),MATCH(BJ$3,'Form report'!$P$22:$CO$22,0))="","",INDEX('Form report'!$P$23:$CO$1090,MATCH($A$13,'Form report'!BJ23:BJ1090,0),MATCH(BJ$3,'Form report'!$P$22:$CO$22,0))-INDEX('Form report'!$G$23:$G$1090,MATCH($A$13,'Form report'!$D$23:$D$1090,0))-INDEX('Form report'!$H$23:$H$1090,MATCH($A$13,'Form report'!$D$23:$D$1090,0))),"")</f>
        <v/>
      </c>
      <c r="BK13" s="204" t="str">
        <f>IFERROR(IF(INDEX('Form report'!$P$23:$CO$1090,MATCH($A$13,'Form report'!BK23:BK1090,0),MATCH(BK$3,'Form report'!$P$22:$CO$22,0))="","",INDEX('Form report'!$P$23:$CO$1090,MATCH($A$13,'Form report'!BK23:BK1090,0),MATCH(BK$3,'Form report'!$P$22:$CO$22,0))-INDEX('Form report'!$G$23:$G$1090,MATCH($A$13,'Form report'!$D$23:$D$1090,0))-INDEX('Form report'!$H$23:$H$1090,MATCH($A$13,'Form report'!$D$23:$D$1090,0))),"")</f>
        <v/>
      </c>
      <c r="BL13" s="204" t="str">
        <f>IFERROR(IF(INDEX('Form report'!$P$23:$CO$1090,MATCH($A$13,'Form report'!BL23:BL1090,0),MATCH(BL$3,'Form report'!$P$22:$CO$22,0))="","",INDEX('Form report'!$P$23:$CO$1090,MATCH($A$13,'Form report'!BL23:BL1090,0),MATCH(BL$3,'Form report'!$P$22:$CO$22,0))-INDEX('Form report'!$G$23:$G$1090,MATCH($A$13,'Form report'!$D$23:$D$1090,0))-INDEX('Form report'!$H$23:$H$1090,MATCH($A$13,'Form report'!$D$23:$D$1090,0))),"")</f>
        <v/>
      </c>
      <c r="BM13" s="204" t="str">
        <f>IFERROR(IF(INDEX('Form report'!$P$23:$CO$1090,MATCH($A$13,'Form report'!BM23:BM1090,0),MATCH(BM$3,'Form report'!$P$22:$CO$22,0))="","",INDEX('Form report'!$P$23:$CO$1090,MATCH($A$13,'Form report'!BM23:BM1090,0),MATCH(BM$3,'Form report'!$P$22:$CO$22,0))-INDEX('Form report'!$G$23:$G$1090,MATCH($A$13,'Form report'!$D$23:$D$1090,0))-INDEX('Form report'!$H$23:$H$1090,MATCH($A$13,'Form report'!$D$23:$D$1090,0))),"")</f>
        <v/>
      </c>
      <c r="BN13" s="204" t="str">
        <f>IFERROR(IF(INDEX('Form report'!$P$23:$CO$1090,MATCH($A$13,'Form report'!BN23:BN1090,0),MATCH(BN$3,'Form report'!$P$22:$CO$22,0))="","",INDEX('Form report'!$P$23:$CO$1090,MATCH($A$13,'Form report'!BN23:BN1090,0),MATCH(BN$3,'Form report'!$P$22:$CO$22,0))-INDEX('Form report'!$G$23:$G$1090,MATCH($A$13,'Form report'!$D$23:$D$1090,0))-INDEX('Form report'!$H$23:$H$1090,MATCH($A$13,'Form report'!$D$23:$D$1090,0))),"")</f>
        <v/>
      </c>
      <c r="BO13" s="204" t="str">
        <f>IFERROR(IF(INDEX('Form report'!$P$23:$CO$1090,MATCH($A$13,'Form report'!BO23:BO1090,0),MATCH(BO$3,'Form report'!$P$22:$CO$22,0))="","",INDEX('Form report'!$P$23:$CO$1090,MATCH($A$13,'Form report'!BO23:BO1090,0),MATCH(BO$3,'Form report'!$P$22:$CO$22,0))-INDEX('Form report'!$G$23:$G$1090,MATCH($A$13,'Form report'!$D$23:$D$1090,0))-INDEX('Form report'!$H$23:$H$1090,MATCH($A$13,'Form report'!$D$23:$D$1090,0))),"")</f>
        <v/>
      </c>
      <c r="BP13" s="204" t="str">
        <f>IFERROR(IF(INDEX('Form report'!$P$23:$CO$1090,MATCH($A$13,'Form report'!BP23:BP1090,0),MATCH(BP$3,'Form report'!$P$22:$CO$22,0))="","",INDEX('Form report'!$P$23:$CO$1090,MATCH($A$13,'Form report'!BP23:BP1090,0),MATCH(BP$3,'Form report'!$P$22:$CO$22,0))-INDEX('Form report'!$G$23:$G$1090,MATCH($A$13,'Form report'!$D$23:$D$1090,0))-INDEX('Form report'!$H$23:$H$1090,MATCH($A$13,'Form report'!$D$23:$D$1090,0))),"")</f>
        <v/>
      </c>
      <c r="BQ13" s="204" t="str">
        <f>IFERROR(IF(INDEX('Form report'!$P$23:$CO$1090,MATCH($A$13,'Form report'!BQ23:BQ1090,0),MATCH(BQ$3,'Form report'!$P$22:$CO$22,0))="","",INDEX('Form report'!$P$23:$CO$1090,MATCH($A$13,'Form report'!BQ23:BQ1090,0),MATCH(BQ$3,'Form report'!$P$22:$CO$22,0))-INDEX('Form report'!$G$23:$G$1090,MATCH($A$13,'Form report'!$D$23:$D$1090,0))-INDEX('Form report'!$H$23:$H$1090,MATCH($A$13,'Form report'!$D$23:$D$1090,0))),"")</f>
        <v/>
      </c>
      <c r="BR13" s="204" t="str">
        <f>IFERROR(IF(INDEX('Form report'!$P$23:$CO$1090,MATCH($A$13,'Form report'!BR23:BR1090,0),MATCH(BR$3,'Form report'!$P$22:$CO$22,0))="","",INDEX('Form report'!$P$23:$CO$1090,MATCH($A$13,'Form report'!BR23:BR1090,0),MATCH(BR$3,'Form report'!$P$22:$CO$22,0))-INDEX('Form report'!$G$23:$G$1090,MATCH($A$13,'Form report'!$D$23:$D$1090,0))-INDEX('Form report'!$H$23:$H$1090,MATCH($A$13,'Form report'!$D$23:$D$1090,0))),"")</f>
        <v/>
      </c>
      <c r="BS13" s="204" t="str">
        <f>IFERROR(IF(INDEX('Form report'!$P$23:$CO$1090,MATCH($A$13,'Form report'!BS23:BS1090,0),MATCH(BS$3,'Form report'!$P$22:$CO$22,0))="","",INDEX('Form report'!$P$23:$CO$1090,MATCH($A$13,'Form report'!BS23:BS1090,0),MATCH(BS$3,'Form report'!$P$22:$CO$22,0))-INDEX('Form report'!$G$23:$G$1090,MATCH($A$13,'Form report'!$D$23:$D$1090,0))-INDEX('Form report'!$H$23:$H$1090,MATCH($A$13,'Form report'!$D$23:$D$1090,0))),"")</f>
        <v/>
      </c>
      <c r="BT13" s="204" t="str">
        <f>IFERROR(IF(INDEX('Form report'!$P$23:$CO$1090,MATCH($A$13,'Form report'!BT23:BT1090,0),MATCH(BT$3,'Form report'!$P$22:$CO$22,0))="","",INDEX('Form report'!$P$23:$CO$1090,MATCH($A$13,'Form report'!BT23:BT1090,0),MATCH(BT$3,'Form report'!$P$22:$CO$22,0))-INDEX('Form report'!$G$23:$G$1090,MATCH($A$13,'Form report'!$D$23:$D$1090,0))-INDEX('Form report'!$H$23:$H$1090,MATCH($A$13,'Form report'!$D$23:$D$1090,0))),"")</f>
        <v/>
      </c>
      <c r="BU13" s="204" t="str">
        <f>IFERROR(IF(INDEX('Form report'!$P$23:$CO$1090,MATCH($A$13,'Form report'!BU23:BU1090,0),MATCH(BU$3,'Form report'!$P$22:$CO$22,0))="","",INDEX('Form report'!$P$23:$CO$1090,MATCH($A$13,'Form report'!BU23:BU1090,0),MATCH(BU$3,'Form report'!$P$22:$CO$22,0))-INDEX('Form report'!$G$23:$G$1090,MATCH($A$13,'Form report'!$D$23:$D$1090,0))-INDEX('Form report'!$H$23:$H$1090,MATCH($A$13,'Form report'!$D$23:$D$1090,0))),"")</f>
        <v/>
      </c>
      <c r="BV13" s="204" t="str">
        <f>IFERROR(IF(INDEX('Form report'!$P$23:$CO$1090,MATCH($A$13,'Form report'!BV23:BV1090,0),MATCH(BV$3,'Form report'!$P$22:$CO$22,0))="","",INDEX('Form report'!$P$23:$CO$1090,MATCH($A$13,'Form report'!BV23:BV1090,0),MATCH(BV$3,'Form report'!$P$22:$CO$22,0))-INDEX('Form report'!$G$23:$G$1090,MATCH($A$13,'Form report'!$D$23:$D$1090,0))-INDEX('Form report'!$H$23:$H$1090,MATCH($A$13,'Form report'!$D$23:$D$1090,0))),"")</f>
        <v/>
      </c>
      <c r="BW13" s="204" t="str">
        <f>IFERROR(IF(INDEX('Form report'!$P$23:$CO$1090,MATCH($A$13,'Form report'!BW23:BW1090,0),MATCH(BW$3,'Form report'!$P$22:$CO$22,0))="","",INDEX('Form report'!$P$23:$CO$1090,MATCH($A$13,'Form report'!BW23:BW1090,0),MATCH(BW$3,'Form report'!$P$22:$CO$22,0))-INDEX('Form report'!$G$23:$G$1090,MATCH($A$13,'Form report'!$D$23:$D$1090,0))-INDEX('Form report'!$H$23:$H$1090,MATCH($A$13,'Form report'!$D$23:$D$1090,0))),"")</f>
        <v/>
      </c>
      <c r="BX13" s="204" t="str">
        <f>IFERROR(IF(INDEX('Form report'!$P$23:$CO$1090,MATCH($A$13,'Form report'!BX23:BX1090,0),MATCH(BX$3,'Form report'!$P$22:$CO$22,0))="","",INDEX('Form report'!$P$23:$CO$1090,MATCH($A$13,'Form report'!BX23:BX1090,0),MATCH(BX$3,'Form report'!$P$22:$CO$22,0))-INDEX('Form report'!$G$23:$G$1090,MATCH($A$13,'Form report'!$D$23:$D$1090,0))-INDEX('Form report'!$H$23:$H$1090,MATCH($A$13,'Form report'!$D$23:$D$1090,0))),"")</f>
        <v/>
      </c>
      <c r="BY13" s="204" t="str">
        <f>IFERROR(IF(INDEX('Form report'!$P$23:$CO$1090,MATCH($A$13,'Form report'!BY23:BY1090,0),MATCH(BY$3,'Form report'!$P$22:$CO$22,0))="","",INDEX('Form report'!$P$23:$CO$1090,MATCH($A$13,'Form report'!BY23:BY1090,0),MATCH(BY$3,'Form report'!$P$22:$CO$22,0))-INDEX('Form report'!$G$23:$G$1090,MATCH($A$13,'Form report'!$D$23:$D$1090,0))-INDEX('Form report'!$H$23:$H$1090,MATCH($A$13,'Form report'!$D$23:$D$1090,0))),"")</f>
        <v/>
      </c>
      <c r="BZ13" s="204" t="str">
        <f>IFERROR(IF(INDEX('Form report'!$P$23:$CO$1090,MATCH($A$13,'Form report'!BZ23:BZ1090,0),MATCH(BZ$3,'Form report'!$P$22:$CO$22,0))="","",INDEX('Form report'!$P$23:$CO$1090,MATCH($A$13,'Form report'!BZ23:BZ1090,0),MATCH(BZ$3,'Form report'!$P$22:$CO$22,0))-INDEX('Form report'!$G$23:$G$1090,MATCH($A$13,'Form report'!$D$23:$D$1090,0))-INDEX('Form report'!$H$23:$H$1090,MATCH($A$13,'Form report'!$D$23:$D$1090,0))),"")</f>
        <v/>
      </c>
      <c r="CA13" s="204" t="str">
        <f>IFERROR(IF(INDEX('Form report'!$P$23:$CO$1090,MATCH($A$13,'Form report'!CA23:CA1090,0),MATCH(CA$3,'Form report'!$P$22:$CO$22,0))="","",INDEX('Form report'!$P$23:$CO$1090,MATCH($A$13,'Form report'!CA23:CA1090,0),MATCH(CA$3,'Form report'!$P$22:$CO$22,0))-INDEX('Form report'!$G$23:$G$1090,MATCH($A$13,'Form report'!$D$23:$D$1090,0))-INDEX('Form report'!$H$23:$H$1090,MATCH($A$13,'Form report'!$D$23:$D$1090,0))),"")</f>
        <v/>
      </c>
      <c r="CB13" s="204" t="str">
        <f>IFERROR(IF(INDEX('Form report'!$P$23:$CO$1090,MATCH($A$13,'Form report'!CB23:CB1090,0),MATCH(CB$3,'Form report'!$P$22:$CO$22,0))="","",INDEX('Form report'!$P$23:$CO$1090,MATCH($A$13,'Form report'!CB23:CB1090,0),MATCH(CB$3,'Form report'!$P$22:$CO$22,0))-INDEX('Form report'!$G$23:$G$1090,MATCH($A$13,'Form report'!$D$23:$D$1090,0))-INDEX('Form report'!$H$23:$H$1090,MATCH($A$13,'Form report'!$D$23:$D$1090,0))),"")</f>
        <v/>
      </c>
      <c r="CC13" s="204" t="str">
        <f>IFERROR(IF(INDEX('Form report'!$P$23:$CO$1090,MATCH($A$13,'Form report'!CC23:CC1090,0),MATCH(CC$3,'Form report'!$P$22:$CO$22,0))="","",INDEX('Form report'!$P$23:$CO$1090,MATCH($A$13,'Form report'!CC23:CC1090,0),MATCH(CC$3,'Form report'!$P$22:$CO$22,0))-INDEX('Form report'!$G$23:$G$1090,MATCH($A$13,'Form report'!$D$23:$D$1090,0))-INDEX('Form report'!$H$23:$H$1090,MATCH($A$13,'Form report'!$D$23:$D$1090,0))),"")</f>
        <v/>
      </c>
      <c r="CD13" s="204" t="str">
        <f>IFERROR(IF(INDEX('Form report'!$P$23:$CO$1090,MATCH($A$13,'Form report'!CD23:CD1090,0),MATCH(CD$3,'Form report'!$P$22:$CO$22,0))="","",INDEX('Form report'!$P$23:$CO$1090,MATCH($A$13,'Form report'!CD23:CD1090,0),MATCH(CD$3,'Form report'!$P$22:$CO$22,0))-INDEX('Form report'!$G$23:$G$1090,MATCH($A$13,'Form report'!$D$23:$D$1090,0))-INDEX('Form report'!$H$23:$H$1090,MATCH($A$13,'Form report'!$D$23:$D$1090,0))),"")</f>
        <v/>
      </c>
      <c r="CE13" s="204" t="str">
        <f>IFERROR(IF(INDEX('Form report'!$P$23:$CO$1090,MATCH($A$13,'Form report'!CE23:CE1090,0),MATCH(CE$3,'Form report'!$P$22:$CO$22,0))="","",INDEX('Form report'!$P$23:$CO$1090,MATCH($A$13,'Form report'!CE23:CE1090,0),MATCH(CE$3,'Form report'!$P$22:$CO$22,0))-INDEX('Form report'!$G$23:$G$1090,MATCH($A$13,'Form report'!$D$23:$D$1090,0))-INDEX('Form report'!$H$23:$H$1090,MATCH($A$13,'Form report'!$D$23:$D$1090,0))),"")</f>
        <v/>
      </c>
      <c r="CF13" s="204" t="str">
        <f>IFERROR(IF(INDEX('Form report'!$P$23:$CO$1090,MATCH($A$13,'Form report'!CF23:CF1090,0),MATCH(CF$3,'Form report'!$P$22:$CO$22,0))="","",INDEX('Form report'!$P$23:$CO$1090,MATCH($A$13,'Form report'!CF23:CF1090,0),MATCH(CF$3,'Form report'!$P$22:$CO$22,0))-INDEX('Form report'!$G$23:$G$1090,MATCH($A$13,'Form report'!$D$23:$D$1090,0))-INDEX('Form report'!$H$23:$H$1090,MATCH($A$13,'Form report'!$D$23:$D$1090,0))),"")</f>
        <v/>
      </c>
      <c r="CG13" s="204" t="str">
        <f>IFERROR(IF(INDEX('Form report'!$P$23:$CO$1090,MATCH($A$13,'Form report'!CG23:CG1090,0),MATCH(CG$3,'Form report'!$P$22:$CO$22,0))="","",INDEX('Form report'!$P$23:$CO$1090,MATCH($A$13,'Form report'!CG23:CG1090,0),MATCH(CG$3,'Form report'!$P$22:$CO$22,0))-INDEX('Form report'!$G$23:$G$1090,MATCH($A$13,'Form report'!$D$23:$D$1090,0))-INDEX('Form report'!$H$23:$H$1090,MATCH($A$13,'Form report'!$D$23:$D$1090,0))),"")</f>
        <v/>
      </c>
      <c r="CH13" s="204" t="str">
        <f>IFERROR(IF(INDEX('Form report'!$P$23:$CO$1090,MATCH($A$13,'Form report'!CH23:CH1090,0),MATCH(CH$3,'Form report'!$P$22:$CO$22,0))="","",INDEX('Form report'!$P$23:$CO$1090,MATCH($A$13,'Form report'!CH23:CH1090,0),MATCH(CH$3,'Form report'!$P$22:$CO$22,0))-INDEX('Form report'!$G$23:$G$1090,MATCH($A$13,'Form report'!$D$23:$D$1090,0))-INDEX('Form report'!$H$23:$H$1090,MATCH($A$13,'Form report'!$D$23:$D$1090,0))),"")</f>
        <v/>
      </c>
      <c r="CI13" s="204" t="str">
        <f>IFERROR(IF(INDEX('Form report'!$P$23:$CO$1090,MATCH($A$13,'Form report'!CI23:CI1090,0),MATCH(CI$3,'Form report'!$P$22:$CO$22,0))="","",INDEX('Form report'!$P$23:$CO$1090,MATCH($A$13,'Form report'!CI23:CI1090,0),MATCH(CI$3,'Form report'!$P$22:$CO$22,0))-INDEX('Form report'!$G$23:$G$1090,MATCH($A$13,'Form report'!$D$23:$D$1090,0))-INDEX('Form report'!$H$23:$H$1090,MATCH($A$13,'Form report'!$D$23:$D$1090,0))),"")</f>
        <v/>
      </c>
      <c r="CJ13" s="204" t="str">
        <f>IFERROR(IF(INDEX('Form report'!$P$23:$CO$1090,MATCH($A$13,'Form report'!CJ23:CJ1090,0),MATCH(CJ$3,'Form report'!$P$22:$CO$22,0))="","",INDEX('Form report'!$P$23:$CO$1090,MATCH($A$13,'Form report'!CJ23:CJ1090,0),MATCH(CJ$3,'Form report'!$P$22:$CO$22,0))-INDEX('Form report'!$G$23:$G$1090,MATCH($A$13,'Form report'!$D$23:$D$1090,0))-INDEX('Form report'!$H$23:$H$1090,MATCH($A$13,'Form report'!$D$23:$D$1090,0))),"")</f>
        <v/>
      </c>
      <c r="CK13" s="204" t="str">
        <f>IFERROR(IF(INDEX('Form report'!$P$23:$CO$1090,MATCH($A$13,'Form report'!CK23:CK1090,0),MATCH(CK$3,'Form report'!$P$22:$CO$22,0))="","",INDEX('Form report'!$P$23:$CO$1090,MATCH($A$13,'Form report'!CK23:CK1090,0),MATCH(CK$3,'Form report'!$P$22:$CO$22,0))-INDEX('Form report'!$G$23:$G$1090,MATCH($A$13,'Form report'!$D$23:$D$1090,0))-INDEX('Form report'!$H$23:$H$1090,MATCH($A$13,'Form report'!$D$23:$D$1090,0))),"")</f>
        <v/>
      </c>
      <c r="CL13" s="204" t="str">
        <f>IFERROR(IF(INDEX('Form report'!$P$23:$CO$1090,MATCH($A$13,'Form report'!CL23:CL1090,0),MATCH(CL$3,'Form report'!$P$22:$CO$22,0))="","",INDEX('Form report'!$P$23:$CO$1090,MATCH($A$13,'Form report'!CL23:CL1090,0),MATCH(CL$3,'Form report'!$P$22:$CO$22,0))-INDEX('Form report'!$G$23:$G$1090,MATCH($A$13,'Form report'!$D$23:$D$1090,0))-INDEX('Form report'!$H$23:$H$1090,MATCH($A$13,'Form report'!$D$23:$D$1090,0))),"")</f>
        <v/>
      </c>
      <c r="CM13" s="204" t="str">
        <f>IFERROR(IF(INDEX('Form report'!$P$23:$CO$1090,MATCH($A$13,'Form report'!CM23:CM1090,0),MATCH(CM$3,'Form report'!$P$22:$CO$22,0))="","",INDEX('Form report'!$P$23:$CO$1090,MATCH($A$13,'Form report'!CM23:CM1090,0),MATCH(CM$3,'Form report'!$P$22:$CO$22,0))-INDEX('Form report'!$G$23:$G$1090,MATCH($A$13,'Form report'!$D$23:$D$1090,0))-INDEX('Form report'!$H$23:$H$1090,MATCH($A$13,'Form report'!$D$23:$D$1090,0))),"")</f>
        <v/>
      </c>
      <c r="CN13" s="204" t="str">
        <f>IFERROR(IF(INDEX('Form report'!$P$23:$CO$1090,MATCH($A$13,'Form report'!CN23:CN1090,0),MATCH(CN$3,'Form report'!$P$22:$CO$22,0))="","",INDEX('Form report'!$P$23:$CO$1090,MATCH($A$13,'Form report'!CN23:CN1090,0),MATCH(CN$3,'Form report'!$P$22:$CO$22,0))-INDEX('Form report'!$G$23:$G$1090,MATCH($A$13,'Form report'!$D$23:$D$1090,0))-INDEX('Form report'!$H$23:$H$1090,MATCH($A$13,'Form report'!$D$23:$D$1090,0))),"")</f>
        <v/>
      </c>
      <c r="CO13" s="204" t="str">
        <f>IFERROR(IF(INDEX('Form report'!$P$23:$CO$1090,MATCH($A$13,'Form report'!CO23:CO1090,0),MATCH(CO$3,'Form report'!$P$22:$CO$22,0))="","",INDEX('Form report'!$P$23:$CO$1090,MATCH($A$13,'Form report'!CO23:CO1090,0),MATCH(CO$3,'Form report'!$P$22:$CO$22,0))-INDEX('Form report'!$G$23:$G$1090,MATCH($A$13,'Form report'!$D$23:$D$1090,0))-INDEX('Form report'!$H$23:$H$1090,MATCH($A$13,'Form report'!$D$23:$D$1090,0))),"")</f>
        <v/>
      </c>
      <c r="CP13" s="204" t="str">
        <f>IFERROR(IF(INDEX('Form report'!$P$23:$CO$1090,MATCH($A$13,'Form report'!CP23:CP1090,0),MATCH(CP$3,'Form report'!$P$22:$CO$22,0))="","",INDEX('Form report'!$P$23:$CO$1090,MATCH($A$13,'Form report'!CP23:CP1090,0),MATCH(CP$3,'Form report'!$P$22:$CO$22,0))-INDEX('Form report'!$G$23:$G$1090,MATCH($A$13,'Form report'!$D$23:$D$1090,0))-INDEX('Form report'!$H$23:$H$1090,MATCH($A$13,'Form report'!$D$23:$D$1090,0))),"")</f>
        <v/>
      </c>
      <c r="CQ13" s="204" t="str">
        <f>IFERROR(IF(INDEX('Form report'!$P$23:$CO$1090,MATCH($A$13,'Form report'!CQ23:CQ1090,0),MATCH(CQ$3,'Form report'!$P$22:$CO$22,0))="","",INDEX('Form report'!$P$23:$CO$1090,MATCH($A$13,'Form report'!CQ23:CQ1090,0),MATCH(CQ$3,'Form report'!$P$22:$CO$22,0))-INDEX('Form report'!$G$23:$G$1090,MATCH($A$13,'Form report'!$D$23:$D$1090,0))-INDEX('Form report'!$H$23:$H$1090,MATCH($A$13,'Form report'!$D$23:$D$1090,0))),"")</f>
        <v/>
      </c>
      <c r="CR13" s="204" t="str">
        <f>IFERROR(IF(INDEX('Form report'!$P$23:$CO$1090,MATCH($A$13,'Form report'!CR23:CR1090,0),MATCH(CR$3,'Form report'!$P$22:$CO$22,0))="","",INDEX('Form report'!$P$23:$CO$1090,MATCH($A$13,'Form report'!CR23:CR1090,0),MATCH(CR$3,'Form report'!$P$22:$CO$22,0))-INDEX('Form report'!$G$23:$G$1090,MATCH($A$13,'Form report'!$D$23:$D$1090,0))-INDEX('Form report'!$H$23:$H$1090,MATCH($A$13,'Form report'!$D$23:$D$1090,0))),"")</f>
        <v/>
      </c>
      <c r="CS13" s="204" t="str">
        <f>IFERROR(IF(INDEX('Form report'!$P$23:$CO$1090,MATCH($A$13,'Form report'!CS23:CS1090,0),MATCH(CS$3,'Form report'!$P$22:$CO$22,0))="","",INDEX('Form report'!$P$23:$CO$1090,MATCH($A$13,'Form report'!CS23:CS1090,0),MATCH(CS$3,'Form report'!$P$22:$CO$22,0))-INDEX('Form report'!$G$23:$G$1090,MATCH($A$13,'Form report'!$D$23:$D$1090,0))-INDEX('Form report'!$H$23:$H$1090,MATCH($A$13,'Form report'!$D$23:$D$1090,0))),"")</f>
        <v/>
      </c>
      <c r="CT13" s="204" t="str">
        <f>IFERROR(IF(INDEX('Form report'!$P$23:$CO$1090,MATCH($A$13,'Form report'!CT23:CT1090,0),MATCH(CT$3,'Form report'!$P$22:$CO$22,0))="","",INDEX('Form report'!$P$23:$CO$1090,MATCH($A$13,'Form report'!CT23:CT1090,0),MATCH(CT$3,'Form report'!$P$22:$CO$22,0))-INDEX('Form report'!$G$23:$G$1090,MATCH($A$13,'Form report'!$D$23:$D$1090,0))-INDEX('Form report'!$H$23:$H$1090,MATCH($A$13,'Form report'!$D$23:$D$1090,0))),"")</f>
        <v/>
      </c>
      <c r="CU13" s="204" t="str">
        <f>IFERROR(IF(INDEX('Form report'!$P$23:$CO$1090,MATCH($A$13,'Form report'!CU23:CU1090,0),MATCH(CU$3,'Form report'!$P$22:$CO$22,0))="","",INDEX('Form report'!$P$23:$CO$1090,MATCH($A$13,'Form report'!CU23:CU1090,0),MATCH(CU$3,'Form report'!$P$22:$CO$22,0))-INDEX('Form report'!$G$23:$G$1090,MATCH($A$13,'Form report'!$D$23:$D$1090,0))-INDEX('Form report'!$H$23:$H$1090,MATCH($A$13,'Form report'!$D$23:$D$1090,0))),"")</f>
        <v/>
      </c>
      <c r="CV13" s="204" t="str">
        <f>IFERROR(IF(INDEX('Form report'!$P$23:$CO$1090,MATCH($A$13,'Form report'!CV23:CV1090,0),MATCH(CV$3,'Form report'!$P$22:$CO$22,0))="","",INDEX('Form report'!$P$23:$CO$1090,MATCH($A$13,'Form report'!CV23:CV1090,0),MATCH(CV$3,'Form report'!$P$22:$CO$22,0))-INDEX('Form report'!$G$23:$G$1090,MATCH($A$13,'Form report'!$D$23:$D$1090,0))-INDEX('Form report'!$H$23:$H$1090,MATCH($A$13,'Form report'!$D$23:$D$1090,0))),"")</f>
        <v/>
      </c>
      <c r="CW13" s="204" t="str">
        <f>IFERROR(IF(INDEX('Form report'!$P$23:$CO$1090,MATCH($A$13,'Form report'!CW23:CW1090,0),MATCH(CW$3,'Form report'!$P$22:$CO$22,0))="","",INDEX('Form report'!$P$23:$CO$1090,MATCH($A$13,'Form report'!CW23:CW1090,0),MATCH(CW$3,'Form report'!$P$22:$CO$22,0))-INDEX('Form report'!$G$23:$G$1090,MATCH($A$13,'Form report'!$D$23:$D$1090,0))-INDEX('Form report'!$H$23:$H$1090,MATCH($A$13,'Form report'!$D$23:$D$1090,0))),"")</f>
        <v/>
      </c>
      <c r="CX13" s="204" t="str">
        <f>IFERROR(IF(INDEX('Form report'!$P$23:$CO$1090,MATCH($A$13,'Form report'!CX23:CX1090,0),MATCH(CX$3,'Form report'!$P$22:$CO$22,0))="","",INDEX('Form report'!$P$23:$CO$1090,MATCH($A$13,'Form report'!CX23:CX1090,0),MATCH(CX$3,'Form report'!$P$22:$CO$22,0))-INDEX('Form report'!$G$23:$G$1090,MATCH($A$13,'Form report'!$D$23:$D$1090,0))-INDEX('Form report'!$H$23:$H$1090,MATCH($A$13,'Form report'!$D$23:$D$1090,0))),"")</f>
        <v/>
      </c>
      <c r="CY13" s="204" t="str">
        <f>IFERROR(IF(INDEX('Form report'!$P$23:$CO$1090,MATCH($A$13,'Form report'!CY23:CY1090,0),MATCH(CY$3,'Form report'!$P$22:$CO$22,0))="","",INDEX('Form report'!$P$23:$CO$1090,MATCH($A$13,'Form report'!CY23:CY1090,0),MATCH(CY$3,'Form report'!$P$22:$CO$22,0))-INDEX('Form report'!$G$23:$G$1090,MATCH($A$13,'Form report'!$D$23:$D$1090,0))-INDEX('Form report'!$H$23:$H$1090,MATCH($A$13,'Form report'!$D$23:$D$1090,0))),"")</f>
        <v/>
      </c>
      <c r="CZ13" s="204" t="str">
        <f>IFERROR(IF(INDEX('Form report'!$P$23:$CO$1090,MATCH($A$13,'Form report'!CZ23:CZ1090,0),MATCH(CZ$3,'Form report'!$P$22:$CO$22,0))="","",INDEX('Form report'!$P$23:$CO$1090,MATCH($A$13,'Form report'!CZ23:CZ1090,0),MATCH(CZ$3,'Form report'!$P$22:$CO$22,0))-INDEX('Form report'!$G$23:$G$1090,MATCH($A$13,'Form report'!$D$23:$D$1090,0))-INDEX('Form report'!$H$23:$H$1090,MATCH($A$13,'Form report'!$D$23:$D$1090,0))),"")</f>
        <v/>
      </c>
      <c r="DA13" s="204" t="str">
        <f>IFERROR(IF(INDEX('Form report'!$P$23:$CO$1090,MATCH($A$13,'Form report'!DA23:DA1090,0),MATCH(DA$3,'Form report'!$P$22:$CO$22,0))="","",INDEX('Form report'!$P$23:$CO$1090,MATCH($A$13,'Form report'!DA23:DA1090,0),MATCH(DA$3,'Form report'!$P$22:$CO$22,0))-INDEX('Form report'!$G$23:$G$1090,MATCH($A$13,'Form report'!$D$23:$D$1090,0))-INDEX('Form report'!$H$23:$H$1090,MATCH($A$13,'Form report'!$D$23:$D$1090,0))),"")</f>
        <v/>
      </c>
      <c r="DB13" s="204" t="str">
        <f>IFERROR(IF(INDEX('Form report'!$P$23:$CO$1090,MATCH($A$13,'Form report'!DB23:DB1090,0),MATCH(DB$3,'Form report'!$P$22:$CO$22,0))="","",INDEX('Form report'!$P$23:$CO$1090,MATCH($A$13,'Form report'!DB23:DB1090,0),MATCH(DB$3,'Form report'!$P$22:$CO$22,0))-INDEX('Form report'!$G$23:$G$1090,MATCH($A$13,'Form report'!$D$23:$D$1090,0))-INDEX('Form report'!$H$23:$H$1090,MATCH($A$13,'Form report'!$D$23:$D$1090,0))),"")</f>
        <v/>
      </c>
      <c r="DC13" s="204" t="str">
        <f>IFERROR(IF(INDEX('Form report'!$P$23:$CO$1090,MATCH($A$13,'Form report'!DC23:DC1090,0),MATCH(DC$3,'Form report'!$P$22:$CO$22,0))="","",INDEX('Form report'!$P$23:$CO$1090,MATCH($A$13,'Form report'!DC23:DC1090,0),MATCH(DC$3,'Form report'!$P$22:$CO$22,0))-INDEX('Form report'!$G$23:$G$1090,MATCH($A$13,'Form report'!$D$23:$D$1090,0))-INDEX('Form report'!$H$23:$H$1090,MATCH($A$13,'Form report'!$D$23:$D$1090,0))),"")</f>
        <v/>
      </c>
      <c r="DD13" s="204" t="str">
        <f>IFERROR(IF(INDEX('Form report'!$P$23:$CO$1090,MATCH($A$13,'Form report'!DD23:DD1090,0),MATCH(DD$3,'Form report'!$P$22:$CO$22,0))="","",INDEX('Form report'!$P$23:$CO$1090,MATCH($A$13,'Form report'!DD23:DD1090,0),MATCH(DD$3,'Form report'!$P$22:$CO$22,0))-INDEX('Form report'!$G$23:$G$1090,MATCH($A$13,'Form report'!$D$23:$D$1090,0))-INDEX('Form report'!$H$23:$H$1090,MATCH($A$13,'Form report'!$D$23:$D$1090,0))),"")</f>
        <v/>
      </c>
      <c r="DE13" s="204" t="str">
        <f>IFERROR(IF(INDEX('Form report'!$P$23:$CO$1090,MATCH($A$13,'Form report'!DE23:DE1090,0),MATCH(DE$3,'Form report'!$P$22:$CO$22,0))="","",INDEX('Form report'!$P$23:$CO$1090,MATCH($A$13,'Form report'!DE23:DE1090,0),MATCH(DE$3,'Form report'!$P$22:$CO$22,0))-INDEX('Form report'!$G$23:$G$1090,MATCH($A$13,'Form report'!$D$23:$D$1090,0))-INDEX('Form report'!$H$23:$H$1090,MATCH($A$13,'Form report'!$D$23:$D$1090,0))),"")</f>
        <v/>
      </c>
      <c r="DF13" s="204" t="str">
        <f>IFERROR(IF(INDEX('Form report'!$P$23:$CO$1090,MATCH($A$13,'Form report'!DF23:DF1090,0),MATCH(DF$3,'Form report'!$P$22:$CO$22,0))="","",INDEX('Form report'!$P$23:$CO$1090,MATCH($A$13,'Form report'!DF23:DF1090,0),MATCH(DF$3,'Form report'!$P$22:$CO$22,0))-INDEX('Form report'!$G$23:$G$1090,MATCH($A$13,'Form report'!$D$23:$D$1090,0))-INDEX('Form report'!$H$23:$H$1090,MATCH($A$13,'Form report'!$D$23:$D$1090,0))),"")</f>
        <v/>
      </c>
      <c r="DG13" s="204" t="str">
        <f>IFERROR(IF(INDEX('Form report'!$P$23:$CO$1090,MATCH($A$13,'Form report'!DG23:DG1090,0),MATCH(DG$3,'Form report'!$P$22:$CO$22,0))="","",INDEX('Form report'!$P$23:$CO$1090,MATCH($A$13,'Form report'!DG23:DG1090,0),MATCH(DG$3,'Form report'!$P$22:$CO$22,0))-INDEX('Form report'!$G$23:$G$1090,MATCH($A$13,'Form report'!$D$23:$D$1090,0))-INDEX('Form report'!$H$23:$H$1090,MATCH($A$13,'Form report'!$D$23:$D$1090,0))),"")</f>
        <v/>
      </c>
      <c r="DH13" s="204" t="str">
        <f>IFERROR(IF(INDEX('Form report'!$P$23:$CO$1090,MATCH($A$13,'Form report'!DH23:DH1090,0),MATCH(DH$3,'Form report'!$P$22:$CO$22,0))="","",INDEX('Form report'!$P$23:$CO$1090,MATCH($A$13,'Form report'!DH23:DH1090,0),MATCH(DH$3,'Form report'!$P$22:$CO$22,0))-INDEX('Form report'!$G$23:$G$1090,MATCH($A$13,'Form report'!$D$23:$D$1090,0))-INDEX('Form report'!$H$23:$H$1090,MATCH($A$13,'Form report'!$D$23:$D$1090,0))),"")</f>
        <v/>
      </c>
      <c r="DI13" s="204" t="str">
        <f>IFERROR(IF(INDEX('Form report'!$P$23:$CO$1090,MATCH($A$13,'Form report'!DI23:DI1090,0),MATCH(DI$3,'Form report'!$P$22:$CO$22,0))="","",INDEX('Form report'!$P$23:$CO$1090,MATCH($A$13,'Form report'!DI23:DI1090,0),MATCH(DI$3,'Form report'!$P$22:$CO$22,0))-INDEX('Form report'!$G$23:$G$1090,MATCH($A$13,'Form report'!$D$23:$D$1090,0))-INDEX('Form report'!$H$23:$H$1090,MATCH($A$13,'Form report'!$D$23:$D$1090,0))),"")</f>
        <v/>
      </c>
      <c r="DJ13" s="204" t="str">
        <f>IFERROR(IF(INDEX('Form report'!$P$23:$CO$1090,MATCH($A$13,'Form report'!DJ23:DJ1090,0),MATCH(DJ$3,'Form report'!$P$22:$CO$22,0))="","",INDEX('Form report'!$P$23:$CO$1090,MATCH($A$13,'Form report'!DJ23:DJ1090,0),MATCH(DJ$3,'Form report'!$P$22:$CO$22,0))-INDEX('Form report'!$G$23:$G$1090,MATCH($A$13,'Form report'!$D$23:$D$1090,0))-INDEX('Form report'!$H$23:$H$1090,MATCH($A$13,'Form report'!$D$23:$D$1090,0))),"")</f>
        <v/>
      </c>
      <c r="DK13" s="204" t="str">
        <f>IFERROR(IF(INDEX('Form report'!$P$23:$CO$1090,MATCH($A$13,'Form report'!DK23:DK1090,0),MATCH(DK$3,'Form report'!$P$22:$CO$22,0))="","",INDEX('Form report'!$P$23:$CO$1090,MATCH($A$13,'Form report'!DK23:DK1090,0),MATCH(DK$3,'Form report'!$P$22:$CO$22,0))-INDEX('Form report'!$G$23:$G$1090,MATCH($A$13,'Form report'!$D$23:$D$1090,0))-INDEX('Form report'!$H$23:$H$1090,MATCH($A$13,'Form report'!$D$23:$D$1090,0))),"")</f>
        <v/>
      </c>
      <c r="DL13" s="204" t="str">
        <f>IFERROR(IF(INDEX('Form report'!$P$23:$CO$1090,MATCH($A$13,'Form report'!DL23:DL1090,0),MATCH(DL$3,'Form report'!$P$22:$CO$22,0))="","",INDEX('Form report'!$P$23:$CO$1090,MATCH($A$13,'Form report'!DL23:DL1090,0),MATCH(DL$3,'Form report'!$P$22:$CO$22,0))-INDEX('Form report'!$G$23:$G$1090,MATCH($A$13,'Form report'!$D$23:$D$1090,0))-INDEX('Form report'!$H$23:$H$1090,MATCH($A$13,'Form report'!$D$23:$D$1090,0))),"")</f>
        <v/>
      </c>
      <c r="DM13" s="204" t="str">
        <f>IFERROR(IF(INDEX('Form report'!$P$23:$CO$1090,MATCH($A$13,'Form report'!DM23:DM1090,0),MATCH(DM$3,'Form report'!$P$22:$CO$22,0))="","",INDEX('Form report'!$P$23:$CO$1090,MATCH($A$13,'Form report'!DM23:DM1090,0),MATCH(DM$3,'Form report'!$P$22:$CO$22,0))-INDEX('Form report'!$G$23:$G$1090,MATCH($A$13,'Form report'!$D$23:$D$1090,0))-INDEX('Form report'!$H$23:$H$1090,MATCH($A$13,'Form report'!$D$23:$D$1090,0))),"")</f>
        <v/>
      </c>
      <c r="DN13" s="204" t="str">
        <f>IFERROR(IF(INDEX('Form report'!$P$23:$CO$1090,MATCH($A$13,'Form report'!DN23:DN1090,0),MATCH(DN$3,'Form report'!$P$22:$CO$22,0))="","",INDEX('Form report'!$P$23:$CO$1090,MATCH($A$13,'Form report'!DN23:DN1090,0),MATCH(DN$3,'Form report'!$P$22:$CO$22,0))-INDEX('Form report'!$G$23:$G$1090,MATCH($A$13,'Form report'!$D$23:$D$1090,0))-INDEX('Form report'!$H$23:$H$1090,MATCH($A$13,'Form report'!$D$23:$D$1090,0))),"")</f>
        <v/>
      </c>
      <c r="DO13" s="204" t="str">
        <f>IFERROR(IF(INDEX('Form report'!$P$23:$CO$1090,MATCH($A$13,'Form report'!DO23:DO1090,0),MATCH(DO$3,'Form report'!$P$22:$CO$22,0))="","",INDEX('Form report'!$P$23:$CO$1090,MATCH($A$13,'Form report'!DO23:DO1090,0),MATCH(DO$3,'Form report'!$P$22:$CO$22,0))-INDEX('Form report'!$G$23:$G$1090,MATCH($A$13,'Form report'!$D$23:$D$1090,0))-INDEX('Form report'!$H$23:$H$1090,MATCH($A$13,'Form report'!$D$23:$D$1090,0))),"")</f>
        <v/>
      </c>
      <c r="DP13" s="204" t="str">
        <f>IFERROR(IF(INDEX('Form report'!$P$23:$CO$1090,MATCH($A$13,'Form report'!DP23:DP1090,0),MATCH(DP$3,'Form report'!$P$22:$CO$22,0))="","",INDEX('Form report'!$P$23:$CO$1090,MATCH($A$13,'Form report'!DP23:DP1090,0),MATCH(DP$3,'Form report'!$P$22:$CO$22,0))-INDEX('Form report'!$G$23:$G$1090,MATCH($A$13,'Form report'!$D$23:$D$1090,0))-INDEX('Form report'!$H$23:$H$1090,MATCH($A$13,'Form report'!$D$23:$D$1090,0))),"")</f>
        <v/>
      </c>
      <c r="DQ13" s="204" t="str">
        <f>IFERROR(IF(INDEX('Form report'!$P$23:$CO$1090,MATCH($A$13,'Form report'!DQ23:DQ1090,0),MATCH(DQ$3,'Form report'!$P$22:$CO$22,0))="","",INDEX('Form report'!$P$23:$CO$1090,MATCH($A$13,'Form report'!DQ23:DQ1090,0),MATCH(DQ$3,'Form report'!$P$22:$CO$22,0))-INDEX('Form report'!$G$23:$G$1090,MATCH($A$13,'Form report'!$D$23:$D$1090,0))-INDEX('Form report'!$H$23:$H$1090,MATCH($A$13,'Form report'!$D$23:$D$1090,0))),"")</f>
        <v/>
      </c>
      <c r="DR13" s="204" t="str">
        <f>IFERROR(IF(INDEX('Form report'!$P$23:$CO$1090,MATCH($A$13,'Form report'!DR23:DR1090,0),MATCH(DR$3,'Form report'!$P$22:$CO$22,0))="","",INDEX('Form report'!$P$23:$CO$1090,MATCH($A$13,'Form report'!DR23:DR1090,0),MATCH(DR$3,'Form report'!$P$22:$CO$22,0))-INDEX('Form report'!$G$23:$G$1090,MATCH($A$13,'Form report'!$D$23:$D$1090,0))-INDEX('Form report'!$H$23:$H$1090,MATCH($A$13,'Form report'!$D$23:$D$1090,0))),"")</f>
        <v/>
      </c>
      <c r="DS13" s="204" t="str">
        <f>IFERROR(IF(INDEX('Form report'!$P$23:$CO$1090,MATCH($A$13,'Form report'!DS23:DS1090,0),MATCH(DS$3,'Form report'!$P$22:$CO$22,0))="","",INDEX('Form report'!$P$23:$CO$1090,MATCH($A$13,'Form report'!DS23:DS1090,0),MATCH(DS$3,'Form report'!$P$22:$CO$22,0))-INDEX('Form report'!$G$23:$G$1090,MATCH($A$13,'Form report'!$D$23:$D$1090,0))-INDEX('Form report'!$H$23:$H$1090,MATCH($A$13,'Form report'!$D$23:$D$1090,0))),"")</f>
        <v/>
      </c>
      <c r="DT13" s="204" t="str">
        <f>IFERROR(IF(INDEX('Form report'!$P$23:$CO$1090,MATCH($A$13,'Form report'!DT23:DT1090,0),MATCH(DT$3,'Form report'!$P$22:$CO$22,0))="","",INDEX('Form report'!$P$23:$CO$1090,MATCH($A$13,'Form report'!DT23:DT1090,0),MATCH(DT$3,'Form report'!$P$22:$CO$22,0))-INDEX('Form report'!$G$23:$G$1090,MATCH($A$13,'Form report'!$D$23:$D$1090,0))-INDEX('Form report'!$H$23:$H$1090,MATCH($A$13,'Form report'!$D$23:$D$1090,0))),"")</f>
        <v/>
      </c>
      <c r="DU13" s="204" t="str">
        <f>IFERROR(IF(INDEX('Form report'!$P$23:$CO$1090,MATCH($A$13,'Form report'!DU23:DU1090,0),MATCH(DU$3,'Form report'!$P$22:$CO$22,0))="","",INDEX('Form report'!$P$23:$CO$1090,MATCH($A$13,'Form report'!DU23:DU1090,0),MATCH(DU$3,'Form report'!$P$22:$CO$22,0))-INDEX('Form report'!$G$23:$G$1090,MATCH($A$13,'Form report'!$D$23:$D$1090,0))-INDEX('Form report'!$H$23:$H$1090,MATCH($A$13,'Form report'!$D$23:$D$1090,0))),"")</f>
        <v/>
      </c>
      <c r="DV13" s="204" t="str">
        <f>IFERROR(IF(INDEX('Form report'!$P$23:$CO$1090,MATCH($A$13,'Form report'!DV23:DV1090,0),MATCH(DV$3,'Form report'!$P$22:$CO$22,0))="","",INDEX('Form report'!$P$23:$CO$1090,MATCH($A$13,'Form report'!DV23:DV1090,0),MATCH(DV$3,'Form report'!$P$22:$CO$22,0))-INDEX('Form report'!$G$23:$G$1090,MATCH($A$13,'Form report'!$D$23:$D$1090,0))-INDEX('Form report'!$H$23:$H$1090,MATCH($A$13,'Form report'!$D$23:$D$1090,0))),"")</f>
        <v/>
      </c>
      <c r="DW13" s="204" t="str">
        <f>IFERROR(IF(INDEX('Form report'!$P$23:$CO$1090,MATCH($A$13,'Form report'!DW23:DW1090,0),MATCH(DW$3,'Form report'!$P$22:$CO$22,0))="","",INDEX('Form report'!$P$23:$CO$1090,MATCH($A$13,'Form report'!DW23:DW1090,0),MATCH(DW$3,'Form report'!$P$22:$CO$22,0))-INDEX('Form report'!$G$23:$G$1090,MATCH($A$13,'Form report'!$D$23:$D$1090,0))-INDEX('Form report'!$H$23:$H$1090,MATCH($A$13,'Form report'!$D$23:$D$1090,0))),"")</f>
        <v/>
      </c>
      <c r="DX13" s="204" t="str">
        <f>IFERROR(IF(INDEX('Form report'!$P$23:$CO$1090,MATCH($A$13,'Form report'!DX23:DX1090,0),MATCH(DX$3,'Form report'!$P$22:$CO$22,0))="","",INDEX('Form report'!$P$23:$CO$1090,MATCH($A$13,'Form report'!DX23:DX1090,0),MATCH(DX$3,'Form report'!$P$22:$CO$22,0))-INDEX('Form report'!$G$23:$G$1090,MATCH($A$13,'Form report'!$D$23:$D$1090,0))-INDEX('Form report'!$H$23:$H$1090,MATCH($A$13,'Form report'!$D$23:$D$1090,0))),"")</f>
        <v/>
      </c>
      <c r="DY13" s="204" t="str">
        <f>IFERROR(IF(INDEX('Form report'!$P$23:$CO$1090,MATCH($A$13,'Form report'!DY23:DY1090,0),MATCH(DY$3,'Form report'!$P$22:$CO$22,0))="","",INDEX('Form report'!$P$23:$CO$1090,MATCH($A$13,'Form report'!DY23:DY1090,0),MATCH(DY$3,'Form report'!$P$22:$CO$22,0))-INDEX('Form report'!$G$23:$G$1090,MATCH($A$13,'Form report'!$D$23:$D$1090,0))-INDEX('Form report'!$H$23:$H$1090,MATCH($A$13,'Form report'!$D$23:$D$1090,0))),"")</f>
        <v/>
      </c>
      <c r="DZ13" s="204" t="str">
        <f>IFERROR(IF(INDEX('Form report'!$P$23:$CO$1090,MATCH($A$13,'Form report'!DZ23:DZ1090,0),MATCH(DZ$3,'Form report'!$P$22:$CO$22,0))="","",INDEX('Form report'!$P$23:$CO$1090,MATCH($A$13,'Form report'!DZ23:DZ1090,0),MATCH(DZ$3,'Form report'!$P$22:$CO$22,0))-INDEX('Form report'!$G$23:$G$1090,MATCH($A$13,'Form report'!$D$23:$D$1090,0))-INDEX('Form report'!$H$23:$H$1090,MATCH($A$13,'Form report'!$D$23:$D$1090,0))),"")</f>
        <v/>
      </c>
      <c r="EA13" s="204" t="str">
        <f>IFERROR(IF(INDEX('Form report'!$P$23:$CO$1090,MATCH($A$13,'Form report'!EA23:EA1090,0),MATCH(EA$3,'Form report'!$P$22:$CO$22,0))="","",INDEX('Form report'!$P$23:$CO$1090,MATCH($A$13,'Form report'!EA23:EA1090,0),MATCH(EA$3,'Form report'!$P$22:$CO$22,0))-INDEX('Form report'!$G$23:$G$1090,MATCH($A$13,'Form report'!$D$23:$D$1090,0))-INDEX('Form report'!$H$23:$H$1090,MATCH($A$13,'Form report'!$D$23:$D$1090,0))),"")</f>
        <v/>
      </c>
      <c r="EB13" s="204" t="str">
        <f>IFERROR(IF(INDEX('Form report'!$P$23:$CO$1090,MATCH($A$13,'Form report'!EB23:EB1090,0),MATCH(EB$3,'Form report'!$P$22:$CO$22,0))="","",INDEX('Form report'!$P$23:$CO$1090,MATCH($A$13,'Form report'!EB23:EB1090,0),MATCH(EB$3,'Form report'!$P$22:$CO$22,0))-INDEX('Form report'!$G$23:$G$1090,MATCH($A$13,'Form report'!$D$23:$D$1090,0))-INDEX('Form report'!$H$23:$H$1090,MATCH($A$13,'Form report'!$D$23:$D$1090,0))),"")</f>
        <v/>
      </c>
      <c r="EC13" s="204" t="str">
        <f>IFERROR(IF(INDEX('Form report'!$P$23:$CO$1090,MATCH($A$13,'Form report'!EC23:EC1090,0),MATCH(EC$3,'Form report'!$P$22:$CO$22,0))="","",INDEX('Form report'!$P$23:$CO$1090,MATCH($A$13,'Form report'!EC23:EC1090,0),MATCH(EC$3,'Form report'!$P$22:$CO$22,0))-INDEX('Form report'!$G$23:$G$1090,MATCH($A$13,'Form report'!$D$23:$D$1090,0))-INDEX('Form report'!$H$23:$H$1090,MATCH($A$13,'Form report'!$D$23:$D$1090,0))),"")</f>
        <v/>
      </c>
      <c r="ED13" s="204" t="str">
        <f>IFERROR(IF(INDEX('Form report'!$P$23:$CO$1090,MATCH($A$13,'Form report'!ED23:ED1090,0),MATCH(ED$3,'Form report'!$P$22:$CO$22,0))="","",INDEX('Form report'!$P$23:$CO$1090,MATCH($A$13,'Form report'!ED23:ED1090,0),MATCH(ED$3,'Form report'!$P$22:$CO$22,0))-INDEX('Form report'!$G$23:$G$1090,MATCH($A$13,'Form report'!$D$23:$D$1090,0))-INDEX('Form report'!$H$23:$H$1090,MATCH($A$13,'Form report'!$D$23:$D$1090,0))),"")</f>
        <v/>
      </c>
      <c r="EE13" s="204" t="str">
        <f>IFERROR(IF(INDEX('Form report'!$P$23:$CO$1090,MATCH($A$13,'Form report'!EE23:EE1090,0),MATCH(EE$3,'Form report'!$P$22:$CO$22,0))="","",INDEX('Form report'!$P$23:$CO$1090,MATCH($A$13,'Form report'!EE23:EE1090,0),MATCH(EE$3,'Form report'!$P$22:$CO$22,0))-INDEX('Form report'!$G$23:$G$1090,MATCH($A$13,'Form report'!$D$23:$D$1090,0))-INDEX('Form report'!$H$23:$H$1090,MATCH($A$13,'Form report'!$D$23:$D$1090,0))),"")</f>
        <v/>
      </c>
      <c r="EF13" s="204" t="str">
        <f>IFERROR(IF(INDEX('Form report'!$P$23:$CO$1090,MATCH($A$13,'Form report'!EF23:EF1090,0),MATCH(EF$3,'Form report'!$P$22:$CO$22,0))="","",INDEX('Form report'!$P$23:$CO$1090,MATCH($A$13,'Form report'!EF23:EF1090,0),MATCH(EF$3,'Form report'!$P$22:$CO$22,0))-INDEX('Form report'!$G$23:$G$1090,MATCH($A$13,'Form report'!$D$23:$D$1090,0))-INDEX('Form report'!$H$23:$H$1090,MATCH($A$13,'Form report'!$D$23:$D$1090,0))),"")</f>
        <v/>
      </c>
      <c r="EG13" s="204" t="str">
        <f>IFERROR(IF(INDEX('Form report'!$P$23:$CO$1090,MATCH($A$13,'Form report'!EG23:EG1090,0),MATCH(EG$3,'Form report'!$P$22:$CO$22,0))="","",INDEX('Form report'!$P$23:$CO$1090,MATCH($A$13,'Form report'!EG23:EG1090,0),MATCH(EG$3,'Form report'!$P$22:$CO$22,0))-INDEX('Form report'!$G$23:$G$1090,MATCH($A$13,'Form report'!$D$23:$D$1090,0))-INDEX('Form report'!$H$23:$H$1090,MATCH($A$13,'Form report'!$D$23:$D$1090,0))),"")</f>
        <v/>
      </c>
      <c r="EH13" s="204" t="str">
        <f>IFERROR(IF(INDEX('Form report'!$P$23:$CO$1090,MATCH($A$13,'Form report'!EH23:EH1090,0),MATCH(EH$3,'Form report'!$P$22:$CO$22,0))="","",INDEX('Form report'!$P$23:$CO$1090,MATCH($A$13,'Form report'!EH23:EH1090,0),MATCH(EH$3,'Form report'!$P$22:$CO$22,0))-INDEX('Form report'!$G$23:$G$1090,MATCH($A$13,'Form report'!$D$23:$D$1090,0))-INDEX('Form report'!$H$23:$H$1090,MATCH($A$13,'Form report'!$D$23:$D$1090,0))),"")</f>
        <v/>
      </c>
      <c r="EI13" s="204" t="str">
        <f>IFERROR(IF(INDEX('Form report'!$P$23:$CO$1090,MATCH($A$13,'Form report'!EI23:EI1090,0),MATCH(EI$3,'Form report'!$P$22:$CO$22,0))="","",INDEX('Form report'!$P$23:$CO$1090,MATCH($A$13,'Form report'!EI23:EI1090,0),MATCH(EI$3,'Form report'!$P$22:$CO$22,0))-INDEX('Form report'!$G$23:$G$1090,MATCH($A$13,'Form report'!$D$23:$D$1090,0))-INDEX('Form report'!$H$23:$H$1090,MATCH($A$13,'Form report'!$D$23:$D$1090,0))),"")</f>
        <v/>
      </c>
      <c r="EJ13" s="204" t="str">
        <f>IFERROR(IF(INDEX('Form report'!$P$23:$CO$1090,MATCH($A$13,'Form report'!EJ23:EJ1090,0),MATCH(EJ$3,'Form report'!$P$22:$CO$22,0))="","",INDEX('Form report'!$P$23:$CO$1090,MATCH($A$13,'Form report'!EJ23:EJ1090,0),MATCH(EJ$3,'Form report'!$P$22:$CO$22,0))-INDEX('Form report'!$G$23:$G$1090,MATCH($A$13,'Form report'!$D$23:$D$1090,0))-INDEX('Form report'!$H$23:$H$1090,MATCH($A$13,'Form report'!$D$23:$D$1090,0))),"")</f>
        <v/>
      </c>
      <c r="EK13" s="204" t="str">
        <f>IFERROR(IF(INDEX('Form report'!$P$23:$CO$1090,MATCH($A$13,'Form report'!EK23:EK1090,0),MATCH(EK$3,'Form report'!$P$22:$CO$22,0))="","",INDEX('Form report'!$P$23:$CO$1090,MATCH($A$13,'Form report'!EK23:EK1090,0),MATCH(EK$3,'Form report'!$P$22:$CO$22,0))-INDEX('Form report'!$G$23:$G$1090,MATCH($A$13,'Form report'!$D$23:$D$1090,0))-INDEX('Form report'!$H$23:$H$1090,MATCH($A$13,'Form report'!$D$23:$D$1090,0))),"")</f>
        <v/>
      </c>
      <c r="EL13" s="204" t="str">
        <f>IFERROR(IF(INDEX('Form report'!$P$23:$CO$1090,MATCH($A$13,'Form report'!EL23:EL1090,0),MATCH(EL$3,'Form report'!$P$22:$CO$22,0))="","",INDEX('Form report'!$P$23:$CO$1090,MATCH($A$13,'Form report'!EL23:EL1090,0),MATCH(EL$3,'Form report'!$P$22:$CO$22,0))-INDEX('Form report'!$G$23:$G$1090,MATCH($A$13,'Form report'!$D$23:$D$1090,0))-INDEX('Form report'!$H$23:$H$1090,MATCH($A$13,'Form report'!$D$23:$D$1090,0))),"")</f>
        <v/>
      </c>
      <c r="EM13" s="204" t="str">
        <f>IFERROR(IF(INDEX('Form report'!$P$23:$CO$1090,MATCH($A$13,'Form report'!EM23:EM1090,0),MATCH(EM$3,'Form report'!$P$22:$CO$22,0))="","",INDEX('Form report'!$P$23:$CO$1090,MATCH($A$13,'Form report'!EM23:EM1090,0),MATCH(EM$3,'Form report'!$P$22:$CO$22,0))-INDEX('Form report'!$G$23:$G$1090,MATCH($A$13,'Form report'!$D$23:$D$1090,0))-INDEX('Form report'!$H$23:$H$1090,MATCH($A$13,'Form report'!$D$23:$D$1090,0))),"")</f>
        <v/>
      </c>
      <c r="EN13" s="204" t="str">
        <f>IFERROR(IF(INDEX('Form report'!$P$23:$CO$1090,MATCH($A$13,'Form report'!EN23:EN1090,0),MATCH(EN$3,'Form report'!$P$22:$CO$22,0))="","",INDEX('Form report'!$P$23:$CO$1090,MATCH($A$13,'Form report'!EN23:EN1090,0),MATCH(EN$3,'Form report'!$P$22:$CO$22,0))-INDEX('Form report'!$G$23:$G$1090,MATCH($A$13,'Form report'!$D$23:$D$1090,0))-INDEX('Form report'!$H$23:$H$1090,MATCH($A$13,'Form report'!$D$23:$D$1090,0))),"")</f>
        <v/>
      </c>
      <c r="EO13" s="204" t="str">
        <f>IFERROR(IF(INDEX('Form report'!$P$23:$CO$1090,MATCH($A$13,'Form report'!EO23:EO1090,0),MATCH(EO$3,'Form report'!$P$22:$CO$22,0))="","",INDEX('Form report'!$P$23:$CO$1090,MATCH($A$13,'Form report'!EO23:EO1090,0),MATCH(EO$3,'Form report'!$P$22:$CO$22,0))-INDEX('Form report'!$G$23:$G$1090,MATCH($A$13,'Form report'!$D$23:$D$1090,0))-INDEX('Form report'!$H$23:$H$1090,MATCH($A$13,'Form report'!$D$23:$D$1090,0))),"")</f>
        <v/>
      </c>
      <c r="EP13" s="204" t="str">
        <f>IFERROR(IF(INDEX('Form report'!$P$23:$CO$1090,MATCH($A$13,'Form report'!EP23:EP1090,0),MATCH(EP$3,'Form report'!$P$22:$CO$22,0))="","",INDEX('Form report'!$P$23:$CO$1090,MATCH($A$13,'Form report'!EP23:EP1090,0),MATCH(EP$3,'Form report'!$P$22:$CO$22,0))-INDEX('Form report'!$G$23:$G$1090,MATCH($A$13,'Form report'!$D$23:$D$1090,0))-INDEX('Form report'!$H$23:$H$1090,MATCH($A$13,'Form report'!$D$23:$D$1090,0))),"")</f>
        <v/>
      </c>
      <c r="EQ13" s="204" t="str">
        <f>IFERROR(IF(INDEX('Form report'!$P$23:$CO$1090,MATCH($A$13,'Form report'!EQ23:EQ1090,0),MATCH(EQ$3,'Form report'!$P$22:$CO$22,0))="","",INDEX('Form report'!$P$23:$CO$1090,MATCH($A$13,'Form report'!EQ23:EQ1090,0),MATCH(EQ$3,'Form report'!$P$22:$CO$22,0))-INDEX('Form report'!$G$23:$G$1090,MATCH($A$13,'Form report'!$D$23:$D$1090,0))-INDEX('Form report'!$H$23:$H$1090,MATCH($A$13,'Form report'!$D$23:$D$1090,0))),"")</f>
        <v/>
      </c>
      <c r="ER13" s="204" t="str">
        <f>IFERROR(IF(INDEX('Form report'!$P$23:$CO$1090,MATCH($A$13,'Form report'!ER23:ER1090,0),MATCH(ER$3,'Form report'!$P$22:$CO$22,0))="","",INDEX('Form report'!$P$23:$CO$1090,MATCH($A$13,'Form report'!ER23:ER1090,0),MATCH(ER$3,'Form report'!$P$22:$CO$22,0))-INDEX('Form report'!$G$23:$G$1090,MATCH($A$13,'Form report'!$D$23:$D$1090,0))-INDEX('Form report'!$H$23:$H$1090,MATCH($A$13,'Form report'!$D$23:$D$1090,0))),"")</f>
        <v/>
      </c>
      <c r="ES13" s="204" t="str">
        <f>IFERROR(IF(INDEX('Form report'!$P$23:$CO$1090,MATCH($A$13,'Form report'!ES23:ES1090,0),MATCH(ES$3,'Form report'!$P$22:$CO$22,0))="","",INDEX('Form report'!$P$23:$CO$1090,MATCH($A$13,'Form report'!ES23:ES1090,0),MATCH(ES$3,'Form report'!$P$22:$CO$22,0))-INDEX('Form report'!$G$23:$G$1090,MATCH($A$13,'Form report'!$D$23:$D$1090,0))-INDEX('Form report'!$H$23:$H$1090,MATCH($A$13,'Form report'!$D$23:$D$1090,0))),"")</f>
        <v/>
      </c>
      <c r="ET13" s="204" t="str">
        <f>IFERROR(IF(INDEX('Form report'!$P$23:$CO$1090,MATCH($A$13,'Form report'!ET23:ET1090,0),MATCH(ET$3,'Form report'!$P$22:$CO$22,0))="","",INDEX('Form report'!$P$23:$CO$1090,MATCH($A$13,'Form report'!ET23:ET1090,0),MATCH(ET$3,'Form report'!$P$22:$CO$22,0))-INDEX('Form report'!$G$23:$G$1090,MATCH($A$13,'Form report'!$D$23:$D$1090,0))-INDEX('Form report'!$H$23:$H$1090,MATCH($A$13,'Form report'!$D$23:$D$1090,0))),"")</f>
        <v/>
      </c>
      <c r="EU13" s="204" t="str">
        <f>IFERROR(IF(INDEX('Form report'!$P$23:$CO$1090,MATCH($A$13,'Form report'!EU23:EU1090,0),MATCH(EU$3,'Form report'!$P$22:$CO$22,0))="","",INDEX('Form report'!$P$23:$CO$1090,MATCH($A$13,'Form report'!EU23:EU1090,0),MATCH(EU$3,'Form report'!$P$22:$CO$22,0))-INDEX('Form report'!$G$23:$G$1090,MATCH($A$13,'Form report'!$D$23:$D$1090,0))-INDEX('Form report'!$H$23:$H$1090,MATCH($A$13,'Form report'!$D$23:$D$1090,0))),"")</f>
        <v/>
      </c>
      <c r="EV13" s="204" t="str">
        <f>IFERROR(IF(INDEX('Form report'!$P$23:$CO$1090,MATCH($A$13,'Form report'!EV23:EV1090,0),MATCH(EV$3,'Form report'!$P$22:$CO$22,0))="","",INDEX('Form report'!$P$23:$CO$1090,MATCH($A$13,'Form report'!EV23:EV1090,0),MATCH(EV$3,'Form report'!$P$22:$CO$22,0))-INDEX('Form report'!$G$23:$G$1090,MATCH($A$13,'Form report'!$D$23:$D$1090,0))-INDEX('Form report'!$H$23:$H$1090,MATCH($A$13,'Form report'!$D$23:$D$1090,0))),"")</f>
        <v/>
      </c>
      <c r="EW13" s="204" t="str">
        <f>IFERROR(IF(INDEX('Form report'!$P$23:$CO$1090,MATCH($A$13,'Form report'!EW23:EW1090,0),MATCH(EW$3,'Form report'!$P$22:$CO$22,0))="","",INDEX('Form report'!$P$23:$CO$1090,MATCH($A$13,'Form report'!EW23:EW1090,0),MATCH(EW$3,'Form report'!$P$22:$CO$22,0))-INDEX('Form report'!$G$23:$G$1090,MATCH($A$13,'Form report'!$D$23:$D$1090,0))-INDEX('Form report'!$H$23:$H$1090,MATCH($A$13,'Form report'!$D$23:$D$1090,0))),"")</f>
        <v/>
      </c>
      <c r="EX13" s="204" t="str">
        <f>IFERROR(IF(INDEX('Form report'!$P$23:$CO$1090,MATCH($A$13,'Form report'!EX23:EX1090,0),MATCH(EX$3,'Form report'!$P$22:$CO$22,0))="","",INDEX('Form report'!$P$23:$CO$1090,MATCH($A$13,'Form report'!EX23:EX1090,0),MATCH(EX$3,'Form report'!$P$22:$CO$22,0))-INDEX('Form report'!$G$23:$G$1090,MATCH($A$13,'Form report'!$D$23:$D$1090,0))-INDEX('Form report'!$H$23:$H$1090,MATCH($A$13,'Form report'!$D$23:$D$1090,0))),"")</f>
        <v/>
      </c>
      <c r="EY13" s="204" t="str">
        <f>IFERROR(IF(INDEX('Form report'!$P$23:$CO$1090,MATCH($A$13,'Form report'!EY23:EY1090,0),MATCH(EY$3,'Form report'!$P$22:$CO$22,0))="","",INDEX('Form report'!$P$23:$CO$1090,MATCH($A$13,'Form report'!EY23:EY1090,0),MATCH(EY$3,'Form report'!$P$22:$CO$22,0))-INDEX('Form report'!$G$23:$G$1090,MATCH($A$13,'Form report'!$D$23:$D$1090,0))-INDEX('Form report'!$H$23:$H$1090,MATCH($A$13,'Form report'!$D$23:$D$1090,0))),"")</f>
        <v/>
      </c>
      <c r="EZ13" s="204" t="str">
        <f>IFERROR(IF(INDEX('Form report'!$P$23:$CO$1090,MATCH($A$13,'Form report'!EZ23:EZ1090,0),MATCH(EZ$3,'Form report'!$P$22:$CO$22,0))="","",INDEX('Form report'!$P$23:$CO$1090,MATCH($A$13,'Form report'!EZ23:EZ1090,0),MATCH(EZ$3,'Form report'!$P$22:$CO$22,0))-INDEX('Form report'!$G$23:$G$1090,MATCH($A$13,'Form report'!$D$23:$D$1090,0))-INDEX('Form report'!$H$23:$H$1090,MATCH($A$13,'Form report'!$D$23:$D$1090,0))),"")</f>
        <v/>
      </c>
      <c r="FA13" s="204" t="str">
        <f>IFERROR(IF(INDEX('Form report'!$P$23:$CO$1090,MATCH($A$13,'Form report'!FA23:FA1090,0),MATCH(FA$3,'Form report'!$P$22:$CO$22,0))="","",INDEX('Form report'!$P$23:$CO$1090,MATCH($A$13,'Form report'!FA23:FA1090,0),MATCH(FA$3,'Form report'!$P$22:$CO$22,0))-INDEX('Form report'!$G$23:$G$1090,MATCH($A$13,'Form report'!$D$23:$D$1090,0))-INDEX('Form report'!$H$23:$H$1090,MATCH($A$13,'Form report'!$D$23:$D$1090,0))),"")</f>
        <v/>
      </c>
      <c r="FB13" s="204" t="str">
        <f>IFERROR(IF(INDEX('Form report'!$P$23:$CO$1090,MATCH($A$13,'Form report'!FB23:FB1090,0),MATCH(FB$3,'Form report'!$P$22:$CO$22,0))="","",INDEX('Form report'!$P$23:$CO$1090,MATCH($A$13,'Form report'!FB23:FB1090,0),MATCH(FB$3,'Form report'!$P$22:$CO$22,0))-INDEX('Form report'!$G$23:$G$1090,MATCH($A$13,'Form report'!$D$23:$D$1090,0))-INDEX('Form report'!$H$23:$H$1090,MATCH($A$13,'Form report'!$D$23:$D$1090,0))),"")</f>
        <v/>
      </c>
      <c r="FC13" s="204" t="str">
        <f>IFERROR(IF(INDEX('Form report'!$P$23:$CO$1090,MATCH($A$13,'Form report'!FC23:FC1090,0),MATCH(FC$3,'Form report'!$P$22:$CO$22,0))="","",INDEX('Form report'!$P$23:$CO$1090,MATCH($A$13,'Form report'!FC23:FC1090,0),MATCH(FC$3,'Form report'!$P$22:$CO$22,0))-INDEX('Form report'!$G$23:$G$1090,MATCH($A$13,'Form report'!$D$23:$D$1090,0))-INDEX('Form report'!$H$23:$H$1090,MATCH($A$13,'Form report'!$D$23:$D$1090,0))),"")</f>
        <v/>
      </c>
      <c r="FD13" s="204" t="str">
        <f>IFERROR(IF(INDEX('Form report'!$P$23:$CO$1090,MATCH($A$13,'Form report'!FD23:FD1090,0),MATCH(FD$3,'Form report'!$P$22:$CO$22,0))="","",INDEX('Form report'!$P$23:$CO$1090,MATCH($A$13,'Form report'!FD23:FD1090,0),MATCH(FD$3,'Form report'!$P$22:$CO$22,0))-INDEX('Form report'!$G$23:$G$1090,MATCH($A$13,'Form report'!$D$23:$D$1090,0))-INDEX('Form report'!$H$23:$H$1090,MATCH($A$13,'Form report'!$D$23:$D$1090,0))),"")</f>
        <v/>
      </c>
      <c r="FE13" s="204" t="str">
        <f>IFERROR(IF(INDEX('Form report'!$P$23:$CO$1090,MATCH($A$13,'Form report'!FE23:FE1090,0),MATCH(FE$3,'Form report'!$P$22:$CO$22,0))="","",INDEX('Form report'!$P$23:$CO$1090,MATCH($A$13,'Form report'!FE23:FE1090,0),MATCH(FE$3,'Form report'!$P$22:$CO$22,0))-INDEX('Form report'!$G$23:$G$1090,MATCH($A$13,'Form report'!$D$23:$D$1090,0))-INDEX('Form report'!$H$23:$H$1090,MATCH($A$13,'Form report'!$D$23:$D$1090,0))),"")</f>
        <v/>
      </c>
      <c r="FF13" s="204" t="str">
        <f>IFERROR(IF(INDEX('Form report'!$P$23:$CO$1090,MATCH($A$13,'Form report'!FF23:FF1090,0),MATCH(FF$3,'Form report'!$P$22:$CO$22,0))="","",INDEX('Form report'!$P$23:$CO$1090,MATCH($A$13,'Form report'!FF23:FF1090,0),MATCH(FF$3,'Form report'!$P$22:$CO$22,0))-INDEX('Form report'!$G$23:$G$1090,MATCH($A$13,'Form report'!$D$23:$D$1090,0))-INDEX('Form report'!$H$23:$H$1090,MATCH($A$13,'Form report'!$D$23:$D$1090,0))),"")</f>
        <v/>
      </c>
      <c r="FG13" s="204" t="str">
        <f>IFERROR(IF(INDEX('Form report'!$P$23:$CO$1090,MATCH($A$13,'Form report'!FG23:FG1090,0),MATCH(FG$3,'Form report'!$P$22:$CO$22,0))="","",INDEX('Form report'!$P$23:$CO$1090,MATCH($A$13,'Form report'!FG23:FG1090,0),MATCH(FG$3,'Form report'!$P$22:$CO$22,0))-INDEX('Form report'!$G$23:$G$1090,MATCH($A$13,'Form report'!$D$23:$D$1090,0))-INDEX('Form report'!$H$23:$H$1090,MATCH($A$13,'Form report'!$D$23:$D$1090,0))),"")</f>
        <v/>
      </c>
      <c r="FH13" s="204" t="str">
        <f>IFERROR(IF(INDEX('Form report'!$P$23:$CO$1090,MATCH($A$13,'Form report'!FH23:FH1090,0),MATCH(FH$3,'Form report'!$P$22:$CO$22,0))="","",INDEX('Form report'!$P$23:$CO$1090,MATCH($A$13,'Form report'!FH23:FH1090,0),MATCH(FH$3,'Form report'!$P$22:$CO$22,0))-INDEX('Form report'!$G$23:$G$1090,MATCH($A$13,'Form report'!$D$23:$D$1090,0))-INDEX('Form report'!$H$23:$H$1090,MATCH($A$13,'Form report'!$D$23:$D$1090,0))),"")</f>
        <v/>
      </c>
      <c r="FI13" s="204" t="str">
        <f>IFERROR(IF(INDEX('Form report'!$P$23:$CO$1090,MATCH($A$13,'Form report'!FI23:FI1090,0),MATCH(FI$3,'Form report'!$P$22:$CO$22,0))="","",INDEX('Form report'!$P$23:$CO$1090,MATCH($A$13,'Form report'!FI23:FI1090,0),MATCH(FI$3,'Form report'!$P$22:$CO$22,0))-INDEX('Form report'!$G$23:$G$1090,MATCH($A$13,'Form report'!$D$23:$D$1090,0))-INDEX('Form report'!$H$23:$H$1090,MATCH($A$13,'Form report'!$D$23:$D$1090,0))),"")</f>
        <v/>
      </c>
      <c r="FJ13" s="204" t="str">
        <f>IFERROR(IF(INDEX('Form report'!$P$23:$CO$1090,MATCH($A$13,'Form report'!FJ23:FJ1090,0),MATCH(FJ$3,'Form report'!$P$22:$CO$22,0))="","",INDEX('Form report'!$P$23:$CO$1090,MATCH($A$13,'Form report'!FJ23:FJ1090,0),MATCH(FJ$3,'Form report'!$P$22:$CO$22,0))-INDEX('Form report'!$G$23:$G$1090,MATCH($A$13,'Form report'!$D$23:$D$1090,0))-INDEX('Form report'!$H$23:$H$1090,MATCH($A$13,'Form report'!$D$23:$D$1090,0))),"")</f>
        <v/>
      </c>
      <c r="FK13" s="204" t="str">
        <f>IFERROR(IF(INDEX('Form report'!$P$23:$CO$1090,MATCH($A$13,'Form report'!FK23:FK1090,0),MATCH(FK$3,'Form report'!$P$22:$CO$22,0))="","",INDEX('Form report'!$P$23:$CO$1090,MATCH($A$13,'Form report'!FK23:FK1090,0),MATCH(FK$3,'Form report'!$P$22:$CO$22,0))-INDEX('Form report'!$G$23:$G$1090,MATCH($A$13,'Form report'!$D$23:$D$1090,0))-INDEX('Form report'!$H$23:$H$1090,MATCH($A$13,'Form report'!$D$23:$D$1090,0))),"")</f>
        <v/>
      </c>
      <c r="FL13" s="204" t="str">
        <f>IFERROR(IF(INDEX('Form report'!$P$23:$CO$1090,MATCH($A$13,'Form report'!FL23:FL1090,0),MATCH(FL$3,'Form report'!$P$22:$CO$22,0))="","",INDEX('Form report'!$P$23:$CO$1090,MATCH($A$13,'Form report'!FL23:FL1090,0),MATCH(FL$3,'Form report'!$P$22:$CO$22,0))-INDEX('Form report'!$G$23:$G$1090,MATCH($A$13,'Form report'!$D$23:$D$1090,0))-INDEX('Form report'!$H$23:$H$1090,MATCH($A$13,'Form report'!$D$23:$D$1090,0))),"")</f>
        <v/>
      </c>
      <c r="FM13" s="204" t="str">
        <f>IFERROR(IF(INDEX('Form report'!$P$23:$CO$1090,MATCH($A$13,'Form report'!FM23:FM1090,0),MATCH(FM$3,'Form report'!$P$22:$CO$22,0))="","",INDEX('Form report'!$P$23:$CO$1090,MATCH($A$13,'Form report'!FM23:FM1090,0),MATCH(FM$3,'Form report'!$P$22:$CO$22,0))-INDEX('Form report'!$G$23:$G$1090,MATCH($A$13,'Form report'!$D$23:$D$1090,0))-INDEX('Form report'!$H$23:$H$1090,MATCH($A$13,'Form report'!$D$23:$D$1090,0))),"")</f>
        <v/>
      </c>
      <c r="FN13" s="204" t="str">
        <f>IFERROR(IF(INDEX('Form report'!$P$23:$CO$1090,MATCH($A$13,'Form report'!FN23:FN1090,0),MATCH(FN$3,'Form report'!$P$22:$CO$22,0))="","",INDEX('Form report'!$P$23:$CO$1090,MATCH($A$13,'Form report'!FN23:FN1090,0),MATCH(FN$3,'Form report'!$P$22:$CO$22,0))-INDEX('Form report'!$G$23:$G$1090,MATCH($A$13,'Form report'!$D$23:$D$1090,0))-INDEX('Form report'!$H$23:$H$1090,MATCH($A$13,'Form report'!$D$23:$D$1090,0))),"")</f>
        <v/>
      </c>
      <c r="FO13" s="204" t="str">
        <f>IFERROR(IF(INDEX('Form report'!$P$23:$CO$1090,MATCH($A$13,'Form report'!FO23:FO1090,0),MATCH(FO$3,'Form report'!$P$22:$CO$22,0))="","",INDEX('Form report'!$P$23:$CO$1090,MATCH($A$13,'Form report'!FO23:FO1090,0),MATCH(FO$3,'Form report'!$P$22:$CO$22,0))-INDEX('Form report'!$G$23:$G$1090,MATCH($A$13,'Form report'!$D$23:$D$1090,0))-INDEX('Form report'!$H$23:$H$1090,MATCH($A$13,'Form report'!$D$23:$D$1090,0))),"")</f>
        <v/>
      </c>
      <c r="FP13" s="204" t="str">
        <f>IFERROR(IF(INDEX('Form report'!$P$23:$CO$1090,MATCH($A$13,'Form report'!FP23:FP1090,0),MATCH(FP$3,'Form report'!$P$22:$CO$22,0))="","",INDEX('Form report'!$P$23:$CO$1090,MATCH($A$13,'Form report'!FP23:FP1090,0),MATCH(FP$3,'Form report'!$P$22:$CO$22,0))-INDEX('Form report'!$G$23:$G$1090,MATCH($A$13,'Form report'!$D$23:$D$1090,0))-INDEX('Form report'!$H$23:$H$1090,MATCH($A$13,'Form report'!$D$23:$D$1090,0))),"")</f>
        <v/>
      </c>
      <c r="FQ13" s="204" t="str">
        <f>IFERROR(IF(INDEX('Form report'!$P$23:$CO$1090,MATCH($A$13,'Form report'!FQ23:FQ1090,0),MATCH(FQ$3,'Form report'!$P$22:$CO$22,0))="","",INDEX('Form report'!$P$23:$CO$1090,MATCH($A$13,'Form report'!FQ23:FQ1090,0),MATCH(FQ$3,'Form report'!$P$22:$CO$22,0))-INDEX('Form report'!$G$23:$G$1090,MATCH($A$13,'Form report'!$D$23:$D$1090,0))-INDEX('Form report'!$H$23:$H$1090,MATCH($A$13,'Form report'!$D$23:$D$1090,0))),"")</f>
        <v/>
      </c>
      <c r="FR13" s="204" t="str">
        <f>IFERROR(IF(INDEX('Form report'!$P$23:$CO$1090,MATCH($A$13,'Form report'!FR23:FR1090,0),MATCH(FR$3,'Form report'!$P$22:$CO$22,0))="","",INDEX('Form report'!$P$23:$CO$1090,MATCH($A$13,'Form report'!FR23:FR1090,0),MATCH(FR$3,'Form report'!$P$22:$CO$22,0))-INDEX('Form report'!$G$23:$G$1090,MATCH($A$13,'Form report'!$D$23:$D$1090,0))-INDEX('Form report'!$H$23:$H$1090,MATCH($A$13,'Form report'!$D$23:$D$1090,0))),"")</f>
        <v/>
      </c>
      <c r="FS13" s="204" t="str">
        <f>IFERROR(IF(INDEX('Form report'!$P$23:$CO$1090,MATCH($A$13,'Form report'!FS23:FS1090,0),MATCH(FS$3,'Form report'!$P$22:$CO$22,0))="","",INDEX('Form report'!$P$23:$CO$1090,MATCH($A$13,'Form report'!FS23:FS1090,0),MATCH(FS$3,'Form report'!$P$22:$CO$22,0))-INDEX('Form report'!$G$23:$G$1090,MATCH($A$13,'Form report'!$D$23:$D$1090,0))-INDEX('Form report'!$H$23:$H$1090,MATCH($A$13,'Form report'!$D$23:$D$1090,0))),"")</f>
        <v/>
      </c>
      <c r="FT13" s="204" t="str">
        <f>IFERROR(IF(INDEX('Form report'!$P$23:$CO$1090,MATCH($A$13,'Form report'!FT23:FT1090,0),MATCH(FT$3,'Form report'!$P$22:$CO$22,0))="","",INDEX('Form report'!$P$23:$CO$1090,MATCH($A$13,'Form report'!FT23:FT1090,0),MATCH(FT$3,'Form report'!$P$22:$CO$22,0))-INDEX('Form report'!$G$23:$G$1090,MATCH($A$13,'Form report'!$D$23:$D$1090,0))-INDEX('Form report'!$H$23:$H$1090,MATCH($A$13,'Form report'!$D$23:$D$1090,0))),"")</f>
        <v/>
      </c>
      <c r="FU13" s="204" t="str">
        <f>IFERROR(IF(INDEX('Form report'!$P$23:$CO$1090,MATCH($A$13,'Form report'!FU23:FU1090,0),MATCH(FU$3,'Form report'!$P$22:$CO$22,0))="","",INDEX('Form report'!$P$23:$CO$1090,MATCH($A$13,'Form report'!FU23:FU1090,0),MATCH(FU$3,'Form report'!$P$22:$CO$22,0))-INDEX('Form report'!$G$23:$G$1090,MATCH($A$13,'Form report'!$D$23:$D$1090,0))-INDEX('Form report'!$H$23:$H$1090,MATCH($A$13,'Form report'!$D$23:$D$1090,0))),"")</f>
        <v/>
      </c>
      <c r="FV13" s="204" t="str">
        <f>IFERROR(IF(INDEX('Form report'!$P$23:$CO$1090,MATCH($A$13,'Form report'!FV23:FV1090,0),MATCH(FV$3,'Form report'!$P$22:$CO$22,0))="","",INDEX('Form report'!$P$23:$CO$1090,MATCH($A$13,'Form report'!FV23:FV1090,0),MATCH(FV$3,'Form report'!$P$22:$CO$22,0))-INDEX('Form report'!$G$23:$G$1090,MATCH($A$13,'Form report'!$D$23:$D$1090,0))-INDEX('Form report'!$H$23:$H$1090,MATCH($A$13,'Form report'!$D$23:$D$1090,0))),"")</f>
        <v/>
      </c>
      <c r="FW13" s="204" t="str">
        <f>IFERROR(IF(INDEX('Form report'!$P$23:$CO$1090,MATCH($A$13,'Form report'!FW23:FW1090,0),MATCH(FW$3,'Form report'!$P$22:$CO$22,0))="","",INDEX('Form report'!$P$23:$CO$1090,MATCH($A$13,'Form report'!FW23:FW1090,0),MATCH(FW$3,'Form report'!$P$22:$CO$22,0))-INDEX('Form report'!$G$23:$G$1090,MATCH($A$13,'Form report'!$D$23:$D$1090,0))-INDEX('Form report'!$H$23:$H$1090,MATCH($A$13,'Form report'!$D$23:$D$1090,0))),"")</f>
        <v/>
      </c>
      <c r="FX13" s="204" t="str">
        <f>IFERROR(IF(INDEX('Form report'!$P$23:$CO$1090,MATCH($A$13,'Form report'!FX23:FX1090,0),MATCH(FX$3,'Form report'!$P$22:$CO$22,0))="","",INDEX('Form report'!$P$23:$CO$1090,MATCH($A$13,'Form report'!FX23:FX1090,0),MATCH(FX$3,'Form report'!$P$22:$CO$22,0))-INDEX('Form report'!$G$23:$G$1090,MATCH($A$13,'Form report'!$D$23:$D$1090,0))-INDEX('Form report'!$H$23:$H$1090,MATCH($A$13,'Form report'!$D$23:$D$1090,0))),"")</f>
        <v/>
      </c>
      <c r="FY13" s="204" t="str">
        <f>IFERROR(IF(INDEX('Form report'!$P$23:$CO$1090,MATCH($A$13,'Form report'!FY23:FY1090,0),MATCH(FY$3,'Form report'!$P$22:$CO$22,0))="","",INDEX('Form report'!$P$23:$CO$1090,MATCH($A$13,'Form report'!FY23:FY1090,0),MATCH(FY$3,'Form report'!$P$22:$CO$22,0))-INDEX('Form report'!$G$23:$G$1090,MATCH($A$13,'Form report'!$D$23:$D$1090,0))-INDEX('Form report'!$H$23:$H$1090,MATCH($A$13,'Form report'!$D$23:$D$1090,0))),"")</f>
        <v/>
      </c>
      <c r="FZ13" s="204" t="str">
        <f>IFERROR(IF(INDEX('Form report'!$P$23:$CO$1090,MATCH($A$13,'Form report'!FZ23:FZ1090,0),MATCH(FZ$3,'Form report'!$P$22:$CO$22,0))="","",INDEX('Form report'!$P$23:$CO$1090,MATCH($A$13,'Form report'!FZ23:FZ1090,0),MATCH(FZ$3,'Form report'!$P$22:$CO$22,0))-INDEX('Form report'!$G$23:$G$1090,MATCH($A$13,'Form report'!$D$23:$D$1090,0))-INDEX('Form report'!$H$23:$H$1090,MATCH($A$13,'Form report'!$D$23:$D$1090,0))),"")</f>
        <v/>
      </c>
      <c r="GA13" s="204" t="str">
        <f>IFERROR(IF(INDEX('Form report'!$P$23:$CO$1090,MATCH($A$13,'Form report'!GA23:GA1090,0),MATCH(GA$3,'Form report'!$P$22:$CO$22,0))="","",INDEX('Form report'!$P$23:$CO$1090,MATCH($A$13,'Form report'!GA23:GA1090,0),MATCH(GA$3,'Form report'!$P$22:$CO$22,0))-INDEX('Form report'!$G$23:$G$1090,MATCH($A$13,'Form report'!$D$23:$D$1090,0))-INDEX('Form report'!$H$23:$H$1090,MATCH($A$13,'Form report'!$D$23:$D$1090,0))),"")</f>
        <v/>
      </c>
      <c r="GB13" s="204" t="str">
        <f>IFERROR(IF(INDEX('Form report'!$P$23:$CO$1090,MATCH($A$13,'Form report'!GB23:GB1090,0),MATCH(GB$3,'Form report'!$P$22:$CO$22,0))="","",INDEX('Form report'!$P$23:$CO$1090,MATCH($A$13,'Form report'!GB23:GB1090,0),MATCH(GB$3,'Form report'!$P$22:$CO$22,0))-INDEX('Form report'!$G$23:$G$1090,MATCH($A$13,'Form report'!$D$23:$D$1090,0))-INDEX('Form report'!$H$23:$H$1090,MATCH($A$13,'Form report'!$D$23:$D$1090,0))),"")</f>
        <v/>
      </c>
      <c r="GC13" s="204" t="str">
        <f>IFERROR(IF(INDEX('Form report'!$P$23:$CO$1090,MATCH($A$13,'Form report'!GC23:GC1090,0),MATCH(GC$3,'Form report'!$P$22:$CO$22,0))="","",INDEX('Form report'!$P$23:$CO$1090,MATCH($A$13,'Form report'!GC23:GC1090,0),MATCH(GC$3,'Form report'!$P$22:$CO$22,0))-INDEX('Form report'!$G$23:$G$1090,MATCH($A$13,'Form report'!$D$23:$D$1090,0))-INDEX('Form report'!$H$23:$H$1090,MATCH($A$13,'Form report'!$D$23:$D$1090,0))),"")</f>
        <v/>
      </c>
      <c r="GD13" s="204" t="str">
        <f>IFERROR(IF(INDEX('Form report'!$P$23:$CO$1090,MATCH($A$13,'Form report'!GD23:GD1090,0),MATCH(GD$3,'Form report'!$P$22:$CO$22,0))="","",INDEX('Form report'!$P$23:$CO$1090,MATCH($A$13,'Form report'!GD23:GD1090,0),MATCH(GD$3,'Form report'!$P$22:$CO$22,0))-INDEX('Form report'!$G$23:$G$1090,MATCH($A$13,'Form report'!$D$23:$D$1090,0))-INDEX('Form report'!$H$23:$H$1090,MATCH($A$13,'Form report'!$D$23:$D$1090,0))),"")</f>
        <v/>
      </c>
      <c r="GE13" s="204" t="str">
        <f>IFERROR(IF(INDEX('Form report'!$P$23:$CO$1090,MATCH($A$13,'Form report'!GE23:GE1090,0),MATCH(GE$3,'Form report'!$P$22:$CO$22,0))="","",INDEX('Form report'!$P$23:$CO$1090,MATCH($A$13,'Form report'!GE23:GE1090,0),MATCH(GE$3,'Form report'!$P$22:$CO$22,0))-INDEX('Form report'!$G$23:$G$1090,MATCH($A$13,'Form report'!$D$23:$D$1090,0))-INDEX('Form report'!$H$23:$H$1090,MATCH($A$13,'Form report'!$D$23:$D$1090,0))),"")</f>
        <v/>
      </c>
      <c r="GF13" s="204" t="str">
        <f>IFERROR(IF(INDEX('Form report'!$P$23:$CO$1090,MATCH($A$13,'Form report'!GF23:GF1090,0),MATCH(GF$3,'Form report'!$P$22:$CO$22,0))="","",INDEX('Form report'!$P$23:$CO$1090,MATCH($A$13,'Form report'!GF23:GF1090,0),MATCH(GF$3,'Form report'!$P$22:$CO$22,0))-INDEX('Form report'!$G$23:$G$1090,MATCH($A$13,'Form report'!$D$23:$D$1090,0))-INDEX('Form report'!$H$23:$H$1090,MATCH($A$13,'Form report'!$D$23:$D$1090,0))),"")</f>
        <v/>
      </c>
      <c r="GG13" s="204" t="str">
        <f>IFERROR(IF(INDEX('Form report'!$P$23:$CO$1090,MATCH($A$13,'Form report'!GG23:GG1090,0),MATCH(GG$3,'Form report'!$P$22:$CO$22,0))="","",INDEX('Form report'!$P$23:$CO$1090,MATCH($A$13,'Form report'!GG23:GG1090,0),MATCH(GG$3,'Form report'!$P$22:$CO$22,0))-INDEX('Form report'!$G$23:$G$1090,MATCH($A$13,'Form report'!$D$23:$D$1090,0))-INDEX('Form report'!$H$23:$H$1090,MATCH($A$13,'Form report'!$D$23:$D$1090,0))),"")</f>
        <v/>
      </c>
      <c r="GH13" s="204" t="str">
        <f>IFERROR(IF(INDEX('Form report'!$P$23:$CO$1090,MATCH($A$13,'Form report'!GH23:GH1090,0),MATCH(GH$3,'Form report'!$P$22:$CO$22,0))="","",INDEX('Form report'!$P$23:$CO$1090,MATCH($A$13,'Form report'!GH23:GH1090,0),MATCH(GH$3,'Form report'!$P$22:$CO$22,0))-INDEX('Form report'!$G$23:$G$1090,MATCH($A$13,'Form report'!$D$23:$D$1090,0))-INDEX('Form report'!$H$23:$H$1090,MATCH($A$13,'Form report'!$D$23:$D$1090,0))),"")</f>
        <v/>
      </c>
      <c r="GI13" s="204" t="str">
        <f>IFERROR(IF(INDEX('Form report'!$P$23:$CO$1090,MATCH($A$13,'Form report'!GI23:GI1090,0),MATCH(GI$3,'Form report'!$P$22:$CO$22,0))="","",INDEX('Form report'!$P$23:$CO$1090,MATCH($A$13,'Form report'!GI23:GI1090,0),MATCH(GI$3,'Form report'!$P$22:$CO$22,0))-INDEX('Form report'!$G$23:$G$1090,MATCH($A$13,'Form report'!$D$23:$D$1090,0))-INDEX('Form report'!$H$23:$H$1090,MATCH($A$13,'Form report'!$D$23:$D$1090,0))),"")</f>
        <v/>
      </c>
      <c r="GJ13" s="204" t="str">
        <f>IFERROR(IF(INDEX('Form report'!$P$23:$CO$1090,MATCH($A$13,'Form report'!GJ23:GJ1090,0),MATCH(GJ$3,'Form report'!$P$22:$CO$22,0))="","",INDEX('Form report'!$P$23:$CO$1090,MATCH($A$13,'Form report'!GJ23:GJ1090,0),MATCH(GJ$3,'Form report'!$P$22:$CO$22,0))-INDEX('Form report'!$G$23:$G$1090,MATCH($A$13,'Form report'!$D$23:$D$1090,0))-INDEX('Form report'!$H$23:$H$1090,MATCH($A$13,'Form report'!$D$23:$D$1090,0))),"")</f>
        <v/>
      </c>
      <c r="GK13" s="204" t="str">
        <f>IFERROR(IF(INDEX('Form report'!$P$23:$CO$1090,MATCH($A$13,'Form report'!GK23:GK1090,0),MATCH(GK$3,'Form report'!$P$22:$CO$22,0))="","",INDEX('Form report'!$P$23:$CO$1090,MATCH($A$13,'Form report'!GK23:GK1090,0),MATCH(GK$3,'Form report'!$P$22:$CO$22,0))-INDEX('Form report'!$G$23:$G$1090,MATCH($A$13,'Form report'!$D$23:$D$1090,0))-INDEX('Form report'!$H$23:$H$1090,MATCH($A$13,'Form report'!$D$23:$D$1090,0))),"")</f>
        <v/>
      </c>
      <c r="GL13" s="204" t="str">
        <f>IFERROR(IF(INDEX('Form report'!$P$23:$CO$1090,MATCH($A$13,'Form report'!GL23:GL1090,0),MATCH(GL$3,'Form report'!$P$22:$CO$22,0))="","",INDEX('Form report'!$P$23:$CO$1090,MATCH($A$13,'Form report'!GL23:GL1090,0),MATCH(GL$3,'Form report'!$P$22:$CO$22,0))-INDEX('Form report'!$G$23:$G$1090,MATCH($A$13,'Form report'!$D$23:$D$1090,0))-INDEX('Form report'!$H$23:$H$1090,MATCH($A$13,'Form report'!$D$23:$D$1090,0))),"")</f>
        <v/>
      </c>
      <c r="GM13" s="204" t="str">
        <f>IFERROR(IF(INDEX('Form report'!$P$23:$CO$1090,MATCH($A$13,'Form report'!GM23:GM1090,0),MATCH(GM$3,'Form report'!$P$22:$CO$22,0))="","",INDEX('Form report'!$P$23:$CO$1090,MATCH($A$13,'Form report'!GM23:GM1090,0),MATCH(GM$3,'Form report'!$P$22:$CO$22,0))-INDEX('Form report'!$G$23:$G$1090,MATCH($A$13,'Form report'!$D$23:$D$1090,0))-INDEX('Form report'!$H$23:$H$1090,MATCH($A$13,'Form report'!$D$23:$D$1090,0))),"")</f>
        <v/>
      </c>
      <c r="GN13" s="204" t="str">
        <f>IFERROR(IF(INDEX('Form report'!$P$23:$CO$1090,MATCH($A$13,'Form report'!GN23:GN1090,0),MATCH(GN$3,'Form report'!$P$22:$CO$22,0))="","",INDEX('Form report'!$P$23:$CO$1090,MATCH($A$13,'Form report'!GN23:GN1090,0),MATCH(GN$3,'Form report'!$P$22:$CO$22,0))-INDEX('Form report'!$G$23:$G$1090,MATCH($A$13,'Form report'!$D$23:$D$1090,0))-INDEX('Form report'!$H$23:$H$1090,MATCH($A$13,'Form report'!$D$23:$D$1090,0))),"")</f>
        <v/>
      </c>
      <c r="GO13" s="204" t="str">
        <f>IFERROR(IF(INDEX('Form report'!$P$23:$CO$1090,MATCH($A$13,'Form report'!GO23:GO1090,0),MATCH(GO$3,'Form report'!$P$22:$CO$22,0))="","",INDEX('Form report'!$P$23:$CO$1090,MATCH($A$13,'Form report'!GO23:GO1090,0),MATCH(GO$3,'Form report'!$P$22:$CO$22,0))-INDEX('Form report'!$G$23:$G$1090,MATCH($A$13,'Form report'!$D$23:$D$1090,0))-INDEX('Form report'!$H$23:$H$1090,MATCH($A$13,'Form report'!$D$23:$D$1090,0))),"")</f>
        <v/>
      </c>
      <c r="GP13" s="204" t="str">
        <f>IFERROR(IF(INDEX('Form report'!$P$23:$CO$1090,MATCH($A$13,'Form report'!GP23:GP1090,0),MATCH(GP$3,'Form report'!$P$22:$CO$22,0))="","",INDEX('Form report'!$P$23:$CO$1090,MATCH($A$13,'Form report'!GP23:GP1090,0),MATCH(GP$3,'Form report'!$P$22:$CO$22,0))-INDEX('Form report'!$G$23:$G$1090,MATCH($A$13,'Form report'!$D$23:$D$1090,0))-INDEX('Form report'!$H$23:$H$1090,MATCH($A$13,'Form report'!$D$23:$D$1090,0))),"")</f>
        <v/>
      </c>
      <c r="GQ13" s="204" t="str">
        <f>IFERROR(IF(INDEX('Form report'!$P$23:$CO$1090,MATCH($A$13,'Form report'!GQ23:GQ1090,0),MATCH(GQ$3,'Form report'!$P$22:$CO$22,0))="","",INDEX('Form report'!$P$23:$CO$1090,MATCH($A$13,'Form report'!GQ23:GQ1090,0),MATCH(GQ$3,'Form report'!$P$22:$CO$22,0))-INDEX('Form report'!$G$23:$G$1090,MATCH($A$13,'Form report'!$D$23:$D$1090,0))-INDEX('Form report'!$H$23:$H$1090,MATCH($A$13,'Form report'!$D$23:$D$1090,0))),"")</f>
        <v/>
      </c>
      <c r="GR13" s="204" t="str">
        <f>IFERROR(IF(INDEX('Form report'!$P$23:$CO$1090,MATCH($A$13,'Form report'!GR23:GR1090,0),MATCH(GR$3,'Form report'!$P$22:$CO$22,0))="","",INDEX('Form report'!$P$23:$CO$1090,MATCH($A$13,'Form report'!GR23:GR1090,0),MATCH(GR$3,'Form report'!$P$22:$CO$22,0))-INDEX('Form report'!$G$23:$G$1090,MATCH($A$13,'Form report'!$D$23:$D$1090,0))-INDEX('Form report'!$H$23:$H$1090,MATCH($A$13,'Form report'!$D$23:$D$1090,0))),"")</f>
        <v/>
      </c>
      <c r="GS13" s="204" t="str">
        <f>IFERROR(IF(INDEX('Form report'!$P$23:$CO$1090,MATCH($A$13,'Form report'!GS23:GS1090,0),MATCH(GS$3,'Form report'!$P$22:$CO$22,0))="","",INDEX('Form report'!$P$23:$CO$1090,MATCH($A$13,'Form report'!GS23:GS1090,0),MATCH(GS$3,'Form report'!$P$22:$CO$22,0))-INDEX('Form report'!$G$23:$G$1090,MATCH($A$13,'Form report'!$D$23:$D$1090,0))-INDEX('Form report'!$H$23:$H$1090,MATCH($A$13,'Form report'!$D$23:$D$1090,0))),"")</f>
        <v/>
      </c>
      <c r="GT13" s="204" t="str">
        <f>IFERROR(IF(INDEX('Form report'!$P$23:$CO$1090,MATCH($A$13,'Form report'!GT23:GT1090,0),MATCH(GT$3,'Form report'!$P$22:$CO$22,0))="","",INDEX('Form report'!$P$23:$CO$1090,MATCH($A$13,'Form report'!GT23:GT1090,0),MATCH(GT$3,'Form report'!$P$22:$CO$22,0))-INDEX('Form report'!$G$23:$G$1090,MATCH($A$13,'Form report'!$D$23:$D$1090,0))-INDEX('Form report'!$H$23:$H$1090,MATCH($A$13,'Form report'!$D$23:$D$1090,0))),"")</f>
        <v/>
      </c>
      <c r="GU13" s="204" t="str">
        <f>IFERROR(IF(INDEX('Form report'!$P$23:$CO$1090,MATCH($A$13,'Form report'!GU23:GU1090,0),MATCH(GU$3,'Form report'!$P$22:$CO$22,0))="","",INDEX('Form report'!$P$23:$CO$1090,MATCH($A$13,'Form report'!GU23:GU1090,0),MATCH(GU$3,'Form report'!$P$22:$CO$22,0))-INDEX('Form report'!$G$23:$G$1090,MATCH($A$13,'Form report'!$D$23:$D$1090,0))-INDEX('Form report'!$H$23:$H$1090,MATCH($A$13,'Form report'!$D$23:$D$1090,0))),"")</f>
        <v/>
      </c>
      <c r="GV13" s="204" t="str">
        <f>IFERROR(IF(INDEX('Form report'!$P$23:$CO$1090,MATCH($A$13,'Form report'!GV23:GV1090,0),MATCH(GV$3,'Form report'!$P$22:$CO$22,0))="","",INDEX('Form report'!$P$23:$CO$1090,MATCH($A$13,'Form report'!GV23:GV1090,0),MATCH(GV$3,'Form report'!$P$22:$CO$22,0))-INDEX('Form report'!$G$23:$G$1090,MATCH($A$13,'Form report'!$D$23:$D$1090,0))-INDEX('Form report'!$H$23:$H$1090,MATCH($A$13,'Form report'!$D$23:$D$1090,0))),"")</f>
        <v/>
      </c>
      <c r="GW13" s="204" t="str">
        <f>IFERROR(IF(INDEX('Form report'!$P$23:$CO$1090,MATCH($A$13,'Form report'!GW23:GW1090,0),MATCH(GW$3,'Form report'!$P$22:$CO$22,0))="","",INDEX('Form report'!$P$23:$CO$1090,MATCH($A$13,'Form report'!GW23:GW1090,0),MATCH(GW$3,'Form report'!$P$22:$CO$22,0))-INDEX('Form report'!$G$23:$G$1090,MATCH($A$13,'Form report'!$D$23:$D$1090,0))-INDEX('Form report'!$H$23:$H$1090,MATCH($A$13,'Form report'!$D$23:$D$1090,0))),"")</f>
        <v/>
      </c>
      <c r="GX13" s="204" t="str">
        <f>IFERROR(IF(INDEX('Form report'!$P$23:$CO$1090,MATCH($A$13,'Form report'!GX23:GX1090,0),MATCH(GX$3,'Form report'!$P$22:$CO$22,0))="","",INDEX('Form report'!$P$23:$CO$1090,MATCH($A$13,'Form report'!GX23:GX1090,0),MATCH(GX$3,'Form report'!$P$22:$CO$22,0))-INDEX('Form report'!$G$23:$G$1090,MATCH($A$13,'Form report'!$D$23:$D$1090,0))-INDEX('Form report'!$H$23:$H$1090,MATCH($A$13,'Form report'!$D$23:$D$1090,0))),"")</f>
        <v/>
      </c>
      <c r="GY13" s="204" t="str">
        <f>IFERROR(IF(INDEX('Form report'!$P$23:$CO$1090,MATCH($A$13,'Form report'!GY23:GY1090,0),MATCH(GY$3,'Form report'!$P$22:$CO$22,0))="","",INDEX('Form report'!$P$23:$CO$1090,MATCH($A$13,'Form report'!GY23:GY1090,0),MATCH(GY$3,'Form report'!$P$22:$CO$22,0))-INDEX('Form report'!$G$23:$G$1090,MATCH($A$13,'Form report'!$D$23:$D$1090,0))-INDEX('Form report'!$H$23:$H$1090,MATCH($A$13,'Form report'!$D$23:$D$1090,0))),"")</f>
        <v/>
      </c>
      <c r="GZ13" s="204" t="str">
        <f>IFERROR(IF(INDEX('Form report'!$P$23:$CO$1090,MATCH($A$13,'Form report'!GZ23:GZ1090,0),MATCH(GZ$3,'Form report'!$P$22:$CO$22,0))="","",INDEX('Form report'!$P$23:$CO$1090,MATCH($A$13,'Form report'!GZ23:GZ1090,0),MATCH(GZ$3,'Form report'!$P$22:$CO$22,0))-INDEX('Form report'!$G$23:$G$1090,MATCH($A$13,'Form report'!$D$23:$D$1090,0))-INDEX('Form report'!$H$23:$H$1090,MATCH($A$13,'Form report'!$D$23:$D$1090,0))),"")</f>
        <v/>
      </c>
      <c r="HA13" s="204" t="str">
        <f>IFERROR(IF(INDEX('Form report'!$P$23:$CO$1090,MATCH($A$13,'Form report'!HA23:HA1090,0),MATCH(HA$3,'Form report'!$P$22:$CO$22,0))="","",INDEX('Form report'!$P$23:$CO$1090,MATCH($A$13,'Form report'!HA23:HA1090,0),MATCH(HA$3,'Form report'!$P$22:$CO$22,0))-INDEX('Form report'!$G$23:$G$1090,MATCH($A$13,'Form report'!$D$23:$D$1090,0))-INDEX('Form report'!$H$23:$H$1090,MATCH($A$13,'Form report'!$D$23:$D$1090,0))),"")</f>
        <v/>
      </c>
      <c r="HB13" s="204" t="str">
        <f>IFERROR(IF(INDEX('Form report'!$P$23:$CO$1090,MATCH($A$13,'Form report'!HB23:HB1090,0),MATCH(HB$3,'Form report'!$P$22:$CO$22,0))="","",INDEX('Form report'!$P$23:$CO$1090,MATCH($A$13,'Form report'!HB23:HB1090,0),MATCH(HB$3,'Form report'!$P$22:$CO$22,0))-INDEX('Form report'!$G$23:$G$1090,MATCH($A$13,'Form report'!$D$23:$D$1090,0))-INDEX('Form report'!$H$23:$H$1090,MATCH($A$13,'Form report'!$D$23:$D$1090,0))),"")</f>
        <v/>
      </c>
      <c r="HC13" s="204" t="str">
        <f>IFERROR(IF(INDEX('Form report'!$P$23:$CO$1090,MATCH($A$13,'Form report'!HC23:HC1090,0),MATCH(HC$3,'Form report'!$P$22:$CO$22,0))="","",INDEX('Form report'!$P$23:$CO$1090,MATCH($A$13,'Form report'!HC23:HC1090,0),MATCH(HC$3,'Form report'!$P$22:$CO$22,0))-INDEX('Form report'!$G$23:$G$1090,MATCH($A$13,'Form report'!$D$23:$D$1090,0))-INDEX('Form report'!$H$23:$H$1090,MATCH($A$13,'Form report'!$D$23:$D$1090,0))),"")</f>
        <v/>
      </c>
      <c r="HD13" s="204" t="str">
        <f>IFERROR(IF(INDEX('Form report'!$P$23:$CO$1090,MATCH($A$13,'Form report'!HD23:HD1090,0),MATCH(HD$3,'Form report'!$P$22:$CO$22,0))="","",INDEX('Form report'!$P$23:$CO$1090,MATCH($A$13,'Form report'!HD23:HD1090,0),MATCH(HD$3,'Form report'!$P$22:$CO$22,0))-INDEX('Form report'!$G$23:$G$1090,MATCH($A$13,'Form report'!$D$23:$D$1090,0))-INDEX('Form report'!$H$23:$H$1090,MATCH($A$13,'Form report'!$D$23:$D$1090,0))),"")</f>
        <v/>
      </c>
      <c r="HE13" s="204" t="str">
        <f>IFERROR(IF(INDEX('Form report'!$P$23:$CO$1090,MATCH($A$13,'Form report'!HE23:HE1090,0),MATCH(HE$3,'Form report'!$P$22:$CO$22,0))="","",INDEX('Form report'!$P$23:$CO$1090,MATCH($A$13,'Form report'!HE23:HE1090,0),MATCH(HE$3,'Form report'!$P$22:$CO$22,0))-INDEX('Form report'!$G$23:$G$1090,MATCH($A$13,'Form report'!$D$23:$D$1090,0))-INDEX('Form report'!$H$23:$H$1090,MATCH($A$13,'Form report'!$D$23:$D$1090,0))),"")</f>
        <v/>
      </c>
      <c r="HF13" s="204" t="str">
        <f>IFERROR(IF(INDEX('Form report'!$P$23:$CO$1090,MATCH($A$13,'Form report'!HF23:HF1090,0),MATCH(HF$3,'Form report'!$P$22:$CO$22,0))="","",INDEX('Form report'!$P$23:$CO$1090,MATCH($A$13,'Form report'!HF23:HF1090,0),MATCH(HF$3,'Form report'!$P$22:$CO$22,0))-INDEX('Form report'!$G$23:$G$1090,MATCH($A$13,'Form report'!$D$23:$D$1090,0))-INDEX('Form report'!$H$23:$H$1090,MATCH($A$13,'Form report'!$D$23:$D$1090,0))),"")</f>
        <v/>
      </c>
      <c r="HG13" s="204" t="str">
        <f>IFERROR(IF(INDEX('Form report'!$P$23:$CO$1090,MATCH($A$13,'Form report'!HG23:HG1090,0),MATCH(HG$3,'Form report'!$P$22:$CO$22,0))="","",INDEX('Form report'!$P$23:$CO$1090,MATCH($A$13,'Form report'!HG23:HG1090,0),MATCH(HG$3,'Form report'!$P$22:$CO$22,0))-INDEX('Form report'!$G$23:$G$1090,MATCH($A$13,'Form report'!$D$23:$D$1090,0))-INDEX('Form report'!$H$23:$H$1090,MATCH($A$13,'Form report'!$D$23:$D$1090,0))),"")</f>
        <v/>
      </c>
      <c r="HH13" s="204" t="str">
        <f>IFERROR(IF(INDEX('Form report'!$P$23:$CO$1090,MATCH($A$13,'Form report'!HH23:HH1090,0),MATCH(HH$3,'Form report'!$P$22:$CO$22,0))="","",INDEX('Form report'!$P$23:$CO$1090,MATCH($A$13,'Form report'!HH23:HH1090,0),MATCH(HH$3,'Form report'!$P$22:$CO$22,0))-INDEX('Form report'!$G$23:$G$1090,MATCH($A$13,'Form report'!$D$23:$D$1090,0))-INDEX('Form report'!$H$23:$H$1090,MATCH($A$13,'Form report'!$D$23:$D$1090,0))),"")</f>
        <v/>
      </c>
      <c r="HI13" s="204" t="str">
        <f>IFERROR(IF(INDEX('Form report'!$P$23:$CO$1090,MATCH($A$13,'Form report'!HI23:HI1090,0),MATCH(HI$3,'Form report'!$P$22:$CO$22,0))="","",INDEX('Form report'!$P$23:$CO$1090,MATCH($A$13,'Form report'!HI23:HI1090,0),MATCH(HI$3,'Form report'!$P$22:$CO$22,0))-INDEX('Form report'!$G$23:$G$1090,MATCH($A$13,'Form report'!$D$23:$D$1090,0))-INDEX('Form report'!$H$23:$H$1090,MATCH($A$13,'Form report'!$D$23:$D$1090,0))),"")</f>
        <v/>
      </c>
      <c r="HJ13" s="204" t="str">
        <f>IFERROR(IF(INDEX('Form report'!$P$23:$CO$1090,MATCH($A$13,'Form report'!HJ23:HJ1090,0),MATCH(HJ$3,'Form report'!$P$22:$CO$22,0))="","",INDEX('Form report'!$P$23:$CO$1090,MATCH($A$13,'Form report'!HJ23:HJ1090,0),MATCH(HJ$3,'Form report'!$P$22:$CO$22,0))-INDEX('Form report'!$G$23:$G$1090,MATCH($A$13,'Form report'!$D$23:$D$1090,0))-INDEX('Form report'!$H$23:$H$1090,MATCH($A$13,'Form report'!$D$23:$D$1090,0))),"")</f>
        <v/>
      </c>
      <c r="HK13" s="204" t="str">
        <f>IFERROR(IF(INDEX('Form report'!$P$23:$CO$1090,MATCH($A$13,'Form report'!HK23:HK1090,0),MATCH(HK$3,'Form report'!$P$22:$CO$22,0))="","",INDEX('Form report'!$P$23:$CO$1090,MATCH($A$13,'Form report'!HK23:HK1090,0),MATCH(HK$3,'Form report'!$P$22:$CO$22,0))-INDEX('Form report'!$G$23:$G$1090,MATCH($A$13,'Form report'!$D$23:$D$1090,0))-INDEX('Form report'!$H$23:$H$1090,MATCH($A$13,'Form report'!$D$23:$D$1090,0))),"")</f>
        <v/>
      </c>
      <c r="HL13" s="204" t="str">
        <f>IFERROR(IF(INDEX('Form report'!$P$23:$CO$1090,MATCH($A$13,'Form report'!HL23:HL1090,0),MATCH(HL$3,'Form report'!$P$22:$CO$22,0))="","",INDEX('Form report'!$P$23:$CO$1090,MATCH($A$13,'Form report'!HL23:HL1090,0),MATCH(HL$3,'Form report'!$P$22:$CO$22,0))-INDEX('Form report'!$G$23:$G$1090,MATCH($A$13,'Form report'!$D$23:$D$1090,0))-INDEX('Form report'!$H$23:$H$1090,MATCH($A$13,'Form report'!$D$23:$D$1090,0))),"")</f>
        <v/>
      </c>
      <c r="HM13" s="204" t="str">
        <f>IFERROR(IF(INDEX('Form report'!$P$23:$CO$1090,MATCH($A$13,'Form report'!HM23:HM1090,0),MATCH(HM$3,'Form report'!$P$22:$CO$22,0))="","",INDEX('Form report'!$P$23:$CO$1090,MATCH($A$13,'Form report'!HM23:HM1090,0),MATCH(HM$3,'Form report'!$P$22:$CO$22,0))-INDEX('Form report'!$G$23:$G$1090,MATCH($A$13,'Form report'!$D$23:$D$1090,0))-INDEX('Form report'!$H$23:$H$1090,MATCH($A$13,'Form report'!$D$23:$D$1090,0))),"")</f>
        <v/>
      </c>
      <c r="HN13" s="204" t="str">
        <f>IFERROR(IF(INDEX('Form report'!$P$23:$CO$1090,MATCH($A$13,'Form report'!HN23:HN1090,0),MATCH(HN$3,'Form report'!$P$22:$CO$22,0))="","",INDEX('Form report'!$P$23:$CO$1090,MATCH($A$13,'Form report'!HN23:HN1090,0),MATCH(HN$3,'Form report'!$P$22:$CO$22,0))-INDEX('Form report'!$G$23:$G$1090,MATCH($A$13,'Form report'!$D$23:$D$1090,0))-INDEX('Form report'!$H$23:$H$1090,MATCH($A$13,'Form report'!$D$23:$D$1090,0))),"")</f>
        <v/>
      </c>
      <c r="HO13" s="204" t="str">
        <f>IFERROR(IF(INDEX('Form report'!$P$23:$CO$1090,MATCH($A$13,'Form report'!HO23:HO1090,0),MATCH(HO$3,'Form report'!$P$22:$CO$22,0))="","",INDEX('Form report'!$P$23:$CO$1090,MATCH($A$13,'Form report'!HO23:HO1090,0),MATCH(HO$3,'Form report'!$P$22:$CO$22,0))-INDEX('Form report'!$G$23:$G$1090,MATCH($A$13,'Form report'!$D$23:$D$1090,0))-INDEX('Form report'!$H$23:$H$1090,MATCH($A$13,'Form report'!$D$23:$D$1090,0))),"")</f>
        <v/>
      </c>
      <c r="HP13" s="204" t="str">
        <f>IFERROR(IF(INDEX('Form report'!$P$23:$CO$1090,MATCH($A$13,'Form report'!HP23:HP1090,0),MATCH(HP$3,'Form report'!$P$22:$CO$22,0))="","",INDEX('Form report'!$P$23:$CO$1090,MATCH($A$13,'Form report'!HP23:HP1090,0),MATCH(HP$3,'Form report'!$P$22:$CO$22,0))-INDEX('Form report'!$G$23:$G$1090,MATCH($A$13,'Form report'!$D$23:$D$1090,0))-INDEX('Form report'!$H$23:$H$1090,MATCH($A$13,'Form report'!$D$23:$D$1090,0))),"")</f>
        <v/>
      </c>
      <c r="HQ13" s="204" t="str">
        <f>IFERROR(IF(INDEX('Form report'!$P$23:$CO$1090,MATCH($A$13,'Form report'!HQ23:HQ1090,0),MATCH(HQ$3,'Form report'!$P$22:$CO$22,0))="","",INDEX('Form report'!$P$23:$CO$1090,MATCH($A$13,'Form report'!HQ23:HQ1090,0),MATCH(HQ$3,'Form report'!$P$22:$CO$22,0))-INDEX('Form report'!$G$23:$G$1090,MATCH($A$13,'Form report'!$D$23:$D$1090,0))-INDEX('Form report'!$H$23:$H$1090,MATCH($A$13,'Form report'!$D$23:$D$1090,0))),"")</f>
        <v/>
      </c>
      <c r="HR13" s="204" t="str">
        <f>IFERROR(IF(INDEX('Form report'!$P$23:$CO$1090,MATCH($A$13,'Form report'!HR23:HR1090,0),MATCH(HR$3,'Form report'!$P$22:$CO$22,0))="","",INDEX('Form report'!$P$23:$CO$1090,MATCH($A$13,'Form report'!HR23:HR1090,0),MATCH(HR$3,'Form report'!$P$22:$CO$22,0))-INDEX('Form report'!$G$23:$G$1090,MATCH($A$13,'Form report'!$D$23:$D$1090,0))-INDEX('Form report'!$H$23:$H$1090,MATCH($A$13,'Form report'!$D$23:$D$1090,0))),"")</f>
        <v/>
      </c>
      <c r="HS13" s="204" t="str">
        <f>IFERROR(IF(INDEX('Form report'!$P$23:$CO$1090,MATCH($A$13,'Form report'!HS23:HS1090,0),MATCH(HS$3,'Form report'!$P$22:$CO$22,0))="","",INDEX('Form report'!$P$23:$CO$1090,MATCH($A$13,'Form report'!HS23:HS1090,0),MATCH(HS$3,'Form report'!$P$22:$CO$22,0))-INDEX('Form report'!$G$23:$G$1090,MATCH($A$13,'Form report'!$D$23:$D$1090,0))-INDEX('Form report'!$H$23:$H$1090,MATCH($A$13,'Form report'!$D$23:$D$1090,0))),"")</f>
        <v/>
      </c>
      <c r="HT13" s="204" t="str">
        <f>IFERROR(IF(INDEX('Form report'!$P$23:$CO$1090,MATCH($A$13,'Form report'!HT23:HT1090,0),MATCH(HT$3,'Form report'!$P$22:$CO$22,0))="","",INDEX('Form report'!$P$23:$CO$1090,MATCH($A$13,'Form report'!HT23:HT1090,0),MATCH(HT$3,'Form report'!$P$22:$CO$22,0))-INDEX('Form report'!$G$23:$G$1090,MATCH($A$13,'Form report'!$D$23:$D$1090,0))-INDEX('Form report'!$H$23:$H$1090,MATCH($A$13,'Form report'!$D$23:$D$1090,0))),"")</f>
        <v/>
      </c>
      <c r="HU13" s="204" t="str">
        <f>IFERROR(IF(INDEX('Form report'!$P$23:$CO$1090,MATCH($A$13,'Form report'!HU23:HU1090,0),MATCH(HU$3,'Form report'!$P$22:$CO$22,0))="","",INDEX('Form report'!$P$23:$CO$1090,MATCH($A$13,'Form report'!HU23:HU1090,0),MATCH(HU$3,'Form report'!$P$22:$CO$22,0))-INDEX('Form report'!$G$23:$G$1090,MATCH($A$13,'Form report'!$D$23:$D$1090,0))-INDEX('Form report'!$H$23:$H$1090,MATCH($A$13,'Form report'!$D$23:$D$1090,0))),"")</f>
        <v/>
      </c>
      <c r="HV13" s="204" t="str">
        <f>IFERROR(IF(INDEX('Form report'!$P$23:$CO$1090,MATCH($A$13,'Form report'!HV23:HV1090,0),MATCH(HV$3,'Form report'!$P$22:$CO$22,0))="","",INDEX('Form report'!$P$23:$CO$1090,MATCH($A$13,'Form report'!HV23:HV1090,0),MATCH(HV$3,'Form report'!$P$22:$CO$22,0))-INDEX('Form report'!$G$23:$G$1090,MATCH($A$13,'Form report'!$D$23:$D$1090,0))-INDEX('Form report'!$H$23:$H$1090,MATCH($A$13,'Form report'!$D$23:$D$1090,0))),"")</f>
        <v/>
      </c>
      <c r="HW13" s="204" t="str">
        <f>IFERROR(IF(INDEX('Form report'!$P$23:$CO$1090,MATCH($A$13,'Form report'!HW23:HW1090,0),MATCH(HW$3,'Form report'!$P$22:$CO$22,0))="","",INDEX('Form report'!$P$23:$CO$1090,MATCH($A$13,'Form report'!HW23:HW1090,0),MATCH(HW$3,'Form report'!$P$22:$CO$22,0))-INDEX('Form report'!$G$23:$G$1090,MATCH($A$13,'Form report'!$D$23:$D$1090,0))-INDEX('Form report'!$H$23:$H$1090,MATCH($A$13,'Form report'!$D$23:$D$1090,0))),"")</f>
        <v/>
      </c>
      <c r="HX13" s="204" t="str">
        <f>IFERROR(IF(INDEX('Form report'!$P$23:$CO$1090,MATCH($A$13,'Form report'!HX23:HX1090,0),MATCH(HX$3,'Form report'!$P$22:$CO$22,0))="","",INDEX('Form report'!$P$23:$CO$1090,MATCH($A$13,'Form report'!HX23:HX1090,0),MATCH(HX$3,'Form report'!$P$22:$CO$22,0))-INDEX('Form report'!$G$23:$G$1090,MATCH($A$13,'Form report'!$D$23:$D$1090,0))-INDEX('Form report'!$H$23:$H$1090,MATCH($A$13,'Form report'!$D$23:$D$1090,0))),"")</f>
        <v/>
      </c>
      <c r="HY13" s="204" t="str">
        <f>IFERROR(IF(INDEX('Form report'!$P$23:$CO$1090,MATCH($A$13,'Form report'!HY23:HY1090,0),MATCH(HY$3,'Form report'!$P$22:$CO$22,0))="","",INDEX('Form report'!$P$23:$CO$1090,MATCH($A$13,'Form report'!HY23:HY1090,0),MATCH(HY$3,'Form report'!$P$22:$CO$22,0))-INDEX('Form report'!$G$23:$G$1090,MATCH($A$13,'Form report'!$D$23:$D$1090,0))-INDEX('Form report'!$H$23:$H$1090,MATCH($A$13,'Form report'!$D$23:$D$1090,0))),"")</f>
        <v/>
      </c>
      <c r="HZ13" s="204" t="str">
        <f>IFERROR(IF(INDEX('Form report'!$P$23:$CO$1090,MATCH($A$13,'Form report'!HZ23:HZ1090,0),MATCH(HZ$3,'Form report'!$P$22:$CO$22,0))="","",INDEX('Form report'!$P$23:$CO$1090,MATCH($A$13,'Form report'!HZ23:HZ1090,0),MATCH(HZ$3,'Form report'!$P$22:$CO$22,0))-INDEX('Form report'!$G$23:$G$1090,MATCH($A$13,'Form report'!$D$23:$D$1090,0))-INDEX('Form report'!$H$23:$H$1090,MATCH($A$13,'Form report'!$D$23:$D$1090,0))),"")</f>
        <v/>
      </c>
      <c r="IA13" s="204" t="str">
        <f>IFERROR(IF(INDEX('Form report'!$P$23:$CO$1090,MATCH($A$13,'Form report'!IA23:IA1090,0),MATCH(IA$3,'Form report'!$P$22:$CO$22,0))="","",INDEX('Form report'!$P$23:$CO$1090,MATCH($A$13,'Form report'!IA23:IA1090,0),MATCH(IA$3,'Form report'!$P$22:$CO$22,0))-INDEX('Form report'!$G$23:$G$1090,MATCH($A$13,'Form report'!$D$23:$D$1090,0))-INDEX('Form report'!$H$23:$H$1090,MATCH($A$13,'Form report'!$D$23:$D$1090,0))),"")</f>
        <v/>
      </c>
      <c r="IB13" s="204" t="str">
        <f>IFERROR(IF(INDEX('Form report'!$P$23:$CO$1090,MATCH($A$13,'Form report'!IB23:IB1090,0),MATCH(IB$3,'Form report'!$P$22:$CO$22,0))="","",INDEX('Form report'!$P$23:$CO$1090,MATCH($A$13,'Form report'!IB23:IB1090,0),MATCH(IB$3,'Form report'!$P$22:$CO$22,0))-INDEX('Form report'!$G$23:$G$1090,MATCH($A$13,'Form report'!$D$23:$D$1090,0))-INDEX('Form report'!$H$23:$H$1090,MATCH($A$13,'Form report'!$D$23:$D$1090,0))),"")</f>
        <v/>
      </c>
      <c r="IC13" s="204" t="str">
        <f>IFERROR(IF(INDEX('Form report'!$P$23:$CO$1090,MATCH($A$13,'Form report'!IC23:IC1090,0),MATCH(IC$3,'Form report'!$P$22:$CO$22,0))="","",INDEX('Form report'!$P$23:$CO$1090,MATCH($A$13,'Form report'!IC23:IC1090,0),MATCH(IC$3,'Form report'!$P$22:$CO$22,0))-INDEX('Form report'!$G$23:$G$1090,MATCH($A$13,'Form report'!$D$23:$D$1090,0))-INDEX('Form report'!$H$23:$H$1090,MATCH($A$13,'Form report'!$D$23:$D$1090,0))),"")</f>
        <v/>
      </c>
      <c r="ID13" s="204" t="str">
        <f>IFERROR(IF(INDEX('Form report'!$P$23:$CO$1090,MATCH($A$13,'Form report'!ID23:ID1090,0),MATCH(ID$3,'Form report'!$P$22:$CO$22,0))="","",INDEX('Form report'!$P$23:$CO$1090,MATCH($A$13,'Form report'!ID23:ID1090,0),MATCH(ID$3,'Form report'!$P$22:$CO$22,0))-INDEX('Form report'!$G$23:$G$1090,MATCH($A$13,'Form report'!$D$23:$D$1090,0))-INDEX('Form report'!$H$23:$H$1090,MATCH($A$13,'Form report'!$D$23:$D$1090,0))),"")</f>
        <v/>
      </c>
      <c r="IE13" s="204" t="str">
        <f>IFERROR(IF(INDEX('Form report'!$P$23:$CO$1090,MATCH($A$13,'Form report'!IE23:IE1090,0),MATCH(IE$3,'Form report'!$P$22:$CO$22,0))="","",INDEX('Form report'!$P$23:$CO$1090,MATCH($A$13,'Form report'!IE23:IE1090,0),MATCH(IE$3,'Form report'!$P$22:$CO$22,0))-INDEX('Form report'!$G$23:$G$1090,MATCH($A$13,'Form report'!$D$23:$D$1090,0))-INDEX('Form report'!$H$23:$H$1090,MATCH($A$13,'Form report'!$D$23:$D$1090,0))),"")</f>
        <v/>
      </c>
      <c r="IF13" s="204" t="str">
        <f>IFERROR(IF(INDEX('Form report'!$P$23:$CO$1090,MATCH($A$13,'Form report'!IF23:IF1090,0),MATCH(IF$3,'Form report'!$P$22:$CO$22,0))="","",INDEX('Form report'!$P$23:$CO$1090,MATCH($A$13,'Form report'!IF23:IF1090,0),MATCH(IF$3,'Form report'!$P$22:$CO$22,0))-INDEX('Form report'!$G$23:$G$1090,MATCH($A$13,'Form report'!$D$23:$D$1090,0))-INDEX('Form report'!$H$23:$H$1090,MATCH($A$13,'Form report'!$D$23:$D$1090,0))),"")</f>
        <v/>
      </c>
      <c r="IG13" s="204" t="str">
        <f>IFERROR(IF(INDEX('Form report'!$P$23:$CO$1090,MATCH($A$13,'Form report'!IG23:IG1090,0),MATCH(IG$3,'Form report'!$P$22:$CO$22,0))="","",INDEX('Form report'!$P$23:$CO$1090,MATCH($A$13,'Form report'!IG23:IG1090,0),MATCH(IG$3,'Form report'!$P$22:$CO$22,0))-INDEX('Form report'!$G$23:$G$1090,MATCH($A$13,'Form report'!$D$23:$D$1090,0))-INDEX('Form report'!$H$23:$H$1090,MATCH($A$13,'Form report'!$D$23:$D$1090,0))),"")</f>
        <v/>
      </c>
      <c r="IH13" s="204" t="str">
        <f>IFERROR(IF(INDEX('Form report'!$P$23:$CO$1090,MATCH($A$13,'Form report'!IH23:IH1090,0),MATCH(IH$3,'Form report'!$P$22:$CO$22,0))="","",INDEX('Form report'!$P$23:$CO$1090,MATCH($A$13,'Form report'!IH23:IH1090,0),MATCH(IH$3,'Form report'!$P$22:$CO$22,0))-INDEX('Form report'!$G$23:$G$1090,MATCH($A$13,'Form report'!$D$23:$D$1090,0))-INDEX('Form report'!$H$23:$H$1090,MATCH($A$13,'Form report'!$D$23:$D$1090,0))),"")</f>
        <v/>
      </c>
      <c r="II13" s="204" t="str">
        <f>IFERROR(IF(INDEX('Form report'!$P$23:$CO$1090,MATCH($A$13,'Form report'!II23:II1090,0),MATCH(II$3,'Form report'!$P$22:$CO$22,0))="","",INDEX('Form report'!$P$23:$CO$1090,MATCH($A$13,'Form report'!II23:II1090,0),MATCH(II$3,'Form report'!$P$22:$CO$22,0))-INDEX('Form report'!$G$23:$G$1090,MATCH($A$13,'Form report'!$D$23:$D$1090,0))-INDEX('Form report'!$H$23:$H$1090,MATCH($A$13,'Form report'!$D$23:$D$1090,0))),"")</f>
        <v/>
      </c>
      <c r="IJ13" s="204" t="str">
        <f>IFERROR(IF(INDEX('Form report'!$P$23:$CO$1090,MATCH($A$13,'Form report'!IJ23:IJ1090,0),MATCH(IJ$3,'Form report'!$P$22:$CO$22,0))="","",INDEX('Form report'!$P$23:$CO$1090,MATCH($A$13,'Form report'!IJ23:IJ1090,0),MATCH(IJ$3,'Form report'!$P$22:$CO$22,0))-INDEX('Form report'!$G$23:$G$1090,MATCH($A$13,'Form report'!$D$23:$D$1090,0))-INDEX('Form report'!$H$23:$H$1090,MATCH($A$13,'Form report'!$D$23:$D$1090,0))),"")</f>
        <v/>
      </c>
      <c r="IK13" s="204" t="str">
        <f>IFERROR(IF(INDEX('Form report'!$P$23:$CO$1090,MATCH($A$13,'Form report'!IK23:IK1090,0),MATCH(IK$3,'Form report'!$P$22:$CO$22,0))="","",INDEX('Form report'!$P$23:$CO$1090,MATCH($A$13,'Form report'!IK23:IK1090,0),MATCH(IK$3,'Form report'!$P$22:$CO$22,0))-INDEX('Form report'!$G$23:$G$1090,MATCH($A$13,'Form report'!$D$23:$D$1090,0))-INDEX('Form report'!$H$23:$H$1090,MATCH($A$13,'Form report'!$D$23:$D$1090,0))),"")</f>
        <v/>
      </c>
      <c r="IL13" s="204" t="str">
        <f>IFERROR(IF(INDEX('Form report'!$P$23:$CO$1090,MATCH($A$13,'Form report'!IL23:IL1090,0),MATCH(IL$3,'Form report'!$P$22:$CO$22,0))="","",INDEX('Form report'!$P$23:$CO$1090,MATCH($A$13,'Form report'!IL23:IL1090,0),MATCH(IL$3,'Form report'!$P$22:$CO$22,0))-INDEX('Form report'!$G$23:$G$1090,MATCH($A$13,'Form report'!$D$23:$D$1090,0))-INDEX('Form report'!$H$23:$H$1090,MATCH($A$13,'Form report'!$D$23:$D$1090,0))),"")</f>
        <v/>
      </c>
      <c r="IM13" s="204" t="str">
        <f>IFERROR(IF(INDEX('Form report'!$P$23:$CO$1090,MATCH($A$13,'Form report'!IM23:IM1090,0),MATCH(IM$3,'Form report'!$P$22:$CO$22,0))="","",INDEX('Form report'!$P$23:$CO$1090,MATCH($A$13,'Form report'!IM23:IM1090,0),MATCH(IM$3,'Form report'!$P$22:$CO$22,0))-INDEX('Form report'!$G$23:$G$1090,MATCH($A$13,'Form report'!$D$23:$D$1090,0))-INDEX('Form report'!$H$23:$H$1090,MATCH($A$13,'Form report'!$D$23:$D$1090,0))),"")</f>
        <v/>
      </c>
      <c r="IN13" s="204" t="str">
        <f>IFERROR(IF(INDEX('Form report'!$P$23:$CO$1090,MATCH($A$13,'Form report'!IN23:IN1090,0),MATCH(IN$3,'Form report'!$P$22:$CO$22,0))="","",INDEX('Form report'!$P$23:$CO$1090,MATCH($A$13,'Form report'!IN23:IN1090,0),MATCH(IN$3,'Form report'!$P$22:$CO$22,0))-INDEX('Form report'!$G$23:$G$1090,MATCH($A$13,'Form report'!$D$23:$D$1090,0))-INDEX('Form report'!$H$23:$H$1090,MATCH($A$13,'Form report'!$D$23:$D$1090,0))),"")</f>
        <v/>
      </c>
      <c r="IO13" s="204" t="str">
        <f>IFERROR(IF(INDEX('Form report'!$P$23:$CO$1090,MATCH($A$13,'Form report'!IO23:IO1090,0),MATCH(IO$3,'Form report'!$P$22:$CO$22,0))="","",INDEX('Form report'!$P$23:$CO$1090,MATCH($A$13,'Form report'!IO23:IO1090,0),MATCH(IO$3,'Form report'!$P$22:$CO$22,0))-INDEX('Form report'!$G$23:$G$1090,MATCH($A$13,'Form report'!$D$23:$D$1090,0))-INDEX('Form report'!$H$23:$H$1090,MATCH($A$13,'Form report'!$D$23:$D$1090,0))),"")</f>
        <v/>
      </c>
      <c r="IP13" s="204" t="str">
        <f>IFERROR(IF(INDEX('Form report'!$P$23:$CO$1090,MATCH($A$13,'Form report'!IP23:IP1090,0),MATCH(IP$3,'Form report'!$P$22:$CO$22,0))="","",INDEX('Form report'!$P$23:$CO$1090,MATCH($A$13,'Form report'!IP23:IP1090,0),MATCH(IP$3,'Form report'!$P$22:$CO$22,0))-INDEX('Form report'!$G$23:$G$1090,MATCH($A$13,'Form report'!$D$23:$D$1090,0))-INDEX('Form report'!$H$23:$H$1090,MATCH($A$13,'Form report'!$D$23:$D$1090,0))),"")</f>
        <v/>
      </c>
      <c r="IQ13" s="204" t="str">
        <f>IFERROR(IF(INDEX('Form report'!$P$23:$CO$1090,MATCH($A$13,'Form report'!IQ23:IQ1090,0),MATCH(IQ$3,'Form report'!$P$22:$CO$22,0))="","",INDEX('Form report'!$P$23:$CO$1090,MATCH($A$13,'Form report'!IQ23:IQ1090,0),MATCH(IQ$3,'Form report'!$P$22:$CO$22,0))-INDEX('Form report'!$G$23:$G$1090,MATCH($A$13,'Form report'!$D$23:$D$1090,0))-INDEX('Form report'!$H$23:$H$1090,MATCH($A$13,'Form report'!$D$23:$D$1090,0))),"")</f>
        <v/>
      </c>
      <c r="IR13" s="204" t="str">
        <f>IFERROR(IF(INDEX('Form report'!$P$23:$CO$1090,MATCH($A$13,'Form report'!IR23:IR1090,0),MATCH(IR$3,'Form report'!$P$22:$CO$22,0))="","",INDEX('Form report'!$P$23:$CO$1090,MATCH($A$13,'Form report'!IR23:IR1090,0),MATCH(IR$3,'Form report'!$P$22:$CO$22,0))-INDEX('Form report'!$G$23:$G$1090,MATCH($A$13,'Form report'!$D$23:$D$1090,0))-INDEX('Form report'!$H$23:$H$1090,MATCH($A$13,'Form report'!$D$23:$D$1090,0))),"")</f>
        <v/>
      </c>
      <c r="IS13" s="204" t="str">
        <f>IFERROR(IF(INDEX('Form report'!$P$23:$CO$1090,MATCH($A$13,'Form report'!IS23:IS1090,0),MATCH(IS$3,'Form report'!$P$22:$CO$22,0))="","",INDEX('Form report'!$P$23:$CO$1090,MATCH($A$13,'Form report'!IS23:IS1090,0),MATCH(IS$3,'Form report'!$P$22:$CO$22,0))-INDEX('Form report'!$G$23:$G$1090,MATCH($A$13,'Form report'!$D$23:$D$1090,0))-INDEX('Form report'!$H$23:$H$1090,MATCH($A$13,'Form report'!$D$23:$D$1090,0))),"")</f>
        <v/>
      </c>
      <c r="IT13" s="204" t="str">
        <f>IFERROR(IF(INDEX('Form report'!$P$23:$CO$1090,MATCH($A$13,'Form report'!IT23:IT1090,0),MATCH(IT$3,'Form report'!$P$22:$CO$22,0))="","",INDEX('Form report'!$P$23:$CO$1090,MATCH($A$13,'Form report'!IT23:IT1090,0),MATCH(IT$3,'Form report'!$P$22:$CO$22,0))-INDEX('Form report'!$G$23:$G$1090,MATCH($A$13,'Form report'!$D$23:$D$1090,0))-INDEX('Form report'!$H$23:$H$1090,MATCH($A$13,'Form report'!$D$23:$D$1090,0))),"")</f>
        <v/>
      </c>
      <c r="IU13" s="204" t="str">
        <f>IFERROR(IF(INDEX('Form report'!$P$23:$CO$1090,MATCH($A$13,'Form report'!IU23:IU1090,0),MATCH(IU$3,'Form report'!$P$22:$CO$22,0))="","",INDEX('Form report'!$P$23:$CO$1090,MATCH($A$13,'Form report'!IU23:IU1090,0),MATCH(IU$3,'Form report'!$P$22:$CO$22,0))-INDEX('Form report'!$G$23:$G$1090,MATCH($A$13,'Form report'!$D$23:$D$1090,0))-INDEX('Form report'!$H$23:$H$1090,MATCH($A$13,'Form report'!$D$23:$D$1090,0))),"")</f>
        <v/>
      </c>
      <c r="IV13" s="204" t="str">
        <f>IFERROR(IF(INDEX('Form report'!$P$23:$CO$1090,MATCH($A$13,'Form report'!IV23:IV1090,0),MATCH(IV$3,'Form report'!$P$22:$CO$22,0))="","",INDEX('Form report'!$P$23:$CO$1090,MATCH($A$13,'Form report'!IV23:IV1090,0),MATCH(IV$3,'Form report'!$P$22:$CO$22,0))-INDEX('Form report'!$G$23:$G$1090,MATCH($A$13,'Form report'!$D$23:$D$1090,0))-INDEX('Form report'!$H$23:$H$1090,MATCH($A$13,'Form report'!$D$23:$D$1090,0))),"")</f>
        <v/>
      </c>
      <c r="IW13" s="204" t="str">
        <f>IFERROR(IF(INDEX('Form report'!$P$23:$CO$1090,MATCH($A$13,'Form report'!IW23:IW1090,0),MATCH(IW$3,'Form report'!$P$22:$CO$22,0))="","",INDEX('Form report'!$P$23:$CO$1090,MATCH($A$13,'Form report'!IW23:IW1090,0),MATCH(IW$3,'Form report'!$P$22:$CO$22,0))-INDEX('Form report'!$G$23:$G$1090,MATCH($A$13,'Form report'!$D$23:$D$1090,0))-INDEX('Form report'!$H$23:$H$1090,MATCH($A$13,'Form report'!$D$23:$D$1090,0))),"")</f>
        <v/>
      </c>
      <c r="IX13" s="204" t="str">
        <f>IFERROR(IF(INDEX('Form report'!$P$23:$CO$1090,MATCH($A$13,'Form report'!IX23:IX1090,0),MATCH(IX$3,'Form report'!$P$22:$CO$22,0))="","",INDEX('Form report'!$P$23:$CO$1090,MATCH($A$13,'Form report'!IX23:IX1090,0),MATCH(IX$3,'Form report'!$P$22:$CO$22,0))-INDEX('Form report'!$G$23:$G$1090,MATCH($A$13,'Form report'!$D$23:$D$1090,0))-INDEX('Form report'!$H$23:$H$1090,MATCH($A$13,'Form report'!$D$23:$D$1090,0))),"")</f>
        <v/>
      </c>
      <c r="IY13" s="204" t="str">
        <f>IFERROR(IF(INDEX('Form report'!$P$23:$CO$1090,MATCH($A$13,'Form report'!IY23:IY1090,0),MATCH(IY$3,'Form report'!$P$22:$CO$22,0))="","",INDEX('Form report'!$P$23:$CO$1090,MATCH($A$13,'Form report'!IY23:IY1090,0),MATCH(IY$3,'Form report'!$P$22:$CO$22,0))-INDEX('Form report'!$G$23:$G$1090,MATCH($A$13,'Form report'!$D$23:$D$1090,0))-INDEX('Form report'!$H$23:$H$1090,MATCH($A$13,'Form report'!$D$23:$D$1090,0))),"")</f>
        <v/>
      </c>
      <c r="IZ13" s="204" t="str">
        <f>IFERROR(IF(INDEX('Form report'!$P$23:$CO$1090,MATCH($A$13,'Form report'!IZ23:IZ1090,0),MATCH(IZ$3,'Form report'!$P$22:$CO$22,0))="","",INDEX('Form report'!$P$23:$CO$1090,MATCH($A$13,'Form report'!IZ23:IZ1090,0),MATCH(IZ$3,'Form report'!$P$22:$CO$22,0))-INDEX('Form report'!$G$23:$G$1090,MATCH($A$13,'Form report'!$D$23:$D$1090,0))-INDEX('Form report'!$H$23:$H$1090,MATCH($A$13,'Form report'!$D$23:$D$1090,0))),"")</f>
        <v/>
      </c>
      <c r="JA13" s="204" t="str">
        <f>IFERROR(IF(INDEX('Form report'!$P$23:$CO$1090,MATCH($A$13,'Form report'!JA23:JA1090,0),MATCH(JA$3,'Form report'!$P$22:$CO$22,0))="","",INDEX('Form report'!$P$23:$CO$1090,MATCH($A$13,'Form report'!JA23:JA1090,0),MATCH(JA$3,'Form report'!$P$22:$CO$22,0))-INDEX('Form report'!$G$23:$G$1090,MATCH($A$13,'Form report'!$D$23:$D$1090,0))-INDEX('Form report'!$H$23:$H$1090,MATCH($A$13,'Form report'!$D$23:$D$1090,0))),"")</f>
        <v/>
      </c>
      <c r="JB13" s="204" t="str">
        <f>IFERROR(IF(INDEX('Form report'!$P$23:$CO$1090,MATCH($A$13,'Form report'!JB23:JB1090,0),MATCH(JB$3,'Form report'!$P$22:$CO$22,0))="","",INDEX('Form report'!$P$23:$CO$1090,MATCH($A$13,'Form report'!JB23:JB1090,0),MATCH(JB$3,'Form report'!$P$22:$CO$22,0))-INDEX('Form report'!$G$23:$G$1090,MATCH($A$13,'Form report'!$D$23:$D$1090,0))-INDEX('Form report'!$H$23:$H$1090,MATCH($A$13,'Form report'!$D$23:$D$1090,0))),"")</f>
        <v/>
      </c>
      <c r="JC13" s="204" t="str">
        <f>IFERROR(IF(INDEX('Form report'!$P$23:$CO$1090,MATCH($A$13,'Form report'!JC23:JC1090,0),MATCH(JC$3,'Form report'!$P$22:$CO$22,0))="","",INDEX('Form report'!$P$23:$CO$1090,MATCH($A$13,'Form report'!JC23:JC1090,0),MATCH(JC$3,'Form report'!$P$22:$CO$22,0))-INDEX('Form report'!$G$23:$G$1090,MATCH($A$13,'Form report'!$D$23:$D$1090,0))-INDEX('Form report'!$H$23:$H$1090,MATCH($A$13,'Form report'!$D$23:$D$1090,0))),"")</f>
        <v/>
      </c>
      <c r="JD13" s="204" t="str">
        <f>IFERROR(IF(INDEX('Form report'!$P$23:$CO$1090,MATCH($A$13,'Form report'!JD23:JD1090,0),MATCH(JD$3,'Form report'!$P$22:$CO$22,0))="","",INDEX('Form report'!$P$23:$CO$1090,MATCH($A$13,'Form report'!JD23:JD1090,0),MATCH(JD$3,'Form report'!$P$22:$CO$22,0))-INDEX('Form report'!$G$23:$G$1090,MATCH($A$13,'Form report'!$D$23:$D$1090,0))-INDEX('Form report'!$H$23:$H$1090,MATCH($A$13,'Form report'!$D$23:$D$1090,0))),"")</f>
        <v/>
      </c>
      <c r="JE13" s="204" t="str">
        <f>IFERROR(IF(INDEX('Form report'!$P$23:$CO$1090,MATCH($A$13,'Form report'!JE23:JE1090,0),MATCH(JE$3,'Form report'!$P$22:$CO$22,0))="","",INDEX('Form report'!$P$23:$CO$1090,MATCH($A$13,'Form report'!JE23:JE1090,0),MATCH(JE$3,'Form report'!$P$22:$CO$22,0))-INDEX('Form report'!$G$23:$G$1090,MATCH($A$13,'Form report'!$D$23:$D$1090,0))-INDEX('Form report'!$H$23:$H$1090,MATCH($A$13,'Form report'!$D$23:$D$1090,0))),"")</f>
        <v/>
      </c>
      <c r="JF13" s="204" t="str">
        <f>IFERROR(IF(INDEX('Form report'!$P$23:$CO$1090,MATCH($A$13,'Form report'!JF23:JF1090,0),MATCH(JF$3,'Form report'!$P$22:$CO$22,0))="","",INDEX('Form report'!$P$23:$CO$1090,MATCH($A$13,'Form report'!JF23:JF1090,0),MATCH(JF$3,'Form report'!$P$22:$CO$22,0))-INDEX('Form report'!$G$23:$G$1090,MATCH($A$13,'Form report'!$D$23:$D$1090,0))-INDEX('Form report'!$H$23:$H$1090,MATCH($A$13,'Form report'!$D$23:$D$1090,0))),"")</f>
        <v/>
      </c>
      <c r="JG13" s="204" t="str">
        <f>IFERROR(IF(INDEX('Form report'!$P$23:$CO$1090,MATCH($A$13,'Form report'!JG23:JG1090,0),MATCH(JG$3,'Form report'!$P$22:$CO$22,0))="","",INDEX('Form report'!$P$23:$CO$1090,MATCH($A$13,'Form report'!JG23:JG1090,0),MATCH(JG$3,'Form report'!$P$22:$CO$22,0))-INDEX('Form report'!$G$23:$G$1090,MATCH($A$13,'Form report'!$D$23:$D$1090,0))-INDEX('Form report'!$H$23:$H$1090,MATCH($A$13,'Form report'!$D$23:$D$1090,0))),"")</f>
        <v/>
      </c>
      <c r="JH13" s="204" t="str">
        <f>IFERROR(IF(INDEX('Form report'!$P$23:$CO$1090,MATCH($A$13,'Form report'!JH23:JH1090,0),MATCH(JH$3,'Form report'!$P$22:$CO$22,0))="","",INDEX('Form report'!$P$23:$CO$1090,MATCH($A$13,'Form report'!JH23:JH1090,0),MATCH(JH$3,'Form report'!$P$22:$CO$22,0))-INDEX('Form report'!$G$23:$G$1090,MATCH($A$13,'Form report'!$D$23:$D$1090,0))-INDEX('Form report'!$H$23:$H$1090,MATCH($A$13,'Form report'!$D$23:$D$1090,0))),"")</f>
        <v/>
      </c>
      <c r="JI13" s="204" t="str">
        <f>IFERROR(IF(INDEX('Form report'!$P$23:$CO$1090,MATCH($A$13,'Form report'!JI23:JI1090,0),MATCH(JI$3,'Form report'!$P$22:$CO$22,0))="","",INDEX('Form report'!$P$23:$CO$1090,MATCH($A$13,'Form report'!JI23:JI1090,0),MATCH(JI$3,'Form report'!$P$22:$CO$22,0))-INDEX('Form report'!$G$23:$G$1090,MATCH($A$13,'Form report'!$D$23:$D$1090,0))-INDEX('Form report'!$H$23:$H$1090,MATCH($A$13,'Form report'!$D$23:$D$1090,0))),"")</f>
        <v/>
      </c>
      <c r="JJ13" s="204" t="str">
        <f>IFERROR(IF(INDEX('Form report'!$P$23:$CO$1090,MATCH($A$13,'Form report'!JJ23:JJ1090,0),MATCH(JJ$3,'Form report'!$P$22:$CO$22,0))="","",INDEX('Form report'!$P$23:$CO$1090,MATCH($A$13,'Form report'!JJ23:JJ1090,0),MATCH(JJ$3,'Form report'!$P$22:$CO$22,0))-INDEX('Form report'!$G$23:$G$1090,MATCH($A$13,'Form report'!$D$23:$D$1090,0))-INDEX('Form report'!$H$23:$H$1090,MATCH($A$13,'Form report'!$D$23:$D$1090,0))),"")</f>
        <v/>
      </c>
      <c r="JK13" s="204" t="str">
        <f>IFERROR(IF(INDEX('Form report'!$P$23:$CO$1090,MATCH($A$13,'Form report'!JK23:JK1090,0),MATCH(JK$3,'Form report'!$P$22:$CO$22,0))="","",INDEX('Form report'!$P$23:$CO$1090,MATCH($A$13,'Form report'!JK23:JK1090,0),MATCH(JK$3,'Form report'!$P$22:$CO$22,0))-INDEX('Form report'!$G$23:$G$1090,MATCH($A$13,'Form report'!$D$23:$D$1090,0))-INDEX('Form report'!$H$23:$H$1090,MATCH($A$13,'Form report'!$D$23:$D$1090,0))),"")</f>
        <v/>
      </c>
      <c r="JL13" s="204" t="str">
        <f>IFERROR(IF(INDEX('Form report'!$P$23:$CO$1090,MATCH($A$13,'Form report'!JL23:JL1090,0),MATCH(JL$3,'Form report'!$P$22:$CO$22,0))="","",INDEX('Form report'!$P$23:$CO$1090,MATCH($A$13,'Form report'!JL23:JL1090,0),MATCH(JL$3,'Form report'!$P$22:$CO$22,0))-INDEX('Form report'!$G$23:$G$1090,MATCH($A$13,'Form report'!$D$23:$D$1090,0))-INDEX('Form report'!$H$23:$H$1090,MATCH($A$13,'Form report'!$D$23:$D$1090,0))),"")</f>
        <v/>
      </c>
      <c r="JM13" s="204" t="str">
        <f>IFERROR(IF(INDEX('Form report'!$P$23:$CO$1090,MATCH($A$13,'Form report'!JM23:JM1090,0),MATCH(JM$3,'Form report'!$P$22:$CO$22,0))="","",INDEX('Form report'!$P$23:$CO$1090,MATCH($A$13,'Form report'!JM23:JM1090,0),MATCH(JM$3,'Form report'!$P$22:$CO$22,0))-INDEX('Form report'!$G$23:$G$1090,MATCH($A$13,'Form report'!$D$23:$D$1090,0))-INDEX('Form report'!$H$23:$H$1090,MATCH($A$13,'Form report'!$D$23:$D$1090,0))),"")</f>
        <v/>
      </c>
      <c r="JN13" s="204" t="str">
        <f>IFERROR(IF(INDEX('Form report'!$P$23:$CO$1090,MATCH($A$13,'Form report'!JN23:JN1090,0),MATCH(JN$3,'Form report'!$P$22:$CO$22,0))="","",INDEX('Form report'!$P$23:$CO$1090,MATCH($A$13,'Form report'!JN23:JN1090,0),MATCH(JN$3,'Form report'!$P$22:$CO$22,0))-INDEX('Form report'!$G$23:$G$1090,MATCH($A$13,'Form report'!$D$23:$D$1090,0))-INDEX('Form report'!$H$23:$H$1090,MATCH($A$13,'Form report'!$D$23:$D$1090,0))),"")</f>
        <v/>
      </c>
      <c r="JO13" s="204" t="str">
        <f>IFERROR(IF(INDEX('Form report'!$P$23:$CO$1090,MATCH($A$13,'Form report'!JO23:JO1090,0),MATCH(JO$3,'Form report'!$P$22:$CO$22,0))="","",INDEX('Form report'!$P$23:$CO$1090,MATCH($A$13,'Form report'!JO23:JO1090,0),MATCH(JO$3,'Form report'!$P$22:$CO$22,0))-INDEX('Form report'!$G$23:$G$1090,MATCH($A$13,'Form report'!$D$23:$D$1090,0))-INDEX('Form report'!$H$23:$H$1090,MATCH($A$13,'Form report'!$D$23:$D$1090,0))),"")</f>
        <v/>
      </c>
      <c r="JP13" s="204" t="str">
        <f>IFERROR(IF(INDEX('Form report'!$P$23:$CO$1090,MATCH($A$13,'Form report'!JP23:JP1090,0),MATCH(JP$3,'Form report'!$P$22:$CO$22,0))="","",INDEX('Form report'!$P$23:$CO$1090,MATCH($A$13,'Form report'!JP23:JP1090,0),MATCH(JP$3,'Form report'!$P$22:$CO$22,0))-INDEX('Form report'!$G$23:$G$1090,MATCH($A$13,'Form report'!$D$23:$D$1090,0))-INDEX('Form report'!$H$23:$H$1090,MATCH($A$13,'Form report'!$D$23:$D$1090,0))),"")</f>
        <v/>
      </c>
      <c r="JQ13" s="204" t="str">
        <f>IFERROR(IF(INDEX('Form report'!$P$23:$CO$1090,MATCH($A$13,'Form report'!JQ23:JQ1090,0),MATCH(JQ$3,'Form report'!$P$22:$CO$22,0))="","",INDEX('Form report'!$P$23:$CO$1090,MATCH($A$13,'Form report'!JQ23:JQ1090,0),MATCH(JQ$3,'Form report'!$P$22:$CO$22,0))-INDEX('Form report'!$G$23:$G$1090,MATCH($A$13,'Form report'!$D$23:$D$1090,0))-INDEX('Form report'!$H$23:$H$1090,MATCH($A$13,'Form report'!$D$23:$D$1090,0))),"")</f>
        <v/>
      </c>
      <c r="JR13" s="204" t="str">
        <f>IFERROR(IF(INDEX('Form report'!$P$23:$CO$1090,MATCH($A$13,'Form report'!JR23:JR1090,0),MATCH(JR$3,'Form report'!$P$22:$CO$22,0))="","",INDEX('Form report'!$P$23:$CO$1090,MATCH($A$13,'Form report'!JR23:JR1090,0),MATCH(JR$3,'Form report'!$P$22:$CO$22,0))-INDEX('Form report'!$G$23:$G$1090,MATCH($A$13,'Form report'!$D$23:$D$1090,0))-INDEX('Form report'!$H$23:$H$1090,MATCH($A$13,'Form report'!$D$23:$D$1090,0))),"")</f>
        <v/>
      </c>
      <c r="JS13" s="204" t="str">
        <f>IFERROR(IF(INDEX('Form report'!$P$23:$CO$1090,MATCH($A$13,'Form report'!JS23:JS1090,0),MATCH(JS$3,'Form report'!$P$22:$CO$22,0))="","",INDEX('Form report'!$P$23:$CO$1090,MATCH($A$13,'Form report'!JS23:JS1090,0),MATCH(JS$3,'Form report'!$P$22:$CO$22,0))-INDEX('Form report'!$G$23:$G$1090,MATCH($A$13,'Form report'!$D$23:$D$1090,0))-INDEX('Form report'!$H$23:$H$1090,MATCH($A$13,'Form report'!$D$23:$D$1090,0))),"")</f>
        <v/>
      </c>
      <c r="JT13" s="204" t="str">
        <f>IFERROR(IF(INDEX('Form report'!$P$23:$CO$1090,MATCH($A$13,'Form report'!JT23:JT1090,0),MATCH(JT$3,'Form report'!$P$22:$CO$22,0))="","",INDEX('Form report'!$P$23:$CO$1090,MATCH($A$13,'Form report'!JT23:JT1090,0),MATCH(JT$3,'Form report'!$P$22:$CO$22,0))-INDEX('Form report'!$G$23:$G$1090,MATCH($A$13,'Form report'!$D$23:$D$1090,0))-INDEX('Form report'!$H$23:$H$1090,MATCH($A$13,'Form report'!$D$23:$D$1090,0))),"")</f>
        <v/>
      </c>
      <c r="JU13" s="204" t="str">
        <f>IFERROR(IF(INDEX('Form report'!$P$23:$CO$1090,MATCH($A$13,'Form report'!JU23:JU1090,0),MATCH(JU$3,'Form report'!$P$22:$CO$22,0))="","",INDEX('Form report'!$P$23:$CO$1090,MATCH($A$13,'Form report'!JU23:JU1090,0),MATCH(JU$3,'Form report'!$P$22:$CO$22,0))-INDEX('Form report'!$G$23:$G$1090,MATCH($A$13,'Form report'!$D$23:$D$1090,0))-INDEX('Form report'!$H$23:$H$1090,MATCH($A$13,'Form report'!$D$23:$D$1090,0))),"")</f>
        <v/>
      </c>
      <c r="JV13" s="204" t="str">
        <f>IFERROR(IF(INDEX('Form report'!$P$23:$CO$1090,MATCH($A$13,'Form report'!JV23:JV1090,0),MATCH(JV$3,'Form report'!$P$22:$CO$22,0))="","",INDEX('Form report'!$P$23:$CO$1090,MATCH($A$13,'Form report'!JV23:JV1090,0),MATCH(JV$3,'Form report'!$P$22:$CO$22,0))-INDEX('Form report'!$G$23:$G$1090,MATCH($A$13,'Form report'!$D$23:$D$1090,0))-INDEX('Form report'!$H$23:$H$1090,MATCH($A$13,'Form report'!$D$23:$D$1090,0))),"")</f>
        <v/>
      </c>
      <c r="JW13" s="204" t="str">
        <f>IFERROR(IF(INDEX('Form report'!$P$23:$CO$1090,MATCH($A$13,'Form report'!JW23:JW1090,0),MATCH(JW$3,'Form report'!$P$22:$CO$22,0))="","",INDEX('Form report'!$P$23:$CO$1090,MATCH($A$13,'Form report'!JW23:JW1090,0),MATCH(JW$3,'Form report'!$P$22:$CO$22,0))-INDEX('Form report'!$G$23:$G$1090,MATCH($A$13,'Form report'!$D$23:$D$1090,0))-INDEX('Form report'!$H$23:$H$1090,MATCH($A$13,'Form report'!$D$23:$D$1090,0))),"")</f>
        <v/>
      </c>
      <c r="JX13" s="204" t="str">
        <f>IFERROR(IF(INDEX('Form report'!$P$23:$CO$1090,MATCH($A$13,'Form report'!JX23:JX1090,0),MATCH(JX$3,'Form report'!$P$22:$CO$22,0))="","",INDEX('Form report'!$P$23:$CO$1090,MATCH($A$13,'Form report'!JX23:JX1090,0),MATCH(JX$3,'Form report'!$P$22:$CO$22,0))-INDEX('Form report'!$G$23:$G$1090,MATCH($A$13,'Form report'!$D$23:$D$1090,0))-INDEX('Form report'!$H$23:$H$1090,MATCH($A$13,'Form report'!$D$23:$D$1090,0))),"")</f>
        <v/>
      </c>
      <c r="JY13" s="204" t="str">
        <f>IFERROR(IF(INDEX('Form report'!$P$23:$CO$1090,MATCH($A$13,'Form report'!JY23:JY1090,0),MATCH(JY$3,'Form report'!$P$22:$CO$22,0))="","",INDEX('Form report'!$P$23:$CO$1090,MATCH($A$13,'Form report'!JY23:JY1090,0),MATCH(JY$3,'Form report'!$P$22:$CO$22,0))-INDEX('Form report'!$G$23:$G$1090,MATCH($A$13,'Form report'!$D$23:$D$1090,0))-INDEX('Form report'!$H$23:$H$1090,MATCH($A$13,'Form report'!$D$23:$D$1090,0))),"")</f>
        <v/>
      </c>
      <c r="JZ13" s="204" t="str">
        <f>IFERROR(IF(INDEX('Form report'!$P$23:$CO$1090,MATCH($A$13,'Form report'!JZ23:JZ1090,0),MATCH(JZ$3,'Form report'!$P$22:$CO$22,0))="","",INDEX('Form report'!$P$23:$CO$1090,MATCH($A$13,'Form report'!JZ23:JZ1090,0),MATCH(JZ$3,'Form report'!$P$22:$CO$22,0))-INDEX('Form report'!$G$23:$G$1090,MATCH($A$13,'Form report'!$D$23:$D$1090,0))-INDEX('Form report'!$H$23:$H$1090,MATCH($A$13,'Form report'!$D$23:$D$1090,0))),"")</f>
        <v/>
      </c>
      <c r="KA13" s="204" t="str">
        <f>IFERROR(IF(INDEX('Form report'!$P$23:$CO$1090,MATCH($A$13,'Form report'!KA23:KA1090,0),MATCH(KA$3,'Form report'!$P$22:$CO$22,0))="","",INDEX('Form report'!$P$23:$CO$1090,MATCH($A$13,'Form report'!KA23:KA1090,0),MATCH(KA$3,'Form report'!$P$22:$CO$22,0))-INDEX('Form report'!$G$23:$G$1090,MATCH($A$13,'Form report'!$D$23:$D$1090,0))-INDEX('Form report'!$H$23:$H$1090,MATCH($A$13,'Form report'!$D$23:$D$1090,0))),"")</f>
        <v/>
      </c>
      <c r="KB13" s="204" t="str">
        <f>IFERROR(IF(INDEX('Form report'!$P$23:$CO$1090,MATCH($A$13,'Form report'!KB23:KB1090,0),MATCH(KB$3,'Form report'!$P$22:$CO$22,0))="","",INDEX('Form report'!$P$23:$CO$1090,MATCH($A$13,'Form report'!KB23:KB1090,0),MATCH(KB$3,'Form report'!$P$22:$CO$22,0))-INDEX('Form report'!$G$23:$G$1090,MATCH($A$13,'Form report'!$D$23:$D$1090,0))-INDEX('Form report'!$H$23:$H$1090,MATCH($A$13,'Form report'!$D$23:$D$1090,0))),"")</f>
        <v/>
      </c>
      <c r="KC13" s="204" t="str">
        <f>IFERROR(IF(INDEX('Form report'!$P$23:$CO$1090,MATCH($A$13,'Form report'!KC23:KC1090,0),MATCH(KC$3,'Form report'!$P$22:$CO$22,0))="","",INDEX('Form report'!$P$23:$CO$1090,MATCH($A$13,'Form report'!KC23:KC1090,0),MATCH(KC$3,'Form report'!$P$22:$CO$22,0))-INDEX('Form report'!$G$23:$G$1090,MATCH($A$13,'Form report'!$D$23:$D$1090,0))-INDEX('Form report'!$H$23:$H$1090,MATCH($A$13,'Form report'!$D$23:$D$1090,0))),"")</f>
        <v/>
      </c>
      <c r="KD13" s="204" t="str">
        <f>IFERROR(IF(INDEX('Form report'!$P$23:$CO$1090,MATCH($A$13,'Form report'!KD23:KD1090,0),MATCH(KD$3,'Form report'!$P$22:$CO$22,0))="","",INDEX('Form report'!$P$23:$CO$1090,MATCH($A$13,'Form report'!KD23:KD1090,0),MATCH(KD$3,'Form report'!$P$22:$CO$22,0))-INDEX('Form report'!$G$23:$G$1090,MATCH($A$13,'Form report'!$D$23:$D$1090,0))-INDEX('Form report'!$H$23:$H$1090,MATCH($A$13,'Form report'!$D$23:$D$1090,0))),"")</f>
        <v/>
      </c>
      <c r="KE13" s="204" t="str">
        <f>IFERROR(IF(INDEX('Form report'!$P$23:$CO$1090,MATCH($A$13,'Form report'!KE23:KE1090,0),MATCH(KE$3,'Form report'!$P$22:$CO$22,0))="","",INDEX('Form report'!$P$23:$CO$1090,MATCH($A$13,'Form report'!KE23:KE1090,0),MATCH(KE$3,'Form report'!$P$22:$CO$22,0))-INDEX('Form report'!$G$23:$G$1090,MATCH($A$13,'Form report'!$D$23:$D$1090,0))-INDEX('Form report'!$H$23:$H$1090,MATCH($A$13,'Form report'!$D$23:$D$1090,0))),"")</f>
        <v/>
      </c>
      <c r="KF13" s="204" t="str">
        <f>IFERROR(IF(INDEX('Form report'!$P$23:$CO$1090,MATCH($A$13,'Form report'!KF23:KF1090,0),MATCH(KF$3,'Form report'!$P$22:$CO$22,0))="","",INDEX('Form report'!$P$23:$CO$1090,MATCH($A$13,'Form report'!KF23:KF1090,0),MATCH(KF$3,'Form report'!$P$22:$CO$22,0))-INDEX('Form report'!$G$23:$G$1090,MATCH($A$13,'Form report'!$D$23:$D$1090,0))-INDEX('Form report'!$H$23:$H$1090,MATCH($A$13,'Form report'!$D$23:$D$1090,0))),"")</f>
        <v/>
      </c>
      <c r="KG13" s="204" t="str">
        <f>IFERROR(IF(INDEX('Form report'!$P$23:$CO$1090,MATCH($A$13,'Form report'!KG23:KG1090,0),MATCH(KG$3,'Form report'!$P$22:$CO$22,0))="","",INDEX('Form report'!$P$23:$CO$1090,MATCH($A$13,'Form report'!KG23:KG1090,0),MATCH(KG$3,'Form report'!$P$22:$CO$22,0))-INDEX('Form report'!$G$23:$G$1090,MATCH($A$13,'Form report'!$D$23:$D$1090,0))-INDEX('Form report'!$H$23:$H$1090,MATCH($A$13,'Form report'!$D$23:$D$1090,0))),"")</f>
        <v/>
      </c>
      <c r="KH13" s="204" t="str">
        <f>IFERROR(IF(INDEX('Form report'!$P$23:$CO$1090,MATCH($A$13,'Form report'!KH23:KH1090,0),MATCH(KH$3,'Form report'!$P$22:$CO$22,0))="","",INDEX('Form report'!$P$23:$CO$1090,MATCH($A$13,'Form report'!KH23:KH1090,0),MATCH(KH$3,'Form report'!$P$22:$CO$22,0))-INDEX('Form report'!$G$23:$G$1090,MATCH($A$13,'Form report'!$D$23:$D$1090,0))-INDEX('Form report'!$H$23:$H$1090,MATCH($A$13,'Form report'!$D$23:$D$1090,0))),"")</f>
        <v/>
      </c>
      <c r="KI13" s="204" t="str">
        <f>IFERROR(IF(INDEX('Form report'!$P$23:$CO$1090,MATCH($A$13,'Form report'!KI23:KI1090,0),MATCH(KI$3,'Form report'!$P$22:$CO$22,0))="","",INDEX('Form report'!$P$23:$CO$1090,MATCH($A$13,'Form report'!KI23:KI1090,0),MATCH(KI$3,'Form report'!$P$22:$CO$22,0))-INDEX('Form report'!$G$23:$G$1090,MATCH($A$13,'Form report'!$D$23:$D$1090,0))-INDEX('Form report'!$H$23:$H$1090,MATCH($A$13,'Form report'!$D$23:$D$1090,0))),"")</f>
        <v/>
      </c>
      <c r="KJ13" s="204" t="str">
        <f>IFERROR(IF(INDEX('Form report'!$P$23:$CO$1090,MATCH($A$13,'Form report'!KJ23:KJ1090,0),MATCH(KJ$3,'Form report'!$P$22:$CO$22,0))="","",INDEX('Form report'!$P$23:$CO$1090,MATCH($A$13,'Form report'!KJ23:KJ1090,0),MATCH(KJ$3,'Form report'!$P$22:$CO$22,0))-INDEX('Form report'!$G$23:$G$1090,MATCH($A$13,'Form report'!$D$23:$D$1090,0))-INDEX('Form report'!$H$23:$H$1090,MATCH($A$13,'Form report'!$D$23:$D$1090,0))),"")</f>
        <v/>
      </c>
      <c r="KK13" s="204" t="str">
        <f>IFERROR(IF(INDEX('Form report'!$P$23:$CO$1090,MATCH($A$13,'Form report'!KK23:KK1090,0),MATCH(KK$3,'Form report'!$P$22:$CO$22,0))="","",INDEX('Form report'!$P$23:$CO$1090,MATCH($A$13,'Form report'!KK23:KK1090,0),MATCH(KK$3,'Form report'!$P$22:$CO$22,0))-INDEX('Form report'!$G$23:$G$1090,MATCH($A$13,'Form report'!$D$23:$D$1090,0))-INDEX('Form report'!$H$23:$H$1090,MATCH($A$13,'Form report'!$D$23:$D$1090,0))),"")</f>
        <v/>
      </c>
      <c r="KL13" s="204" t="str">
        <f>IFERROR(IF(INDEX('Form report'!$P$23:$CO$1090,MATCH($A$13,'Form report'!KL23:KL1090,0),MATCH(KL$3,'Form report'!$P$22:$CO$22,0))="","",INDEX('Form report'!$P$23:$CO$1090,MATCH($A$13,'Form report'!KL23:KL1090,0),MATCH(KL$3,'Form report'!$P$22:$CO$22,0))-INDEX('Form report'!$G$23:$G$1090,MATCH($A$13,'Form report'!$D$23:$D$1090,0))-INDEX('Form report'!$H$23:$H$1090,MATCH($A$13,'Form report'!$D$23:$D$1090,0))),"")</f>
        <v/>
      </c>
      <c r="KM13" s="204" t="str">
        <f>IFERROR(IF(INDEX('Form report'!$P$23:$CO$1090,MATCH($A$13,'Form report'!KM23:KM1090,0),MATCH(KM$3,'Form report'!$P$22:$CO$22,0))="","",INDEX('Form report'!$P$23:$CO$1090,MATCH($A$13,'Form report'!KM23:KM1090,0),MATCH(KM$3,'Form report'!$P$22:$CO$22,0))-INDEX('Form report'!$G$23:$G$1090,MATCH($A$13,'Form report'!$D$23:$D$1090,0))-INDEX('Form report'!$H$23:$H$1090,MATCH($A$13,'Form report'!$D$23:$D$1090,0))),"")</f>
        <v/>
      </c>
      <c r="KN13" s="204" t="str">
        <f>IFERROR(IF(INDEX('Form report'!$P$23:$CO$1090,MATCH($A$13,'Form report'!KN23:KN1090,0),MATCH(KN$3,'Form report'!$P$22:$CO$22,0))="","",INDEX('Form report'!$P$23:$CO$1090,MATCH($A$13,'Form report'!KN23:KN1090,0),MATCH(KN$3,'Form report'!$P$22:$CO$22,0))-INDEX('Form report'!$G$23:$G$1090,MATCH($A$13,'Form report'!$D$23:$D$1090,0))-INDEX('Form report'!$H$23:$H$1090,MATCH($A$13,'Form report'!$D$23:$D$1090,0))),"")</f>
        <v/>
      </c>
      <c r="KO13" s="204" t="str">
        <f>IFERROR(IF(INDEX('Form report'!$P$23:$CO$1090,MATCH($A$13,'Form report'!KO23:KO1090,0),MATCH(KO$3,'Form report'!$P$22:$CO$22,0))="","",INDEX('Form report'!$P$23:$CO$1090,MATCH($A$13,'Form report'!KO23:KO1090,0),MATCH(KO$3,'Form report'!$P$22:$CO$22,0))-INDEX('Form report'!$G$23:$G$1090,MATCH($A$13,'Form report'!$D$23:$D$1090,0))-INDEX('Form report'!$H$23:$H$1090,MATCH($A$13,'Form report'!$D$23:$D$1090,0))),"")</f>
        <v/>
      </c>
      <c r="KP13" s="204" t="str">
        <f>IFERROR(IF(INDEX('Form report'!$P$23:$CO$1090,MATCH($A$13,'Form report'!KP23:KP1090,0),MATCH(KP$3,'Form report'!$P$22:$CO$22,0))="","",INDEX('Form report'!$P$23:$CO$1090,MATCH($A$13,'Form report'!KP23:KP1090,0),MATCH(KP$3,'Form report'!$P$22:$CO$22,0))-INDEX('Form report'!$G$23:$G$1090,MATCH($A$13,'Form report'!$D$23:$D$1090,0))-INDEX('Form report'!$H$23:$H$1090,MATCH($A$13,'Form report'!$D$23:$D$1090,0))),"")</f>
        <v/>
      </c>
      <c r="KQ13" s="204" t="str">
        <f>IFERROR(IF(INDEX('Form report'!$P$23:$CO$1090,MATCH($A$13,'Form report'!KQ23:KQ1090,0),MATCH(KQ$3,'Form report'!$P$22:$CO$22,0))="","",INDEX('Form report'!$P$23:$CO$1090,MATCH($A$13,'Form report'!KQ23:KQ1090,0),MATCH(KQ$3,'Form report'!$P$22:$CO$22,0))-INDEX('Form report'!$G$23:$G$1090,MATCH($A$13,'Form report'!$D$23:$D$1090,0))-INDEX('Form report'!$H$23:$H$1090,MATCH($A$13,'Form report'!$D$23:$D$1090,0))),"")</f>
        <v/>
      </c>
      <c r="KR13" s="204" t="str">
        <f>IFERROR(IF(INDEX('Form report'!$P$23:$CO$1090,MATCH($A$13,'Form report'!KR23:KR1090,0),MATCH(KR$3,'Form report'!$P$22:$CO$22,0))="","",INDEX('Form report'!$P$23:$CO$1090,MATCH($A$13,'Form report'!KR23:KR1090,0),MATCH(KR$3,'Form report'!$P$22:$CO$22,0))-INDEX('Form report'!$G$23:$G$1090,MATCH($A$13,'Form report'!$D$23:$D$1090,0))-INDEX('Form report'!$H$23:$H$1090,MATCH($A$13,'Form report'!$D$23:$D$1090,0))),"")</f>
        <v/>
      </c>
      <c r="KS13" s="204" t="str">
        <f>IFERROR(IF(INDEX('Form report'!$P$23:$CO$1090,MATCH($A$13,'Form report'!KS23:KS1090,0),MATCH(KS$3,'Form report'!$P$22:$CO$22,0))="","",INDEX('Form report'!$P$23:$CO$1090,MATCH($A$13,'Form report'!KS23:KS1090,0),MATCH(KS$3,'Form report'!$P$22:$CO$22,0))-INDEX('Form report'!$G$23:$G$1090,MATCH($A$13,'Form report'!$D$23:$D$1090,0))-INDEX('Form report'!$H$23:$H$1090,MATCH($A$13,'Form report'!$D$23:$D$1090,0))),"")</f>
        <v/>
      </c>
      <c r="KT13" s="204" t="str">
        <f>IFERROR(IF(INDEX('Form report'!$P$23:$CO$1090,MATCH($A$13,'Form report'!KT23:KT1090,0),MATCH(KT$3,'Form report'!$P$22:$CO$22,0))="","",INDEX('Form report'!$P$23:$CO$1090,MATCH($A$13,'Form report'!KT23:KT1090,0),MATCH(KT$3,'Form report'!$P$22:$CO$22,0))-INDEX('Form report'!$G$23:$G$1090,MATCH($A$13,'Form report'!$D$23:$D$1090,0))-INDEX('Form report'!$H$23:$H$1090,MATCH($A$13,'Form report'!$D$23:$D$1090,0))),"")</f>
        <v/>
      </c>
      <c r="KU13" s="204" t="str">
        <f>IFERROR(IF(INDEX('Form report'!$P$23:$CO$1090,MATCH($A$13,'Form report'!KU23:KU1090,0),MATCH(KU$3,'Form report'!$P$22:$CO$22,0))="","",INDEX('Form report'!$P$23:$CO$1090,MATCH($A$13,'Form report'!KU23:KU1090,0),MATCH(KU$3,'Form report'!$P$22:$CO$22,0))-INDEX('Form report'!$G$23:$G$1090,MATCH($A$13,'Form report'!$D$23:$D$1090,0))-INDEX('Form report'!$H$23:$H$1090,MATCH($A$13,'Form report'!$D$23:$D$1090,0))),"")</f>
        <v/>
      </c>
      <c r="KV13" s="204" t="str">
        <f>IFERROR(IF(INDEX('Form report'!$P$23:$CO$1090,MATCH($A$13,'Form report'!KV23:KV1090,0),MATCH(KV$3,'Form report'!$P$22:$CO$22,0))="","",INDEX('Form report'!$P$23:$CO$1090,MATCH($A$13,'Form report'!KV23:KV1090,0),MATCH(KV$3,'Form report'!$P$22:$CO$22,0))-INDEX('Form report'!$G$23:$G$1090,MATCH($A$13,'Form report'!$D$23:$D$1090,0))-INDEX('Form report'!$H$23:$H$1090,MATCH($A$13,'Form report'!$D$23:$D$1090,0))),"")</f>
        <v/>
      </c>
      <c r="KW13" s="204" t="str">
        <f>IFERROR(IF(INDEX('Form report'!$P$23:$CO$1090,MATCH($A$13,'Form report'!KW23:KW1090,0),MATCH(KW$3,'Form report'!$P$22:$CO$22,0))="","",INDEX('Form report'!$P$23:$CO$1090,MATCH($A$13,'Form report'!KW23:KW1090,0),MATCH(KW$3,'Form report'!$P$22:$CO$22,0))-INDEX('Form report'!$G$23:$G$1090,MATCH($A$13,'Form report'!$D$23:$D$1090,0))-INDEX('Form report'!$H$23:$H$1090,MATCH($A$13,'Form report'!$D$23:$D$1090,0))),"")</f>
        <v/>
      </c>
      <c r="KX13" s="204" t="str">
        <f>IFERROR(IF(INDEX('Form report'!$P$23:$CO$1090,MATCH($A$13,'Form report'!KX23:KX1090,0),MATCH(KX$3,'Form report'!$P$22:$CO$22,0))="","",INDEX('Form report'!$P$23:$CO$1090,MATCH($A$13,'Form report'!KX23:KX1090,0),MATCH(KX$3,'Form report'!$P$22:$CO$22,0))-INDEX('Form report'!$G$23:$G$1090,MATCH($A$13,'Form report'!$D$23:$D$1090,0))-INDEX('Form report'!$H$23:$H$1090,MATCH($A$13,'Form report'!$D$23:$D$1090,0))),"")</f>
        <v/>
      </c>
      <c r="KY13" s="204" t="str">
        <f>IFERROR(IF(INDEX('Form report'!$P$23:$CO$1090,MATCH($A$13,'Form report'!KY23:KY1090,0),MATCH(KY$3,'Form report'!$P$22:$CO$22,0))="","",INDEX('Form report'!$P$23:$CO$1090,MATCH($A$13,'Form report'!KY23:KY1090,0),MATCH(KY$3,'Form report'!$P$22:$CO$22,0))-INDEX('Form report'!$G$23:$G$1090,MATCH($A$13,'Form report'!$D$23:$D$1090,0))-INDEX('Form report'!$H$23:$H$1090,MATCH($A$13,'Form report'!$D$23:$D$1090,0))),"")</f>
        <v/>
      </c>
      <c r="KZ13" s="204" t="str">
        <f>IFERROR(IF(INDEX('Form report'!$P$23:$CO$1090,MATCH($A$13,'Form report'!KZ23:KZ1090,0),MATCH(KZ$3,'Form report'!$P$22:$CO$22,0))="","",INDEX('Form report'!$P$23:$CO$1090,MATCH($A$13,'Form report'!KZ23:KZ1090,0),MATCH(KZ$3,'Form report'!$P$22:$CO$22,0))-INDEX('Form report'!$G$23:$G$1090,MATCH($A$13,'Form report'!$D$23:$D$1090,0))-INDEX('Form report'!$H$23:$H$1090,MATCH($A$13,'Form report'!$D$23:$D$1090,0))),"")</f>
        <v/>
      </c>
      <c r="LA13" s="204" t="str">
        <f>IFERROR(IF(INDEX('Form report'!$P$23:$CO$1090,MATCH($A$13,'Form report'!LA23:LA1090,0),MATCH(LA$3,'Form report'!$P$22:$CO$22,0))="","",INDEX('Form report'!$P$23:$CO$1090,MATCH($A$13,'Form report'!LA23:LA1090,0),MATCH(LA$3,'Form report'!$P$22:$CO$22,0))-INDEX('Form report'!$G$23:$G$1090,MATCH($A$13,'Form report'!$D$23:$D$1090,0))-INDEX('Form report'!$H$23:$H$1090,MATCH($A$13,'Form report'!$D$23:$D$1090,0))),"")</f>
        <v/>
      </c>
      <c r="LB13" s="204" t="str">
        <f>IFERROR(IF(INDEX('Form report'!$P$23:$CO$1090,MATCH($A$13,'Form report'!LB23:LB1090,0),MATCH(LB$3,'Form report'!$P$22:$CO$22,0))="","",INDEX('Form report'!$P$23:$CO$1090,MATCH($A$13,'Form report'!LB23:LB1090,0),MATCH(LB$3,'Form report'!$P$22:$CO$22,0))-INDEX('Form report'!$G$23:$G$1090,MATCH($A$13,'Form report'!$D$23:$D$1090,0))-INDEX('Form report'!$H$23:$H$1090,MATCH($A$13,'Form report'!$D$23:$D$1090,0))),"")</f>
        <v/>
      </c>
      <c r="LC13" s="204" t="str">
        <f>IFERROR(IF(INDEX('Form report'!$P$23:$CO$1090,MATCH($A$13,'Form report'!LC23:LC1090,0),MATCH(LC$3,'Form report'!$P$22:$CO$22,0))="","",INDEX('Form report'!$P$23:$CO$1090,MATCH($A$13,'Form report'!LC23:LC1090,0),MATCH(LC$3,'Form report'!$P$22:$CO$22,0))-INDEX('Form report'!$G$23:$G$1090,MATCH($A$13,'Form report'!$D$23:$D$1090,0))-INDEX('Form report'!$H$23:$H$1090,MATCH($A$13,'Form report'!$D$23:$D$1090,0))),"")</f>
        <v/>
      </c>
      <c r="LD13" s="204" t="str">
        <f>IFERROR(IF(INDEX('Form report'!$P$23:$CO$1090,MATCH($A$13,'Form report'!LD23:LD1090,0),MATCH(LD$3,'Form report'!$P$22:$CO$22,0))="","",INDEX('Form report'!$P$23:$CO$1090,MATCH($A$13,'Form report'!LD23:LD1090,0),MATCH(LD$3,'Form report'!$P$22:$CO$22,0))-INDEX('Form report'!$G$23:$G$1090,MATCH($A$13,'Form report'!$D$23:$D$1090,0))-INDEX('Form report'!$H$23:$H$1090,MATCH($A$13,'Form report'!$D$23:$D$1090,0))),"")</f>
        <v/>
      </c>
      <c r="LE13" s="204" t="str">
        <f>IFERROR(IF(INDEX('Form report'!$P$23:$CO$1090,MATCH($A$13,'Form report'!LE23:LE1090,0),MATCH(LE$3,'Form report'!$P$22:$CO$22,0))="","",INDEX('Form report'!$P$23:$CO$1090,MATCH($A$13,'Form report'!LE23:LE1090,0),MATCH(LE$3,'Form report'!$P$22:$CO$22,0))-INDEX('Form report'!$G$23:$G$1090,MATCH($A$13,'Form report'!$D$23:$D$1090,0))-INDEX('Form report'!$H$23:$H$1090,MATCH($A$13,'Form report'!$D$23:$D$1090,0))),"")</f>
        <v/>
      </c>
      <c r="LF13" s="204" t="str">
        <f>IFERROR(IF(INDEX('Form report'!$P$23:$CO$1090,MATCH($A$13,'Form report'!LF23:LF1090,0),MATCH(LF$3,'Form report'!$P$22:$CO$22,0))="","",INDEX('Form report'!$P$23:$CO$1090,MATCH($A$13,'Form report'!LF23:LF1090,0),MATCH(LF$3,'Form report'!$P$22:$CO$22,0))-INDEX('Form report'!$G$23:$G$1090,MATCH($A$13,'Form report'!$D$23:$D$1090,0))-INDEX('Form report'!$H$23:$H$1090,MATCH($A$13,'Form report'!$D$23:$D$1090,0))),"")</f>
        <v/>
      </c>
      <c r="LG13" s="204" t="str">
        <f>IFERROR(IF(INDEX('Form report'!$P$23:$CO$1090,MATCH($A$13,'Form report'!LG23:LG1090,0),MATCH(LG$3,'Form report'!$P$22:$CO$22,0))="","",INDEX('Form report'!$P$23:$CO$1090,MATCH($A$13,'Form report'!LG23:LG1090,0),MATCH(LG$3,'Form report'!$P$22:$CO$22,0))-INDEX('Form report'!$G$23:$G$1090,MATCH($A$13,'Form report'!$D$23:$D$1090,0))-INDEX('Form report'!$H$23:$H$1090,MATCH($A$13,'Form report'!$D$23:$D$1090,0))),"")</f>
        <v/>
      </c>
      <c r="LH13" s="204" t="str">
        <f>IFERROR(IF(INDEX('Form report'!$P$23:$CO$1090,MATCH($A$13,'Form report'!LH23:LH1090,0),MATCH(LH$3,'Form report'!$P$22:$CO$22,0))="","",INDEX('Form report'!$P$23:$CO$1090,MATCH($A$13,'Form report'!LH23:LH1090,0),MATCH(LH$3,'Form report'!$P$22:$CO$22,0))-INDEX('Form report'!$G$23:$G$1090,MATCH($A$13,'Form report'!$D$23:$D$1090,0))-INDEX('Form report'!$H$23:$H$1090,MATCH($A$13,'Form report'!$D$23:$D$1090,0))),"")</f>
        <v/>
      </c>
      <c r="LI13" s="204" t="str">
        <f>IFERROR(IF(INDEX('Form report'!$P$23:$CO$1090,MATCH($A$13,'Form report'!LI23:LI1090,0),MATCH(LI$3,'Form report'!$P$22:$CO$22,0))="","",INDEX('Form report'!$P$23:$CO$1090,MATCH($A$13,'Form report'!LI23:LI1090,0),MATCH(LI$3,'Form report'!$P$22:$CO$22,0))-INDEX('Form report'!$G$23:$G$1090,MATCH($A$13,'Form report'!$D$23:$D$1090,0))-INDEX('Form report'!$H$23:$H$1090,MATCH($A$13,'Form report'!$D$23:$D$1090,0))),"")</f>
        <v/>
      </c>
      <c r="LJ13" s="204" t="str">
        <f>IFERROR(IF(INDEX('Form report'!$P$23:$CO$1090,MATCH($A$13,'Form report'!LJ23:LJ1090,0),MATCH(LJ$3,'Form report'!$P$22:$CO$22,0))="","",INDEX('Form report'!$P$23:$CO$1090,MATCH($A$13,'Form report'!LJ23:LJ1090,0),MATCH(LJ$3,'Form report'!$P$22:$CO$22,0))-INDEX('Form report'!$G$23:$G$1090,MATCH($A$13,'Form report'!$D$23:$D$1090,0))-INDEX('Form report'!$H$23:$H$1090,MATCH($A$13,'Form report'!$D$23:$D$1090,0))),"")</f>
        <v/>
      </c>
      <c r="LK13" s="204" t="str">
        <f>IFERROR(IF(INDEX('Form report'!$P$23:$CO$1090,MATCH($A$13,'Form report'!LK23:LK1090,0),MATCH(LK$3,'Form report'!$P$22:$CO$22,0))="","",INDEX('Form report'!$P$23:$CO$1090,MATCH($A$13,'Form report'!LK23:LK1090,0),MATCH(LK$3,'Form report'!$P$22:$CO$22,0))-INDEX('Form report'!$G$23:$G$1090,MATCH($A$13,'Form report'!$D$23:$D$1090,0))-INDEX('Form report'!$H$23:$H$1090,MATCH($A$13,'Form report'!$D$23:$D$1090,0))),"")</f>
        <v/>
      </c>
      <c r="LL13" s="204" t="str">
        <f>IFERROR(IF(INDEX('Form report'!$P$23:$CO$1090,MATCH($A$13,'Form report'!LL23:LL1090,0),MATCH(LL$3,'Form report'!$P$22:$CO$22,0))="","",INDEX('Form report'!$P$23:$CO$1090,MATCH($A$13,'Form report'!LL23:LL1090,0),MATCH(LL$3,'Form report'!$P$22:$CO$22,0))-INDEX('Form report'!$G$23:$G$1090,MATCH($A$13,'Form report'!$D$23:$D$1090,0))-INDEX('Form report'!$H$23:$H$1090,MATCH($A$13,'Form report'!$D$23:$D$1090,0))),"")</f>
        <v/>
      </c>
      <c r="LM13" s="204" t="str">
        <f>IFERROR(IF(INDEX('Form report'!$P$23:$CO$1090,MATCH($A$13,'Form report'!LM23:LM1090,0),MATCH(LM$3,'Form report'!$P$22:$CO$22,0))="","",INDEX('Form report'!$P$23:$CO$1090,MATCH($A$13,'Form report'!LM23:LM1090,0),MATCH(LM$3,'Form report'!$P$22:$CO$22,0))-INDEX('Form report'!$G$23:$G$1090,MATCH($A$13,'Form report'!$D$23:$D$1090,0))-INDEX('Form report'!$H$23:$H$1090,MATCH($A$13,'Form report'!$D$23:$D$1090,0))),"")</f>
        <v/>
      </c>
      <c r="LN13" s="204" t="str">
        <f>IFERROR(IF(INDEX('Form report'!$P$23:$CO$1090,MATCH($A$13,'Form report'!LN23:LN1090,0),MATCH(LN$3,'Form report'!$P$22:$CO$22,0))="","",INDEX('Form report'!$P$23:$CO$1090,MATCH($A$13,'Form report'!LN23:LN1090,0),MATCH(LN$3,'Form report'!$P$22:$CO$22,0))-INDEX('Form report'!$G$23:$G$1090,MATCH($A$13,'Form report'!$D$23:$D$1090,0))-INDEX('Form report'!$H$23:$H$1090,MATCH($A$13,'Form report'!$D$23:$D$1090,0))),"")</f>
        <v/>
      </c>
      <c r="LO13" s="204" t="str">
        <f>IFERROR(IF(INDEX('Form report'!$P$23:$CO$1090,MATCH($A$13,'Form report'!LO23:LO1090,0),MATCH(LO$3,'Form report'!$P$22:$CO$22,0))="","",INDEX('Form report'!$P$23:$CO$1090,MATCH($A$13,'Form report'!LO23:LO1090,0),MATCH(LO$3,'Form report'!$P$22:$CO$22,0))-INDEX('Form report'!$G$23:$G$1090,MATCH($A$13,'Form report'!$D$23:$D$1090,0))-INDEX('Form report'!$H$23:$H$1090,MATCH($A$13,'Form report'!$D$23:$D$1090,0))),"")</f>
        <v/>
      </c>
      <c r="LP13" s="204" t="str">
        <f>IFERROR(IF(INDEX('Form report'!$P$23:$CO$1090,MATCH($A$13,'Form report'!LP23:LP1090,0),MATCH(LP$3,'Form report'!$P$22:$CO$22,0))="","",INDEX('Form report'!$P$23:$CO$1090,MATCH($A$13,'Form report'!LP23:LP1090,0),MATCH(LP$3,'Form report'!$P$22:$CO$22,0))-INDEX('Form report'!$G$23:$G$1090,MATCH($A$13,'Form report'!$D$23:$D$1090,0))-INDEX('Form report'!$H$23:$H$1090,MATCH($A$13,'Form report'!$D$23:$D$1090,0))),"")</f>
        <v/>
      </c>
      <c r="LQ13" s="204" t="str">
        <f>IFERROR(IF(INDEX('Form report'!$P$23:$CO$1090,MATCH($A$13,'Form report'!LQ23:LQ1090,0),MATCH(LQ$3,'Form report'!$P$22:$CO$22,0))="","",INDEX('Form report'!$P$23:$CO$1090,MATCH($A$13,'Form report'!LQ23:LQ1090,0),MATCH(LQ$3,'Form report'!$P$22:$CO$22,0))-INDEX('Form report'!$G$23:$G$1090,MATCH($A$13,'Form report'!$D$23:$D$1090,0))-INDEX('Form report'!$H$23:$H$1090,MATCH($A$13,'Form report'!$D$23:$D$1090,0))),"")</f>
        <v/>
      </c>
      <c r="LR13" s="204" t="str">
        <f>IFERROR(IF(INDEX('Form report'!$P$23:$CO$1090,MATCH($A$13,'Form report'!LR23:LR1090,0),MATCH(LR$3,'Form report'!$P$22:$CO$22,0))="","",INDEX('Form report'!$P$23:$CO$1090,MATCH($A$13,'Form report'!LR23:LR1090,0),MATCH(LR$3,'Form report'!$P$22:$CO$22,0))-INDEX('Form report'!$G$23:$G$1090,MATCH($A$13,'Form report'!$D$23:$D$1090,0))-INDEX('Form report'!$H$23:$H$1090,MATCH($A$13,'Form report'!$D$23:$D$1090,0))),"")</f>
        <v/>
      </c>
      <c r="LS13" s="204" t="str">
        <f>IFERROR(IF(INDEX('Form report'!$P$23:$CO$1090,MATCH($A$13,'Form report'!LS23:LS1090,0),MATCH(LS$3,'Form report'!$P$22:$CO$22,0))="","",INDEX('Form report'!$P$23:$CO$1090,MATCH($A$13,'Form report'!LS23:LS1090,0),MATCH(LS$3,'Form report'!$P$22:$CO$22,0))-INDEX('Form report'!$G$23:$G$1090,MATCH($A$13,'Form report'!$D$23:$D$1090,0))-INDEX('Form report'!$H$23:$H$1090,MATCH($A$13,'Form report'!$D$23:$D$1090,0))),"")</f>
        <v/>
      </c>
      <c r="LT13" s="204" t="str">
        <f>IFERROR(IF(INDEX('Form report'!$P$23:$CO$1090,MATCH($A$13,'Form report'!LT23:LT1090,0),MATCH(LT$3,'Form report'!$P$22:$CO$22,0))="","",INDEX('Form report'!$P$23:$CO$1090,MATCH($A$13,'Form report'!LT23:LT1090,0),MATCH(LT$3,'Form report'!$P$22:$CO$22,0))-INDEX('Form report'!$G$23:$G$1090,MATCH($A$13,'Form report'!$D$23:$D$1090,0))-INDEX('Form report'!$H$23:$H$1090,MATCH($A$13,'Form report'!$D$23:$D$1090,0))),"")</f>
        <v/>
      </c>
      <c r="LU13" s="204" t="str">
        <f>IFERROR(IF(INDEX('Form report'!$P$23:$CO$1090,MATCH($A$13,'Form report'!LU23:LU1090,0),MATCH(LU$3,'Form report'!$P$22:$CO$22,0))="","",INDEX('Form report'!$P$23:$CO$1090,MATCH($A$13,'Form report'!LU23:LU1090,0),MATCH(LU$3,'Form report'!$P$22:$CO$22,0))-INDEX('Form report'!$G$23:$G$1090,MATCH($A$13,'Form report'!$D$23:$D$1090,0))-INDEX('Form report'!$H$23:$H$1090,MATCH($A$13,'Form report'!$D$23:$D$1090,0))),"")</f>
        <v/>
      </c>
      <c r="LV13" s="204" t="str">
        <f>IFERROR(IF(INDEX('Form report'!$P$23:$CO$1090,MATCH($A$13,'Form report'!LV23:LV1090,0),MATCH(LV$3,'Form report'!$P$22:$CO$22,0))="","",INDEX('Form report'!$P$23:$CO$1090,MATCH($A$13,'Form report'!LV23:LV1090,0),MATCH(LV$3,'Form report'!$P$22:$CO$22,0))-INDEX('Form report'!$G$23:$G$1090,MATCH($A$13,'Form report'!$D$23:$D$1090,0))-INDEX('Form report'!$H$23:$H$1090,MATCH($A$13,'Form report'!$D$23:$D$1090,0))),"")</f>
        <v/>
      </c>
      <c r="LW13" s="204" t="str">
        <f>IFERROR(IF(INDEX('Form report'!$P$23:$CO$1090,MATCH($A$13,'Form report'!LW23:LW1090,0),MATCH(LW$3,'Form report'!$P$22:$CO$22,0))="","",INDEX('Form report'!$P$23:$CO$1090,MATCH($A$13,'Form report'!LW23:LW1090,0),MATCH(LW$3,'Form report'!$P$22:$CO$22,0))-INDEX('Form report'!$G$23:$G$1090,MATCH($A$13,'Form report'!$D$23:$D$1090,0))-INDEX('Form report'!$H$23:$H$1090,MATCH($A$13,'Form report'!$D$23:$D$1090,0))),"")</f>
        <v/>
      </c>
      <c r="LX13" s="204" t="str">
        <f>IFERROR(IF(INDEX('Form report'!$P$23:$CO$1090,MATCH($A$13,'Form report'!LX23:LX1090,0),MATCH(LX$3,'Form report'!$P$22:$CO$22,0))="","",INDEX('Form report'!$P$23:$CO$1090,MATCH($A$13,'Form report'!LX23:LX1090,0),MATCH(LX$3,'Form report'!$P$22:$CO$22,0))-INDEX('Form report'!$G$23:$G$1090,MATCH($A$13,'Form report'!$D$23:$D$1090,0))-INDEX('Form report'!$H$23:$H$1090,MATCH($A$13,'Form report'!$D$23:$D$1090,0))),"")</f>
        <v/>
      </c>
      <c r="LY13" s="204" t="str">
        <f>IFERROR(IF(INDEX('Form report'!$P$23:$CO$1090,MATCH($A$13,'Form report'!LY23:LY1090,0),MATCH(LY$3,'Form report'!$P$22:$CO$22,0))="","",INDEX('Form report'!$P$23:$CO$1090,MATCH($A$13,'Form report'!LY23:LY1090,0),MATCH(LY$3,'Form report'!$P$22:$CO$22,0))-INDEX('Form report'!$G$23:$G$1090,MATCH($A$13,'Form report'!$D$23:$D$1090,0))-INDEX('Form report'!$H$23:$H$1090,MATCH($A$13,'Form report'!$D$23:$D$1090,0))),"")</f>
        <v/>
      </c>
      <c r="LZ13" s="204" t="str">
        <f>IFERROR(IF(INDEX('Form report'!$P$23:$CO$1090,MATCH($A$13,'Form report'!LZ23:LZ1090,0),MATCH(LZ$3,'Form report'!$P$22:$CO$22,0))="","",INDEX('Form report'!$P$23:$CO$1090,MATCH($A$13,'Form report'!LZ23:LZ1090,0),MATCH(LZ$3,'Form report'!$P$22:$CO$22,0))-INDEX('Form report'!$G$23:$G$1090,MATCH($A$13,'Form report'!$D$23:$D$1090,0))-INDEX('Form report'!$H$23:$H$1090,MATCH($A$13,'Form report'!$D$23:$D$1090,0))),"")</f>
        <v/>
      </c>
      <c r="MA13" s="204" t="str">
        <f>IFERROR(IF(INDEX('Form report'!$P$23:$CO$1090,MATCH($A$13,'Form report'!MA23:MA1090,0),MATCH(MA$3,'Form report'!$P$22:$CO$22,0))="","",INDEX('Form report'!$P$23:$CO$1090,MATCH($A$13,'Form report'!MA23:MA1090,0),MATCH(MA$3,'Form report'!$P$22:$CO$22,0))-INDEX('Form report'!$G$23:$G$1090,MATCH($A$13,'Form report'!$D$23:$D$1090,0))-INDEX('Form report'!$H$23:$H$1090,MATCH($A$13,'Form report'!$D$23:$D$1090,0))),"")</f>
        <v/>
      </c>
      <c r="MB13" s="204" t="str">
        <f>IFERROR(IF(INDEX('Form report'!$P$23:$CO$1090,MATCH($A$13,'Form report'!MB23:MB1090,0),MATCH(MB$3,'Form report'!$P$22:$CO$22,0))="","",INDEX('Form report'!$P$23:$CO$1090,MATCH($A$13,'Form report'!MB23:MB1090,0),MATCH(MB$3,'Form report'!$P$22:$CO$22,0))-INDEX('Form report'!$G$23:$G$1090,MATCH($A$13,'Form report'!$D$23:$D$1090,0))-INDEX('Form report'!$H$23:$H$1090,MATCH($A$13,'Form report'!$D$23:$D$1090,0))),"")</f>
        <v/>
      </c>
      <c r="MC13" s="204" t="str">
        <f>IFERROR(IF(INDEX('Form report'!$P$23:$CO$1090,MATCH($A$13,'Form report'!MC23:MC1090,0),MATCH(MC$3,'Form report'!$P$22:$CO$22,0))="","",INDEX('Form report'!$P$23:$CO$1090,MATCH($A$13,'Form report'!MC23:MC1090,0),MATCH(MC$3,'Form report'!$P$22:$CO$22,0))-INDEX('Form report'!$G$23:$G$1090,MATCH($A$13,'Form report'!$D$23:$D$1090,0))-INDEX('Form report'!$H$23:$H$1090,MATCH($A$13,'Form report'!$D$23:$D$1090,0))),"")</f>
        <v/>
      </c>
      <c r="MD13" s="204" t="str">
        <f>IFERROR(IF(INDEX('Form report'!$P$23:$CO$1090,MATCH($A$13,'Form report'!MD23:MD1090,0),MATCH(MD$3,'Form report'!$P$22:$CO$22,0))="","",INDEX('Form report'!$P$23:$CO$1090,MATCH($A$13,'Form report'!MD23:MD1090,0),MATCH(MD$3,'Form report'!$P$22:$CO$22,0))-INDEX('Form report'!$G$23:$G$1090,MATCH($A$13,'Form report'!$D$23:$D$1090,0))-INDEX('Form report'!$H$23:$H$1090,MATCH($A$13,'Form report'!$D$23:$D$1090,0))),"")</f>
        <v/>
      </c>
      <c r="ME13" s="204" t="str">
        <f>IFERROR(IF(INDEX('Form report'!$P$23:$CO$1090,MATCH($A$13,'Form report'!ME23:ME1090,0),MATCH(ME$3,'Form report'!$P$22:$CO$22,0))="","",INDEX('Form report'!$P$23:$CO$1090,MATCH($A$13,'Form report'!ME23:ME1090,0),MATCH(ME$3,'Form report'!$P$22:$CO$22,0))-INDEX('Form report'!$G$23:$G$1090,MATCH($A$13,'Form report'!$D$23:$D$1090,0))-INDEX('Form report'!$H$23:$H$1090,MATCH($A$13,'Form report'!$D$23:$D$1090,0))),"")</f>
        <v/>
      </c>
      <c r="MF13" s="204" t="str">
        <f>IFERROR(IF(INDEX('Form report'!$P$23:$CO$1090,MATCH($A$13,'Form report'!MF23:MF1090,0),MATCH(MF$3,'Form report'!$P$22:$CO$22,0))="","",INDEX('Form report'!$P$23:$CO$1090,MATCH($A$13,'Form report'!MF23:MF1090,0),MATCH(MF$3,'Form report'!$P$22:$CO$22,0))-INDEX('Form report'!$G$23:$G$1090,MATCH($A$13,'Form report'!$D$23:$D$1090,0))-INDEX('Form report'!$H$23:$H$1090,MATCH($A$13,'Form report'!$D$23:$D$1090,0))),"")</f>
        <v/>
      </c>
      <c r="MG13" s="204" t="str">
        <f>IFERROR(IF(INDEX('Form report'!$P$23:$CO$1090,MATCH($A$13,'Form report'!MG23:MG1090,0),MATCH(MG$3,'Form report'!$P$22:$CO$22,0))="","",INDEX('Form report'!$P$23:$CO$1090,MATCH($A$13,'Form report'!MG23:MG1090,0),MATCH(MG$3,'Form report'!$P$22:$CO$22,0))-INDEX('Form report'!$G$23:$G$1090,MATCH($A$13,'Form report'!$D$23:$D$1090,0))-INDEX('Form report'!$H$23:$H$1090,MATCH($A$13,'Form report'!$D$23:$D$1090,0))),"")</f>
        <v/>
      </c>
      <c r="MH13" s="204" t="str">
        <f>IFERROR(IF(INDEX('Form report'!$P$23:$CO$1090,MATCH($A$13,'Form report'!MH23:MH1090,0),MATCH(MH$3,'Form report'!$P$22:$CO$22,0))="","",INDEX('Form report'!$P$23:$CO$1090,MATCH($A$13,'Form report'!MH23:MH1090,0),MATCH(MH$3,'Form report'!$P$22:$CO$22,0))-INDEX('Form report'!$G$23:$G$1090,MATCH($A$13,'Form report'!$D$23:$D$1090,0))-INDEX('Form report'!$H$23:$H$1090,MATCH($A$13,'Form report'!$D$23:$D$1090,0))),"")</f>
        <v/>
      </c>
      <c r="MI13" s="204" t="str">
        <f>IFERROR(IF(INDEX('Form report'!$P$23:$CO$1090,MATCH($A$13,'Form report'!MI23:MI1090,0),MATCH(MI$3,'Form report'!$P$22:$CO$22,0))="","",INDEX('Form report'!$P$23:$CO$1090,MATCH($A$13,'Form report'!MI23:MI1090,0),MATCH(MI$3,'Form report'!$P$22:$CO$22,0))-INDEX('Form report'!$G$23:$G$1090,MATCH($A$13,'Form report'!$D$23:$D$1090,0))-INDEX('Form report'!$H$23:$H$1090,MATCH($A$13,'Form report'!$D$23:$D$1090,0))),"")</f>
        <v/>
      </c>
      <c r="MJ13" s="204" t="str">
        <f>IFERROR(IF(INDEX('Form report'!$P$23:$CO$1090,MATCH($A$13,'Form report'!MJ23:MJ1090,0),MATCH(MJ$3,'Form report'!$P$22:$CO$22,0))="","",INDEX('Form report'!$P$23:$CO$1090,MATCH($A$13,'Form report'!MJ23:MJ1090,0),MATCH(MJ$3,'Form report'!$P$22:$CO$22,0))-INDEX('Form report'!$G$23:$G$1090,MATCH($A$13,'Form report'!$D$23:$D$1090,0))-INDEX('Form report'!$H$23:$H$1090,MATCH($A$13,'Form report'!$D$23:$D$1090,0))),"")</f>
        <v/>
      </c>
    </row>
    <row r="14" s="188" customFormat="1" ht="33" customHeight="1" spans="1:348">
      <c r="A14" s="203"/>
      <c r="B14" s="200"/>
      <c r="C14" s="201"/>
      <c r="D14" s="204" t="str">
        <f>IFERROR(IF(INDEX('Form report'!$P$23:$CO$1090,MATCH($A$14,'Form report'!D23:D1090,0),MATCH(D$3,'Form report'!$P$22:$CO$22,0))="","",INDEX('Form report'!$P$23:$CO$1090,MATCH($A$14,'Form report'!D23:D1090,0),MATCH(D$3,'Form report'!$P$22:$CO$22,0))-INDEX('Form report'!$G$23:$G$1090,MATCH($A$14,'Form report'!$D$23:$D$1090,0))-INDEX('Form report'!$H$23:$H$1090,MATCH($A$14,'Form report'!$D$23:$D$1090,0))),"")</f>
        <v/>
      </c>
      <c r="E14" s="204" t="str">
        <f>IFERROR(IF(INDEX('Form report'!$P$23:$CO$1090,MATCH($A$14,'Form report'!E23:E1090,0),MATCH(E$3,'Form report'!$P$22:$CO$22,0))="","",INDEX('Form report'!$P$23:$CO$1090,MATCH($A$14,'Form report'!E23:E1090,0),MATCH(E$3,'Form report'!$P$22:$CO$22,0))-INDEX('Form report'!$G$23:$G$1090,MATCH($A$14,'Form report'!$D$23:$D$1090,0))-INDEX('Form report'!$H$23:$H$1090,MATCH($A$14,'Form report'!$D$23:$D$1090,0))),"")</f>
        <v/>
      </c>
      <c r="F14" s="204" t="str">
        <f>IFERROR(IF(INDEX('Form report'!$P$23:$CO$1090,MATCH($A$14,'Form report'!F23:F1090,0),MATCH(F$3,'Form report'!$P$22:$CO$22,0))="","",INDEX('Form report'!$P$23:$CO$1090,MATCH($A$14,'Form report'!F23:F1090,0),MATCH(F$3,'Form report'!$P$22:$CO$22,0))-INDEX('Form report'!$G$23:$G$1090,MATCH($A$14,'Form report'!$D$23:$D$1090,0))-INDEX('Form report'!$H$23:$H$1090,MATCH($A$14,'Form report'!$D$23:$D$1090,0))),"")</f>
        <v/>
      </c>
      <c r="G14" s="204" t="str">
        <f>IFERROR(IF(INDEX('Form report'!$P$23:$CO$1090,MATCH($A$14,'Form report'!G23:G1090,0),MATCH(G$3,'Form report'!$P$22:$CO$22,0))="","",INDEX('Form report'!$P$23:$CO$1090,MATCH($A$14,'Form report'!G23:G1090,0),MATCH(G$3,'Form report'!$P$22:$CO$22,0))-INDEX('Form report'!$G$23:$G$1090,MATCH($A$14,'Form report'!$D$23:$D$1090,0))-INDEX('Form report'!$H$23:$H$1090,MATCH($A$14,'Form report'!$D$23:$D$1090,0))),"")</f>
        <v/>
      </c>
      <c r="H14" s="204" t="str">
        <f>IFERROR(IF(INDEX('Form report'!$P$23:$CO$1090,MATCH($A$14,'Form report'!H23:H1090,0),MATCH(H$3,'Form report'!$P$22:$CO$22,0))="","",INDEX('Form report'!$P$23:$CO$1090,MATCH($A$14,'Form report'!H23:H1090,0),MATCH(H$3,'Form report'!$P$22:$CO$22,0))-INDEX('Form report'!$G$23:$G$1090,MATCH($A$14,'Form report'!$D$23:$D$1090,0))-INDEX('Form report'!$H$23:$H$1090,MATCH($A$14,'Form report'!$D$23:$D$1090,0))),"")</f>
        <v/>
      </c>
      <c r="I14" s="204" t="str">
        <f>IFERROR(IF(INDEX('Form report'!$P$23:$CO$1090,MATCH($A$14,'Form report'!I23:I1090,0),MATCH(I$3,'Form report'!$P$22:$CO$22,0))="","",INDEX('Form report'!$P$23:$CO$1090,MATCH($A$14,'Form report'!I23:I1090,0),MATCH(I$3,'Form report'!$P$22:$CO$22,0))-INDEX('Form report'!$G$23:$G$1090,MATCH($A$14,'Form report'!$D$23:$D$1090,0))-INDEX('Form report'!$H$23:$H$1090,MATCH($A$14,'Form report'!$D$23:$D$1090,0))),"")</f>
        <v/>
      </c>
      <c r="J14" s="204" t="str">
        <f>IFERROR(IF(INDEX('Form report'!$P$23:$CO$1090,MATCH($A$14,'Form report'!J23:J1090,0),MATCH(J$3,'Form report'!$P$22:$CO$22,0))="","",INDEX('Form report'!$P$23:$CO$1090,MATCH($A$14,'Form report'!J23:J1090,0),MATCH(J$3,'Form report'!$P$22:$CO$22,0))-INDEX('Form report'!$G$23:$G$1090,MATCH($A$14,'Form report'!$D$23:$D$1090,0))-INDEX('Form report'!$H$23:$H$1090,MATCH($A$14,'Form report'!$D$23:$D$1090,0))),"")</f>
        <v/>
      </c>
      <c r="K14" s="204" t="str">
        <f>IFERROR(IF(INDEX('Form report'!$P$23:$CO$1090,MATCH($A$14,'Form report'!K23:K1090,0),MATCH(K$3,'Form report'!$P$22:$CO$22,0))="","",INDEX('Form report'!$P$23:$CO$1090,MATCH($A$14,'Form report'!K23:K1090,0),MATCH(K$3,'Form report'!$P$22:$CO$22,0))-INDEX('Form report'!$G$23:$G$1090,MATCH($A$14,'Form report'!$D$23:$D$1090,0))-INDEX('Form report'!$H$23:$H$1090,MATCH($A$14,'Form report'!$D$23:$D$1090,0))),"")</f>
        <v/>
      </c>
      <c r="L14" s="204" t="str">
        <f>IFERROR(IF(INDEX('Form report'!$P$23:$CO$1090,MATCH($A$14,'Form report'!L23:L1090,0),MATCH(L$3,'Form report'!$P$22:$CO$22,0))="","",INDEX('Form report'!$P$23:$CO$1090,MATCH($A$14,'Form report'!L23:L1090,0),MATCH(L$3,'Form report'!$P$22:$CO$22,0))-INDEX('Form report'!$G$23:$G$1090,MATCH($A$14,'Form report'!$D$23:$D$1090,0))-INDEX('Form report'!$H$23:$H$1090,MATCH($A$14,'Form report'!$D$23:$D$1090,0))),"")</f>
        <v/>
      </c>
      <c r="M14" s="204" t="str">
        <f>IFERROR(IF(INDEX('Form report'!$P$23:$CO$1090,MATCH($A$14,'Form report'!M23:M1090,0),MATCH(M$3,'Form report'!$P$22:$CO$22,0))="","",INDEX('Form report'!$P$23:$CO$1090,MATCH($A$14,'Form report'!M23:M1090,0),MATCH(M$3,'Form report'!$P$22:$CO$22,0))-INDEX('Form report'!$G$23:$G$1090,MATCH($A$14,'Form report'!$D$23:$D$1090,0))-INDEX('Form report'!$H$23:$H$1090,MATCH($A$14,'Form report'!$D$23:$D$1090,0))),"")</f>
        <v/>
      </c>
      <c r="N14" s="204" t="str">
        <f>IFERROR(IF(INDEX('Form report'!$P$23:$CO$1090,MATCH($A$14,'Form report'!N23:N1090,0),MATCH(N$3,'Form report'!$P$22:$CO$22,0))="","",INDEX('Form report'!$P$23:$CO$1090,MATCH($A$14,'Form report'!N23:N1090,0),MATCH(N$3,'Form report'!$P$22:$CO$22,0))-INDEX('Form report'!$G$23:$G$1090,MATCH($A$14,'Form report'!$D$23:$D$1090,0))-INDEX('Form report'!$H$23:$H$1090,MATCH($A$14,'Form report'!$D$23:$D$1090,0))),"")</f>
        <v/>
      </c>
      <c r="O14" s="204" t="str">
        <f>IFERROR(IF(INDEX('Form report'!$P$23:$CO$1090,MATCH($A$14,'Form report'!O23:O1090,0),MATCH(O$3,'Form report'!$P$22:$CO$22,0))="","",INDEX('Form report'!$P$23:$CO$1090,MATCH($A$14,'Form report'!O23:O1090,0),MATCH(O$3,'Form report'!$P$22:$CO$22,0))-INDEX('Form report'!$G$23:$G$1090,MATCH($A$14,'Form report'!$D$23:$D$1090,0))-INDEX('Form report'!$H$23:$H$1090,MATCH($A$14,'Form report'!$D$23:$D$1090,0))),"")</f>
        <v/>
      </c>
      <c r="P14" s="204" t="str">
        <f>IFERROR(IF(INDEX('Form report'!$P$23:$CO$1090,MATCH($A$14,'Form report'!P23:P1090,0),MATCH(P$3,'Form report'!$P$22:$CO$22,0))="","",INDEX('Form report'!$P$23:$CO$1090,MATCH($A$14,'Form report'!P23:P1090,0),MATCH(P$3,'Form report'!$P$22:$CO$22,0))-INDEX('Form report'!$G$23:$G$1090,MATCH($A$14,'Form report'!$D$23:$D$1090,0))-INDEX('Form report'!$H$23:$H$1090,MATCH($A$14,'Form report'!$D$23:$D$1090,0))),"")</f>
        <v/>
      </c>
      <c r="Q14" s="204" t="str">
        <f>IFERROR(IF(INDEX('Form report'!$P$23:$CO$1090,MATCH($A$14,'Form report'!#REF!,0),MATCH(Q$3,'Form report'!$P$22:$CO$22,0))="","",INDEX('Form report'!$P$23:$CO$1090,MATCH($A$14,'Form report'!#REF!,0),MATCH(Q$3,'Form report'!$P$22:$CO$22,0))-INDEX('Form report'!$G$23:$G$1090,MATCH($A$14,'Form report'!$D$23:$D$1090,0))-INDEX('Form report'!$H$23:$H$1090,MATCH($A$14,'Form report'!$D$23:$D$1090,0))),"")</f>
        <v/>
      </c>
      <c r="R14" s="204" t="str">
        <f>IFERROR(IF(INDEX('Form report'!$P$23:$CO$1090,MATCH($A$14,'Form report'!R23:R1090,0),MATCH(R$3,'Form report'!$P$22:$CO$22,0))="","",INDEX('Form report'!$P$23:$CO$1090,MATCH($A$14,'Form report'!R23:R1090,0),MATCH(R$3,'Form report'!$P$22:$CO$22,0))-INDEX('Form report'!$G$23:$G$1090,MATCH($A$14,'Form report'!$D$23:$D$1090,0))-INDEX('Form report'!$H$23:$H$1090,MATCH($A$14,'Form report'!$D$23:$D$1090,0))),"")</f>
        <v/>
      </c>
      <c r="S14" s="204" t="str">
        <f>IFERROR(IF(INDEX('Form report'!$P$23:$CO$1090,MATCH($A$14,'Form report'!S23:S1090,0),MATCH(S$3,'Form report'!$P$22:$CO$22,0))="","",INDEX('Form report'!$P$23:$CO$1090,MATCH($A$14,'Form report'!S23:S1090,0),MATCH(S$3,'Form report'!$P$22:$CO$22,0))-INDEX('Form report'!$G$23:$G$1090,MATCH($A$14,'Form report'!$D$23:$D$1090,0))-INDEX('Form report'!$H$23:$H$1090,MATCH($A$14,'Form report'!$D$23:$D$1090,0))),"")</f>
        <v/>
      </c>
      <c r="T14" s="204" t="str">
        <f>IFERROR(IF(INDEX('Form report'!$P$23:$CO$1090,MATCH($A$14,'Form report'!T23:T1090,0),MATCH(T$3,'Form report'!$P$22:$CO$22,0))="","",INDEX('Form report'!$P$23:$CO$1090,MATCH($A$14,'Form report'!T23:T1090,0),MATCH(T$3,'Form report'!$P$22:$CO$22,0))-INDEX('Form report'!$G$23:$G$1090,MATCH($A$14,'Form report'!$D$23:$D$1090,0))-INDEX('Form report'!$H$23:$H$1090,MATCH($A$14,'Form report'!$D$23:$D$1090,0))),"")</f>
        <v/>
      </c>
      <c r="U14" s="204" t="str">
        <f>IFERROR(IF(INDEX('Form report'!$P$23:$CO$1090,MATCH($A$14,'Form report'!U23:U1090,0),MATCH(U$3,'Form report'!$P$22:$CO$22,0))="","",INDEX('Form report'!$P$23:$CO$1090,MATCH($A$14,'Form report'!U23:U1090,0),MATCH(U$3,'Form report'!$P$22:$CO$22,0))-INDEX('Form report'!$G$23:$G$1090,MATCH($A$14,'Form report'!$D$23:$D$1090,0))-INDEX('Form report'!$H$23:$H$1090,MATCH($A$14,'Form report'!$D$23:$D$1090,0))),"")</f>
        <v/>
      </c>
      <c r="V14" s="204" t="str">
        <f>IFERROR(IF(INDEX('Form report'!$P$23:$CO$1090,MATCH($A$14,'Form report'!V23:V1090,0),MATCH(V$3,'Form report'!$P$22:$CO$22,0))="","",INDEX('Form report'!$P$23:$CO$1090,MATCH($A$14,'Form report'!V23:V1090,0),MATCH(V$3,'Form report'!$P$22:$CO$22,0))-INDEX('Form report'!$G$23:$G$1090,MATCH($A$14,'Form report'!$D$23:$D$1090,0))-INDEX('Form report'!$H$23:$H$1090,MATCH($A$14,'Form report'!$D$23:$D$1090,0))),"")</f>
        <v/>
      </c>
      <c r="W14" s="204" t="str">
        <f>IFERROR(IF(INDEX('Form report'!$P$23:$CO$1090,MATCH($A$14,'Form report'!W23:W1090,0),MATCH(W$3,'Form report'!$P$22:$CO$22,0))="","",INDEX('Form report'!$P$23:$CO$1090,MATCH($A$14,'Form report'!W23:W1090,0),MATCH(W$3,'Form report'!$P$22:$CO$22,0))-INDEX('Form report'!$G$23:$G$1090,MATCH($A$14,'Form report'!$D$23:$D$1090,0))-INDEX('Form report'!$H$23:$H$1090,MATCH($A$14,'Form report'!$D$23:$D$1090,0))),"")</f>
        <v/>
      </c>
      <c r="X14" s="204" t="str">
        <f>IFERROR(IF(INDEX('Form report'!$P$23:$CO$1090,MATCH($A$14,'Form report'!X23:X1090,0),MATCH(X$3,'Form report'!$P$22:$CO$22,0))="","",INDEX('Form report'!$P$23:$CO$1090,MATCH($A$14,'Form report'!X23:X1090,0),MATCH(X$3,'Form report'!$P$22:$CO$22,0))-INDEX('Form report'!$G$23:$G$1090,MATCH($A$14,'Form report'!$D$23:$D$1090,0))-INDEX('Form report'!$H$23:$H$1090,MATCH($A$14,'Form report'!$D$23:$D$1090,0))),"")</f>
        <v/>
      </c>
      <c r="Y14" s="204" t="str">
        <f>IFERROR(IF(INDEX('Form report'!$P$23:$CO$1090,MATCH($A$14,'Form report'!Y23:Y1090,0),MATCH(Y$3,'Form report'!$P$22:$CO$22,0))="","",INDEX('Form report'!$P$23:$CO$1090,MATCH($A$14,'Form report'!Y23:Y1090,0),MATCH(Y$3,'Form report'!$P$22:$CO$22,0))-INDEX('Form report'!$G$23:$G$1090,MATCH($A$14,'Form report'!$D$23:$D$1090,0))-INDEX('Form report'!$H$23:$H$1090,MATCH($A$14,'Form report'!$D$23:$D$1090,0))),"")</f>
        <v/>
      </c>
      <c r="Z14" s="204" t="str">
        <f>IFERROR(IF(INDEX('Form report'!$P$23:$CO$1090,MATCH($A$14,'Form report'!Z23:Z1090,0),MATCH(Z$3,'Form report'!$P$22:$CO$22,0))="","",INDEX('Form report'!$P$23:$CO$1090,MATCH($A$14,'Form report'!Z23:Z1090,0),MATCH(Z$3,'Form report'!$P$22:$CO$22,0))-INDEX('Form report'!$G$23:$G$1090,MATCH($A$14,'Form report'!$D$23:$D$1090,0))-INDEX('Form report'!$H$23:$H$1090,MATCH($A$14,'Form report'!$D$23:$D$1090,0))),"")</f>
        <v/>
      </c>
      <c r="AA14" s="204" t="str">
        <f>IFERROR(IF(INDEX('Form report'!$P$23:$CO$1090,MATCH($A$14,'Form report'!AA23:AA1090,0),MATCH(AA$3,'Form report'!$P$22:$CO$22,0))="","",INDEX('Form report'!$P$23:$CO$1090,MATCH($A$14,'Form report'!AA23:AA1090,0),MATCH(AA$3,'Form report'!$P$22:$CO$22,0))-INDEX('Form report'!$G$23:$G$1090,MATCH($A$14,'Form report'!$D$23:$D$1090,0))-INDEX('Form report'!$H$23:$H$1090,MATCH($A$14,'Form report'!$D$23:$D$1090,0))),"")</f>
        <v/>
      </c>
      <c r="AB14" s="204" t="str">
        <f>IFERROR(IF(INDEX('Form report'!$P$23:$CO$1090,MATCH($A$14,'Form report'!AB23:AB1090,0),MATCH(AB$3,'Form report'!$P$22:$CO$22,0))="","",INDEX('Form report'!$P$23:$CO$1090,MATCH($A$14,'Form report'!AB23:AB1090,0),MATCH(AB$3,'Form report'!$P$22:$CO$22,0))-INDEX('Form report'!$G$23:$G$1090,MATCH($A$14,'Form report'!$D$23:$D$1090,0))-INDEX('Form report'!$H$23:$H$1090,MATCH($A$14,'Form report'!$D$23:$D$1090,0))),"")</f>
        <v/>
      </c>
      <c r="AC14" s="204" t="str">
        <f>IFERROR(IF(INDEX('Form report'!$P$23:$CO$1090,MATCH($A$14,'Form report'!AC23:AC1090,0),MATCH(AC$3,'Form report'!$P$22:$CO$22,0))="","",INDEX('Form report'!$P$23:$CO$1090,MATCH($A$14,'Form report'!AC23:AC1090,0),MATCH(AC$3,'Form report'!$P$22:$CO$22,0))-INDEX('Form report'!$G$23:$G$1090,MATCH($A$14,'Form report'!$D$23:$D$1090,0))-INDEX('Form report'!$H$23:$H$1090,MATCH($A$14,'Form report'!$D$23:$D$1090,0))),"")</f>
        <v/>
      </c>
      <c r="AD14" s="204" t="str">
        <f>IFERROR(IF(INDEX('Form report'!$P$23:$CO$1090,MATCH($A$14,'Form report'!AD23:AD1090,0),MATCH(AD$3,'Form report'!$P$22:$CO$22,0))="","",INDEX('Form report'!$P$23:$CO$1090,MATCH($A$14,'Form report'!AD23:AD1090,0),MATCH(AD$3,'Form report'!$P$22:$CO$22,0))-INDEX('Form report'!$G$23:$G$1090,MATCH($A$14,'Form report'!$D$23:$D$1090,0))-INDEX('Form report'!$H$23:$H$1090,MATCH($A$14,'Form report'!$D$23:$D$1090,0))),"")</f>
        <v/>
      </c>
      <c r="AE14" s="204" t="str">
        <f>IFERROR(IF(INDEX('Form report'!$P$23:$CO$1090,MATCH($A$14,'Form report'!AE23:AE1090,0),MATCH(AE$3,'Form report'!$P$22:$CO$22,0))="","",INDEX('Form report'!$P$23:$CO$1090,MATCH($A$14,'Form report'!AE23:AE1090,0),MATCH(AE$3,'Form report'!$P$22:$CO$22,0))-INDEX('Form report'!$G$23:$G$1090,MATCH($A$14,'Form report'!$D$23:$D$1090,0))-INDEX('Form report'!$H$23:$H$1090,MATCH($A$14,'Form report'!$D$23:$D$1090,0))),"")</f>
        <v/>
      </c>
      <c r="AF14" s="204" t="str">
        <f>IFERROR(IF(INDEX('Form report'!$P$23:$CO$1090,MATCH($A$14,'Form report'!AF23:AF1090,0),MATCH(AF$3,'Form report'!$P$22:$CO$22,0))="","",INDEX('Form report'!$P$23:$CO$1090,MATCH($A$14,'Form report'!AF23:AF1090,0),MATCH(AF$3,'Form report'!$P$22:$CO$22,0))-INDEX('Form report'!$G$23:$G$1090,MATCH($A$14,'Form report'!$D$23:$D$1090,0))-INDEX('Form report'!$H$23:$H$1090,MATCH($A$14,'Form report'!$D$23:$D$1090,0))),"")</f>
        <v/>
      </c>
      <c r="AG14" s="204" t="str">
        <f>IFERROR(IF(INDEX('Form report'!$P$23:$CO$1090,MATCH($A$14,'Form report'!AG23:AG1090,0),MATCH(AG$3,'Form report'!$P$22:$CO$22,0))="","",INDEX('Form report'!$P$23:$CO$1090,MATCH($A$14,'Form report'!AG23:AG1090,0),MATCH(AG$3,'Form report'!$P$22:$CO$22,0))-INDEX('Form report'!$G$23:$G$1090,MATCH($A$14,'Form report'!$D$23:$D$1090,0))-INDEX('Form report'!$H$23:$H$1090,MATCH($A$14,'Form report'!$D$23:$D$1090,0))),"")</f>
        <v/>
      </c>
      <c r="AH14" s="204" t="str">
        <f>IFERROR(IF(INDEX('Form report'!$P$23:$CO$1090,MATCH($A$14,'Form report'!AH23:AH1090,0),MATCH(AH$3,'Form report'!$P$22:$CO$22,0))="","",INDEX('Form report'!$P$23:$CO$1090,MATCH($A$14,'Form report'!AH23:AH1090,0),MATCH(AH$3,'Form report'!$P$22:$CO$22,0))-INDEX('Form report'!$G$23:$G$1090,MATCH($A$14,'Form report'!$D$23:$D$1090,0))-INDEX('Form report'!$H$23:$H$1090,MATCH($A$14,'Form report'!$D$23:$D$1090,0))),"")</f>
        <v/>
      </c>
      <c r="AI14" s="204" t="str">
        <f>IFERROR(IF(INDEX('Form report'!$P$23:$CO$1090,MATCH($A$14,'Form report'!AI23:AI1090,0),MATCH(AI$3,'Form report'!$P$22:$CO$22,0))="","",INDEX('Form report'!$P$23:$CO$1090,MATCH($A$14,'Form report'!AI23:AI1090,0),MATCH(AI$3,'Form report'!$P$22:$CO$22,0))-INDEX('Form report'!$G$23:$G$1090,MATCH($A$14,'Form report'!$D$23:$D$1090,0))-INDEX('Form report'!$H$23:$H$1090,MATCH($A$14,'Form report'!$D$23:$D$1090,0))),"")</f>
        <v/>
      </c>
      <c r="AJ14" s="204" t="str">
        <f>IFERROR(IF(INDEX('Form report'!$P$23:$CO$1090,MATCH($A$14,'Form report'!AJ23:AJ1090,0),MATCH(AJ$3,'Form report'!$P$22:$CO$22,0))="","",INDEX('Form report'!$P$23:$CO$1090,MATCH($A$14,'Form report'!AJ23:AJ1090,0),MATCH(AJ$3,'Form report'!$P$22:$CO$22,0))-INDEX('Form report'!$G$23:$G$1090,MATCH($A$14,'Form report'!$D$23:$D$1090,0))-INDEX('Form report'!$H$23:$H$1090,MATCH($A$14,'Form report'!$D$23:$D$1090,0))),"")</f>
        <v/>
      </c>
      <c r="AK14" s="204" t="str">
        <f>IFERROR(IF(INDEX('Form report'!$P$23:$CO$1090,MATCH($A$14,'Form report'!AK23:AK1090,0),MATCH(AK$3,'Form report'!$P$22:$CO$22,0))="","",INDEX('Form report'!$P$23:$CO$1090,MATCH($A$14,'Form report'!AK23:AK1090,0),MATCH(AK$3,'Form report'!$P$22:$CO$22,0))-INDEX('Form report'!$G$23:$G$1090,MATCH($A$14,'Form report'!$D$23:$D$1090,0))-INDEX('Form report'!$H$23:$H$1090,MATCH($A$14,'Form report'!$D$23:$D$1090,0))),"")</f>
        <v/>
      </c>
      <c r="AL14" s="204" t="str">
        <f>IFERROR(IF(INDEX('Form report'!$P$23:$CO$1090,MATCH($A$14,'Form report'!AL23:AL1090,0),MATCH(AL$3,'Form report'!$P$22:$CO$22,0))="","",INDEX('Form report'!$P$23:$CO$1090,MATCH($A$14,'Form report'!AL23:AL1090,0),MATCH(AL$3,'Form report'!$P$22:$CO$22,0))-INDEX('Form report'!$G$23:$G$1090,MATCH($A$14,'Form report'!$D$23:$D$1090,0))-INDEX('Form report'!$H$23:$H$1090,MATCH($A$14,'Form report'!$D$23:$D$1090,0))),"")</f>
        <v/>
      </c>
      <c r="AM14" s="204" t="str">
        <f>IFERROR(IF(INDEX('Form report'!$P$23:$CO$1090,MATCH($A$14,'Form report'!AM23:AM1090,0),MATCH(AM$3,'Form report'!$P$22:$CO$22,0))="","",INDEX('Form report'!$P$23:$CO$1090,MATCH($A$14,'Form report'!AM23:AM1090,0),MATCH(AM$3,'Form report'!$P$22:$CO$22,0))-INDEX('Form report'!$G$23:$G$1090,MATCH($A$14,'Form report'!$D$23:$D$1090,0))-INDEX('Form report'!$H$23:$H$1090,MATCH($A$14,'Form report'!$D$23:$D$1090,0))),"")</f>
        <v/>
      </c>
      <c r="AN14" s="204" t="str">
        <f>IFERROR(IF(INDEX('Form report'!$P$23:$CO$1090,MATCH($A$14,'Form report'!AN23:AN1090,0),MATCH(AN$3,'Form report'!$P$22:$CO$22,0))="","",INDEX('Form report'!$P$23:$CO$1090,MATCH($A$14,'Form report'!AN23:AN1090,0),MATCH(AN$3,'Form report'!$P$22:$CO$22,0))-INDEX('Form report'!$G$23:$G$1090,MATCH($A$14,'Form report'!$D$23:$D$1090,0))-INDEX('Form report'!$H$23:$H$1090,MATCH($A$14,'Form report'!$D$23:$D$1090,0))),"")</f>
        <v/>
      </c>
      <c r="AO14" s="204" t="str">
        <f>IFERROR(IF(INDEX('Form report'!$P$23:$CO$1090,MATCH($A$14,'Form report'!AO23:AO1090,0),MATCH(AO$3,'Form report'!$P$22:$CO$22,0))="","",INDEX('Form report'!$P$23:$CO$1090,MATCH($A$14,'Form report'!AO23:AO1090,0),MATCH(AO$3,'Form report'!$P$22:$CO$22,0))-INDEX('Form report'!$G$23:$G$1090,MATCH($A$14,'Form report'!$D$23:$D$1090,0))-INDEX('Form report'!$H$23:$H$1090,MATCH($A$14,'Form report'!$D$23:$D$1090,0))),"")</f>
        <v/>
      </c>
      <c r="AP14" s="204" t="str">
        <f>IFERROR(IF(INDEX('Form report'!$P$23:$CO$1090,MATCH($A$14,'Form report'!AP23:AP1090,0),MATCH(AP$3,'Form report'!$P$22:$CO$22,0))="","",INDEX('Form report'!$P$23:$CO$1090,MATCH($A$14,'Form report'!AP23:AP1090,0),MATCH(AP$3,'Form report'!$P$22:$CO$22,0))-INDEX('Form report'!$G$23:$G$1090,MATCH($A$14,'Form report'!$D$23:$D$1090,0))-INDEX('Form report'!$H$23:$H$1090,MATCH($A$14,'Form report'!$D$23:$D$1090,0))),"")</f>
        <v/>
      </c>
      <c r="AQ14" s="204" t="str">
        <f>IFERROR(IF(INDEX('Form report'!$P$23:$CO$1090,MATCH($A$14,'Form report'!AQ23:AQ1090,0),MATCH(AQ$3,'Form report'!$P$22:$CO$22,0))="","",INDEX('Form report'!$P$23:$CO$1090,MATCH($A$14,'Form report'!AQ23:AQ1090,0),MATCH(AQ$3,'Form report'!$P$22:$CO$22,0))-INDEX('Form report'!$G$23:$G$1090,MATCH($A$14,'Form report'!$D$23:$D$1090,0))-INDEX('Form report'!$H$23:$H$1090,MATCH($A$14,'Form report'!$D$23:$D$1090,0))),"")</f>
        <v/>
      </c>
      <c r="AR14" s="204" t="str">
        <f>IFERROR(IF(INDEX('Form report'!$P$23:$CO$1090,MATCH($A$14,'Form report'!AR23:AR1090,0),MATCH(AR$3,'Form report'!$P$22:$CO$22,0))="","",INDEX('Form report'!$P$23:$CO$1090,MATCH($A$14,'Form report'!AR23:AR1090,0),MATCH(AR$3,'Form report'!$P$22:$CO$22,0))-INDEX('Form report'!$G$23:$G$1090,MATCH($A$14,'Form report'!$D$23:$D$1090,0))-INDEX('Form report'!$H$23:$H$1090,MATCH($A$14,'Form report'!$D$23:$D$1090,0))),"")</f>
        <v/>
      </c>
      <c r="AS14" s="204" t="str">
        <f>IFERROR(IF(INDEX('Form report'!$P$23:$CO$1090,MATCH($A$14,'Form report'!AS23:AS1090,0),MATCH(AS$3,'Form report'!$P$22:$CO$22,0))="","",INDEX('Form report'!$P$23:$CO$1090,MATCH($A$14,'Form report'!AS23:AS1090,0),MATCH(AS$3,'Form report'!$P$22:$CO$22,0))-INDEX('Form report'!$G$23:$G$1090,MATCH($A$14,'Form report'!$D$23:$D$1090,0))-INDEX('Form report'!$H$23:$H$1090,MATCH($A$14,'Form report'!$D$23:$D$1090,0))),"")</f>
        <v/>
      </c>
      <c r="AT14" s="204" t="str">
        <f>IFERROR(IF(INDEX('Form report'!$P$23:$CO$1090,MATCH($A$14,'Form report'!AT23:AT1090,0),MATCH(AT$3,'Form report'!$P$22:$CO$22,0))="","",INDEX('Form report'!$P$23:$CO$1090,MATCH($A$14,'Form report'!AT23:AT1090,0),MATCH(AT$3,'Form report'!$P$22:$CO$22,0))-INDEX('Form report'!$G$23:$G$1090,MATCH($A$14,'Form report'!$D$23:$D$1090,0))-INDEX('Form report'!$H$23:$H$1090,MATCH($A$14,'Form report'!$D$23:$D$1090,0))),"")</f>
        <v/>
      </c>
      <c r="AU14" s="204" t="str">
        <f>IFERROR(IF(INDEX('Form report'!$P$23:$CO$1090,MATCH($A$14,'Form report'!AU23:AU1090,0),MATCH(AU$3,'Form report'!$P$22:$CO$22,0))="","",INDEX('Form report'!$P$23:$CO$1090,MATCH($A$14,'Form report'!AU23:AU1090,0),MATCH(AU$3,'Form report'!$P$22:$CO$22,0))-INDEX('Form report'!$G$23:$G$1090,MATCH($A$14,'Form report'!$D$23:$D$1090,0))-INDEX('Form report'!$H$23:$H$1090,MATCH($A$14,'Form report'!$D$23:$D$1090,0))),"")</f>
        <v/>
      </c>
      <c r="AV14" s="204" t="str">
        <f>IFERROR(IF(INDEX('Form report'!$P$23:$CO$1090,MATCH($A$14,'Form report'!AV23:AV1090,0),MATCH(AV$3,'Form report'!$P$22:$CO$22,0))="","",INDEX('Form report'!$P$23:$CO$1090,MATCH($A$14,'Form report'!AV23:AV1090,0),MATCH(AV$3,'Form report'!$P$22:$CO$22,0))-INDEX('Form report'!$G$23:$G$1090,MATCH($A$14,'Form report'!$D$23:$D$1090,0))-INDEX('Form report'!$H$23:$H$1090,MATCH($A$14,'Form report'!$D$23:$D$1090,0))),"")</f>
        <v/>
      </c>
      <c r="AW14" s="204" t="str">
        <f>IFERROR(IF(INDEX('Form report'!$P$23:$CO$1090,MATCH($A$14,'Form report'!AW23:AW1090,0),MATCH(AW$3,'Form report'!$P$22:$CO$22,0))="","",INDEX('Form report'!$P$23:$CO$1090,MATCH($A$14,'Form report'!AW23:AW1090,0),MATCH(AW$3,'Form report'!$P$22:$CO$22,0))-INDEX('Form report'!$G$23:$G$1090,MATCH($A$14,'Form report'!$D$23:$D$1090,0))-INDEX('Form report'!$H$23:$H$1090,MATCH($A$14,'Form report'!$D$23:$D$1090,0))),"")</f>
        <v/>
      </c>
      <c r="AX14" s="204" t="str">
        <f>IFERROR(IF(INDEX('Form report'!$P$23:$CO$1090,MATCH($A$14,'Form report'!AX23:AX1090,0),MATCH(AX$3,'Form report'!$P$22:$CO$22,0))="","",INDEX('Form report'!$P$23:$CO$1090,MATCH($A$14,'Form report'!AX23:AX1090,0),MATCH(AX$3,'Form report'!$P$22:$CO$22,0))-INDEX('Form report'!$G$23:$G$1090,MATCH($A$14,'Form report'!$D$23:$D$1090,0))-INDEX('Form report'!$H$23:$H$1090,MATCH($A$14,'Form report'!$D$23:$D$1090,0))),"")</f>
        <v/>
      </c>
      <c r="AY14" s="204" t="str">
        <f>IFERROR(IF(INDEX('Form report'!$P$23:$CO$1090,MATCH($A$14,'Form report'!AY23:AY1090,0),MATCH(AY$3,'Form report'!$P$22:$CO$22,0))="","",INDEX('Form report'!$P$23:$CO$1090,MATCH($A$14,'Form report'!AY23:AY1090,0),MATCH(AY$3,'Form report'!$P$22:$CO$22,0))-INDEX('Form report'!$G$23:$G$1090,MATCH($A$14,'Form report'!$D$23:$D$1090,0))-INDEX('Form report'!$H$23:$H$1090,MATCH($A$14,'Form report'!$D$23:$D$1090,0))),"")</f>
        <v/>
      </c>
      <c r="AZ14" s="204" t="str">
        <f>IFERROR(IF(INDEX('Form report'!$P$23:$CO$1090,MATCH($A$14,'Form report'!AZ23:AZ1090,0),MATCH(AZ$3,'Form report'!$P$22:$CO$22,0))="","",INDEX('Form report'!$P$23:$CO$1090,MATCH($A$14,'Form report'!AZ23:AZ1090,0),MATCH(AZ$3,'Form report'!$P$22:$CO$22,0))-INDEX('Form report'!$G$23:$G$1090,MATCH($A$14,'Form report'!$D$23:$D$1090,0))-INDEX('Form report'!$H$23:$H$1090,MATCH($A$14,'Form report'!$D$23:$D$1090,0))),"")</f>
        <v/>
      </c>
      <c r="BA14" s="204" t="str">
        <f>IFERROR(IF(INDEX('Form report'!$P$23:$CO$1090,MATCH($A$14,'Form report'!BA23:BA1090,0),MATCH(BA$3,'Form report'!$P$22:$CO$22,0))="","",INDEX('Form report'!$P$23:$CO$1090,MATCH($A$14,'Form report'!BA23:BA1090,0),MATCH(BA$3,'Form report'!$P$22:$CO$22,0))-INDEX('Form report'!$G$23:$G$1090,MATCH($A$14,'Form report'!$D$23:$D$1090,0))-INDEX('Form report'!$H$23:$H$1090,MATCH($A$14,'Form report'!$D$23:$D$1090,0))),"")</f>
        <v/>
      </c>
      <c r="BB14" s="204" t="str">
        <f>IFERROR(IF(INDEX('Form report'!$P$23:$CO$1090,MATCH($A$14,'Form report'!BB23:BB1090,0),MATCH(BB$3,'Form report'!$P$22:$CO$22,0))="","",INDEX('Form report'!$P$23:$CO$1090,MATCH($A$14,'Form report'!BB23:BB1090,0),MATCH(BB$3,'Form report'!$P$22:$CO$22,0))-INDEX('Form report'!$G$23:$G$1090,MATCH($A$14,'Form report'!$D$23:$D$1090,0))-INDEX('Form report'!$H$23:$H$1090,MATCH($A$14,'Form report'!$D$23:$D$1090,0))),"")</f>
        <v/>
      </c>
      <c r="BC14" s="204" t="str">
        <f>IFERROR(IF(INDEX('Form report'!$P$23:$CO$1090,MATCH($A$14,'Form report'!BC23:BC1090,0),MATCH(BC$3,'Form report'!$P$22:$CO$22,0))="","",INDEX('Form report'!$P$23:$CO$1090,MATCH($A$14,'Form report'!BC23:BC1090,0),MATCH(BC$3,'Form report'!$P$22:$CO$22,0))-INDEX('Form report'!$G$23:$G$1090,MATCH($A$14,'Form report'!$D$23:$D$1090,0))-INDEX('Form report'!$H$23:$H$1090,MATCH($A$14,'Form report'!$D$23:$D$1090,0))),"")</f>
        <v/>
      </c>
      <c r="BD14" s="204" t="str">
        <f>IFERROR(IF(INDEX('Form report'!$P$23:$CO$1090,MATCH($A$14,'Form report'!BD23:BD1090,0),MATCH(BD$3,'Form report'!$P$22:$CO$22,0))="","",INDEX('Form report'!$P$23:$CO$1090,MATCH($A$14,'Form report'!BD23:BD1090,0),MATCH(BD$3,'Form report'!$P$22:$CO$22,0))-INDEX('Form report'!$G$23:$G$1090,MATCH($A$14,'Form report'!$D$23:$D$1090,0))-INDEX('Form report'!$H$23:$H$1090,MATCH($A$14,'Form report'!$D$23:$D$1090,0))),"")</f>
        <v/>
      </c>
      <c r="BE14" s="204" t="str">
        <f>IFERROR(IF(INDEX('Form report'!$P$23:$CO$1090,MATCH($A$14,'Form report'!BE23:BE1090,0),MATCH(BE$3,'Form report'!$P$22:$CO$22,0))="","",INDEX('Form report'!$P$23:$CO$1090,MATCH($A$14,'Form report'!BE23:BE1090,0),MATCH(BE$3,'Form report'!$P$22:$CO$22,0))-INDEX('Form report'!$G$23:$G$1090,MATCH($A$14,'Form report'!$D$23:$D$1090,0))-INDEX('Form report'!$H$23:$H$1090,MATCH($A$14,'Form report'!$D$23:$D$1090,0))),"")</f>
        <v/>
      </c>
      <c r="BF14" s="204" t="str">
        <f>IFERROR(IF(INDEX('Form report'!$P$23:$CO$1090,MATCH($A$14,'Form report'!BF23:BF1090,0),MATCH(BF$3,'Form report'!$P$22:$CO$22,0))="","",INDEX('Form report'!$P$23:$CO$1090,MATCH($A$14,'Form report'!BF23:BF1090,0),MATCH(BF$3,'Form report'!$P$22:$CO$22,0))-INDEX('Form report'!$G$23:$G$1090,MATCH($A$14,'Form report'!$D$23:$D$1090,0))-INDEX('Form report'!$H$23:$H$1090,MATCH($A$14,'Form report'!$D$23:$D$1090,0))),"")</f>
        <v/>
      </c>
      <c r="BG14" s="204" t="str">
        <f>IFERROR(IF(INDEX('Form report'!$P$23:$CO$1090,MATCH($A$14,'Form report'!BG23:BG1090,0),MATCH(BG$3,'Form report'!$P$22:$CO$22,0))="","",INDEX('Form report'!$P$23:$CO$1090,MATCH($A$14,'Form report'!BG23:BG1090,0),MATCH(BG$3,'Form report'!$P$22:$CO$22,0))-INDEX('Form report'!$G$23:$G$1090,MATCH($A$14,'Form report'!$D$23:$D$1090,0))-INDEX('Form report'!$H$23:$H$1090,MATCH($A$14,'Form report'!$D$23:$D$1090,0))),"")</f>
        <v/>
      </c>
      <c r="BH14" s="204" t="str">
        <f>IFERROR(IF(INDEX('Form report'!$P$23:$CO$1090,MATCH($A$14,'Form report'!BH23:BH1090,0),MATCH(BH$3,'Form report'!$P$22:$CO$22,0))="","",INDEX('Form report'!$P$23:$CO$1090,MATCH($A$14,'Form report'!BH23:BH1090,0),MATCH(BH$3,'Form report'!$P$22:$CO$22,0))-INDEX('Form report'!$G$23:$G$1090,MATCH($A$14,'Form report'!$D$23:$D$1090,0))-INDEX('Form report'!$H$23:$H$1090,MATCH($A$14,'Form report'!$D$23:$D$1090,0))),"")</f>
        <v/>
      </c>
      <c r="BI14" s="204" t="str">
        <f>IFERROR(IF(INDEX('Form report'!$P$23:$CO$1090,MATCH($A$14,'Form report'!BI23:BI1090,0),MATCH(BI$3,'Form report'!$P$22:$CO$22,0))="","",INDEX('Form report'!$P$23:$CO$1090,MATCH($A$14,'Form report'!BI23:BI1090,0),MATCH(BI$3,'Form report'!$P$22:$CO$22,0))-INDEX('Form report'!$G$23:$G$1090,MATCH($A$14,'Form report'!$D$23:$D$1090,0))-INDEX('Form report'!$H$23:$H$1090,MATCH($A$14,'Form report'!$D$23:$D$1090,0))),"")</f>
        <v/>
      </c>
      <c r="BJ14" s="204" t="str">
        <f>IFERROR(IF(INDEX('Form report'!$P$23:$CO$1090,MATCH($A$14,'Form report'!BJ23:BJ1090,0),MATCH(BJ$3,'Form report'!$P$22:$CO$22,0))="","",INDEX('Form report'!$P$23:$CO$1090,MATCH($A$14,'Form report'!BJ23:BJ1090,0),MATCH(BJ$3,'Form report'!$P$22:$CO$22,0))-INDEX('Form report'!$G$23:$G$1090,MATCH($A$14,'Form report'!$D$23:$D$1090,0))-INDEX('Form report'!$H$23:$H$1090,MATCH($A$14,'Form report'!$D$23:$D$1090,0))),"")</f>
        <v/>
      </c>
      <c r="BK14" s="204" t="str">
        <f>IFERROR(IF(INDEX('Form report'!$P$23:$CO$1090,MATCH($A$14,'Form report'!BK23:BK1090,0),MATCH(BK$3,'Form report'!$P$22:$CO$22,0))="","",INDEX('Form report'!$P$23:$CO$1090,MATCH($A$14,'Form report'!BK23:BK1090,0),MATCH(BK$3,'Form report'!$P$22:$CO$22,0))-INDEX('Form report'!$G$23:$G$1090,MATCH($A$14,'Form report'!$D$23:$D$1090,0))-INDEX('Form report'!$H$23:$H$1090,MATCH($A$14,'Form report'!$D$23:$D$1090,0))),"")</f>
        <v/>
      </c>
      <c r="BL14" s="204" t="str">
        <f>IFERROR(IF(INDEX('Form report'!$P$23:$CO$1090,MATCH($A$14,'Form report'!BL23:BL1090,0),MATCH(BL$3,'Form report'!$P$22:$CO$22,0))="","",INDEX('Form report'!$P$23:$CO$1090,MATCH($A$14,'Form report'!BL23:BL1090,0),MATCH(BL$3,'Form report'!$P$22:$CO$22,0))-INDEX('Form report'!$G$23:$G$1090,MATCH($A$14,'Form report'!$D$23:$D$1090,0))-INDEX('Form report'!$H$23:$H$1090,MATCH($A$14,'Form report'!$D$23:$D$1090,0))),"")</f>
        <v/>
      </c>
      <c r="BM14" s="204" t="str">
        <f>IFERROR(IF(INDEX('Form report'!$P$23:$CO$1090,MATCH($A$14,'Form report'!BM23:BM1090,0),MATCH(BM$3,'Form report'!$P$22:$CO$22,0))="","",INDEX('Form report'!$P$23:$CO$1090,MATCH($A$14,'Form report'!BM23:BM1090,0),MATCH(BM$3,'Form report'!$P$22:$CO$22,0))-INDEX('Form report'!$G$23:$G$1090,MATCH($A$14,'Form report'!$D$23:$D$1090,0))-INDEX('Form report'!$H$23:$H$1090,MATCH($A$14,'Form report'!$D$23:$D$1090,0))),"")</f>
        <v/>
      </c>
      <c r="BN14" s="204" t="str">
        <f>IFERROR(IF(INDEX('Form report'!$P$23:$CO$1090,MATCH($A$14,'Form report'!BN23:BN1090,0),MATCH(BN$3,'Form report'!$P$22:$CO$22,0))="","",INDEX('Form report'!$P$23:$CO$1090,MATCH($A$14,'Form report'!BN23:BN1090,0),MATCH(BN$3,'Form report'!$P$22:$CO$22,0))-INDEX('Form report'!$G$23:$G$1090,MATCH($A$14,'Form report'!$D$23:$D$1090,0))-INDEX('Form report'!$H$23:$H$1090,MATCH($A$14,'Form report'!$D$23:$D$1090,0))),"")</f>
        <v/>
      </c>
      <c r="BO14" s="204" t="str">
        <f>IFERROR(IF(INDEX('Form report'!$P$23:$CO$1090,MATCH($A$14,'Form report'!BO23:BO1090,0),MATCH(BO$3,'Form report'!$P$22:$CO$22,0))="","",INDEX('Form report'!$P$23:$CO$1090,MATCH($A$14,'Form report'!BO23:BO1090,0),MATCH(BO$3,'Form report'!$P$22:$CO$22,0))-INDEX('Form report'!$G$23:$G$1090,MATCH($A$14,'Form report'!$D$23:$D$1090,0))-INDEX('Form report'!$H$23:$H$1090,MATCH($A$14,'Form report'!$D$23:$D$1090,0))),"")</f>
        <v/>
      </c>
      <c r="BP14" s="204" t="str">
        <f>IFERROR(IF(INDEX('Form report'!$P$23:$CO$1090,MATCH($A$14,'Form report'!BP23:BP1090,0),MATCH(BP$3,'Form report'!$P$22:$CO$22,0))="","",INDEX('Form report'!$P$23:$CO$1090,MATCH($A$14,'Form report'!BP23:BP1090,0),MATCH(BP$3,'Form report'!$P$22:$CO$22,0))-INDEX('Form report'!$G$23:$G$1090,MATCH($A$14,'Form report'!$D$23:$D$1090,0))-INDEX('Form report'!$H$23:$H$1090,MATCH($A$14,'Form report'!$D$23:$D$1090,0))),"")</f>
        <v/>
      </c>
      <c r="BQ14" s="204" t="str">
        <f>IFERROR(IF(INDEX('Form report'!$P$23:$CO$1090,MATCH($A$14,'Form report'!BQ23:BQ1090,0),MATCH(BQ$3,'Form report'!$P$22:$CO$22,0))="","",INDEX('Form report'!$P$23:$CO$1090,MATCH($A$14,'Form report'!BQ23:BQ1090,0),MATCH(BQ$3,'Form report'!$P$22:$CO$22,0))-INDEX('Form report'!$G$23:$G$1090,MATCH($A$14,'Form report'!$D$23:$D$1090,0))-INDEX('Form report'!$H$23:$H$1090,MATCH($A$14,'Form report'!$D$23:$D$1090,0))),"")</f>
        <v/>
      </c>
      <c r="BR14" s="204" t="str">
        <f>IFERROR(IF(INDEX('Form report'!$P$23:$CO$1090,MATCH($A$14,'Form report'!BR23:BR1090,0),MATCH(BR$3,'Form report'!$P$22:$CO$22,0))="","",INDEX('Form report'!$P$23:$CO$1090,MATCH($A$14,'Form report'!BR23:BR1090,0),MATCH(BR$3,'Form report'!$P$22:$CO$22,0))-INDEX('Form report'!$G$23:$G$1090,MATCH($A$14,'Form report'!$D$23:$D$1090,0))-INDEX('Form report'!$H$23:$H$1090,MATCH($A$14,'Form report'!$D$23:$D$1090,0))),"")</f>
        <v/>
      </c>
      <c r="BS14" s="204" t="str">
        <f>IFERROR(IF(INDEX('Form report'!$P$23:$CO$1090,MATCH($A$14,'Form report'!BS23:BS1090,0),MATCH(BS$3,'Form report'!$P$22:$CO$22,0))="","",INDEX('Form report'!$P$23:$CO$1090,MATCH($A$14,'Form report'!BS23:BS1090,0),MATCH(BS$3,'Form report'!$P$22:$CO$22,0))-INDEX('Form report'!$G$23:$G$1090,MATCH($A$14,'Form report'!$D$23:$D$1090,0))-INDEX('Form report'!$H$23:$H$1090,MATCH($A$14,'Form report'!$D$23:$D$1090,0))),"")</f>
        <v/>
      </c>
      <c r="BT14" s="204" t="str">
        <f>IFERROR(IF(INDEX('Form report'!$P$23:$CO$1090,MATCH($A$14,'Form report'!BT23:BT1090,0),MATCH(BT$3,'Form report'!$P$22:$CO$22,0))="","",INDEX('Form report'!$P$23:$CO$1090,MATCH($A$14,'Form report'!BT23:BT1090,0),MATCH(BT$3,'Form report'!$P$22:$CO$22,0))-INDEX('Form report'!$G$23:$G$1090,MATCH($A$14,'Form report'!$D$23:$D$1090,0))-INDEX('Form report'!$H$23:$H$1090,MATCH($A$14,'Form report'!$D$23:$D$1090,0))),"")</f>
        <v/>
      </c>
      <c r="BU14" s="204" t="str">
        <f>IFERROR(IF(INDEX('Form report'!$P$23:$CO$1090,MATCH($A$14,'Form report'!BU23:BU1090,0),MATCH(BU$3,'Form report'!$P$22:$CO$22,0))="","",INDEX('Form report'!$P$23:$CO$1090,MATCH($A$14,'Form report'!BU23:BU1090,0),MATCH(BU$3,'Form report'!$P$22:$CO$22,0))-INDEX('Form report'!$G$23:$G$1090,MATCH($A$14,'Form report'!$D$23:$D$1090,0))-INDEX('Form report'!$H$23:$H$1090,MATCH($A$14,'Form report'!$D$23:$D$1090,0))),"")</f>
        <v/>
      </c>
      <c r="BV14" s="204" t="str">
        <f>IFERROR(IF(INDEX('Form report'!$P$23:$CO$1090,MATCH($A$14,'Form report'!BV23:BV1090,0),MATCH(BV$3,'Form report'!$P$22:$CO$22,0))="","",INDEX('Form report'!$P$23:$CO$1090,MATCH($A$14,'Form report'!BV23:BV1090,0),MATCH(BV$3,'Form report'!$P$22:$CO$22,0))-INDEX('Form report'!$G$23:$G$1090,MATCH($A$14,'Form report'!$D$23:$D$1090,0))-INDEX('Form report'!$H$23:$H$1090,MATCH($A$14,'Form report'!$D$23:$D$1090,0))),"")</f>
        <v/>
      </c>
      <c r="BW14" s="204" t="str">
        <f>IFERROR(IF(INDEX('Form report'!$P$23:$CO$1090,MATCH($A$14,'Form report'!BW23:BW1090,0),MATCH(BW$3,'Form report'!$P$22:$CO$22,0))="","",INDEX('Form report'!$P$23:$CO$1090,MATCH($A$14,'Form report'!BW23:BW1090,0),MATCH(BW$3,'Form report'!$P$22:$CO$22,0))-INDEX('Form report'!$G$23:$G$1090,MATCH($A$14,'Form report'!$D$23:$D$1090,0))-INDEX('Form report'!$H$23:$H$1090,MATCH($A$14,'Form report'!$D$23:$D$1090,0))),"")</f>
        <v/>
      </c>
      <c r="BX14" s="204" t="str">
        <f>IFERROR(IF(INDEX('Form report'!$P$23:$CO$1090,MATCH($A$14,'Form report'!BX23:BX1090,0),MATCH(BX$3,'Form report'!$P$22:$CO$22,0))="","",INDEX('Form report'!$P$23:$CO$1090,MATCH($A$14,'Form report'!BX23:BX1090,0),MATCH(BX$3,'Form report'!$P$22:$CO$22,0))-INDEX('Form report'!$G$23:$G$1090,MATCH($A$14,'Form report'!$D$23:$D$1090,0))-INDEX('Form report'!$H$23:$H$1090,MATCH($A$14,'Form report'!$D$23:$D$1090,0))),"")</f>
        <v/>
      </c>
      <c r="BY14" s="204" t="str">
        <f>IFERROR(IF(INDEX('Form report'!$P$23:$CO$1090,MATCH($A$14,'Form report'!BY23:BY1090,0),MATCH(BY$3,'Form report'!$P$22:$CO$22,0))="","",INDEX('Form report'!$P$23:$CO$1090,MATCH($A$14,'Form report'!BY23:BY1090,0),MATCH(BY$3,'Form report'!$P$22:$CO$22,0))-INDEX('Form report'!$G$23:$G$1090,MATCH($A$14,'Form report'!$D$23:$D$1090,0))-INDEX('Form report'!$H$23:$H$1090,MATCH($A$14,'Form report'!$D$23:$D$1090,0))),"")</f>
        <v/>
      </c>
      <c r="BZ14" s="204" t="str">
        <f>IFERROR(IF(INDEX('Form report'!$P$23:$CO$1090,MATCH($A$14,'Form report'!BZ23:BZ1090,0),MATCH(BZ$3,'Form report'!$P$22:$CO$22,0))="","",INDEX('Form report'!$P$23:$CO$1090,MATCH($A$14,'Form report'!BZ23:BZ1090,0),MATCH(BZ$3,'Form report'!$P$22:$CO$22,0))-INDEX('Form report'!$G$23:$G$1090,MATCH($A$14,'Form report'!$D$23:$D$1090,0))-INDEX('Form report'!$H$23:$H$1090,MATCH($A$14,'Form report'!$D$23:$D$1090,0))),"")</f>
        <v/>
      </c>
      <c r="CA14" s="204" t="str">
        <f>IFERROR(IF(INDEX('Form report'!$P$23:$CO$1090,MATCH($A$14,'Form report'!CA23:CA1090,0),MATCH(CA$3,'Form report'!$P$22:$CO$22,0))="","",INDEX('Form report'!$P$23:$CO$1090,MATCH($A$14,'Form report'!CA23:CA1090,0),MATCH(CA$3,'Form report'!$P$22:$CO$22,0))-INDEX('Form report'!$G$23:$G$1090,MATCH($A$14,'Form report'!$D$23:$D$1090,0))-INDEX('Form report'!$H$23:$H$1090,MATCH($A$14,'Form report'!$D$23:$D$1090,0))),"")</f>
        <v/>
      </c>
      <c r="CB14" s="204" t="str">
        <f>IFERROR(IF(INDEX('Form report'!$P$23:$CO$1090,MATCH($A$14,'Form report'!CB23:CB1090,0),MATCH(CB$3,'Form report'!$P$22:$CO$22,0))="","",INDEX('Form report'!$P$23:$CO$1090,MATCH($A$14,'Form report'!CB23:CB1090,0),MATCH(CB$3,'Form report'!$P$22:$CO$22,0))-INDEX('Form report'!$G$23:$G$1090,MATCH($A$14,'Form report'!$D$23:$D$1090,0))-INDEX('Form report'!$H$23:$H$1090,MATCH($A$14,'Form report'!$D$23:$D$1090,0))),"")</f>
        <v/>
      </c>
      <c r="CC14" s="204" t="str">
        <f>IFERROR(IF(INDEX('Form report'!$P$23:$CO$1090,MATCH($A$14,'Form report'!CC23:CC1090,0),MATCH(CC$3,'Form report'!$P$22:$CO$22,0))="","",INDEX('Form report'!$P$23:$CO$1090,MATCH($A$14,'Form report'!CC23:CC1090,0),MATCH(CC$3,'Form report'!$P$22:$CO$22,0))-INDEX('Form report'!$G$23:$G$1090,MATCH($A$14,'Form report'!$D$23:$D$1090,0))-INDEX('Form report'!$H$23:$H$1090,MATCH($A$14,'Form report'!$D$23:$D$1090,0))),"")</f>
        <v/>
      </c>
      <c r="CD14" s="204" t="str">
        <f>IFERROR(IF(INDEX('Form report'!$P$23:$CO$1090,MATCH($A$14,'Form report'!CD23:CD1090,0),MATCH(CD$3,'Form report'!$P$22:$CO$22,0))="","",INDEX('Form report'!$P$23:$CO$1090,MATCH($A$14,'Form report'!CD23:CD1090,0),MATCH(CD$3,'Form report'!$P$22:$CO$22,0))-INDEX('Form report'!$G$23:$G$1090,MATCH($A$14,'Form report'!$D$23:$D$1090,0))-INDEX('Form report'!$H$23:$H$1090,MATCH($A$14,'Form report'!$D$23:$D$1090,0))),"")</f>
        <v/>
      </c>
      <c r="CE14" s="204" t="str">
        <f>IFERROR(IF(INDEX('Form report'!$P$23:$CO$1090,MATCH($A$14,'Form report'!CE23:CE1090,0),MATCH(CE$3,'Form report'!$P$22:$CO$22,0))="","",INDEX('Form report'!$P$23:$CO$1090,MATCH($A$14,'Form report'!CE23:CE1090,0),MATCH(CE$3,'Form report'!$P$22:$CO$22,0))-INDEX('Form report'!$G$23:$G$1090,MATCH($A$14,'Form report'!$D$23:$D$1090,0))-INDEX('Form report'!$H$23:$H$1090,MATCH($A$14,'Form report'!$D$23:$D$1090,0))),"")</f>
        <v/>
      </c>
      <c r="CF14" s="204" t="str">
        <f>IFERROR(IF(INDEX('Form report'!$P$23:$CO$1090,MATCH($A$14,'Form report'!CF23:CF1090,0),MATCH(CF$3,'Form report'!$P$22:$CO$22,0))="","",INDEX('Form report'!$P$23:$CO$1090,MATCH($A$14,'Form report'!CF23:CF1090,0),MATCH(CF$3,'Form report'!$P$22:$CO$22,0))-INDEX('Form report'!$G$23:$G$1090,MATCH($A$14,'Form report'!$D$23:$D$1090,0))-INDEX('Form report'!$H$23:$H$1090,MATCH($A$14,'Form report'!$D$23:$D$1090,0))),"")</f>
        <v/>
      </c>
      <c r="CG14" s="204" t="str">
        <f>IFERROR(IF(INDEX('Form report'!$P$23:$CO$1090,MATCH($A$14,'Form report'!CG23:CG1090,0),MATCH(CG$3,'Form report'!$P$22:$CO$22,0))="","",INDEX('Form report'!$P$23:$CO$1090,MATCH($A$14,'Form report'!CG23:CG1090,0),MATCH(CG$3,'Form report'!$P$22:$CO$22,0))-INDEX('Form report'!$G$23:$G$1090,MATCH($A$14,'Form report'!$D$23:$D$1090,0))-INDEX('Form report'!$H$23:$H$1090,MATCH($A$14,'Form report'!$D$23:$D$1090,0))),"")</f>
        <v/>
      </c>
      <c r="CH14" s="204" t="str">
        <f>IFERROR(IF(INDEX('Form report'!$P$23:$CO$1090,MATCH($A$14,'Form report'!CH23:CH1090,0),MATCH(CH$3,'Form report'!$P$22:$CO$22,0))="","",INDEX('Form report'!$P$23:$CO$1090,MATCH($A$14,'Form report'!CH23:CH1090,0),MATCH(CH$3,'Form report'!$P$22:$CO$22,0))-INDEX('Form report'!$G$23:$G$1090,MATCH($A$14,'Form report'!$D$23:$D$1090,0))-INDEX('Form report'!$H$23:$H$1090,MATCH($A$14,'Form report'!$D$23:$D$1090,0))),"")</f>
        <v/>
      </c>
      <c r="CI14" s="204" t="str">
        <f>IFERROR(IF(INDEX('Form report'!$P$23:$CO$1090,MATCH($A$14,'Form report'!CI23:CI1090,0),MATCH(CI$3,'Form report'!$P$22:$CO$22,0))="","",INDEX('Form report'!$P$23:$CO$1090,MATCH($A$14,'Form report'!CI23:CI1090,0),MATCH(CI$3,'Form report'!$P$22:$CO$22,0))-INDEX('Form report'!$G$23:$G$1090,MATCH($A$14,'Form report'!$D$23:$D$1090,0))-INDEX('Form report'!$H$23:$H$1090,MATCH($A$14,'Form report'!$D$23:$D$1090,0))),"")</f>
        <v/>
      </c>
      <c r="CJ14" s="204" t="str">
        <f>IFERROR(IF(INDEX('Form report'!$P$23:$CO$1090,MATCH($A$14,'Form report'!CJ23:CJ1090,0),MATCH(CJ$3,'Form report'!$P$22:$CO$22,0))="","",INDEX('Form report'!$P$23:$CO$1090,MATCH($A$14,'Form report'!CJ23:CJ1090,0),MATCH(CJ$3,'Form report'!$P$22:$CO$22,0))-INDEX('Form report'!$G$23:$G$1090,MATCH($A$14,'Form report'!$D$23:$D$1090,0))-INDEX('Form report'!$H$23:$H$1090,MATCH($A$14,'Form report'!$D$23:$D$1090,0))),"")</f>
        <v/>
      </c>
      <c r="CK14" s="204" t="str">
        <f>IFERROR(IF(INDEX('Form report'!$P$23:$CO$1090,MATCH($A$14,'Form report'!CK23:CK1090,0),MATCH(CK$3,'Form report'!$P$22:$CO$22,0))="","",INDEX('Form report'!$P$23:$CO$1090,MATCH($A$14,'Form report'!CK23:CK1090,0),MATCH(CK$3,'Form report'!$P$22:$CO$22,0))-INDEX('Form report'!$G$23:$G$1090,MATCH($A$14,'Form report'!$D$23:$D$1090,0))-INDEX('Form report'!$H$23:$H$1090,MATCH($A$14,'Form report'!$D$23:$D$1090,0))),"")</f>
        <v/>
      </c>
      <c r="CL14" s="204" t="str">
        <f>IFERROR(IF(INDEX('Form report'!$P$23:$CO$1090,MATCH($A$14,'Form report'!CL23:CL1090,0),MATCH(CL$3,'Form report'!$P$22:$CO$22,0))="","",INDEX('Form report'!$P$23:$CO$1090,MATCH($A$14,'Form report'!CL23:CL1090,0),MATCH(CL$3,'Form report'!$P$22:$CO$22,0))-INDEX('Form report'!$G$23:$G$1090,MATCH($A$14,'Form report'!$D$23:$D$1090,0))-INDEX('Form report'!$H$23:$H$1090,MATCH($A$14,'Form report'!$D$23:$D$1090,0))),"")</f>
        <v/>
      </c>
      <c r="CM14" s="204" t="str">
        <f>IFERROR(IF(INDEX('Form report'!$P$23:$CO$1090,MATCH($A$14,'Form report'!CM23:CM1090,0),MATCH(CM$3,'Form report'!$P$22:$CO$22,0))="","",INDEX('Form report'!$P$23:$CO$1090,MATCH($A$14,'Form report'!CM23:CM1090,0),MATCH(CM$3,'Form report'!$P$22:$CO$22,0))-INDEX('Form report'!$G$23:$G$1090,MATCH($A$14,'Form report'!$D$23:$D$1090,0))-INDEX('Form report'!$H$23:$H$1090,MATCH($A$14,'Form report'!$D$23:$D$1090,0))),"")</f>
        <v/>
      </c>
      <c r="CN14" s="204" t="str">
        <f>IFERROR(IF(INDEX('Form report'!$P$23:$CO$1090,MATCH($A$14,'Form report'!CN23:CN1090,0),MATCH(CN$3,'Form report'!$P$22:$CO$22,0))="","",INDEX('Form report'!$P$23:$CO$1090,MATCH($A$14,'Form report'!CN23:CN1090,0),MATCH(CN$3,'Form report'!$P$22:$CO$22,0))-INDEX('Form report'!$G$23:$G$1090,MATCH($A$14,'Form report'!$D$23:$D$1090,0))-INDEX('Form report'!$H$23:$H$1090,MATCH($A$14,'Form report'!$D$23:$D$1090,0))),"")</f>
        <v/>
      </c>
      <c r="CO14" s="204" t="str">
        <f>IFERROR(IF(INDEX('Form report'!$P$23:$CO$1090,MATCH($A$14,'Form report'!CO23:CO1090,0),MATCH(CO$3,'Form report'!$P$22:$CO$22,0))="","",INDEX('Form report'!$P$23:$CO$1090,MATCH($A$14,'Form report'!CO23:CO1090,0),MATCH(CO$3,'Form report'!$P$22:$CO$22,0))-INDEX('Form report'!$G$23:$G$1090,MATCH($A$14,'Form report'!$D$23:$D$1090,0))-INDEX('Form report'!$H$23:$H$1090,MATCH($A$14,'Form report'!$D$23:$D$1090,0))),"")</f>
        <v/>
      </c>
      <c r="CP14" s="204" t="str">
        <f>IFERROR(IF(INDEX('Form report'!$P$23:$CO$1090,MATCH($A$14,'Form report'!CP23:CP1090,0),MATCH(CP$3,'Form report'!$P$22:$CO$22,0))="","",INDEX('Form report'!$P$23:$CO$1090,MATCH($A$14,'Form report'!CP23:CP1090,0),MATCH(CP$3,'Form report'!$P$22:$CO$22,0))-INDEX('Form report'!$G$23:$G$1090,MATCH($A$14,'Form report'!$D$23:$D$1090,0))-INDEX('Form report'!$H$23:$H$1090,MATCH($A$14,'Form report'!$D$23:$D$1090,0))),"")</f>
        <v/>
      </c>
      <c r="CQ14" s="204" t="str">
        <f>IFERROR(IF(INDEX('Form report'!$P$23:$CO$1090,MATCH($A$14,'Form report'!CQ23:CQ1090,0),MATCH(CQ$3,'Form report'!$P$22:$CO$22,0))="","",INDEX('Form report'!$P$23:$CO$1090,MATCH($A$14,'Form report'!CQ23:CQ1090,0),MATCH(CQ$3,'Form report'!$P$22:$CO$22,0))-INDEX('Form report'!$G$23:$G$1090,MATCH($A$14,'Form report'!$D$23:$D$1090,0))-INDEX('Form report'!$H$23:$H$1090,MATCH($A$14,'Form report'!$D$23:$D$1090,0))),"")</f>
        <v/>
      </c>
      <c r="CR14" s="204" t="str">
        <f>IFERROR(IF(INDEX('Form report'!$P$23:$CO$1090,MATCH($A$14,'Form report'!CR23:CR1090,0),MATCH(CR$3,'Form report'!$P$22:$CO$22,0))="","",INDEX('Form report'!$P$23:$CO$1090,MATCH($A$14,'Form report'!CR23:CR1090,0),MATCH(CR$3,'Form report'!$P$22:$CO$22,0))-INDEX('Form report'!$G$23:$G$1090,MATCH($A$14,'Form report'!$D$23:$D$1090,0))-INDEX('Form report'!$H$23:$H$1090,MATCH($A$14,'Form report'!$D$23:$D$1090,0))),"")</f>
        <v/>
      </c>
      <c r="CS14" s="204" t="str">
        <f>IFERROR(IF(INDEX('Form report'!$P$23:$CO$1090,MATCH($A$14,'Form report'!CS23:CS1090,0),MATCH(CS$3,'Form report'!$P$22:$CO$22,0))="","",INDEX('Form report'!$P$23:$CO$1090,MATCH($A$14,'Form report'!CS23:CS1090,0),MATCH(CS$3,'Form report'!$P$22:$CO$22,0))-INDEX('Form report'!$G$23:$G$1090,MATCH($A$14,'Form report'!$D$23:$D$1090,0))-INDEX('Form report'!$H$23:$H$1090,MATCH($A$14,'Form report'!$D$23:$D$1090,0))),"")</f>
        <v/>
      </c>
      <c r="CT14" s="204" t="str">
        <f>IFERROR(IF(INDEX('Form report'!$P$23:$CO$1090,MATCH($A$14,'Form report'!CT23:CT1090,0),MATCH(CT$3,'Form report'!$P$22:$CO$22,0))="","",INDEX('Form report'!$P$23:$CO$1090,MATCH($A$14,'Form report'!CT23:CT1090,0),MATCH(CT$3,'Form report'!$P$22:$CO$22,0))-INDEX('Form report'!$G$23:$G$1090,MATCH($A$14,'Form report'!$D$23:$D$1090,0))-INDEX('Form report'!$H$23:$H$1090,MATCH($A$14,'Form report'!$D$23:$D$1090,0))),"")</f>
        <v/>
      </c>
      <c r="CU14" s="204" t="str">
        <f>IFERROR(IF(INDEX('Form report'!$P$23:$CO$1090,MATCH($A$14,'Form report'!CU23:CU1090,0),MATCH(CU$3,'Form report'!$P$22:$CO$22,0))="","",INDEX('Form report'!$P$23:$CO$1090,MATCH($A$14,'Form report'!CU23:CU1090,0),MATCH(CU$3,'Form report'!$P$22:$CO$22,0))-INDEX('Form report'!$G$23:$G$1090,MATCH($A$14,'Form report'!$D$23:$D$1090,0))-INDEX('Form report'!$H$23:$H$1090,MATCH($A$14,'Form report'!$D$23:$D$1090,0))),"")</f>
        <v/>
      </c>
      <c r="CV14" s="204" t="str">
        <f>IFERROR(IF(INDEX('Form report'!$P$23:$CO$1090,MATCH($A$14,'Form report'!CV23:CV1090,0),MATCH(CV$3,'Form report'!$P$22:$CO$22,0))="","",INDEX('Form report'!$P$23:$CO$1090,MATCH($A$14,'Form report'!CV23:CV1090,0),MATCH(CV$3,'Form report'!$P$22:$CO$22,0))-INDEX('Form report'!$G$23:$G$1090,MATCH($A$14,'Form report'!$D$23:$D$1090,0))-INDEX('Form report'!$H$23:$H$1090,MATCH($A$14,'Form report'!$D$23:$D$1090,0))),"")</f>
        <v/>
      </c>
      <c r="CW14" s="204" t="str">
        <f>IFERROR(IF(INDEX('Form report'!$P$23:$CO$1090,MATCH($A$14,'Form report'!CW23:CW1090,0),MATCH(CW$3,'Form report'!$P$22:$CO$22,0))="","",INDEX('Form report'!$P$23:$CO$1090,MATCH($A$14,'Form report'!CW23:CW1090,0),MATCH(CW$3,'Form report'!$P$22:$CO$22,0))-INDEX('Form report'!$G$23:$G$1090,MATCH($A$14,'Form report'!$D$23:$D$1090,0))-INDEX('Form report'!$H$23:$H$1090,MATCH($A$14,'Form report'!$D$23:$D$1090,0))),"")</f>
        <v/>
      </c>
      <c r="CX14" s="204" t="str">
        <f>IFERROR(IF(INDEX('Form report'!$P$23:$CO$1090,MATCH($A$14,'Form report'!CX23:CX1090,0),MATCH(CX$3,'Form report'!$P$22:$CO$22,0))="","",INDEX('Form report'!$P$23:$CO$1090,MATCH($A$14,'Form report'!CX23:CX1090,0),MATCH(CX$3,'Form report'!$P$22:$CO$22,0))-INDEX('Form report'!$G$23:$G$1090,MATCH($A$14,'Form report'!$D$23:$D$1090,0))-INDEX('Form report'!$H$23:$H$1090,MATCH($A$14,'Form report'!$D$23:$D$1090,0))),"")</f>
        <v/>
      </c>
      <c r="CY14" s="204" t="str">
        <f>IFERROR(IF(INDEX('Form report'!$P$23:$CO$1090,MATCH($A$14,'Form report'!CY23:CY1090,0),MATCH(CY$3,'Form report'!$P$22:$CO$22,0))="","",INDEX('Form report'!$P$23:$CO$1090,MATCH($A$14,'Form report'!CY23:CY1090,0),MATCH(CY$3,'Form report'!$P$22:$CO$22,0))-INDEX('Form report'!$G$23:$G$1090,MATCH($A$14,'Form report'!$D$23:$D$1090,0))-INDEX('Form report'!$H$23:$H$1090,MATCH($A$14,'Form report'!$D$23:$D$1090,0))),"")</f>
        <v/>
      </c>
      <c r="CZ14" s="204" t="str">
        <f>IFERROR(IF(INDEX('Form report'!$P$23:$CO$1090,MATCH($A$14,'Form report'!CZ23:CZ1090,0),MATCH(CZ$3,'Form report'!$P$22:$CO$22,0))="","",INDEX('Form report'!$P$23:$CO$1090,MATCH($A$14,'Form report'!CZ23:CZ1090,0),MATCH(CZ$3,'Form report'!$P$22:$CO$22,0))-INDEX('Form report'!$G$23:$G$1090,MATCH($A$14,'Form report'!$D$23:$D$1090,0))-INDEX('Form report'!$H$23:$H$1090,MATCH($A$14,'Form report'!$D$23:$D$1090,0))),"")</f>
        <v/>
      </c>
      <c r="DA14" s="204" t="str">
        <f>IFERROR(IF(INDEX('Form report'!$P$23:$CO$1090,MATCH($A$14,'Form report'!DA23:DA1090,0),MATCH(DA$3,'Form report'!$P$22:$CO$22,0))="","",INDEX('Form report'!$P$23:$CO$1090,MATCH($A$14,'Form report'!DA23:DA1090,0),MATCH(DA$3,'Form report'!$P$22:$CO$22,0))-INDEX('Form report'!$G$23:$G$1090,MATCH($A$14,'Form report'!$D$23:$D$1090,0))-INDEX('Form report'!$H$23:$H$1090,MATCH($A$14,'Form report'!$D$23:$D$1090,0))),"")</f>
        <v/>
      </c>
      <c r="DB14" s="204" t="str">
        <f>IFERROR(IF(INDEX('Form report'!$P$23:$CO$1090,MATCH($A$14,'Form report'!DB23:DB1090,0),MATCH(DB$3,'Form report'!$P$22:$CO$22,0))="","",INDEX('Form report'!$P$23:$CO$1090,MATCH($A$14,'Form report'!DB23:DB1090,0),MATCH(DB$3,'Form report'!$P$22:$CO$22,0))-INDEX('Form report'!$G$23:$G$1090,MATCH($A$14,'Form report'!$D$23:$D$1090,0))-INDEX('Form report'!$H$23:$H$1090,MATCH($A$14,'Form report'!$D$23:$D$1090,0))),"")</f>
        <v/>
      </c>
      <c r="DC14" s="204" t="str">
        <f>IFERROR(IF(INDEX('Form report'!$P$23:$CO$1090,MATCH($A$14,'Form report'!DC23:DC1090,0),MATCH(DC$3,'Form report'!$P$22:$CO$22,0))="","",INDEX('Form report'!$P$23:$CO$1090,MATCH($A$14,'Form report'!DC23:DC1090,0),MATCH(DC$3,'Form report'!$P$22:$CO$22,0))-INDEX('Form report'!$G$23:$G$1090,MATCH($A$14,'Form report'!$D$23:$D$1090,0))-INDEX('Form report'!$H$23:$H$1090,MATCH($A$14,'Form report'!$D$23:$D$1090,0))),"")</f>
        <v/>
      </c>
      <c r="DD14" s="204" t="str">
        <f>IFERROR(IF(INDEX('Form report'!$P$23:$CO$1090,MATCH($A$14,'Form report'!DD23:DD1090,0),MATCH(DD$3,'Form report'!$P$22:$CO$22,0))="","",INDEX('Form report'!$P$23:$CO$1090,MATCH($A$14,'Form report'!DD23:DD1090,0),MATCH(DD$3,'Form report'!$P$22:$CO$22,0))-INDEX('Form report'!$G$23:$G$1090,MATCH($A$14,'Form report'!$D$23:$D$1090,0))-INDEX('Form report'!$H$23:$H$1090,MATCH($A$14,'Form report'!$D$23:$D$1090,0))),"")</f>
        <v/>
      </c>
      <c r="DE14" s="204" t="str">
        <f>IFERROR(IF(INDEX('Form report'!$P$23:$CO$1090,MATCH($A$14,'Form report'!DE23:DE1090,0),MATCH(DE$3,'Form report'!$P$22:$CO$22,0))="","",INDEX('Form report'!$P$23:$CO$1090,MATCH($A$14,'Form report'!DE23:DE1090,0),MATCH(DE$3,'Form report'!$P$22:$CO$22,0))-INDEX('Form report'!$G$23:$G$1090,MATCH($A$14,'Form report'!$D$23:$D$1090,0))-INDEX('Form report'!$H$23:$H$1090,MATCH($A$14,'Form report'!$D$23:$D$1090,0))),"")</f>
        <v/>
      </c>
      <c r="DF14" s="204" t="str">
        <f>IFERROR(IF(INDEX('Form report'!$P$23:$CO$1090,MATCH($A$14,'Form report'!DF23:DF1090,0),MATCH(DF$3,'Form report'!$P$22:$CO$22,0))="","",INDEX('Form report'!$P$23:$CO$1090,MATCH($A$14,'Form report'!DF23:DF1090,0),MATCH(DF$3,'Form report'!$P$22:$CO$22,0))-INDEX('Form report'!$G$23:$G$1090,MATCH($A$14,'Form report'!$D$23:$D$1090,0))-INDEX('Form report'!$H$23:$H$1090,MATCH($A$14,'Form report'!$D$23:$D$1090,0))),"")</f>
        <v/>
      </c>
      <c r="DG14" s="204" t="str">
        <f>IFERROR(IF(INDEX('Form report'!$P$23:$CO$1090,MATCH($A$14,'Form report'!DG23:DG1090,0),MATCH(DG$3,'Form report'!$P$22:$CO$22,0))="","",INDEX('Form report'!$P$23:$CO$1090,MATCH($A$14,'Form report'!DG23:DG1090,0),MATCH(DG$3,'Form report'!$P$22:$CO$22,0))-INDEX('Form report'!$G$23:$G$1090,MATCH($A$14,'Form report'!$D$23:$D$1090,0))-INDEX('Form report'!$H$23:$H$1090,MATCH($A$14,'Form report'!$D$23:$D$1090,0))),"")</f>
        <v/>
      </c>
      <c r="DH14" s="204" t="str">
        <f>IFERROR(IF(INDEX('Form report'!$P$23:$CO$1090,MATCH($A$14,'Form report'!DH23:DH1090,0),MATCH(DH$3,'Form report'!$P$22:$CO$22,0))="","",INDEX('Form report'!$P$23:$CO$1090,MATCH($A$14,'Form report'!DH23:DH1090,0),MATCH(DH$3,'Form report'!$P$22:$CO$22,0))-INDEX('Form report'!$G$23:$G$1090,MATCH($A$14,'Form report'!$D$23:$D$1090,0))-INDEX('Form report'!$H$23:$H$1090,MATCH($A$14,'Form report'!$D$23:$D$1090,0))),"")</f>
        <v/>
      </c>
      <c r="DI14" s="204" t="str">
        <f>IFERROR(IF(INDEX('Form report'!$P$23:$CO$1090,MATCH($A$14,'Form report'!DI23:DI1090,0),MATCH(DI$3,'Form report'!$P$22:$CO$22,0))="","",INDEX('Form report'!$P$23:$CO$1090,MATCH($A$14,'Form report'!DI23:DI1090,0),MATCH(DI$3,'Form report'!$P$22:$CO$22,0))-INDEX('Form report'!$G$23:$G$1090,MATCH($A$14,'Form report'!$D$23:$D$1090,0))-INDEX('Form report'!$H$23:$H$1090,MATCH($A$14,'Form report'!$D$23:$D$1090,0))),"")</f>
        <v/>
      </c>
      <c r="DJ14" s="204" t="str">
        <f>IFERROR(IF(INDEX('Form report'!$P$23:$CO$1090,MATCH($A$14,'Form report'!DJ23:DJ1090,0),MATCH(DJ$3,'Form report'!$P$22:$CO$22,0))="","",INDEX('Form report'!$P$23:$CO$1090,MATCH($A$14,'Form report'!DJ23:DJ1090,0),MATCH(DJ$3,'Form report'!$P$22:$CO$22,0))-INDEX('Form report'!$G$23:$G$1090,MATCH($A$14,'Form report'!$D$23:$D$1090,0))-INDEX('Form report'!$H$23:$H$1090,MATCH($A$14,'Form report'!$D$23:$D$1090,0))),"")</f>
        <v/>
      </c>
      <c r="DK14" s="204" t="str">
        <f>IFERROR(IF(INDEX('Form report'!$P$23:$CO$1090,MATCH($A$14,'Form report'!DK23:DK1090,0),MATCH(DK$3,'Form report'!$P$22:$CO$22,0))="","",INDEX('Form report'!$P$23:$CO$1090,MATCH($A$14,'Form report'!DK23:DK1090,0),MATCH(DK$3,'Form report'!$P$22:$CO$22,0))-INDEX('Form report'!$G$23:$G$1090,MATCH($A$14,'Form report'!$D$23:$D$1090,0))-INDEX('Form report'!$H$23:$H$1090,MATCH($A$14,'Form report'!$D$23:$D$1090,0))),"")</f>
        <v/>
      </c>
      <c r="DL14" s="204" t="str">
        <f>IFERROR(IF(INDEX('Form report'!$P$23:$CO$1090,MATCH($A$14,'Form report'!DL23:DL1090,0),MATCH(DL$3,'Form report'!$P$22:$CO$22,0))="","",INDEX('Form report'!$P$23:$CO$1090,MATCH($A$14,'Form report'!DL23:DL1090,0),MATCH(DL$3,'Form report'!$P$22:$CO$22,0))-INDEX('Form report'!$G$23:$G$1090,MATCH($A$14,'Form report'!$D$23:$D$1090,0))-INDEX('Form report'!$H$23:$H$1090,MATCH($A$14,'Form report'!$D$23:$D$1090,0))),"")</f>
        <v/>
      </c>
      <c r="DM14" s="204" t="str">
        <f>IFERROR(IF(INDEX('Form report'!$P$23:$CO$1090,MATCH($A$14,'Form report'!DM23:DM1090,0),MATCH(DM$3,'Form report'!$P$22:$CO$22,0))="","",INDEX('Form report'!$P$23:$CO$1090,MATCH($A$14,'Form report'!DM23:DM1090,0),MATCH(DM$3,'Form report'!$P$22:$CO$22,0))-INDEX('Form report'!$G$23:$G$1090,MATCH($A$14,'Form report'!$D$23:$D$1090,0))-INDEX('Form report'!$H$23:$H$1090,MATCH($A$14,'Form report'!$D$23:$D$1090,0))),"")</f>
        <v/>
      </c>
      <c r="DN14" s="204" t="str">
        <f>IFERROR(IF(INDEX('Form report'!$P$23:$CO$1090,MATCH($A$14,'Form report'!DN23:DN1090,0),MATCH(DN$3,'Form report'!$P$22:$CO$22,0))="","",INDEX('Form report'!$P$23:$CO$1090,MATCH($A$14,'Form report'!DN23:DN1090,0),MATCH(DN$3,'Form report'!$P$22:$CO$22,0))-INDEX('Form report'!$G$23:$G$1090,MATCH($A$14,'Form report'!$D$23:$D$1090,0))-INDEX('Form report'!$H$23:$H$1090,MATCH($A$14,'Form report'!$D$23:$D$1090,0))),"")</f>
        <v/>
      </c>
      <c r="DO14" s="204" t="str">
        <f>IFERROR(IF(INDEX('Form report'!$P$23:$CO$1090,MATCH($A$14,'Form report'!DO23:DO1090,0),MATCH(DO$3,'Form report'!$P$22:$CO$22,0))="","",INDEX('Form report'!$P$23:$CO$1090,MATCH($A$14,'Form report'!DO23:DO1090,0),MATCH(DO$3,'Form report'!$P$22:$CO$22,0))-INDEX('Form report'!$G$23:$G$1090,MATCH($A$14,'Form report'!$D$23:$D$1090,0))-INDEX('Form report'!$H$23:$H$1090,MATCH($A$14,'Form report'!$D$23:$D$1090,0))),"")</f>
        <v/>
      </c>
      <c r="DP14" s="204" t="str">
        <f>IFERROR(IF(INDEX('Form report'!$P$23:$CO$1090,MATCH($A$14,'Form report'!DP23:DP1090,0),MATCH(DP$3,'Form report'!$P$22:$CO$22,0))="","",INDEX('Form report'!$P$23:$CO$1090,MATCH($A$14,'Form report'!DP23:DP1090,0),MATCH(DP$3,'Form report'!$P$22:$CO$22,0))-INDEX('Form report'!$G$23:$G$1090,MATCH($A$14,'Form report'!$D$23:$D$1090,0))-INDEX('Form report'!$H$23:$H$1090,MATCH($A$14,'Form report'!$D$23:$D$1090,0))),"")</f>
        <v/>
      </c>
      <c r="DQ14" s="204" t="str">
        <f>IFERROR(IF(INDEX('Form report'!$P$23:$CO$1090,MATCH($A$14,'Form report'!DQ23:DQ1090,0),MATCH(DQ$3,'Form report'!$P$22:$CO$22,0))="","",INDEX('Form report'!$P$23:$CO$1090,MATCH($A$14,'Form report'!DQ23:DQ1090,0),MATCH(DQ$3,'Form report'!$P$22:$CO$22,0))-INDEX('Form report'!$G$23:$G$1090,MATCH($A$14,'Form report'!$D$23:$D$1090,0))-INDEX('Form report'!$H$23:$H$1090,MATCH($A$14,'Form report'!$D$23:$D$1090,0))),"")</f>
        <v/>
      </c>
      <c r="DR14" s="204" t="str">
        <f>IFERROR(IF(INDEX('Form report'!$P$23:$CO$1090,MATCH($A$14,'Form report'!DR23:DR1090,0),MATCH(DR$3,'Form report'!$P$22:$CO$22,0))="","",INDEX('Form report'!$P$23:$CO$1090,MATCH($A$14,'Form report'!DR23:DR1090,0),MATCH(DR$3,'Form report'!$P$22:$CO$22,0))-INDEX('Form report'!$G$23:$G$1090,MATCH($A$14,'Form report'!$D$23:$D$1090,0))-INDEX('Form report'!$H$23:$H$1090,MATCH($A$14,'Form report'!$D$23:$D$1090,0))),"")</f>
        <v/>
      </c>
      <c r="DS14" s="204" t="str">
        <f>IFERROR(IF(INDEX('Form report'!$P$23:$CO$1090,MATCH($A$14,'Form report'!DS23:DS1090,0),MATCH(DS$3,'Form report'!$P$22:$CO$22,0))="","",INDEX('Form report'!$P$23:$CO$1090,MATCH($A$14,'Form report'!DS23:DS1090,0),MATCH(DS$3,'Form report'!$P$22:$CO$22,0))-INDEX('Form report'!$G$23:$G$1090,MATCH($A$14,'Form report'!$D$23:$D$1090,0))-INDEX('Form report'!$H$23:$H$1090,MATCH($A$14,'Form report'!$D$23:$D$1090,0))),"")</f>
        <v/>
      </c>
      <c r="DT14" s="204" t="str">
        <f>IFERROR(IF(INDEX('Form report'!$P$23:$CO$1090,MATCH($A$14,'Form report'!DT23:DT1090,0),MATCH(DT$3,'Form report'!$P$22:$CO$22,0))="","",INDEX('Form report'!$P$23:$CO$1090,MATCH($A$14,'Form report'!DT23:DT1090,0),MATCH(DT$3,'Form report'!$P$22:$CO$22,0))-INDEX('Form report'!$G$23:$G$1090,MATCH($A$14,'Form report'!$D$23:$D$1090,0))-INDEX('Form report'!$H$23:$H$1090,MATCH($A$14,'Form report'!$D$23:$D$1090,0))),"")</f>
        <v/>
      </c>
      <c r="DU14" s="204" t="str">
        <f>IFERROR(IF(INDEX('Form report'!$P$23:$CO$1090,MATCH($A$14,'Form report'!DU23:DU1090,0),MATCH(DU$3,'Form report'!$P$22:$CO$22,0))="","",INDEX('Form report'!$P$23:$CO$1090,MATCH($A$14,'Form report'!DU23:DU1090,0),MATCH(DU$3,'Form report'!$P$22:$CO$22,0))-INDEX('Form report'!$G$23:$G$1090,MATCH($A$14,'Form report'!$D$23:$D$1090,0))-INDEX('Form report'!$H$23:$H$1090,MATCH($A$14,'Form report'!$D$23:$D$1090,0))),"")</f>
        <v/>
      </c>
      <c r="DV14" s="204" t="str">
        <f>IFERROR(IF(INDEX('Form report'!$P$23:$CO$1090,MATCH($A$14,'Form report'!DV23:DV1090,0),MATCH(DV$3,'Form report'!$P$22:$CO$22,0))="","",INDEX('Form report'!$P$23:$CO$1090,MATCH($A$14,'Form report'!DV23:DV1090,0),MATCH(DV$3,'Form report'!$P$22:$CO$22,0))-INDEX('Form report'!$G$23:$G$1090,MATCH($A$14,'Form report'!$D$23:$D$1090,0))-INDEX('Form report'!$H$23:$H$1090,MATCH($A$14,'Form report'!$D$23:$D$1090,0))),"")</f>
        <v/>
      </c>
      <c r="DW14" s="204" t="str">
        <f>IFERROR(IF(INDEX('Form report'!$P$23:$CO$1090,MATCH($A$14,'Form report'!DW23:DW1090,0),MATCH(DW$3,'Form report'!$P$22:$CO$22,0))="","",INDEX('Form report'!$P$23:$CO$1090,MATCH($A$14,'Form report'!DW23:DW1090,0),MATCH(DW$3,'Form report'!$P$22:$CO$22,0))-INDEX('Form report'!$G$23:$G$1090,MATCH($A$14,'Form report'!$D$23:$D$1090,0))-INDEX('Form report'!$H$23:$H$1090,MATCH($A$14,'Form report'!$D$23:$D$1090,0))),"")</f>
        <v/>
      </c>
      <c r="DX14" s="204" t="str">
        <f>IFERROR(IF(INDEX('Form report'!$P$23:$CO$1090,MATCH($A$14,'Form report'!DX23:DX1090,0),MATCH(DX$3,'Form report'!$P$22:$CO$22,0))="","",INDEX('Form report'!$P$23:$CO$1090,MATCH($A$14,'Form report'!DX23:DX1090,0),MATCH(DX$3,'Form report'!$P$22:$CO$22,0))-INDEX('Form report'!$G$23:$G$1090,MATCH($A$14,'Form report'!$D$23:$D$1090,0))-INDEX('Form report'!$H$23:$H$1090,MATCH($A$14,'Form report'!$D$23:$D$1090,0))),"")</f>
        <v/>
      </c>
      <c r="DY14" s="204" t="str">
        <f>IFERROR(IF(INDEX('Form report'!$P$23:$CO$1090,MATCH($A$14,'Form report'!DY23:DY1090,0),MATCH(DY$3,'Form report'!$P$22:$CO$22,0))="","",INDEX('Form report'!$P$23:$CO$1090,MATCH($A$14,'Form report'!DY23:DY1090,0),MATCH(DY$3,'Form report'!$P$22:$CO$22,0))-INDEX('Form report'!$G$23:$G$1090,MATCH($A$14,'Form report'!$D$23:$D$1090,0))-INDEX('Form report'!$H$23:$H$1090,MATCH($A$14,'Form report'!$D$23:$D$1090,0))),"")</f>
        <v/>
      </c>
      <c r="DZ14" s="204" t="str">
        <f>IFERROR(IF(INDEX('Form report'!$P$23:$CO$1090,MATCH($A$14,'Form report'!DZ23:DZ1090,0),MATCH(DZ$3,'Form report'!$P$22:$CO$22,0))="","",INDEX('Form report'!$P$23:$CO$1090,MATCH($A$14,'Form report'!DZ23:DZ1090,0),MATCH(DZ$3,'Form report'!$P$22:$CO$22,0))-INDEX('Form report'!$G$23:$G$1090,MATCH($A$14,'Form report'!$D$23:$D$1090,0))-INDEX('Form report'!$H$23:$H$1090,MATCH($A$14,'Form report'!$D$23:$D$1090,0))),"")</f>
        <v/>
      </c>
      <c r="EA14" s="204" t="str">
        <f>IFERROR(IF(INDEX('Form report'!$P$23:$CO$1090,MATCH($A$14,'Form report'!EA23:EA1090,0),MATCH(EA$3,'Form report'!$P$22:$CO$22,0))="","",INDEX('Form report'!$P$23:$CO$1090,MATCH($A$14,'Form report'!EA23:EA1090,0),MATCH(EA$3,'Form report'!$P$22:$CO$22,0))-INDEX('Form report'!$G$23:$G$1090,MATCH($A$14,'Form report'!$D$23:$D$1090,0))-INDEX('Form report'!$H$23:$H$1090,MATCH($A$14,'Form report'!$D$23:$D$1090,0))),"")</f>
        <v/>
      </c>
      <c r="EB14" s="204" t="str">
        <f>IFERROR(IF(INDEX('Form report'!$P$23:$CO$1090,MATCH($A$14,'Form report'!EB23:EB1090,0),MATCH(EB$3,'Form report'!$P$22:$CO$22,0))="","",INDEX('Form report'!$P$23:$CO$1090,MATCH($A$14,'Form report'!EB23:EB1090,0),MATCH(EB$3,'Form report'!$P$22:$CO$22,0))-INDEX('Form report'!$G$23:$G$1090,MATCH($A$14,'Form report'!$D$23:$D$1090,0))-INDEX('Form report'!$H$23:$H$1090,MATCH($A$14,'Form report'!$D$23:$D$1090,0))),"")</f>
        <v/>
      </c>
      <c r="EC14" s="204" t="str">
        <f>IFERROR(IF(INDEX('Form report'!$P$23:$CO$1090,MATCH($A$14,'Form report'!EC23:EC1090,0),MATCH(EC$3,'Form report'!$P$22:$CO$22,0))="","",INDEX('Form report'!$P$23:$CO$1090,MATCH($A$14,'Form report'!EC23:EC1090,0),MATCH(EC$3,'Form report'!$P$22:$CO$22,0))-INDEX('Form report'!$G$23:$G$1090,MATCH($A$14,'Form report'!$D$23:$D$1090,0))-INDEX('Form report'!$H$23:$H$1090,MATCH($A$14,'Form report'!$D$23:$D$1090,0))),"")</f>
        <v/>
      </c>
      <c r="ED14" s="204" t="str">
        <f>IFERROR(IF(INDEX('Form report'!$P$23:$CO$1090,MATCH($A$14,'Form report'!ED23:ED1090,0),MATCH(ED$3,'Form report'!$P$22:$CO$22,0))="","",INDEX('Form report'!$P$23:$CO$1090,MATCH($A$14,'Form report'!ED23:ED1090,0),MATCH(ED$3,'Form report'!$P$22:$CO$22,0))-INDEX('Form report'!$G$23:$G$1090,MATCH($A$14,'Form report'!$D$23:$D$1090,0))-INDEX('Form report'!$H$23:$H$1090,MATCH($A$14,'Form report'!$D$23:$D$1090,0))),"")</f>
        <v/>
      </c>
      <c r="EE14" s="204" t="str">
        <f>IFERROR(IF(INDEX('Form report'!$P$23:$CO$1090,MATCH($A$14,'Form report'!EE23:EE1090,0),MATCH(EE$3,'Form report'!$P$22:$CO$22,0))="","",INDEX('Form report'!$P$23:$CO$1090,MATCH($A$14,'Form report'!EE23:EE1090,0),MATCH(EE$3,'Form report'!$P$22:$CO$22,0))-INDEX('Form report'!$G$23:$G$1090,MATCH($A$14,'Form report'!$D$23:$D$1090,0))-INDEX('Form report'!$H$23:$H$1090,MATCH($A$14,'Form report'!$D$23:$D$1090,0))),"")</f>
        <v/>
      </c>
      <c r="EF14" s="204" t="str">
        <f>IFERROR(IF(INDEX('Form report'!$P$23:$CO$1090,MATCH($A$14,'Form report'!EF23:EF1090,0),MATCH(EF$3,'Form report'!$P$22:$CO$22,0))="","",INDEX('Form report'!$P$23:$CO$1090,MATCH($A$14,'Form report'!EF23:EF1090,0),MATCH(EF$3,'Form report'!$P$22:$CO$22,0))-INDEX('Form report'!$G$23:$G$1090,MATCH($A$14,'Form report'!$D$23:$D$1090,0))-INDEX('Form report'!$H$23:$H$1090,MATCH($A$14,'Form report'!$D$23:$D$1090,0))),"")</f>
        <v/>
      </c>
      <c r="EG14" s="204" t="str">
        <f>IFERROR(IF(INDEX('Form report'!$P$23:$CO$1090,MATCH($A$14,'Form report'!EG23:EG1090,0),MATCH(EG$3,'Form report'!$P$22:$CO$22,0))="","",INDEX('Form report'!$P$23:$CO$1090,MATCH($A$14,'Form report'!EG23:EG1090,0),MATCH(EG$3,'Form report'!$P$22:$CO$22,0))-INDEX('Form report'!$G$23:$G$1090,MATCH($A$14,'Form report'!$D$23:$D$1090,0))-INDEX('Form report'!$H$23:$H$1090,MATCH($A$14,'Form report'!$D$23:$D$1090,0))),"")</f>
        <v/>
      </c>
      <c r="EH14" s="204" t="str">
        <f>IFERROR(IF(INDEX('Form report'!$P$23:$CO$1090,MATCH($A$14,'Form report'!EH23:EH1090,0),MATCH(EH$3,'Form report'!$P$22:$CO$22,0))="","",INDEX('Form report'!$P$23:$CO$1090,MATCH($A$14,'Form report'!EH23:EH1090,0),MATCH(EH$3,'Form report'!$P$22:$CO$22,0))-INDEX('Form report'!$G$23:$G$1090,MATCH($A$14,'Form report'!$D$23:$D$1090,0))-INDEX('Form report'!$H$23:$H$1090,MATCH($A$14,'Form report'!$D$23:$D$1090,0))),"")</f>
        <v/>
      </c>
      <c r="EI14" s="204" t="str">
        <f>IFERROR(IF(INDEX('Form report'!$P$23:$CO$1090,MATCH($A$14,'Form report'!EI23:EI1090,0),MATCH(EI$3,'Form report'!$P$22:$CO$22,0))="","",INDEX('Form report'!$P$23:$CO$1090,MATCH($A$14,'Form report'!EI23:EI1090,0),MATCH(EI$3,'Form report'!$P$22:$CO$22,0))-INDEX('Form report'!$G$23:$G$1090,MATCH($A$14,'Form report'!$D$23:$D$1090,0))-INDEX('Form report'!$H$23:$H$1090,MATCH($A$14,'Form report'!$D$23:$D$1090,0))),"")</f>
        <v/>
      </c>
      <c r="EJ14" s="204" t="str">
        <f>IFERROR(IF(INDEX('Form report'!$P$23:$CO$1090,MATCH($A$14,'Form report'!EJ23:EJ1090,0),MATCH(EJ$3,'Form report'!$P$22:$CO$22,0))="","",INDEX('Form report'!$P$23:$CO$1090,MATCH($A$14,'Form report'!EJ23:EJ1090,0),MATCH(EJ$3,'Form report'!$P$22:$CO$22,0))-INDEX('Form report'!$G$23:$G$1090,MATCH($A$14,'Form report'!$D$23:$D$1090,0))-INDEX('Form report'!$H$23:$H$1090,MATCH($A$14,'Form report'!$D$23:$D$1090,0))),"")</f>
        <v/>
      </c>
      <c r="EK14" s="204" t="str">
        <f>IFERROR(IF(INDEX('Form report'!$P$23:$CO$1090,MATCH($A$14,'Form report'!EK23:EK1090,0),MATCH(EK$3,'Form report'!$P$22:$CO$22,0))="","",INDEX('Form report'!$P$23:$CO$1090,MATCH($A$14,'Form report'!EK23:EK1090,0),MATCH(EK$3,'Form report'!$P$22:$CO$22,0))-INDEX('Form report'!$G$23:$G$1090,MATCH($A$14,'Form report'!$D$23:$D$1090,0))-INDEX('Form report'!$H$23:$H$1090,MATCH($A$14,'Form report'!$D$23:$D$1090,0))),"")</f>
        <v/>
      </c>
      <c r="EL14" s="204" t="str">
        <f>IFERROR(IF(INDEX('Form report'!$P$23:$CO$1090,MATCH($A$14,'Form report'!EL23:EL1090,0),MATCH(EL$3,'Form report'!$P$22:$CO$22,0))="","",INDEX('Form report'!$P$23:$CO$1090,MATCH($A$14,'Form report'!EL23:EL1090,0),MATCH(EL$3,'Form report'!$P$22:$CO$22,0))-INDEX('Form report'!$G$23:$G$1090,MATCH($A$14,'Form report'!$D$23:$D$1090,0))-INDEX('Form report'!$H$23:$H$1090,MATCH($A$14,'Form report'!$D$23:$D$1090,0))),"")</f>
        <v/>
      </c>
      <c r="EM14" s="204" t="str">
        <f>IFERROR(IF(INDEX('Form report'!$P$23:$CO$1090,MATCH($A$14,'Form report'!EM23:EM1090,0),MATCH(EM$3,'Form report'!$P$22:$CO$22,0))="","",INDEX('Form report'!$P$23:$CO$1090,MATCH($A$14,'Form report'!EM23:EM1090,0),MATCH(EM$3,'Form report'!$P$22:$CO$22,0))-INDEX('Form report'!$G$23:$G$1090,MATCH($A$14,'Form report'!$D$23:$D$1090,0))-INDEX('Form report'!$H$23:$H$1090,MATCH($A$14,'Form report'!$D$23:$D$1090,0))),"")</f>
        <v/>
      </c>
      <c r="EN14" s="204" t="str">
        <f>IFERROR(IF(INDEX('Form report'!$P$23:$CO$1090,MATCH($A$14,'Form report'!EN23:EN1090,0),MATCH(EN$3,'Form report'!$P$22:$CO$22,0))="","",INDEX('Form report'!$P$23:$CO$1090,MATCH($A$14,'Form report'!EN23:EN1090,0),MATCH(EN$3,'Form report'!$P$22:$CO$22,0))-INDEX('Form report'!$G$23:$G$1090,MATCH($A$14,'Form report'!$D$23:$D$1090,0))-INDEX('Form report'!$H$23:$H$1090,MATCH($A$14,'Form report'!$D$23:$D$1090,0))),"")</f>
        <v/>
      </c>
      <c r="EO14" s="204" t="str">
        <f>IFERROR(IF(INDEX('Form report'!$P$23:$CO$1090,MATCH($A$14,'Form report'!EO23:EO1090,0),MATCH(EO$3,'Form report'!$P$22:$CO$22,0))="","",INDEX('Form report'!$P$23:$CO$1090,MATCH($A$14,'Form report'!EO23:EO1090,0),MATCH(EO$3,'Form report'!$P$22:$CO$22,0))-INDEX('Form report'!$G$23:$G$1090,MATCH($A$14,'Form report'!$D$23:$D$1090,0))-INDEX('Form report'!$H$23:$H$1090,MATCH($A$14,'Form report'!$D$23:$D$1090,0))),"")</f>
        <v/>
      </c>
      <c r="EP14" s="204" t="str">
        <f>IFERROR(IF(INDEX('Form report'!$P$23:$CO$1090,MATCH($A$14,'Form report'!EP23:EP1090,0),MATCH(EP$3,'Form report'!$P$22:$CO$22,0))="","",INDEX('Form report'!$P$23:$CO$1090,MATCH($A$14,'Form report'!EP23:EP1090,0),MATCH(EP$3,'Form report'!$P$22:$CO$22,0))-INDEX('Form report'!$G$23:$G$1090,MATCH($A$14,'Form report'!$D$23:$D$1090,0))-INDEX('Form report'!$H$23:$H$1090,MATCH($A$14,'Form report'!$D$23:$D$1090,0))),"")</f>
        <v/>
      </c>
      <c r="EQ14" s="204" t="str">
        <f>IFERROR(IF(INDEX('Form report'!$P$23:$CO$1090,MATCH($A$14,'Form report'!EQ23:EQ1090,0),MATCH(EQ$3,'Form report'!$P$22:$CO$22,0))="","",INDEX('Form report'!$P$23:$CO$1090,MATCH($A$14,'Form report'!EQ23:EQ1090,0),MATCH(EQ$3,'Form report'!$P$22:$CO$22,0))-INDEX('Form report'!$G$23:$G$1090,MATCH($A$14,'Form report'!$D$23:$D$1090,0))-INDEX('Form report'!$H$23:$H$1090,MATCH($A$14,'Form report'!$D$23:$D$1090,0))),"")</f>
        <v/>
      </c>
      <c r="ER14" s="204" t="str">
        <f>IFERROR(IF(INDEX('Form report'!$P$23:$CO$1090,MATCH($A$14,'Form report'!ER23:ER1090,0),MATCH(ER$3,'Form report'!$P$22:$CO$22,0))="","",INDEX('Form report'!$P$23:$CO$1090,MATCH($A$14,'Form report'!ER23:ER1090,0),MATCH(ER$3,'Form report'!$P$22:$CO$22,0))-INDEX('Form report'!$G$23:$G$1090,MATCH($A$14,'Form report'!$D$23:$D$1090,0))-INDEX('Form report'!$H$23:$H$1090,MATCH($A$14,'Form report'!$D$23:$D$1090,0))),"")</f>
        <v/>
      </c>
      <c r="ES14" s="204" t="str">
        <f>IFERROR(IF(INDEX('Form report'!$P$23:$CO$1090,MATCH($A$14,'Form report'!ES23:ES1090,0),MATCH(ES$3,'Form report'!$P$22:$CO$22,0))="","",INDEX('Form report'!$P$23:$CO$1090,MATCH($A$14,'Form report'!ES23:ES1090,0),MATCH(ES$3,'Form report'!$P$22:$CO$22,0))-INDEX('Form report'!$G$23:$G$1090,MATCH($A$14,'Form report'!$D$23:$D$1090,0))-INDEX('Form report'!$H$23:$H$1090,MATCH($A$14,'Form report'!$D$23:$D$1090,0))),"")</f>
        <v/>
      </c>
      <c r="ET14" s="204" t="str">
        <f>IFERROR(IF(INDEX('Form report'!$P$23:$CO$1090,MATCH($A$14,'Form report'!ET23:ET1090,0),MATCH(ET$3,'Form report'!$P$22:$CO$22,0))="","",INDEX('Form report'!$P$23:$CO$1090,MATCH($A$14,'Form report'!ET23:ET1090,0),MATCH(ET$3,'Form report'!$P$22:$CO$22,0))-INDEX('Form report'!$G$23:$G$1090,MATCH($A$14,'Form report'!$D$23:$D$1090,0))-INDEX('Form report'!$H$23:$H$1090,MATCH($A$14,'Form report'!$D$23:$D$1090,0))),"")</f>
        <v/>
      </c>
      <c r="EU14" s="204" t="str">
        <f>IFERROR(IF(INDEX('Form report'!$P$23:$CO$1090,MATCH($A$14,'Form report'!EU23:EU1090,0),MATCH(EU$3,'Form report'!$P$22:$CO$22,0))="","",INDEX('Form report'!$P$23:$CO$1090,MATCH($A$14,'Form report'!EU23:EU1090,0),MATCH(EU$3,'Form report'!$P$22:$CO$22,0))-INDEX('Form report'!$G$23:$G$1090,MATCH($A$14,'Form report'!$D$23:$D$1090,0))-INDEX('Form report'!$H$23:$H$1090,MATCH($A$14,'Form report'!$D$23:$D$1090,0))),"")</f>
        <v/>
      </c>
      <c r="EV14" s="204" t="str">
        <f>IFERROR(IF(INDEX('Form report'!$P$23:$CO$1090,MATCH($A$14,'Form report'!EV23:EV1090,0),MATCH(EV$3,'Form report'!$P$22:$CO$22,0))="","",INDEX('Form report'!$P$23:$CO$1090,MATCH($A$14,'Form report'!EV23:EV1090,0),MATCH(EV$3,'Form report'!$P$22:$CO$22,0))-INDEX('Form report'!$G$23:$G$1090,MATCH($A$14,'Form report'!$D$23:$D$1090,0))-INDEX('Form report'!$H$23:$H$1090,MATCH($A$14,'Form report'!$D$23:$D$1090,0))),"")</f>
        <v/>
      </c>
      <c r="EW14" s="204" t="str">
        <f>IFERROR(IF(INDEX('Form report'!$P$23:$CO$1090,MATCH($A$14,'Form report'!EW23:EW1090,0),MATCH(EW$3,'Form report'!$P$22:$CO$22,0))="","",INDEX('Form report'!$P$23:$CO$1090,MATCH($A$14,'Form report'!EW23:EW1090,0),MATCH(EW$3,'Form report'!$P$22:$CO$22,0))-INDEX('Form report'!$G$23:$G$1090,MATCH($A$14,'Form report'!$D$23:$D$1090,0))-INDEX('Form report'!$H$23:$H$1090,MATCH($A$14,'Form report'!$D$23:$D$1090,0))),"")</f>
        <v/>
      </c>
      <c r="EX14" s="204" t="str">
        <f>IFERROR(IF(INDEX('Form report'!$P$23:$CO$1090,MATCH($A$14,'Form report'!EX23:EX1090,0),MATCH(EX$3,'Form report'!$P$22:$CO$22,0))="","",INDEX('Form report'!$P$23:$CO$1090,MATCH($A$14,'Form report'!EX23:EX1090,0),MATCH(EX$3,'Form report'!$P$22:$CO$22,0))-INDEX('Form report'!$G$23:$G$1090,MATCH($A$14,'Form report'!$D$23:$D$1090,0))-INDEX('Form report'!$H$23:$H$1090,MATCH($A$14,'Form report'!$D$23:$D$1090,0))),"")</f>
        <v/>
      </c>
      <c r="EY14" s="204" t="str">
        <f>IFERROR(IF(INDEX('Form report'!$P$23:$CO$1090,MATCH($A$14,'Form report'!EY23:EY1090,0),MATCH(EY$3,'Form report'!$P$22:$CO$22,0))="","",INDEX('Form report'!$P$23:$CO$1090,MATCH($A$14,'Form report'!EY23:EY1090,0),MATCH(EY$3,'Form report'!$P$22:$CO$22,0))-INDEX('Form report'!$G$23:$G$1090,MATCH($A$14,'Form report'!$D$23:$D$1090,0))-INDEX('Form report'!$H$23:$H$1090,MATCH($A$14,'Form report'!$D$23:$D$1090,0))),"")</f>
        <v/>
      </c>
      <c r="EZ14" s="204" t="str">
        <f>IFERROR(IF(INDEX('Form report'!$P$23:$CO$1090,MATCH($A$14,'Form report'!EZ23:EZ1090,0),MATCH(EZ$3,'Form report'!$P$22:$CO$22,0))="","",INDEX('Form report'!$P$23:$CO$1090,MATCH($A$14,'Form report'!EZ23:EZ1090,0),MATCH(EZ$3,'Form report'!$P$22:$CO$22,0))-INDEX('Form report'!$G$23:$G$1090,MATCH($A$14,'Form report'!$D$23:$D$1090,0))-INDEX('Form report'!$H$23:$H$1090,MATCH($A$14,'Form report'!$D$23:$D$1090,0))),"")</f>
        <v/>
      </c>
      <c r="FA14" s="204" t="str">
        <f>IFERROR(IF(INDEX('Form report'!$P$23:$CO$1090,MATCH($A$14,'Form report'!FA23:FA1090,0),MATCH(FA$3,'Form report'!$P$22:$CO$22,0))="","",INDEX('Form report'!$P$23:$CO$1090,MATCH($A$14,'Form report'!FA23:FA1090,0),MATCH(FA$3,'Form report'!$P$22:$CO$22,0))-INDEX('Form report'!$G$23:$G$1090,MATCH($A$14,'Form report'!$D$23:$D$1090,0))-INDEX('Form report'!$H$23:$H$1090,MATCH($A$14,'Form report'!$D$23:$D$1090,0))),"")</f>
        <v/>
      </c>
      <c r="FB14" s="204" t="str">
        <f>IFERROR(IF(INDEX('Form report'!$P$23:$CO$1090,MATCH($A$14,'Form report'!FB23:FB1090,0),MATCH(FB$3,'Form report'!$P$22:$CO$22,0))="","",INDEX('Form report'!$P$23:$CO$1090,MATCH($A$14,'Form report'!FB23:FB1090,0),MATCH(FB$3,'Form report'!$P$22:$CO$22,0))-INDEX('Form report'!$G$23:$G$1090,MATCH($A$14,'Form report'!$D$23:$D$1090,0))-INDEX('Form report'!$H$23:$H$1090,MATCH($A$14,'Form report'!$D$23:$D$1090,0))),"")</f>
        <v/>
      </c>
      <c r="FC14" s="204" t="str">
        <f>IFERROR(IF(INDEX('Form report'!$P$23:$CO$1090,MATCH($A$14,'Form report'!FC23:FC1090,0),MATCH(FC$3,'Form report'!$P$22:$CO$22,0))="","",INDEX('Form report'!$P$23:$CO$1090,MATCH($A$14,'Form report'!FC23:FC1090,0),MATCH(FC$3,'Form report'!$P$22:$CO$22,0))-INDEX('Form report'!$G$23:$G$1090,MATCH($A$14,'Form report'!$D$23:$D$1090,0))-INDEX('Form report'!$H$23:$H$1090,MATCH($A$14,'Form report'!$D$23:$D$1090,0))),"")</f>
        <v/>
      </c>
      <c r="FD14" s="204" t="str">
        <f>IFERROR(IF(INDEX('Form report'!$P$23:$CO$1090,MATCH($A$14,'Form report'!FD23:FD1090,0),MATCH(FD$3,'Form report'!$P$22:$CO$22,0))="","",INDEX('Form report'!$P$23:$CO$1090,MATCH($A$14,'Form report'!FD23:FD1090,0),MATCH(FD$3,'Form report'!$P$22:$CO$22,0))-INDEX('Form report'!$G$23:$G$1090,MATCH($A$14,'Form report'!$D$23:$D$1090,0))-INDEX('Form report'!$H$23:$H$1090,MATCH($A$14,'Form report'!$D$23:$D$1090,0))),"")</f>
        <v/>
      </c>
      <c r="FE14" s="204" t="str">
        <f>IFERROR(IF(INDEX('Form report'!$P$23:$CO$1090,MATCH($A$14,'Form report'!FE23:FE1090,0),MATCH(FE$3,'Form report'!$P$22:$CO$22,0))="","",INDEX('Form report'!$P$23:$CO$1090,MATCH($A$14,'Form report'!FE23:FE1090,0),MATCH(FE$3,'Form report'!$P$22:$CO$22,0))-INDEX('Form report'!$G$23:$G$1090,MATCH($A$14,'Form report'!$D$23:$D$1090,0))-INDEX('Form report'!$H$23:$H$1090,MATCH($A$14,'Form report'!$D$23:$D$1090,0))),"")</f>
        <v/>
      </c>
      <c r="FF14" s="204" t="str">
        <f>IFERROR(IF(INDEX('Form report'!$P$23:$CO$1090,MATCH($A$14,'Form report'!FF23:FF1090,0),MATCH(FF$3,'Form report'!$P$22:$CO$22,0))="","",INDEX('Form report'!$P$23:$CO$1090,MATCH($A$14,'Form report'!FF23:FF1090,0),MATCH(FF$3,'Form report'!$P$22:$CO$22,0))-INDEX('Form report'!$G$23:$G$1090,MATCH($A$14,'Form report'!$D$23:$D$1090,0))-INDEX('Form report'!$H$23:$H$1090,MATCH($A$14,'Form report'!$D$23:$D$1090,0))),"")</f>
        <v/>
      </c>
      <c r="FG14" s="204" t="str">
        <f>IFERROR(IF(INDEX('Form report'!$P$23:$CO$1090,MATCH($A$14,'Form report'!FG23:FG1090,0),MATCH(FG$3,'Form report'!$P$22:$CO$22,0))="","",INDEX('Form report'!$P$23:$CO$1090,MATCH($A$14,'Form report'!FG23:FG1090,0),MATCH(FG$3,'Form report'!$P$22:$CO$22,0))-INDEX('Form report'!$G$23:$G$1090,MATCH($A$14,'Form report'!$D$23:$D$1090,0))-INDEX('Form report'!$H$23:$H$1090,MATCH($A$14,'Form report'!$D$23:$D$1090,0))),"")</f>
        <v/>
      </c>
      <c r="FH14" s="204" t="str">
        <f>IFERROR(IF(INDEX('Form report'!$P$23:$CO$1090,MATCH($A$14,'Form report'!FH23:FH1090,0),MATCH(FH$3,'Form report'!$P$22:$CO$22,0))="","",INDEX('Form report'!$P$23:$CO$1090,MATCH($A$14,'Form report'!FH23:FH1090,0),MATCH(FH$3,'Form report'!$P$22:$CO$22,0))-INDEX('Form report'!$G$23:$G$1090,MATCH($A$14,'Form report'!$D$23:$D$1090,0))-INDEX('Form report'!$H$23:$H$1090,MATCH($A$14,'Form report'!$D$23:$D$1090,0))),"")</f>
        <v/>
      </c>
      <c r="FI14" s="204" t="str">
        <f>IFERROR(IF(INDEX('Form report'!$P$23:$CO$1090,MATCH($A$14,'Form report'!FI23:FI1090,0),MATCH(FI$3,'Form report'!$P$22:$CO$22,0))="","",INDEX('Form report'!$P$23:$CO$1090,MATCH($A$14,'Form report'!FI23:FI1090,0),MATCH(FI$3,'Form report'!$P$22:$CO$22,0))-INDEX('Form report'!$G$23:$G$1090,MATCH($A$14,'Form report'!$D$23:$D$1090,0))-INDEX('Form report'!$H$23:$H$1090,MATCH($A$14,'Form report'!$D$23:$D$1090,0))),"")</f>
        <v/>
      </c>
      <c r="FJ14" s="204" t="str">
        <f>IFERROR(IF(INDEX('Form report'!$P$23:$CO$1090,MATCH($A$14,'Form report'!FJ23:FJ1090,0),MATCH(FJ$3,'Form report'!$P$22:$CO$22,0))="","",INDEX('Form report'!$P$23:$CO$1090,MATCH($A$14,'Form report'!FJ23:FJ1090,0),MATCH(FJ$3,'Form report'!$P$22:$CO$22,0))-INDEX('Form report'!$G$23:$G$1090,MATCH($A$14,'Form report'!$D$23:$D$1090,0))-INDEX('Form report'!$H$23:$H$1090,MATCH($A$14,'Form report'!$D$23:$D$1090,0))),"")</f>
        <v/>
      </c>
      <c r="FK14" s="204" t="str">
        <f>IFERROR(IF(INDEX('Form report'!$P$23:$CO$1090,MATCH($A$14,'Form report'!FK23:FK1090,0),MATCH(FK$3,'Form report'!$P$22:$CO$22,0))="","",INDEX('Form report'!$P$23:$CO$1090,MATCH($A$14,'Form report'!FK23:FK1090,0),MATCH(FK$3,'Form report'!$P$22:$CO$22,0))-INDEX('Form report'!$G$23:$G$1090,MATCH($A$14,'Form report'!$D$23:$D$1090,0))-INDEX('Form report'!$H$23:$H$1090,MATCH($A$14,'Form report'!$D$23:$D$1090,0))),"")</f>
        <v/>
      </c>
      <c r="FL14" s="204" t="str">
        <f>IFERROR(IF(INDEX('Form report'!$P$23:$CO$1090,MATCH($A$14,'Form report'!FL23:FL1090,0),MATCH(FL$3,'Form report'!$P$22:$CO$22,0))="","",INDEX('Form report'!$P$23:$CO$1090,MATCH($A$14,'Form report'!FL23:FL1090,0),MATCH(FL$3,'Form report'!$P$22:$CO$22,0))-INDEX('Form report'!$G$23:$G$1090,MATCH($A$14,'Form report'!$D$23:$D$1090,0))-INDEX('Form report'!$H$23:$H$1090,MATCH($A$14,'Form report'!$D$23:$D$1090,0))),"")</f>
        <v/>
      </c>
      <c r="FM14" s="204" t="str">
        <f>IFERROR(IF(INDEX('Form report'!$P$23:$CO$1090,MATCH($A$14,'Form report'!FM23:FM1090,0),MATCH(FM$3,'Form report'!$P$22:$CO$22,0))="","",INDEX('Form report'!$P$23:$CO$1090,MATCH($A$14,'Form report'!FM23:FM1090,0),MATCH(FM$3,'Form report'!$P$22:$CO$22,0))-INDEX('Form report'!$G$23:$G$1090,MATCH($A$14,'Form report'!$D$23:$D$1090,0))-INDEX('Form report'!$H$23:$H$1090,MATCH($A$14,'Form report'!$D$23:$D$1090,0))),"")</f>
        <v/>
      </c>
      <c r="FN14" s="204" t="str">
        <f>IFERROR(IF(INDEX('Form report'!$P$23:$CO$1090,MATCH($A$14,'Form report'!FN23:FN1090,0),MATCH(FN$3,'Form report'!$P$22:$CO$22,0))="","",INDEX('Form report'!$P$23:$CO$1090,MATCH($A$14,'Form report'!FN23:FN1090,0),MATCH(FN$3,'Form report'!$P$22:$CO$22,0))-INDEX('Form report'!$G$23:$G$1090,MATCH($A$14,'Form report'!$D$23:$D$1090,0))-INDEX('Form report'!$H$23:$H$1090,MATCH($A$14,'Form report'!$D$23:$D$1090,0))),"")</f>
        <v/>
      </c>
      <c r="FO14" s="204" t="str">
        <f>IFERROR(IF(INDEX('Form report'!$P$23:$CO$1090,MATCH($A$14,'Form report'!FO23:FO1090,0),MATCH(FO$3,'Form report'!$P$22:$CO$22,0))="","",INDEX('Form report'!$P$23:$CO$1090,MATCH($A$14,'Form report'!FO23:FO1090,0),MATCH(FO$3,'Form report'!$P$22:$CO$22,0))-INDEX('Form report'!$G$23:$G$1090,MATCH($A$14,'Form report'!$D$23:$D$1090,0))-INDEX('Form report'!$H$23:$H$1090,MATCH($A$14,'Form report'!$D$23:$D$1090,0))),"")</f>
        <v/>
      </c>
      <c r="FP14" s="204" t="str">
        <f>IFERROR(IF(INDEX('Form report'!$P$23:$CO$1090,MATCH($A$14,'Form report'!FP23:FP1090,0),MATCH(FP$3,'Form report'!$P$22:$CO$22,0))="","",INDEX('Form report'!$P$23:$CO$1090,MATCH($A$14,'Form report'!FP23:FP1090,0),MATCH(FP$3,'Form report'!$P$22:$CO$22,0))-INDEX('Form report'!$G$23:$G$1090,MATCH($A$14,'Form report'!$D$23:$D$1090,0))-INDEX('Form report'!$H$23:$H$1090,MATCH($A$14,'Form report'!$D$23:$D$1090,0))),"")</f>
        <v/>
      </c>
      <c r="FQ14" s="204" t="str">
        <f>IFERROR(IF(INDEX('Form report'!$P$23:$CO$1090,MATCH($A$14,'Form report'!FQ23:FQ1090,0),MATCH(FQ$3,'Form report'!$P$22:$CO$22,0))="","",INDEX('Form report'!$P$23:$CO$1090,MATCH($A$14,'Form report'!FQ23:FQ1090,0),MATCH(FQ$3,'Form report'!$P$22:$CO$22,0))-INDEX('Form report'!$G$23:$G$1090,MATCH($A$14,'Form report'!$D$23:$D$1090,0))-INDEX('Form report'!$H$23:$H$1090,MATCH($A$14,'Form report'!$D$23:$D$1090,0))),"")</f>
        <v/>
      </c>
      <c r="FR14" s="204" t="str">
        <f>IFERROR(IF(INDEX('Form report'!$P$23:$CO$1090,MATCH($A$14,'Form report'!FR23:FR1090,0),MATCH(FR$3,'Form report'!$P$22:$CO$22,0))="","",INDEX('Form report'!$P$23:$CO$1090,MATCH($A$14,'Form report'!FR23:FR1090,0),MATCH(FR$3,'Form report'!$P$22:$CO$22,0))-INDEX('Form report'!$G$23:$G$1090,MATCH($A$14,'Form report'!$D$23:$D$1090,0))-INDEX('Form report'!$H$23:$H$1090,MATCH($A$14,'Form report'!$D$23:$D$1090,0))),"")</f>
        <v/>
      </c>
      <c r="FS14" s="204" t="str">
        <f>IFERROR(IF(INDEX('Form report'!$P$23:$CO$1090,MATCH($A$14,'Form report'!FS23:FS1090,0),MATCH(FS$3,'Form report'!$P$22:$CO$22,0))="","",INDEX('Form report'!$P$23:$CO$1090,MATCH($A$14,'Form report'!FS23:FS1090,0),MATCH(FS$3,'Form report'!$P$22:$CO$22,0))-INDEX('Form report'!$G$23:$G$1090,MATCH($A$14,'Form report'!$D$23:$D$1090,0))-INDEX('Form report'!$H$23:$H$1090,MATCH($A$14,'Form report'!$D$23:$D$1090,0))),"")</f>
        <v/>
      </c>
      <c r="FT14" s="204" t="str">
        <f>IFERROR(IF(INDEX('Form report'!$P$23:$CO$1090,MATCH($A$14,'Form report'!FT23:FT1090,0),MATCH(FT$3,'Form report'!$P$22:$CO$22,0))="","",INDEX('Form report'!$P$23:$CO$1090,MATCH($A$14,'Form report'!FT23:FT1090,0),MATCH(FT$3,'Form report'!$P$22:$CO$22,0))-INDEX('Form report'!$G$23:$G$1090,MATCH($A$14,'Form report'!$D$23:$D$1090,0))-INDEX('Form report'!$H$23:$H$1090,MATCH($A$14,'Form report'!$D$23:$D$1090,0))),"")</f>
        <v/>
      </c>
      <c r="FU14" s="204" t="str">
        <f>IFERROR(IF(INDEX('Form report'!$P$23:$CO$1090,MATCH($A$14,'Form report'!FU23:FU1090,0),MATCH(FU$3,'Form report'!$P$22:$CO$22,0))="","",INDEX('Form report'!$P$23:$CO$1090,MATCH($A$14,'Form report'!FU23:FU1090,0),MATCH(FU$3,'Form report'!$P$22:$CO$22,0))-INDEX('Form report'!$G$23:$G$1090,MATCH($A$14,'Form report'!$D$23:$D$1090,0))-INDEX('Form report'!$H$23:$H$1090,MATCH($A$14,'Form report'!$D$23:$D$1090,0))),"")</f>
        <v/>
      </c>
      <c r="FV14" s="204" t="str">
        <f>IFERROR(IF(INDEX('Form report'!$P$23:$CO$1090,MATCH($A$14,'Form report'!FV23:FV1090,0),MATCH(FV$3,'Form report'!$P$22:$CO$22,0))="","",INDEX('Form report'!$P$23:$CO$1090,MATCH($A$14,'Form report'!FV23:FV1090,0),MATCH(FV$3,'Form report'!$P$22:$CO$22,0))-INDEX('Form report'!$G$23:$G$1090,MATCH($A$14,'Form report'!$D$23:$D$1090,0))-INDEX('Form report'!$H$23:$H$1090,MATCH($A$14,'Form report'!$D$23:$D$1090,0))),"")</f>
        <v/>
      </c>
      <c r="FW14" s="204" t="str">
        <f>IFERROR(IF(INDEX('Form report'!$P$23:$CO$1090,MATCH($A$14,'Form report'!FW23:FW1090,0),MATCH(FW$3,'Form report'!$P$22:$CO$22,0))="","",INDEX('Form report'!$P$23:$CO$1090,MATCH($A$14,'Form report'!FW23:FW1090,0),MATCH(FW$3,'Form report'!$P$22:$CO$22,0))-INDEX('Form report'!$G$23:$G$1090,MATCH($A$14,'Form report'!$D$23:$D$1090,0))-INDEX('Form report'!$H$23:$H$1090,MATCH($A$14,'Form report'!$D$23:$D$1090,0))),"")</f>
        <v/>
      </c>
      <c r="FX14" s="204" t="str">
        <f>IFERROR(IF(INDEX('Form report'!$P$23:$CO$1090,MATCH($A$14,'Form report'!FX23:FX1090,0),MATCH(FX$3,'Form report'!$P$22:$CO$22,0))="","",INDEX('Form report'!$P$23:$CO$1090,MATCH($A$14,'Form report'!FX23:FX1090,0),MATCH(FX$3,'Form report'!$P$22:$CO$22,0))-INDEX('Form report'!$G$23:$G$1090,MATCH($A$14,'Form report'!$D$23:$D$1090,0))-INDEX('Form report'!$H$23:$H$1090,MATCH($A$14,'Form report'!$D$23:$D$1090,0))),"")</f>
        <v/>
      </c>
      <c r="FY14" s="204" t="str">
        <f>IFERROR(IF(INDEX('Form report'!$P$23:$CO$1090,MATCH($A$14,'Form report'!FY23:FY1090,0),MATCH(FY$3,'Form report'!$P$22:$CO$22,0))="","",INDEX('Form report'!$P$23:$CO$1090,MATCH($A$14,'Form report'!FY23:FY1090,0),MATCH(FY$3,'Form report'!$P$22:$CO$22,0))-INDEX('Form report'!$G$23:$G$1090,MATCH($A$14,'Form report'!$D$23:$D$1090,0))-INDEX('Form report'!$H$23:$H$1090,MATCH($A$14,'Form report'!$D$23:$D$1090,0))),"")</f>
        <v/>
      </c>
      <c r="FZ14" s="204" t="str">
        <f>IFERROR(IF(INDEX('Form report'!$P$23:$CO$1090,MATCH($A$14,'Form report'!FZ23:FZ1090,0),MATCH(FZ$3,'Form report'!$P$22:$CO$22,0))="","",INDEX('Form report'!$P$23:$CO$1090,MATCH($A$14,'Form report'!FZ23:FZ1090,0),MATCH(FZ$3,'Form report'!$P$22:$CO$22,0))-INDEX('Form report'!$G$23:$G$1090,MATCH($A$14,'Form report'!$D$23:$D$1090,0))-INDEX('Form report'!$H$23:$H$1090,MATCH($A$14,'Form report'!$D$23:$D$1090,0))),"")</f>
        <v/>
      </c>
      <c r="GA14" s="204" t="str">
        <f>IFERROR(IF(INDEX('Form report'!$P$23:$CO$1090,MATCH($A$14,'Form report'!GA23:GA1090,0),MATCH(GA$3,'Form report'!$P$22:$CO$22,0))="","",INDEX('Form report'!$P$23:$CO$1090,MATCH($A$14,'Form report'!GA23:GA1090,0),MATCH(GA$3,'Form report'!$P$22:$CO$22,0))-INDEX('Form report'!$G$23:$G$1090,MATCH($A$14,'Form report'!$D$23:$D$1090,0))-INDEX('Form report'!$H$23:$H$1090,MATCH($A$14,'Form report'!$D$23:$D$1090,0))),"")</f>
        <v/>
      </c>
      <c r="GB14" s="204" t="str">
        <f>IFERROR(IF(INDEX('Form report'!$P$23:$CO$1090,MATCH($A$14,'Form report'!GB23:GB1090,0),MATCH(GB$3,'Form report'!$P$22:$CO$22,0))="","",INDEX('Form report'!$P$23:$CO$1090,MATCH($A$14,'Form report'!GB23:GB1090,0),MATCH(GB$3,'Form report'!$P$22:$CO$22,0))-INDEX('Form report'!$G$23:$G$1090,MATCH($A$14,'Form report'!$D$23:$D$1090,0))-INDEX('Form report'!$H$23:$H$1090,MATCH($A$14,'Form report'!$D$23:$D$1090,0))),"")</f>
        <v/>
      </c>
      <c r="GC14" s="204" t="str">
        <f>IFERROR(IF(INDEX('Form report'!$P$23:$CO$1090,MATCH($A$14,'Form report'!GC23:GC1090,0),MATCH(GC$3,'Form report'!$P$22:$CO$22,0))="","",INDEX('Form report'!$P$23:$CO$1090,MATCH($A$14,'Form report'!GC23:GC1090,0),MATCH(GC$3,'Form report'!$P$22:$CO$22,0))-INDEX('Form report'!$G$23:$G$1090,MATCH($A$14,'Form report'!$D$23:$D$1090,0))-INDEX('Form report'!$H$23:$H$1090,MATCH($A$14,'Form report'!$D$23:$D$1090,0))),"")</f>
        <v/>
      </c>
      <c r="GD14" s="204" t="str">
        <f>IFERROR(IF(INDEX('Form report'!$P$23:$CO$1090,MATCH($A$14,'Form report'!GD23:GD1090,0),MATCH(GD$3,'Form report'!$P$22:$CO$22,0))="","",INDEX('Form report'!$P$23:$CO$1090,MATCH($A$14,'Form report'!GD23:GD1090,0),MATCH(GD$3,'Form report'!$P$22:$CO$22,0))-INDEX('Form report'!$G$23:$G$1090,MATCH($A$14,'Form report'!$D$23:$D$1090,0))-INDEX('Form report'!$H$23:$H$1090,MATCH($A$14,'Form report'!$D$23:$D$1090,0))),"")</f>
        <v/>
      </c>
      <c r="GE14" s="204" t="str">
        <f>IFERROR(IF(INDEX('Form report'!$P$23:$CO$1090,MATCH($A$14,'Form report'!GE23:GE1090,0),MATCH(GE$3,'Form report'!$P$22:$CO$22,0))="","",INDEX('Form report'!$P$23:$CO$1090,MATCH($A$14,'Form report'!GE23:GE1090,0),MATCH(GE$3,'Form report'!$P$22:$CO$22,0))-INDEX('Form report'!$G$23:$G$1090,MATCH($A$14,'Form report'!$D$23:$D$1090,0))-INDEX('Form report'!$H$23:$H$1090,MATCH($A$14,'Form report'!$D$23:$D$1090,0))),"")</f>
        <v/>
      </c>
      <c r="GF14" s="204" t="str">
        <f>IFERROR(IF(INDEX('Form report'!$P$23:$CO$1090,MATCH($A$14,'Form report'!GF23:GF1090,0),MATCH(GF$3,'Form report'!$P$22:$CO$22,0))="","",INDEX('Form report'!$P$23:$CO$1090,MATCH($A$14,'Form report'!GF23:GF1090,0),MATCH(GF$3,'Form report'!$P$22:$CO$22,0))-INDEX('Form report'!$G$23:$G$1090,MATCH($A$14,'Form report'!$D$23:$D$1090,0))-INDEX('Form report'!$H$23:$H$1090,MATCH($A$14,'Form report'!$D$23:$D$1090,0))),"")</f>
        <v/>
      </c>
      <c r="GG14" s="204" t="str">
        <f>IFERROR(IF(INDEX('Form report'!$P$23:$CO$1090,MATCH($A$14,'Form report'!GG23:GG1090,0),MATCH(GG$3,'Form report'!$P$22:$CO$22,0))="","",INDEX('Form report'!$P$23:$CO$1090,MATCH($A$14,'Form report'!GG23:GG1090,0),MATCH(GG$3,'Form report'!$P$22:$CO$22,0))-INDEX('Form report'!$G$23:$G$1090,MATCH($A$14,'Form report'!$D$23:$D$1090,0))-INDEX('Form report'!$H$23:$H$1090,MATCH($A$14,'Form report'!$D$23:$D$1090,0))),"")</f>
        <v/>
      </c>
      <c r="GH14" s="204" t="str">
        <f>IFERROR(IF(INDEX('Form report'!$P$23:$CO$1090,MATCH($A$14,'Form report'!GH23:GH1090,0),MATCH(GH$3,'Form report'!$P$22:$CO$22,0))="","",INDEX('Form report'!$P$23:$CO$1090,MATCH($A$14,'Form report'!GH23:GH1090,0),MATCH(GH$3,'Form report'!$P$22:$CO$22,0))-INDEX('Form report'!$G$23:$G$1090,MATCH($A$14,'Form report'!$D$23:$D$1090,0))-INDEX('Form report'!$H$23:$H$1090,MATCH($A$14,'Form report'!$D$23:$D$1090,0))),"")</f>
        <v/>
      </c>
      <c r="GI14" s="204" t="str">
        <f>IFERROR(IF(INDEX('Form report'!$P$23:$CO$1090,MATCH($A$14,'Form report'!GI23:GI1090,0),MATCH(GI$3,'Form report'!$P$22:$CO$22,0))="","",INDEX('Form report'!$P$23:$CO$1090,MATCH($A$14,'Form report'!GI23:GI1090,0),MATCH(GI$3,'Form report'!$P$22:$CO$22,0))-INDEX('Form report'!$G$23:$G$1090,MATCH($A$14,'Form report'!$D$23:$D$1090,0))-INDEX('Form report'!$H$23:$H$1090,MATCH($A$14,'Form report'!$D$23:$D$1090,0))),"")</f>
        <v/>
      </c>
      <c r="GJ14" s="204" t="str">
        <f>IFERROR(IF(INDEX('Form report'!$P$23:$CO$1090,MATCH($A$14,'Form report'!GJ23:GJ1090,0),MATCH(GJ$3,'Form report'!$P$22:$CO$22,0))="","",INDEX('Form report'!$P$23:$CO$1090,MATCH($A$14,'Form report'!GJ23:GJ1090,0),MATCH(GJ$3,'Form report'!$P$22:$CO$22,0))-INDEX('Form report'!$G$23:$G$1090,MATCH($A$14,'Form report'!$D$23:$D$1090,0))-INDEX('Form report'!$H$23:$H$1090,MATCH($A$14,'Form report'!$D$23:$D$1090,0))),"")</f>
        <v/>
      </c>
      <c r="GK14" s="204" t="str">
        <f>IFERROR(IF(INDEX('Form report'!$P$23:$CO$1090,MATCH($A$14,'Form report'!GK23:GK1090,0),MATCH(GK$3,'Form report'!$P$22:$CO$22,0))="","",INDEX('Form report'!$P$23:$CO$1090,MATCH($A$14,'Form report'!GK23:GK1090,0),MATCH(GK$3,'Form report'!$P$22:$CO$22,0))-INDEX('Form report'!$G$23:$G$1090,MATCH($A$14,'Form report'!$D$23:$D$1090,0))-INDEX('Form report'!$H$23:$H$1090,MATCH($A$14,'Form report'!$D$23:$D$1090,0))),"")</f>
        <v/>
      </c>
      <c r="GL14" s="204" t="str">
        <f>IFERROR(IF(INDEX('Form report'!$P$23:$CO$1090,MATCH($A$14,'Form report'!GL23:GL1090,0),MATCH(GL$3,'Form report'!$P$22:$CO$22,0))="","",INDEX('Form report'!$P$23:$CO$1090,MATCH($A$14,'Form report'!GL23:GL1090,0),MATCH(GL$3,'Form report'!$P$22:$CO$22,0))-INDEX('Form report'!$G$23:$G$1090,MATCH($A$14,'Form report'!$D$23:$D$1090,0))-INDEX('Form report'!$H$23:$H$1090,MATCH($A$14,'Form report'!$D$23:$D$1090,0))),"")</f>
        <v/>
      </c>
      <c r="GM14" s="204" t="str">
        <f>IFERROR(IF(INDEX('Form report'!$P$23:$CO$1090,MATCH($A$14,'Form report'!GM23:GM1090,0),MATCH(GM$3,'Form report'!$P$22:$CO$22,0))="","",INDEX('Form report'!$P$23:$CO$1090,MATCH($A$14,'Form report'!GM23:GM1090,0),MATCH(GM$3,'Form report'!$P$22:$CO$22,0))-INDEX('Form report'!$G$23:$G$1090,MATCH($A$14,'Form report'!$D$23:$D$1090,0))-INDEX('Form report'!$H$23:$H$1090,MATCH($A$14,'Form report'!$D$23:$D$1090,0))),"")</f>
        <v/>
      </c>
      <c r="GN14" s="204" t="str">
        <f>IFERROR(IF(INDEX('Form report'!$P$23:$CO$1090,MATCH($A$14,'Form report'!GN23:GN1090,0),MATCH(GN$3,'Form report'!$P$22:$CO$22,0))="","",INDEX('Form report'!$P$23:$CO$1090,MATCH($A$14,'Form report'!GN23:GN1090,0),MATCH(GN$3,'Form report'!$P$22:$CO$22,0))-INDEX('Form report'!$G$23:$G$1090,MATCH($A$14,'Form report'!$D$23:$D$1090,0))-INDEX('Form report'!$H$23:$H$1090,MATCH($A$14,'Form report'!$D$23:$D$1090,0))),"")</f>
        <v/>
      </c>
      <c r="GO14" s="204" t="str">
        <f>IFERROR(IF(INDEX('Form report'!$P$23:$CO$1090,MATCH($A$14,'Form report'!GO23:GO1090,0),MATCH(GO$3,'Form report'!$P$22:$CO$22,0))="","",INDEX('Form report'!$P$23:$CO$1090,MATCH($A$14,'Form report'!GO23:GO1090,0),MATCH(GO$3,'Form report'!$P$22:$CO$22,0))-INDEX('Form report'!$G$23:$G$1090,MATCH($A$14,'Form report'!$D$23:$D$1090,0))-INDEX('Form report'!$H$23:$H$1090,MATCH($A$14,'Form report'!$D$23:$D$1090,0))),"")</f>
        <v/>
      </c>
      <c r="GP14" s="204" t="str">
        <f>IFERROR(IF(INDEX('Form report'!$P$23:$CO$1090,MATCH($A$14,'Form report'!GP23:GP1090,0),MATCH(GP$3,'Form report'!$P$22:$CO$22,0))="","",INDEX('Form report'!$P$23:$CO$1090,MATCH($A$14,'Form report'!GP23:GP1090,0),MATCH(GP$3,'Form report'!$P$22:$CO$22,0))-INDEX('Form report'!$G$23:$G$1090,MATCH($A$14,'Form report'!$D$23:$D$1090,0))-INDEX('Form report'!$H$23:$H$1090,MATCH($A$14,'Form report'!$D$23:$D$1090,0))),"")</f>
        <v/>
      </c>
      <c r="GQ14" s="204" t="str">
        <f>IFERROR(IF(INDEX('Form report'!$P$23:$CO$1090,MATCH($A$14,'Form report'!GQ23:GQ1090,0),MATCH(GQ$3,'Form report'!$P$22:$CO$22,0))="","",INDEX('Form report'!$P$23:$CO$1090,MATCH($A$14,'Form report'!GQ23:GQ1090,0),MATCH(GQ$3,'Form report'!$P$22:$CO$22,0))-INDEX('Form report'!$G$23:$G$1090,MATCH($A$14,'Form report'!$D$23:$D$1090,0))-INDEX('Form report'!$H$23:$H$1090,MATCH($A$14,'Form report'!$D$23:$D$1090,0))),"")</f>
        <v/>
      </c>
      <c r="GR14" s="204" t="str">
        <f>IFERROR(IF(INDEX('Form report'!$P$23:$CO$1090,MATCH($A$14,'Form report'!GR23:GR1090,0),MATCH(GR$3,'Form report'!$P$22:$CO$22,0))="","",INDEX('Form report'!$P$23:$CO$1090,MATCH($A$14,'Form report'!GR23:GR1090,0),MATCH(GR$3,'Form report'!$P$22:$CO$22,0))-INDEX('Form report'!$G$23:$G$1090,MATCH($A$14,'Form report'!$D$23:$D$1090,0))-INDEX('Form report'!$H$23:$H$1090,MATCH($A$14,'Form report'!$D$23:$D$1090,0))),"")</f>
        <v/>
      </c>
      <c r="GS14" s="204" t="str">
        <f>IFERROR(IF(INDEX('Form report'!$P$23:$CO$1090,MATCH($A$14,'Form report'!GS23:GS1090,0),MATCH(GS$3,'Form report'!$P$22:$CO$22,0))="","",INDEX('Form report'!$P$23:$CO$1090,MATCH($A$14,'Form report'!GS23:GS1090,0),MATCH(GS$3,'Form report'!$P$22:$CO$22,0))-INDEX('Form report'!$G$23:$G$1090,MATCH($A$14,'Form report'!$D$23:$D$1090,0))-INDEX('Form report'!$H$23:$H$1090,MATCH($A$14,'Form report'!$D$23:$D$1090,0))),"")</f>
        <v/>
      </c>
      <c r="GT14" s="204" t="str">
        <f>IFERROR(IF(INDEX('Form report'!$P$23:$CO$1090,MATCH($A$14,'Form report'!GT23:GT1090,0),MATCH(GT$3,'Form report'!$P$22:$CO$22,0))="","",INDEX('Form report'!$P$23:$CO$1090,MATCH($A$14,'Form report'!GT23:GT1090,0),MATCH(GT$3,'Form report'!$P$22:$CO$22,0))-INDEX('Form report'!$G$23:$G$1090,MATCH($A$14,'Form report'!$D$23:$D$1090,0))-INDEX('Form report'!$H$23:$H$1090,MATCH($A$14,'Form report'!$D$23:$D$1090,0))),"")</f>
        <v/>
      </c>
      <c r="GU14" s="204" t="str">
        <f>IFERROR(IF(INDEX('Form report'!$P$23:$CO$1090,MATCH($A$14,'Form report'!GU23:GU1090,0),MATCH(GU$3,'Form report'!$P$22:$CO$22,0))="","",INDEX('Form report'!$P$23:$CO$1090,MATCH($A$14,'Form report'!GU23:GU1090,0),MATCH(GU$3,'Form report'!$P$22:$CO$22,0))-INDEX('Form report'!$G$23:$G$1090,MATCH($A$14,'Form report'!$D$23:$D$1090,0))-INDEX('Form report'!$H$23:$H$1090,MATCH($A$14,'Form report'!$D$23:$D$1090,0))),"")</f>
        <v/>
      </c>
      <c r="GV14" s="204" t="str">
        <f>IFERROR(IF(INDEX('Form report'!$P$23:$CO$1090,MATCH($A$14,'Form report'!GV23:GV1090,0),MATCH(GV$3,'Form report'!$P$22:$CO$22,0))="","",INDEX('Form report'!$P$23:$CO$1090,MATCH($A$14,'Form report'!GV23:GV1090,0),MATCH(GV$3,'Form report'!$P$22:$CO$22,0))-INDEX('Form report'!$G$23:$G$1090,MATCH($A$14,'Form report'!$D$23:$D$1090,0))-INDEX('Form report'!$H$23:$H$1090,MATCH($A$14,'Form report'!$D$23:$D$1090,0))),"")</f>
        <v/>
      </c>
      <c r="GW14" s="204" t="str">
        <f>IFERROR(IF(INDEX('Form report'!$P$23:$CO$1090,MATCH($A$14,'Form report'!GW23:GW1090,0),MATCH(GW$3,'Form report'!$P$22:$CO$22,0))="","",INDEX('Form report'!$P$23:$CO$1090,MATCH($A$14,'Form report'!GW23:GW1090,0),MATCH(GW$3,'Form report'!$P$22:$CO$22,0))-INDEX('Form report'!$G$23:$G$1090,MATCH($A$14,'Form report'!$D$23:$D$1090,0))-INDEX('Form report'!$H$23:$H$1090,MATCH($A$14,'Form report'!$D$23:$D$1090,0))),"")</f>
        <v/>
      </c>
      <c r="GX14" s="204" t="str">
        <f>IFERROR(IF(INDEX('Form report'!$P$23:$CO$1090,MATCH($A$14,'Form report'!GX23:GX1090,0),MATCH(GX$3,'Form report'!$P$22:$CO$22,0))="","",INDEX('Form report'!$P$23:$CO$1090,MATCH($A$14,'Form report'!GX23:GX1090,0),MATCH(GX$3,'Form report'!$P$22:$CO$22,0))-INDEX('Form report'!$G$23:$G$1090,MATCH($A$14,'Form report'!$D$23:$D$1090,0))-INDEX('Form report'!$H$23:$H$1090,MATCH($A$14,'Form report'!$D$23:$D$1090,0))),"")</f>
        <v/>
      </c>
      <c r="GY14" s="204" t="str">
        <f>IFERROR(IF(INDEX('Form report'!$P$23:$CO$1090,MATCH($A$14,'Form report'!GY23:GY1090,0),MATCH(GY$3,'Form report'!$P$22:$CO$22,0))="","",INDEX('Form report'!$P$23:$CO$1090,MATCH($A$14,'Form report'!GY23:GY1090,0),MATCH(GY$3,'Form report'!$P$22:$CO$22,0))-INDEX('Form report'!$G$23:$G$1090,MATCH($A$14,'Form report'!$D$23:$D$1090,0))-INDEX('Form report'!$H$23:$H$1090,MATCH($A$14,'Form report'!$D$23:$D$1090,0))),"")</f>
        <v/>
      </c>
      <c r="GZ14" s="204" t="str">
        <f>IFERROR(IF(INDEX('Form report'!$P$23:$CO$1090,MATCH($A$14,'Form report'!GZ23:GZ1090,0),MATCH(GZ$3,'Form report'!$P$22:$CO$22,0))="","",INDEX('Form report'!$P$23:$CO$1090,MATCH($A$14,'Form report'!GZ23:GZ1090,0),MATCH(GZ$3,'Form report'!$P$22:$CO$22,0))-INDEX('Form report'!$G$23:$G$1090,MATCH($A$14,'Form report'!$D$23:$D$1090,0))-INDEX('Form report'!$H$23:$H$1090,MATCH($A$14,'Form report'!$D$23:$D$1090,0))),"")</f>
        <v/>
      </c>
      <c r="HA14" s="204" t="str">
        <f>IFERROR(IF(INDEX('Form report'!$P$23:$CO$1090,MATCH($A$14,'Form report'!HA23:HA1090,0),MATCH(HA$3,'Form report'!$P$22:$CO$22,0))="","",INDEX('Form report'!$P$23:$CO$1090,MATCH($A$14,'Form report'!HA23:HA1090,0),MATCH(HA$3,'Form report'!$P$22:$CO$22,0))-INDEX('Form report'!$G$23:$G$1090,MATCH($A$14,'Form report'!$D$23:$D$1090,0))-INDEX('Form report'!$H$23:$H$1090,MATCH($A$14,'Form report'!$D$23:$D$1090,0))),"")</f>
        <v/>
      </c>
      <c r="HB14" s="204" t="str">
        <f>IFERROR(IF(INDEX('Form report'!$P$23:$CO$1090,MATCH($A$14,'Form report'!HB23:HB1090,0),MATCH(HB$3,'Form report'!$P$22:$CO$22,0))="","",INDEX('Form report'!$P$23:$CO$1090,MATCH($A$14,'Form report'!HB23:HB1090,0),MATCH(HB$3,'Form report'!$P$22:$CO$22,0))-INDEX('Form report'!$G$23:$G$1090,MATCH($A$14,'Form report'!$D$23:$D$1090,0))-INDEX('Form report'!$H$23:$H$1090,MATCH($A$14,'Form report'!$D$23:$D$1090,0))),"")</f>
        <v/>
      </c>
      <c r="HC14" s="204" t="str">
        <f>IFERROR(IF(INDEX('Form report'!$P$23:$CO$1090,MATCH($A$14,'Form report'!HC23:HC1090,0),MATCH(HC$3,'Form report'!$P$22:$CO$22,0))="","",INDEX('Form report'!$P$23:$CO$1090,MATCH($A$14,'Form report'!HC23:HC1090,0),MATCH(HC$3,'Form report'!$P$22:$CO$22,0))-INDEX('Form report'!$G$23:$G$1090,MATCH($A$14,'Form report'!$D$23:$D$1090,0))-INDEX('Form report'!$H$23:$H$1090,MATCH($A$14,'Form report'!$D$23:$D$1090,0))),"")</f>
        <v/>
      </c>
      <c r="HD14" s="204" t="str">
        <f>IFERROR(IF(INDEX('Form report'!$P$23:$CO$1090,MATCH($A$14,'Form report'!HD23:HD1090,0),MATCH(HD$3,'Form report'!$P$22:$CO$22,0))="","",INDEX('Form report'!$P$23:$CO$1090,MATCH($A$14,'Form report'!HD23:HD1090,0),MATCH(HD$3,'Form report'!$P$22:$CO$22,0))-INDEX('Form report'!$G$23:$G$1090,MATCH($A$14,'Form report'!$D$23:$D$1090,0))-INDEX('Form report'!$H$23:$H$1090,MATCH($A$14,'Form report'!$D$23:$D$1090,0))),"")</f>
        <v/>
      </c>
      <c r="HE14" s="204" t="str">
        <f>IFERROR(IF(INDEX('Form report'!$P$23:$CO$1090,MATCH($A$14,'Form report'!HE23:HE1090,0),MATCH(HE$3,'Form report'!$P$22:$CO$22,0))="","",INDEX('Form report'!$P$23:$CO$1090,MATCH($A$14,'Form report'!HE23:HE1090,0),MATCH(HE$3,'Form report'!$P$22:$CO$22,0))-INDEX('Form report'!$G$23:$G$1090,MATCH($A$14,'Form report'!$D$23:$D$1090,0))-INDEX('Form report'!$H$23:$H$1090,MATCH($A$14,'Form report'!$D$23:$D$1090,0))),"")</f>
        <v/>
      </c>
      <c r="HF14" s="204" t="str">
        <f>IFERROR(IF(INDEX('Form report'!$P$23:$CO$1090,MATCH($A$14,'Form report'!HF23:HF1090,0),MATCH(HF$3,'Form report'!$P$22:$CO$22,0))="","",INDEX('Form report'!$P$23:$CO$1090,MATCH($A$14,'Form report'!HF23:HF1090,0),MATCH(HF$3,'Form report'!$P$22:$CO$22,0))-INDEX('Form report'!$G$23:$G$1090,MATCH($A$14,'Form report'!$D$23:$D$1090,0))-INDEX('Form report'!$H$23:$H$1090,MATCH($A$14,'Form report'!$D$23:$D$1090,0))),"")</f>
        <v/>
      </c>
      <c r="HG14" s="204" t="str">
        <f>IFERROR(IF(INDEX('Form report'!$P$23:$CO$1090,MATCH($A$14,'Form report'!HG23:HG1090,0),MATCH(HG$3,'Form report'!$P$22:$CO$22,0))="","",INDEX('Form report'!$P$23:$CO$1090,MATCH($A$14,'Form report'!HG23:HG1090,0),MATCH(HG$3,'Form report'!$P$22:$CO$22,0))-INDEX('Form report'!$G$23:$G$1090,MATCH($A$14,'Form report'!$D$23:$D$1090,0))-INDEX('Form report'!$H$23:$H$1090,MATCH($A$14,'Form report'!$D$23:$D$1090,0))),"")</f>
        <v/>
      </c>
      <c r="HH14" s="204" t="str">
        <f>IFERROR(IF(INDEX('Form report'!$P$23:$CO$1090,MATCH($A$14,'Form report'!HH23:HH1090,0),MATCH(HH$3,'Form report'!$P$22:$CO$22,0))="","",INDEX('Form report'!$P$23:$CO$1090,MATCH($A$14,'Form report'!HH23:HH1090,0),MATCH(HH$3,'Form report'!$P$22:$CO$22,0))-INDEX('Form report'!$G$23:$G$1090,MATCH($A$14,'Form report'!$D$23:$D$1090,0))-INDEX('Form report'!$H$23:$H$1090,MATCH($A$14,'Form report'!$D$23:$D$1090,0))),"")</f>
        <v/>
      </c>
      <c r="HI14" s="204" t="str">
        <f>IFERROR(IF(INDEX('Form report'!$P$23:$CO$1090,MATCH($A$14,'Form report'!HI23:HI1090,0),MATCH(HI$3,'Form report'!$P$22:$CO$22,0))="","",INDEX('Form report'!$P$23:$CO$1090,MATCH($A$14,'Form report'!HI23:HI1090,0),MATCH(HI$3,'Form report'!$P$22:$CO$22,0))-INDEX('Form report'!$G$23:$G$1090,MATCH($A$14,'Form report'!$D$23:$D$1090,0))-INDEX('Form report'!$H$23:$H$1090,MATCH($A$14,'Form report'!$D$23:$D$1090,0))),"")</f>
        <v/>
      </c>
      <c r="HJ14" s="204" t="str">
        <f>IFERROR(IF(INDEX('Form report'!$P$23:$CO$1090,MATCH($A$14,'Form report'!HJ23:HJ1090,0),MATCH(HJ$3,'Form report'!$P$22:$CO$22,0))="","",INDEX('Form report'!$P$23:$CO$1090,MATCH($A$14,'Form report'!HJ23:HJ1090,0),MATCH(HJ$3,'Form report'!$P$22:$CO$22,0))-INDEX('Form report'!$G$23:$G$1090,MATCH($A$14,'Form report'!$D$23:$D$1090,0))-INDEX('Form report'!$H$23:$H$1090,MATCH($A$14,'Form report'!$D$23:$D$1090,0))),"")</f>
        <v/>
      </c>
      <c r="HK14" s="204" t="str">
        <f>IFERROR(IF(INDEX('Form report'!$P$23:$CO$1090,MATCH($A$14,'Form report'!HK23:HK1090,0),MATCH(HK$3,'Form report'!$P$22:$CO$22,0))="","",INDEX('Form report'!$P$23:$CO$1090,MATCH($A$14,'Form report'!HK23:HK1090,0),MATCH(HK$3,'Form report'!$P$22:$CO$22,0))-INDEX('Form report'!$G$23:$G$1090,MATCH($A$14,'Form report'!$D$23:$D$1090,0))-INDEX('Form report'!$H$23:$H$1090,MATCH($A$14,'Form report'!$D$23:$D$1090,0))),"")</f>
        <v/>
      </c>
      <c r="HL14" s="204" t="str">
        <f>IFERROR(IF(INDEX('Form report'!$P$23:$CO$1090,MATCH($A$14,'Form report'!HL23:HL1090,0),MATCH(HL$3,'Form report'!$P$22:$CO$22,0))="","",INDEX('Form report'!$P$23:$CO$1090,MATCH($A$14,'Form report'!HL23:HL1090,0),MATCH(HL$3,'Form report'!$P$22:$CO$22,0))-INDEX('Form report'!$G$23:$G$1090,MATCH($A$14,'Form report'!$D$23:$D$1090,0))-INDEX('Form report'!$H$23:$H$1090,MATCH($A$14,'Form report'!$D$23:$D$1090,0))),"")</f>
        <v/>
      </c>
      <c r="HM14" s="204" t="str">
        <f>IFERROR(IF(INDEX('Form report'!$P$23:$CO$1090,MATCH($A$14,'Form report'!HM23:HM1090,0),MATCH(HM$3,'Form report'!$P$22:$CO$22,0))="","",INDEX('Form report'!$P$23:$CO$1090,MATCH($A$14,'Form report'!HM23:HM1090,0),MATCH(HM$3,'Form report'!$P$22:$CO$22,0))-INDEX('Form report'!$G$23:$G$1090,MATCH($A$14,'Form report'!$D$23:$D$1090,0))-INDEX('Form report'!$H$23:$H$1090,MATCH($A$14,'Form report'!$D$23:$D$1090,0))),"")</f>
        <v/>
      </c>
      <c r="HN14" s="204" t="str">
        <f>IFERROR(IF(INDEX('Form report'!$P$23:$CO$1090,MATCH($A$14,'Form report'!HN23:HN1090,0),MATCH(HN$3,'Form report'!$P$22:$CO$22,0))="","",INDEX('Form report'!$P$23:$CO$1090,MATCH($A$14,'Form report'!HN23:HN1090,0),MATCH(HN$3,'Form report'!$P$22:$CO$22,0))-INDEX('Form report'!$G$23:$G$1090,MATCH($A$14,'Form report'!$D$23:$D$1090,0))-INDEX('Form report'!$H$23:$H$1090,MATCH($A$14,'Form report'!$D$23:$D$1090,0))),"")</f>
        <v/>
      </c>
      <c r="HO14" s="204" t="str">
        <f>IFERROR(IF(INDEX('Form report'!$P$23:$CO$1090,MATCH($A$14,'Form report'!HO23:HO1090,0),MATCH(HO$3,'Form report'!$P$22:$CO$22,0))="","",INDEX('Form report'!$P$23:$CO$1090,MATCH($A$14,'Form report'!HO23:HO1090,0),MATCH(HO$3,'Form report'!$P$22:$CO$22,0))-INDEX('Form report'!$G$23:$G$1090,MATCH($A$14,'Form report'!$D$23:$D$1090,0))-INDEX('Form report'!$H$23:$H$1090,MATCH($A$14,'Form report'!$D$23:$D$1090,0))),"")</f>
        <v/>
      </c>
      <c r="HP14" s="204" t="str">
        <f>IFERROR(IF(INDEX('Form report'!$P$23:$CO$1090,MATCH($A$14,'Form report'!HP23:HP1090,0),MATCH(HP$3,'Form report'!$P$22:$CO$22,0))="","",INDEX('Form report'!$P$23:$CO$1090,MATCH($A$14,'Form report'!HP23:HP1090,0),MATCH(HP$3,'Form report'!$P$22:$CO$22,0))-INDEX('Form report'!$G$23:$G$1090,MATCH($A$14,'Form report'!$D$23:$D$1090,0))-INDEX('Form report'!$H$23:$H$1090,MATCH($A$14,'Form report'!$D$23:$D$1090,0))),"")</f>
        <v/>
      </c>
      <c r="HQ14" s="204" t="str">
        <f>IFERROR(IF(INDEX('Form report'!$P$23:$CO$1090,MATCH($A$14,'Form report'!HQ23:HQ1090,0),MATCH(HQ$3,'Form report'!$P$22:$CO$22,0))="","",INDEX('Form report'!$P$23:$CO$1090,MATCH($A$14,'Form report'!HQ23:HQ1090,0),MATCH(HQ$3,'Form report'!$P$22:$CO$22,0))-INDEX('Form report'!$G$23:$G$1090,MATCH($A$14,'Form report'!$D$23:$D$1090,0))-INDEX('Form report'!$H$23:$H$1090,MATCH($A$14,'Form report'!$D$23:$D$1090,0))),"")</f>
        <v/>
      </c>
      <c r="HR14" s="204" t="str">
        <f>IFERROR(IF(INDEX('Form report'!$P$23:$CO$1090,MATCH($A$14,'Form report'!HR23:HR1090,0),MATCH(HR$3,'Form report'!$P$22:$CO$22,0))="","",INDEX('Form report'!$P$23:$CO$1090,MATCH($A$14,'Form report'!HR23:HR1090,0),MATCH(HR$3,'Form report'!$P$22:$CO$22,0))-INDEX('Form report'!$G$23:$G$1090,MATCH($A$14,'Form report'!$D$23:$D$1090,0))-INDEX('Form report'!$H$23:$H$1090,MATCH($A$14,'Form report'!$D$23:$D$1090,0))),"")</f>
        <v/>
      </c>
      <c r="HS14" s="204" t="str">
        <f>IFERROR(IF(INDEX('Form report'!$P$23:$CO$1090,MATCH($A$14,'Form report'!HS23:HS1090,0),MATCH(HS$3,'Form report'!$P$22:$CO$22,0))="","",INDEX('Form report'!$P$23:$CO$1090,MATCH($A$14,'Form report'!HS23:HS1090,0),MATCH(HS$3,'Form report'!$P$22:$CO$22,0))-INDEX('Form report'!$G$23:$G$1090,MATCH($A$14,'Form report'!$D$23:$D$1090,0))-INDEX('Form report'!$H$23:$H$1090,MATCH($A$14,'Form report'!$D$23:$D$1090,0))),"")</f>
        <v/>
      </c>
      <c r="HT14" s="204" t="str">
        <f>IFERROR(IF(INDEX('Form report'!$P$23:$CO$1090,MATCH($A$14,'Form report'!HT23:HT1090,0),MATCH(HT$3,'Form report'!$P$22:$CO$22,0))="","",INDEX('Form report'!$P$23:$CO$1090,MATCH($A$14,'Form report'!HT23:HT1090,0),MATCH(HT$3,'Form report'!$P$22:$CO$22,0))-INDEX('Form report'!$G$23:$G$1090,MATCH($A$14,'Form report'!$D$23:$D$1090,0))-INDEX('Form report'!$H$23:$H$1090,MATCH($A$14,'Form report'!$D$23:$D$1090,0))),"")</f>
        <v/>
      </c>
      <c r="HU14" s="204" t="str">
        <f>IFERROR(IF(INDEX('Form report'!$P$23:$CO$1090,MATCH($A$14,'Form report'!HU23:HU1090,0),MATCH(HU$3,'Form report'!$P$22:$CO$22,0))="","",INDEX('Form report'!$P$23:$CO$1090,MATCH($A$14,'Form report'!HU23:HU1090,0),MATCH(HU$3,'Form report'!$P$22:$CO$22,0))-INDEX('Form report'!$G$23:$G$1090,MATCH($A$14,'Form report'!$D$23:$D$1090,0))-INDEX('Form report'!$H$23:$H$1090,MATCH($A$14,'Form report'!$D$23:$D$1090,0))),"")</f>
        <v/>
      </c>
      <c r="HV14" s="204" t="str">
        <f>IFERROR(IF(INDEX('Form report'!$P$23:$CO$1090,MATCH($A$14,'Form report'!HV23:HV1090,0),MATCH(HV$3,'Form report'!$P$22:$CO$22,0))="","",INDEX('Form report'!$P$23:$CO$1090,MATCH($A$14,'Form report'!HV23:HV1090,0),MATCH(HV$3,'Form report'!$P$22:$CO$22,0))-INDEX('Form report'!$G$23:$G$1090,MATCH($A$14,'Form report'!$D$23:$D$1090,0))-INDEX('Form report'!$H$23:$H$1090,MATCH($A$14,'Form report'!$D$23:$D$1090,0))),"")</f>
        <v/>
      </c>
      <c r="HW14" s="204" t="str">
        <f>IFERROR(IF(INDEX('Form report'!$P$23:$CO$1090,MATCH($A$14,'Form report'!HW23:HW1090,0),MATCH(HW$3,'Form report'!$P$22:$CO$22,0))="","",INDEX('Form report'!$P$23:$CO$1090,MATCH($A$14,'Form report'!HW23:HW1090,0),MATCH(HW$3,'Form report'!$P$22:$CO$22,0))-INDEX('Form report'!$G$23:$G$1090,MATCH($A$14,'Form report'!$D$23:$D$1090,0))-INDEX('Form report'!$H$23:$H$1090,MATCH($A$14,'Form report'!$D$23:$D$1090,0))),"")</f>
        <v/>
      </c>
      <c r="HX14" s="204" t="str">
        <f>IFERROR(IF(INDEX('Form report'!$P$23:$CO$1090,MATCH($A$14,'Form report'!HX23:HX1090,0),MATCH(HX$3,'Form report'!$P$22:$CO$22,0))="","",INDEX('Form report'!$P$23:$CO$1090,MATCH($A$14,'Form report'!HX23:HX1090,0),MATCH(HX$3,'Form report'!$P$22:$CO$22,0))-INDEX('Form report'!$G$23:$G$1090,MATCH($A$14,'Form report'!$D$23:$D$1090,0))-INDEX('Form report'!$H$23:$H$1090,MATCH($A$14,'Form report'!$D$23:$D$1090,0))),"")</f>
        <v/>
      </c>
      <c r="HY14" s="204" t="str">
        <f>IFERROR(IF(INDEX('Form report'!$P$23:$CO$1090,MATCH($A$14,'Form report'!HY23:HY1090,0),MATCH(HY$3,'Form report'!$P$22:$CO$22,0))="","",INDEX('Form report'!$P$23:$CO$1090,MATCH($A$14,'Form report'!HY23:HY1090,0),MATCH(HY$3,'Form report'!$P$22:$CO$22,0))-INDEX('Form report'!$G$23:$G$1090,MATCH($A$14,'Form report'!$D$23:$D$1090,0))-INDEX('Form report'!$H$23:$H$1090,MATCH($A$14,'Form report'!$D$23:$D$1090,0))),"")</f>
        <v/>
      </c>
      <c r="HZ14" s="204" t="str">
        <f>IFERROR(IF(INDEX('Form report'!$P$23:$CO$1090,MATCH($A$14,'Form report'!HZ23:HZ1090,0),MATCH(HZ$3,'Form report'!$P$22:$CO$22,0))="","",INDEX('Form report'!$P$23:$CO$1090,MATCH($A$14,'Form report'!HZ23:HZ1090,0),MATCH(HZ$3,'Form report'!$P$22:$CO$22,0))-INDEX('Form report'!$G$23:$G$1090,MATCH($A$14,'Form report'!$D$23:$D$1090,0))-INDEX('Form report'!$H$23:$H$1090,MATCH($A$14,'Form report'!$D$23:$D$1090,0))),"")</f>
        <v/>
      </c>
      <c r="IA14" s="204" t="str">
        <f>IFERROR(IF(INDEX('Form report'!$P$23:$CO$1090,MATCH($A$14,'Form report'!IA23:IA1090,0),MATCH(IA$3,'Form report'!$P$22:$CO$22,0))="","",INDEX('Form report'!$P$23:$CO$1090,MATCH($A$14,'Form report'!IA23:IA1090,0),MATCH(IA$3,'Form report'!$P$22:$CO$22,0))-INDEX('Form report'!$G$23:$G$1090,MATCH($A$14,'Form report'!$D$23:$D$1090,0))-INDEX('Form report'!$H$23:$H$1090,MATCH($A$14,'Form report'!$D$23:$D$1090,0))),"")</f>
        <v/>
      </c>
      <c r="IB14" s="204" t="str">
        <f>IFERROR(IF(INDEX('Form report'!$P$23:$CO$1090,MATCH($A$14,'Form report'!IB23:IB1090,0),MATCH(IB$3,'Form report'!$P$22:$CO$22,0))="","",INDEX('Form report'!$P$23:$CO$1090,MATCH($A$14,'Form report'!IB23:IB1090,0),MATCH(IB$3,'Form report'!$P$22:$CO$22,0))-INDEX('Form report'!$G$23:$G$1090,MATCH($A$14,'Form report'!$D$23:$D$1090,0))-INDEX('Form report'!$H$23:$H$1090,MATCH($A$14,'Form report'!$D$23:$D$1090,0))),"")</f>
        <v/>
      </c>
      <c r="IC14" s="204" t="str">
        <f>IFERROR(IF(INDEX('Form report'!$P$23:$CO$1090,MATCH($A$14,'Form report'!IC23:IC1090,0),MATCH(IC$3,'Form report'!$P$22:$CO$22,0))="","",INDEX('Form report'!$P$23:$CO$1090,MATCH($A$14,'Form report'!IC23:IC1090,0),MATCH(IC$3,'Form report'!$P$22:$CO$22,0))-INDEX('Form report'!$G$23:$G$1090,MATCH($A$14,'Form report'!$D$23:$D$1090,0))-INDEX('Form report'!$H$23:$H$1090,MATCH($A$14,'Form report'!$D$23:$D$1090,0))),"")</f>
        <v/>
      </c>
      <c r="ID14" s="204" t="str">
        <f>IFERROR(IF(INDEX('Form report'!$P$23:$CO$1090,MATCH($A$14,'Form report'!ID23:ID1090,0),MATCH(ID$3,'Form report'!$P$22:$CO$22,0))="","",INDEX('Form report'!$P$23:$CO$1090,MATCH($A$14,'Form report'!ID23:ID1090,0),MATCH(ID$3,'Form report'!$P$22:$CO$22,0))-INDEX('Form report'!$G$23:$G$1090,MATCH($A$14,'Form report'!$D$23:$D$1090,0))-INDEX('Form report'!$H$23:$H$1090,MATCH($A$14,'Form report'!$D$23:$D$1090,0))),"")</f>
        <v/>
      </c>
      <c r="IE14" s="204" t="str">
        <f>IFERROR(IF(INDEX('Form report'!$P$23:$CO$1090,MATCH($A$14,'Form report'!IE23:IE1090,0),MATCH(IE$3,'Form report'!$P$22:$CO$22,0))="","",INDEX('Form report'!$P$23:$CO$1090,MATCH($A$14,'Form report'!IE23:IE1090,0),MATCH(IE$3,'Form report'!$P$22:$CO$22,0))-INDEX('Form report'!$G$23:$G$1090,MATCH($A$14,'Form report'!$D$23:$D$1090,0))-INDEX('Form report'!$H$23:$H$1090,MATCH($A$14,'Form report'!$D$23:$D$1090,0))),"")</f>
        <v/>
      </c>
      <c r="IF14" s="204" t="str">
        <f>IFERROR(IF(INDEX('Form report'!$P$23:$CO$1090,MATCH($A$14,'Form report'!IF23:IF1090,0),MATCH(IF$3,'Form report'!$P$22:$CO$22,0))="","",INDEX('Form report'!$P$23:$CO$1090,MATCH($A$14,'Form report'!IF23:IF1090,0),MATCH(IF$3,'Form report'!$P$22:$CO$22,0))-INDEX('Form report'!$G$23:$G$1090,MATCH($A$14,'Form report'!$D$23:$D$1090,0))-INDEX('Form report'!$H$23:$H$1090,MATCH($A$14,'Form report'!$D$23:$D$1090,0))),"")</f>
        <v/>
      </c>
      <c r="IG14" s="204" t="str">
        <f>IFERROR(IF(INDEX('Form report'!$P$23:$CO$1090,MATCH($A$14,'Form report'!IG23:IG1090,0),MATCH(IG$3,'Form report'!$P$22:$CO$22,0))="","",INDEX('Form report'!$P$23:$CO$1090,MATCH($A$14,'Form report'!IG23:IG1090,0),MATCH(IG$3,'Form report'!$P$22:$CO$22,0))-INDEX('Form report'!$G$23:$G$1090,MATCH($A$14,'Form report'!$D$23:$D$1090,0))-INDEX('Form report'!$H$23:$H$1090,MATCH($A$14,'Form report'!$D$23:$D$1090,0))),"")</f>
        <v/>
      </c>
      <c r="IH14" s="204" t="str">
        <f>IFERROR(IF(INDEX('Form report'!$P$23:$CO$1090,MATCH($A$14,'Form report'!IH23:IH1090,0),MATCH(IH$3,'Form report'!$P$22:$CO$22,0))="","",INDEX('Form report'!$P$23:$CO$1090,MATCH($A$14,'Form report'!IH23:IH1090,0),MATCH(IH$3,'Form report'!$P$22:$CO$22,0))-INDEX('Form report'!$G$23:$G$1090,MATCH($A$14,'Form report'!$D$23:$D$1090,0))-INDEX('Form report'!$H$23:$H$1090,MATCH($A$14,'Form report'!$D$23:$D$1090,0))),"")</f>
        <v/>
      </c>
      <c r="II14" s="204" t="str">
        <f>IFERROR(IF(INDEX('Form report'!$P$23:$CO$1090,MATCH($A$14,'Form report'!II23:II1090,0),MATCH(II$3,'Form report'!$P$22:$CO$22,0))="","",INDEX('Form report'!$P$23:$CO$1090,MATCH($A$14,'Form report'!II23:II1090,0),MATCH(II$3,'Form report'!$P$22:$CO$22,0))-INDEX('Form report'!$G$23:$G$1090,MATCH($A$14,'Form report'!$D$23:$D$1090,0))-INDEX('Form report'!$H$23:$H$1090,MATCH($A$14,'Form report'!$D$23:$D$1090,0))),"")</f>
        <v/>
      </c>
      <c r="IJ14" s="204" t="str">
        <f>IFERROR(IF(INDEX('Form report'!$P$23:$CO$1090,MATCH($A$14,'Form report'!IJ23:IJ1090,0),MATCH(IJ$3,'Form report'!$P$22:$CO$22,0))="","",INDEX('Form report'!$P$23:$CO$1090,MATCH($A$14,'Form report'!IJ23:IJ1090,0),MATCH(IJ$3,'Form report'!$P$22:$CO$22,0))-INDEX('Form report'!$G$23:$G$1090,MATCH($A$14,'Form report'!$D$23:$D$1090,0))-INDEX('Form report'!$H$23:$H$1090,MATCH($A$14,'Form report'!$D$23:$D$1090,0))),"")</f>
        <v/>
      </c>
      <c r="IK14" s="204" t="str">
        <f>IFERROR(IF(INDEX('Form report'!$P$23:$CO$1090,MATCH($A$14,'Form report'!IK23:IK1090,0),MATCH(IK$3,'Form report'!$P$22:$CO$22,0))="","",INDEX('Form report'!$P$23:$CO$1090,MATCH($A$14,'Form report'!IK23:IK1090,0),MATCH(IK$3,'Form report'!$P$22:$CO$22,0))-INDEX('Form report'!$G$23:$G$1090,MATCH($A$14,'Form report'!$D$23:$D$1090,0))-INDEX('Form report'!$H$23:$H$1090,MATCH($A$14,'Form report'!$D$23:$D$1090,0))),"")</f>
        <v/>
      </c>
      <c r="IL14" s="204" t="str">
        <f>IFERROR(IF(INDEX('Form report'!$P$23:$CO$1090,MATCH($A$14,'Form report'!IL23:IL1090,0),MATCH(IL$3,'Form report'!$P$22:$CO$22,0))="","",INDEX('Form report'!$P$23:$CO$1090,MATCH($A$14,'Form report'!IL23:IL1090,0),MATCH(IL$3,'Form report'!$P$22:$CO$22,0))-INDEX('Form report'!$G$23:$G$1090,MATCH($A$14,'Form report'!$D$23:$D$1090,0))-INDEX('Form report'!$H$23:$H$1090,MATCH($A$14,'Form report'!$D$23:$D$1090,0))),"")</f>
        <v/>
      </c>
      <c r="IM14" s="204" t="str">
        <f>IFERROR(IF(INDEX('Form report'!$P$23:$CO$1090,MATCH($A$14,'Form report'!IM23:IM1090,0),MATCH(IM$3,'Form report'!$P$22:$CO$22,0))="","",INDEX('Form report'!$P$23:$CO$1090,MATCH($A$14,'Form report'!IM23:IM1090,0),MATCH(IM$3,'Form report'!$P$22:$CO$22,0))-INDEX('Form report'!$G$23:$G$1090,MATCH($A$14,'Form report'!$D$23:$D$1090,0))-INDEX('Form report'!$H$23:$H$1090,MATCH($A$14,'Form report'!$D$23:$D$1090,0))),"")</f>
        <v/>
      </c>
      <c r="IN14" s="204" t="str">
        <f>IFERROR(IF(INDEX('Form report'!$P$23:$CO$1090,MATCH($A$14,'Form report'!IN23:IN1090,0),MATCH(IN$3,'Form report'!$P$22:$CO$22,0))="","",INDEX('Form report'!$P$23:$CO$1090,MATCH($A$14,'Form report'!IN23:IN1090,0),MATCH(IN$3,'Form report'!$P$22:$CO$22,0))-INDEX('Form report'!$G$23:$G$1090,MATCH($A$14,'Form report'!$D$23:$D$1090,0))-INDEX('Form report'!$H$23:$H$1090,MATCH($A$14,'Form report'!$D$23:$D$1090,0))),"")</f>
        <v/>
      </c>
      <c r="IO14" s="204" t="str">
        <f>IFERROR(IF(INDEX('Form report'!$P$23:$CO$1090,MATCH($A$14,'Form report'!IO23:IO1090,0),MATCH(IO$3,'Form report'!$P$22:$CO$22,0))="","",INDEX('Form report'!$P$23:$CO$1090,MATCH($A$14,'Form report'!IO23:IO1090,0),MATCH(IO$3,'Form report'!$P$22:$CO$22,0))-INDEX('Form report'!$G$23:$G$1090,MATCH($A$14,'Form report'!$D$23:$D$1090,0))-INDEX('Form report'!$H$23:$H$1090,MATCH($A$14,'Form report'!$D$23:$D$1090,0))),"")</f>
        <v/>
      </c>
      <c r="IP14" s="204" t="str">
        <f>IFERROR(IF(INDEX('Form report'!$P$23:$CO$1090,MATCH($A$14,'Form report'!IP23:IP1090,0),MATCH(IP$3,'Form report'!$P$22:$CO$22,0))="","",INDEX('Form report'!$P$23:$CO$1090,MATCH($A$14,'Form report'!IP23:IP1090,0),MATCH(IP$3,'Form report'!$P$22:$CO$22,0))-INDEX('Form report'!$G$23:$G$1090,MATCH($A$14,'Form report'!$D$23:$D$1090,0))-INDEX('Form report'!$H$23:$H$1090,MATCH($A$14,'Form report'!$D$23:$D$1090,0))),"")</f>
        <v/>
      </c>
      <c r="IQ14" s="204" t="str">
        <f>IFERROR(IF(INDEX('Form report'!$P$23:$CO$1090,MATCH($A$14,'Form report'!IQ23:IQ1090,0),MATCH(IQ$3,'Form report'!$P$22:$CO$22,0))="","",INDEX('Form report'!$P$23:$CO$1090,MATCH($A$14,'Form report'!IQ23:IQ1090,0),MATCH(IQ$3,'Form report'!$P$22:$CO$22,0))-INDEX('Form report'!$G$23:$G$1090,MATCH($A$14,'Form report'!$D$23:$D$1090,0))-INDEX('Form report'!$H$23:$H$1090,MATCH($A$14,'Form report'!$D$23:$D$1090,0))),"")</f>
        <v/>
      </c>
      <c r="IR14" s="204" t="str">
        <f>IFERROR(IF(INDEX('Form report'!$P$23:$CO$1090,MATCH($A$14,'Form report'!IR23:IR1090,0),MATCH(IR$3,'Form report'!$P$22:$CO$22,0))="","",INDEX('Form report'!$P$23:$CO$1090,MATCH($A$14,'Form report'!IR23:IR1090,0),MATCH(IR$3,'Form report'!$P$22:$CO$22,0))-INDEX('Form report'!$G$23:$G$1090,MATCH($A$14,'Form report'!$D$23:$D$1090,0))-INDEX('Form report'!$H$23:$H$1090,MATCH($A$14,'Form report'!$D$23:$D$1090,0))),"")</f>
        <v/>
      </c>
      <c r="IS14" s="204" t="str">
        <f>IFERROR(IF(INDEX('Form report'!$P$23:$CO$1090,MATCH($A$14,'Form report'!IS23:IS1090,0),MATCH(IS$3,'Form report'!$P$22:$CO$22,0))="","",INDEX('Form report'!$P$23:$CO$1090,MATCH($A$14,'Form report'!IS23:IS1090,0),MATCH(IS$3,'Form report'!$P$22:$CO$22,0))-INDEX('Form report'!$G$23:$G$1090,MATCH($A$14,'Form report'!$D$23:$D$1090,0))-INDEX('Form report'!$H$23:$H$1090,MATCH($A$14,'Form report'!$D$23:$D$1090,0))),"")</f>
        <v/>
      </c>
      <c r="IT14" s="204" t="str">
        <f>IFERROR(IF(INDEX('Form report'!$P$23:$CO$1090,MATCH($A$14,'Form report'!IT23:IT1090,0),MATCH(IT$3,'Form report'!$P$22:$CO$22,0))="","",INDEX('Form report'!$P$23:$CO$1090,MATCH($A$14,'Form report'!IT23:IT1090,0),MATCH(IT$3,'Form report'!$P$22:$CO$22,0))-INDEX('Form report'!$G$23:$G$1090,MATCH($A$14,'Form report'!$D$23:$D$1090,0))-INDEX('Form report'!$H$23:$H$1090,MATCH($A$14,'Form report'!$D$23:$D$1090,0))),"")</f>
        <v/>
      </c>
      <c r="IU14" s="204" t="str">
        <f>IFERROR(IF(INDEX('Form report'!$P$23:$CO$1090,MATCH($A$14,'Form report'!IU23:IU1090,0),MATCH(IU$3,'Form report'!$P$22:$CO$22,0))="","",INDEX('Form report'!$P$23:$CO$1090,MATCH($A$14,'Form report'!IU23:IU1090,0),MATCH(IU$3,'Form report'!$P$22:$CO$22,0))-INDEX('Form report'!$G$23:$G$1090,MATCH($A$14,'Form report'!$D$23:$D$1090,0))-INDEX('Form report'!$H$23:$H$1090,MATCH($A$14,'Form report'!$D$23:$D$1090,0))),"")</f>
        <v/>
      </c>
      <c r="IV14" s="204" t="str">
        <f>IFERROR(IF(INDEX('Form report'!$P$23:$CO$1090,MATCH($A$14,'Form report'!IV23:IV1090,0),MATCH(IV$3,'Form report'!$P$22:$CO$22,0))="","",INDEX('Form report'!$P$23:$CO$1090,MATCH($A$14,'Form report'!IV23:IV1090,0),MATCH(IV$3,'Form report'!$P$22:$CO$22,0))-INDEX('Form report'!$G$23:$G$1090,MATCH($A$14,'Form report'!$D$23:$D$1090,0))-INDEX('Form report'!$H$23:$H$1090,MATCH($A$14,'Form report'!$D$23:$D$1090,0))),"")</f>
        <v/>
      </c>
      <c r="IW14" s="204" t="str">
        <f>IFERROR(IF(INDEX('Form report'!$P$23:$CO$1090,MATCH($A$14,'Form report'!IW23:IW1090,0),MATCH(IW$3,'Form report'!$P$22:$CO$22,0))="","",INDEX('Form report'!$P$23:$CO$1090,MATCH($A$14,'Form report'!IW23:IW1090,0),MATCH(IW$3,'Form report'!$P$22:$CO$22,0))-INDEX('Form report'!$G$23:$G$1090,MATCH($A$14,'Form report'!$D$23:$D$1090,0))-INDEX('Form report'!$H$23:$H$1090,MATCH($A$14,'Form report'!$D$23:$D$1090,0))),"")</f>
        <v/>
      </c>
      <c r="IX14" s="204" t="str">
        <f>IFERROR(IF(INDEX('Form report'!$P$23:$CO$1090,MATCH($A$14,'Form report'!IX23:IX1090,0),MATCH(IX$3,'Form report'!$P$22:$CO$22,0))="","",INDEX('Form report'!$P$23:$CO$1090,MATCH($A$14,'Form report'!IX23:IX1090,0),MATCH(IX$3,'Form report'!$P$22:$CO$22,0))-INDEX('Form report'!$G$23:$G$1090,MATCH($A$14,'Form report'!$D$23:$D$1090,0))-INDEX('Form report'!$H$23:$H$1090,MATCH($A$14,'Form report'!$D$23:$D$1090,0))),"")</f>
        <v/>
      </c>
      <c r="IY14" s="204" t="str">
        <f>IFERROR(IF(INDEX('Form report'!$P$23:$CO$1090,MATCH($A$14,'Form report'!IY23:IY1090,0),MATCH(IY$3,'Form report'!$P$22:$CO$22,0))="","",INDEX('Form report'!$P$23:$CO$1090,MATCH($A$14,'Form report'!IY23:IY1090,0),MATCH(IY$3,'Form report'!$P$22:$CO$22,0))-INDEX('Form report'!$G$23:$G$1090,MATCH($A$14,'Form report'!$D$23:$D$1090,0))-INDEX('Form report'!$H$23:$H$1090,MATCH($A$14,'Form report'!$D$23:$D$1090,0))),"")</f>
        <v/>
      </c>
      <c r="IZ14" s="204" t="str">
        <f>IFERROR(IF(INDEX('Form report'!$P$23:$CO$1090,MATCH($A$14,'Form report'!IZ23:IZ1090,0),MATCH(IZ$3,'Form report'!$P$22:$CO$22,0))="","",INDEX('Form report'!$P$23:$CO$1090,MATCH($A$14,'Form report'!IZ23:IZ1090,0),MATCH(IZ$3,'Form report'!$P$22:$CO$22,0))-INDEX('Form report'!$G$23:$G$1090,MATCH($A$14,'Form report'!$D$23:$D$1090,0))-INDEX('Form report'!$H$23:$H$1090,MATCH($A$14,'Form report'!$D$23:$D$1090,0))),"")</f>
        <v/>
      </c>
      <c r="JA14" s="204" t="str">
        <f>IFERROR(IF(INDEX('Form report'!$P$23:$CO$1090,MATCH($A$14,'Form report'!JA23:JA1090,0),MATCH(JA$3,'Form report'!$P$22:$CO$22,0))="","",INDEX('Form report'!$P$23:$CO$1090,MATCH($A$14,'Form report'!JA23:JA1090,0),MATCH(JA$3,'Form report'!$P$22:$CO$22,0))-INDEX('Form report'!$G$23:$G$1090,MATCH($A$14,'Form report'!$D$23:$D$1090,0))-INDEX('Form report'!$H$23:$H$1090,MATCH($A$14,'Form report'!$D$23:$D$1090,0))),"")</f>
        <v/>
      </c>
      <c r="JB14" s="204" t="str">
        <f>IFERROR(IF(INDEX('Form report'!$P$23:$CO$1090,MATCH($A$14,'Form report'!JB23:JB1090,0),MATCH(JB$3,'Form report'!$P$22:$CO$22,0))="","",INDEX('Form report'!$P$23:$CO$1090,MATCH($A$14,'Form report'!JB23:JB1090,0),MATCH(JB$3,'Form report'!$P$22:$CO$22,0))-INDEX('Form report'!$G$23:$G$1090,MATCH($A$14,'Form report'!$D$23:$D$1090,0))-INDEX('Form report'!$H$23:$H$1090,MATCH($A$14,'Form report'!$D$23:$D$1090,0))),"")</f>
        <v/>
      </c>
      <c r="JC14" s="204" t="str">
        <f>IFERROR(IF(INDEX('Form report'!$P$23:$CO$1090,MATCH($A$14,'Form report'!JC23:JC1090,0),MATCH(JC$3,'Form report'!$P$22:$CO$22,0))="","",INDEX('Form report'!$P$23:$CO$1090,MATCH($A$14,'Form report'!JC23:JC1090,0),MATCH(JC$3,'Form report'!$P$22:$CO$22,0))-INDEX('Form report'!$G$23:$G$1090,MATCH($A$14,'Form report'!$D$23:$D$1090,0))-INDEX('Form report'!$H$23:$H$1090,MATCH($A$14,'Form report'!$D$23:$D$1090,0))),"")</f>
        <v/>
      </c>
      <c r="JD14" s="204" t="str">
        <f>IFERROR(IF(INDEX('Form report'!$P$23:$CO$1090,MATCH($A$14,'Form report'!JD23:JD1090,0),MATCH(JD$3,'Form report'!$P$22:$CO$22,0))="","",INDEX('Form report'!$P$23:$CO$1090,MATCH($A$14,'Form report'!JD23:JD1090,0),MATCH(JD$3,'Form report'!$P$22:$CO$22,0))-INDEX('Form report'!$G$23:$G$1090,MATCH($A$14,'Form report'!$D$23:$D$1090,0))-INDEX('Form report'!$H$23:$H$1090,MATCH($A$14,'Form report'!$D$23:$D$1090,0))),"")</f>
        <v/>
      </c>
      <c r="JE14" s="204" t="str">
        <f>IFERROR(IF(INDEX('Form report'!$P$23:$CO$1090,MATCH($A$14,'Form report'!JE23:JE1090,0),MATCH(JE$3,'Form report'!$P$22:$CO$22,0))="","",INDEX('Form report'!$P$23:$CO$1090,MATCH($A$14,'Form report'!JE23:JE1090,0),MATCH(JE$3,'Form report'!$P$22:$CO$22,0))-INDEX('Form report'!$G$23:$G$1090,MATCH($A$14,'Form report'!$D$23:$D$1090,0))-INDEX('Form report'!$H$23:$H$1090,MATCH($A$14,'Form report'!$D$23:$D$1090,0))),"")</f>
        <v/>
      </c>
      <c r="JF14" s="204" t="str">
        <f>IFERROR(IF(INDEX('Form report'!$P$23:$CO$1090,MATCH($A$14,'Form report'!JF23:JF1090,0),MATCH(JF$3,'Form report'!$P$22:$CO$22,0))="","",INDEX('Form report'!$P$23:$CO$1090,MATCH($A$14,'Form report'!JF23:JF1090,0),MATCH(JF$3,'Form report'!$P$22:$CO$22,0))-INDEX('Form report'!$G$23:$G$1090,MATCH($A$14,'Form report'!$D$23:$D$1090,0))-INDEX('Form report'!$H$23:$H$1090,MATCH($A$14,'Form report'!$D$23:$D$1090,0))),"")</f>
        <v/>
      </c>
      <c r="JG14" s="204" t="str">
        <f>IFERROR(IF(INDEX('Form report'!$P$23:$CO$1090,MATCH($A$14,'Form report'!JG23:JG1090,0),MATCH(JG$3,'Form report'!$P$22:$CO$22,0))="","",INDEX('Form report'!$P$23:$CO$1090,MATCH($A$14,'Form report'!JG23:JG1090,0),MATCH(JG$3,'Form report'!$P$22:$CO$22,0))-INDEX('Form report'!$G$23:$G$1090,MATCH($A$14,'Form report'!$D$23:$D$1090,0))-INDEX('Form report'!$H$23:$H$1090,MATCH($A$14,'Form report'!$D$23:$D$1090,0))),"")</f>
        <v/>
      </c>
      <c r="JH14" s="204" t="str">
        <f>IFERROR(IF(INDEX('Form report'!$P$23:$CO$1090,MATCH($A$14,'Form report'!JH23:JH1090,0),MATCH(JH$3,'Form report'!$P$22:$CO$22,0))="","",INDEX('Form report'!$P$23:$CO$1090,MATCH($A$14,'Form report'!JH23:JH1090,0),MATCH(JH$3,'Form report'!$P$22:$CO$22,0))-INDEX('Form report'!$G$23:$G$1090,MATCH($A$14,'Form report'!$D$23:$D$1090,0))-INDEX('Form report'!$H$23:$H$1090,MATCH($A$14,'Form report'!$D$23:$D$1090,0))),"")</f>
        <v/>
      </c>
      <c r="JI14" s="204" t="str">
        <f>IFERROR(IF(INDEX('Form report'!$P$23:$CO$1090,MATCH($A$14,'Form report'!JI23:JI1090,0),MATCH(JI$3,'Form report'!$P$22:$CO$22,0))="","",INDEX('Form report'!$P$23:$CO$1090,MATCH($A$14,'Form report'!JI23:JI1090,0),MATCH(JI$3,'Form report'!$P$22:$CO$22,0))-INDEX('Form report'!$G$23:$G$1090,MATCH($A$14,'Form report'!$D$23:$D$1090,0))-INDEX('Form report'!$H$23:$H$1090,MATCH($A$14,'Form report'!$D$23:$D$1090,0))),"")</f>
        <v/>
      </c>
      <c r="JJ14" s="204" t="str">
        <f>IFERROR(IF(INDEX('Form report'!$P$23:$CO$1090,MATCH($A$14,'Form report'!JJ23:JJ1090,0),MATCH(JJ$3,'Form report'!$P$22:$CO$22,0))="","",INDEX('Form report'!$P$23:$CO$1090,MATCH($A$14,'Form report'!JJ23:JJ1090,0),MATCH(JJ$3,'Form report'!$P$22:$CO$22,0))-INDEX('Form report'!$G$23:$G$1090,MATCH($A$14,'Form report'!$D$23:$D$1090,0))-INDEX('Form report'!$H$23:$H$1090,MATCH($A$14,'Form report'!$D$23:$D$1090,0))),"")</f>
        <v/>
      </c>
      <c r="JK14" s="204" t="str">
        <f>IFERROR(IF(INDEX('Form report'!$P$23:$CO$1090,MATCH($A$14,'Form report'!JK23:JK1090,0),MATCH(JK$3,'Form report'!$P$22:$CO$22,0))="","",INDEX('Form report'!$P$23:$CO$1090,MATCH($A$14,'Form report'!JK23:JK1090,0),MATCH(JK$3,'Form report'!$P$22:$CO$22,0))-INDEX('Form report'!$G$23:$G$1090,MATCH($A$14,'Form report'!$D$23:$D$1090,0))-INDEX('Form report'!$H$23:$H$1090,MATCH($A$14,'Form report'!$D$23:$D$1090,0))),"")</f>
        <v/>
      </c>
      <c r="JL14" s="204" t="str">
        <f>IFERROR(IF(INDEX('Form report'!$P$23:$CO$1090,MATCH($A$14,'Form report'!JL23:JL1090,0),MATCH(JL$3,'Form report'!$P$22:$CO$22,0))="","",INDEX('Form report'!$P$23:$CO$1090,MATCH($A$14,'Form report'!JL23:JL1090,0),MATCH(JL$3,'Form report'!$P$22:$CO$22,0))-INDEX('Form report'!$G$23:$G$1090,MATCH($A$14,'Form report'!$D$23:$D$1090,0))-INDEX('Form report'!$H$23:$H$1090,MATCH($A$14,'Form report'!$D$23:$D$1090,0))),"")</f>
        <v/>
      </c>
      <c r="JM14" s="204" t="str">
        <f>IFERROR(IF(INDEX('Form report'!$P$23:$CO$1090,MATCH($A$14,'Form report'!JM23:JM1090,0),MATCH(JM$3,'Form report'!$P$22:$CO$22,0))="","",INDEX('Form report'!$P$23:$CO$1090,MATCH($A$14,'Form report'!JM23:JM1090,0),MATCH(JM$3,'Form report'!$P$22:$CO$22,0))-INDEX('Form report'!$G$23:$G$1090,MATCH($A$14,'Form report'!$D$23:$D$1090,0))-INDEX('Form report'!$H$23:$H$1090,MATCH($A$14,'Form report'!$D$23:$D$1090,0))),"")</f>
        <v/>
      </c>
      <c r="JN14" s="204" t="str">
        <f>IFERROR(IF(INDEX('Form report'!$P$23:$CO$1090,MATCH($A$14,'Form report'!JN23:JN1090,0),MATCH(JN$3,'Form report'!$P$22:$CO$22,0))="","",INDEX('Form report'!$P$23:$CO$1090,MATCH($A$14,'Form report'!JN23:JN1090,0),MATCH(JN$3,'Form report'!$P$22:$CO$22,0))-INDEX('Form report'!$G$23:$G$1090,MATCH($A$14,'Form report'!$D$23:$D$1090,0))-INDEX('Form report'!$H$23:$H$1090,MATCH($A$14,'Form report'!$D$23:$D$1090,0))),"")</f>
        <v/>
      </c>
      <c r="JO14" s="204" t="str">
        <f>IFERROR(IF(INDEX('Form report'!$P$23:$CO$1090,MATCH($A$14,'Form report'!JO23:JO1090,0),MATCH(JO$3,'Form report'!$P$22:$CO$22,0))="","",INDEX('Form report'!$P$23:$CO$1090,MATCH($A$14,'Form report'!JO23:JO1090,0),MATCH(JO$3,'Form report'!$P$22:$CO$22,0))-INDEX('Form report'!$G$23:$G$1090,MATCH($A$14,'Form report'!$D$23:$D$1090,0))-INDEX('Form report'!$H$23:$H$1090,MATCH($A$14,'Form report'!$D$23:$D$1090,0))),"")</f>
        <v/>
      </c>
      <c r="JP14" s="204" t="str">
        <f>IFERROR(IF(INDEX('Form report'!$P$23:$CO$1090,MATCH($A$14,'Form report'!JP23:JP1090,0),MATCH(JP$3,'Form report'!$P$22:$CO$22,0))="","",INDEX('Form report'!$P$23:$CO$1090,MATCH($A$14,'Form report'!JP23:JP1090,0),MATCH(JP$3,'Form report'!$P$22:$CO$22,0))-INDEX('Form report'!$G$23:$G$1090,MATCH($A$14,'Form report'!$D$23:$D$1090,0))-INDEX('Form report'!$H$23:$H$1090,MATCH($A$14,'Form report'!$D$23:$D$1090,0))),"")</f>
        <v/>
      </c>
      <c r="JQ14" s="204" t="str">
        <f>IFERROR(IF(INDEX('Form report'!$P$23:$CO$1090,MATCH($A$14,'Form report'!JQ23:JQ1090,0),MATCH(JQ$3,'Form report'!$P$22:$CO$22,0))="","",INDEX('Form report'!$P$23:$CO$1090,MATCH($A$14,'Form report'!JQ23:JQ1090,0),MATCH(JQ$3,'Form report'!$P$22:$CO$22,0))-INDEX('Form report'!$G$23:$G$1090,MATCH($A$14,'Form report'!$D$23:$D$1090,0))-INDEX('Form report'!$H$23:$H$1090,MATCH($A$14,'Form report'!$D$23:$D$1090,0))),"")</f>
        <v/>
      </c>
      <c r="JR14" s="204" t="str">
        <f>IFERROR(IF(INDEX('Form report'!$P$23:$CO$1090,MATCH($A$14,'Form report'!JR23:JR1090,0),MATCH(JR$3,'Form report'!$P$22:$CO$22,0))="","",INDEX('Form report'!$P$23:$CO$1090,MATCH($A$14,'Form report'!JR23:JR1090,0),MATCH(JR$3,'Form report'!$P$22:$CO$22,0))-INDEX('Form report'!$G$23:$G$1090,MATCH($A$14,'Form report'!$D$23:$D$1090,0))-INDEX('Form report'!$H$23:$H$1090,MATCH($A$14,'Form report'!$D$23:$D$1090,0))),"")</f>
        <v/>
      </c>
      <c r="JS14" s="204" t="str">
        <f>IFERROR(IF(INDEX('Form report'!$P$23:$CO$1090,MATCH($A$14,'Form report'!JS23:JS1090,0),MATCH(JS$3,'Form report'!$P$22:$CO$22,0))="","",INDEX('Form report'!$P$23:$CO$1090,MATCH($A$14,'Form report'!JS23:JS1090,0),MATCH(JS$3,'Form report'!$P$22:$CO$22,0))-INDEX('Form report'!$G$23:$G$1090,MATCH($A$14,'Form report'!$D$23:$D$1090,0))-INDEX('Form report'!$H$23:$H$1090,MATCH($A$14,'Form report'!$D$23:$D$1090,0))),"")</f>
        <v/>
      </c>
      <c r="JT14" s="204" t="str">
        <f>IFERROR(IF(INDEX('Form report'!$P$23:$CO$1090,MATCH($A$14,'Form report'!JT23:JT1090,0),MATCH(JT$3,'Form report'!$P$22:$CO$22,0))="","",INDEX('Form report'!$P$23:$CO$1090,MATCH($A$14,'Form report'!JT23:JT1090,0),MATCH(JT$3,'Form report'!$P$22:$CO$22,0))-INDEX('Form report'!$G$23:$G$1090,MATCH($A$14,'Form report'!$D$23:$D$1090,0))-INDEX('Form report'!$H$23:$H$1090,MATCH($A$14,'Form report'!$D$23:$D$1090,0))),"")</f>
        <v/>
      </c>
      <c r="JU14" s="204" t="str">
        <f>IFERROR(IF(INDEX('Form report'!$P$23:$CO$1090,MATCH($A$14,'Form report'!JU23:JU1090,0),MATCH(JU$3,'Form report'!$P$22:$CO$22,0))="","",INDEX('Form report'!$P$23:$CO$1090,MATCH($A$14,'Form report'!JU23:JU1090,0),MATCH(JU$3,'Form report'!$P$22:$CO$22,0))-INDEX('Form report'!$G$23:$G$1090,MATCH($A$14,'Form report'!$D$23:$D$1090,0))-INDEX('Form report'!$H$23:$H$1090,MATCH($A$14,'Form report'!$D$23:$D$1090,0))),"")</f>
        <v/>
      </c>
      <c r="JV14" s="204" t="str">
        <f>IFERROR(IF(INDEX('Form report'!$P$23:$CO$1090,MATCH($A$14,'Form report'!JV23:JV1090,0),MATCH(JV$3,'Form report'!$P$22:$CO$22,0))="","",INDEX('Form report'!$P$23:$CO$1090,MATCH($A$14,'Form report'!JV23:JV1090,0),MATCH(JV$3,'Form report'!$P$22:$CO$22,0))-INDEX('Form report'!$G$23:$G$1090,MATCH($A$14,'Form report'!$D$23:$D$1090,0))-INDEX('Form report'!$H$23:$H$1090,MATCH($A$14,'Form report'!$D$23:$D$1090,0))),"")</f>
        <v/>
      </c>
      <c r="JW14" s="204" t="str">
        <f>IFERROR(IF(INDEX('Form report'!$P$23:$CO$1090,MATCH($A$14,'Form report'!JW23:JW1090,0),MATCH(JW$3,'Form report'!$P$22:$CO$22,0))="","",INDEX('Form report'!$P$23:$CO$1090,MATCH($A$14,'Form report'!JW23:JW1090,0),MATCH(JW$3,'Form report'!$P$22:$CO$22,0))-INDEX('Form report'!$G$23:$G$1090,MATCH($A$14,'Form report'!$D$23:$D$1090,0))-INDEX('Form report'!$H$23:$H$1090,MATCH($A$14,'Form report'!$D$23:$D$1090,0))),"")</f>
        <v/>
      </c>
      <c r="JX14" s="204" t="str">
        <f>IFERROR(IF(INDEX('Form report'!$P$23:$CO$1090,MATCH($A$14,'Form report'!JX23:JX1090,0),MATCH(JX$3,'Form report'!$P$22:$CO$22,0))="","",INDEX('Form report'!$P$23:$CO$1090,MATCH($A$14,'Form report'!JX23:JX1090,0),MATCH(JX$3,'Form report'!$P$22:$CO$22,0))-INDEX('Form report'!$G$23:$G$1090,MATCH($A$14,'Form report'!$D$23:$D$1090,0))-INDEX('Form report'!$H$23:$H$1090,MATCH($A$14,'Form report'!$D$23:$D$1090,0))),"")</f>
        <v/>
      </c>
      <c r="JY14" s="204" t="str">
        <f>IFERROR(IF(INDEX('Form report'!$P$23:$CO$1090,MATCH($A$14,'Form report'!JY23:JY1090,0),MATCH(JY$3,'Form report'!$P$22:$CO$22,0))="","",INDEX('Form report'!$P$23:$CO$1090,MATCH($A$14,'Form report'!JY23:JY1090,0),MATCH(JY$3,'Form report'!$P$22:$CO$22,0))-INDEX('Form report'!$G$23:$G$1090,MATCH($A$14,'Form report'!$D$23:$D$1090,0))-INDEX('Form report'!$H$23:$H$1090,MATCH($A$14,'Form report'!$D$23:$D$1090,0))),"")</f>
        <v/>
      </c>
      <c r="JZ14" s="204" t="str">
        <f>IFERROR(IF(INDEX('Form report'!$P$23:$CO$1090,MATCH($A$14,'Form report'!JZ23:JZ1090,0),MATCH(JZ$3,'Form report'!$P$22:$CO$22,0))="","",INDEX('Form report'!$P$23:$CO$1090,MATCH($A$14,'Form report'!JZ23:JZ1090,0),MATCH(JZ$3,'Form report'!$P$22:$CO$22,0))-INDEX('Form report'!$G$23:$G$1090,MATCH($A$14,'Form report'!$D$23:$D$1090,0))-INDEX('Form report'!$H$23:$H$1090,MATCH($A$14,'Form report'!$D$23:$D$1090,0))),"")</f>
        <v/>
      </c>
      <c r="KA14" s="204" t="str">
        <f>IFERROR(IF(INDEX('Form report'!$P$23:$CO$1090,MATCH($A$14,'Form report'!KA23:KA1090,0),MATCH(KA$3,'Form report'!$P$22:$CO$22,0))="","",INDEX('Form report'!$P$23:$CO$1090,MATCH($A$14,'Form report'!KA23:KA1090,0),MATCH(KA$3,'Form report'!$P$22:$CO$22,0))-INDEX('Form report'!$G$23:$G$1090,MATCH($A$14,'Form report'!$D$23:$D$1090,0))-INDEX('Form report'!$H$23:$H$1090,MATCH($A$14,'Form report'!$D$23:$D$1090,0))),"")</f>
        <v/>
      </c>
      <c r="KB14" s="204" t="str">
        <f>IFERROR(IF(INDEX('Form report'!$P$23:$CO$1090,MATCH($A$14,'Form report'!KB23:KB1090,0),MATCH(KB$3,'Form report'!$P$22:$CO$22,0))="","",INDEX('Form report'!$P$23:$CO$1090,MATCH($A$14,'Form report'!KB23:KB1090,0),MATCH(KB$3,'Form report'!$P$22:$CO$22,0))-INDEX('Form report'!$G$23:$G$1090,MATCH($A$14,'Form report'!$D$23:$D$1090,0))-INDEX('Form report'!$H$23:$H$1090,MATCH($A$14,'Form report'!$D$23:$D$1090,0))),"")</f>
        <v/>
      </c>
      <c r="KC14" s="204" t="str">
        <f>IFERROR(IF(INDEX('Form report'!$P$23:$CO$1090,MATCH($A$14,'Form report'!KC23:KC1090,0),MATCH(KC$3,'Form report'!$P$22:$CO$22,0))="","",INDEX('Form report'!$P$23:$CO$1090,MATCH($A$14,'Form report'!KC23:KC1090,0),MATCH(KC$3,'Form report'!$P$22:$CO$22,0))-INDEX('Form report'!$G$23:$G$1090,MATCH($A$14,'Form report'!$D$23:$D$1090,0))-INDEX('Form report'!$H$23:$H$1090,MATCH($A$14,'Form report'!$D$23:$D$1090,0))),"")</f>
        <v/>
      </c>
      <c r="KD14" s="204" t="str">
        <f>IFERROR(IF(INDEX('Form report'!$P$23:$CO$1090,MATCH($A$14,'Form report'!KD23:KD1090,0),MATCH(KD$3,'Form report'!$P$22:$CO$22,0))="","",INDEX('Form report'!$P$23:$CO$1090,MATCH($A$14,'Form report'!KD23:KD1090,0),MATCH(KD$3,'Form report'!$P$22:$CO$22,0))-INDEX('Form report'!$G$23:$G$1090,MATCH($A$14,'Form report'!$D$23:$D$1090,0))-INDEX('Form report'!$H$23:$H$1090,MATCH($A$14,'Form report'!$D$23:$D$1090,0))),"")</f>
        <v/>
      </c>
      <c r="KE14" s="204" t="str">
        <f>IFERROR(IF(INDEX('Form report'!$P$23:$CO$1090,MATCH($A$14,'Form report'!KE23:KE1090,0),MATCH(KE$3,'Form report'!$P$22:$CO$22,0))="","",INDEX('Form report'!$P$23:$CO$1090,MATCH($A$14,'Form report'!KE23:KE1090,0),MATCH(KE$3,'Form report'!$P$22:$CO$22,0))-INDEX('Form report'!$G$23:$G$1090,MATCH($A$14,'Form report'!$D$23:$D$1090,0))-INDEX('Form report'!$H$23:$H$1090,MATCH($A$14,'Form report'!$D$23:$D$1090,0))),"")</f>
        <v/>
      </c>
      <c r="KF14" s="204" t="str">
        <f>IFERROR(IF(INDEX('Form report'!$P$23:$CO$1090,MATCH($A$14,'Form report'!KF23:KF1090,0),MATCH(KF$3,'Form report'!$P$22:$CO$22,0))="","",INDEX('Form report'!$P$23:$CO$1090,MATCH($A$14,'Form report'!KF23:KF1090,0),MATCH(KF$3,'Form report'!$P$22:$CO$22,0))-INDEX('Form report'!$G$23:$G$1090,MATCH($A$14,'Form report'!$D$23:$D$1090,0))-INDEX('Form report'!$H$23:$H$1090,MATCH($A$14,'Form report'!$D$23:$D$1090,0))),"")</f>
        <v/>
      </c>
      <c r="KG14" s="204" t="str">
        <f>IFERROR(IF(INDEX('Form report'!$P$23:$CO$1090,MATCH($A$14,'Form report'!KG23:KG1090,0),MATCH(KG$3,'Form report'!$P$22:$CO$22,0))="","",INDEX('Form report'!$P$23:$CO$1090,MATCH($A$14,'Form report'!KG23:KG1090,0),MATCH(KG$3,'Form report'!$P$22:$CO$22,0))-INDEX('Form report'!$G$23:$G$1090,MATCH($A$14,'Form report'!$D$23:$D$1090,0))-INDEX('Form report'!$H$23:$H$1090,MATCH($A$14,'Form report'!$D$23:$D$1090,0))),"")</f>
        <v/>
      </c>
      <c r="KH14" s="204" t="str">
        <f>IFERROR(IF(INDEX('Form report'!$P$23:$CO$1090,MATCH($A$14,'Form report'!KH23:KH1090,0),MATCH(KH$3,'Form report'!$P$22:$CO$22,0))="","",INDEX('Form report'!$P$23:$CO$1090,MATCH($A$14,'Form report'!KH23:KH1090,0),MATCH(KH$3,'Form report'!$P$22:$CO$22,0))-INDEX('Form report'!$G$23:$G$1090,MATCH($A$14,'Form report'!$D$23:$D$1090,0))-INDEX('Form report'!$H$23:$H$1090,MATCH($A$14,'Form report'!$D$23:$D$1090,0))),"")</f>
        <v/>
      </c>
      <c r="KI14" s="204" t="str">
        <f>IFERROR(IF(INDEX('Form report'!$P$23:$CO$1090,MATCH($A$14,'Form report'!KI23:KI1090,0),MATCH(KI$3,'Form report'!$P$22:$CO$22,0))="","",INDEX('Form report'!$P$23:$CO$1090,MATCH($A$14,'Form report'!KI23:KI1090,0),MATCH(KI$3,'Form report'!$P$22:$CO$22,0))-INDEX('Form report'!$G$23:$G$1090,MATCH($A$14,'Form report'!$D$23:$D$1090,0))-INDEX('Form report'!$H$23:$H$1090,MATCH($A$14,'Form report'!$D$23:$D$1090,0))),"")</f>
        <v/>
      </c>
      <c r="KJ14" s="204" t="str">
        <f>IFERROR(IF(INDEX('Form report'!$P$23:$CO$1090,MATCH($A$14,'Form report'!KJ23:KJ1090,0),MATCH(KJ$3,'Form report'!$P$22:$CO$22,0))="","",INDEX('Form report'!$P$23:$CO$1090,MATCH($A$14,'Form report'!KJ23:KJ1090,0),MATCH(KJ$3,'Form report'!$P$22:$CO$22,0))-INDEX('Form report'!$G$23:$G$1090,MATCH($A$14,'Form report'!$D$23:$D$1090,0))-INDEX('Form report'!$H$23:$H$1090,MATCH($A$14,'Form report'!$D$23:$D$1090,0))),"")</f>
        <v/>
      </c>
      <c r="KK14" s="204" t="str">
        <f>IFERROR(IF(INDEX('Form report'!$P$23:$CO$1090,MATCH($A$14,'Form report'!KK23:KK1090,0),MATCH(KK$3,'Form report'!$P$22:$CO$22,0))="","",INDEX('Form report'!$P$23:$CO$1090,MATCH($A$14,'Form report'!KK23:KK1090,0),MATCH(KK$3,'Form report'!$P$22:$CO$22,0))-INDEX('Form report'!$G$23:$G$1090,MATCH($A$14,'Form report'!$D$23:$D$1090,0))-INDEX('Form report'!$H$23:$H$1090,MATCH($A$14,'Form report'!$D$23:$D$1090,0))),"")</f>
        <v/>
      </c>
      <c r="KL14" s="204" t="str">
        <f>IFERROR(IF(INDEX('Form report'!$P$23:$CO$1090,MATCH($A$14,'Form report'!KL23:KL1090,0),MATCH(KL$3,'Form report'!$P$22:$CO$22,0))="","",INDEX('Form report'!$P$23:$CO$1090,MATCH($A$14,'Form report'!KL23:KL1090,0),MATCH(KL$3,'Form report'!$P$22:$CO$22,0))-INDEX('Form report'!$G$23:$G$1090,MATCH($A$14,'Form report'!$D$23:$D$1090,0))-INDEX('Form report'!$H$23:$H$1090,MATCH($A$14,'Form report'!$D$23:$D$1090,0))),"")</f>
        <v/>
      </c>
      <c r="KM14" s="204" t="str">
        <f>IFERROR(IF(INDEX('Form report'!$P$23:$CO$1090,MATCH($A$14,'Form report'!KM23:KM1090,0),MATCH(KM$3,'Form report'!$P$22:$CO$22,0))="","",INDEX('Form report'!$P$23:$CO$1090,MATCH($A$14,'Form report'!KM23:KM1090,0),MATCH(KM$3,'Form report'!$P$22:$CO$22,0))-INDEX('Form report'!$G$23:$G$1090,MATCH($A$14,'Form report'!$D$23:$D$1090,0))-INDEX('Form report'!$H$23:$H$1090,MATCH($A$14,'Form report'!$D$23:$D$1090,0))),"")</f>
        <v/>
      </c>
      <c r="KN14" s="204" t="str">
        <f>IFERROR(IF(INDEX('Form report'!$P$23:$CO$1090,MATCH($A$14,'Form report'!KN23:KN1090,0),MATCH(KN$3,'Form report'!$P$22:$CO$22,0))="","",INDEX('Form report'!$P$23:$CO$1090,MATCH($A$14,'Form report'!KN23:KN1090,0),MATCH(KN$3,'Form report'!$P$22:$CO$22,0))-INDEX('Form report'!$G$23:$G$1090,MATCH($A$14,'Form report'!$D$23:$D$1090,0))-INDEX('Form report'!$H$23:$H$1090,MATCH($A$14,'Form report'!$D$23:$D$1090,0))),"")</f>
        <v/>
      </c>
      <c r="KO14" s="204" t="str">
        <f>IFERROR(IF(INDEX('Form report'!$P$23:$CO$1090,MATCH($A$14,'Form report'!KO23:KO1090,0),MATCH(KO$3,'Form report'!$P$22:$CO$22,0))="","",INDEX('Form report'!$P$23:$CO$1090,MATCH($A$14,'Form report'!KO23:KO1090,0),MATCH(KO$3,'Form report'!$P$22:$CO$22,0))-INDEX('Form report'!$G$23:$G$1090,MATCH($A$14,'Form report'!$D$23:$D$1090,0))-INDEX('Form report'!$H$23:$H$1090,MATCH($A$14,'Form report'!$D$23:$D$1090,0))),"")</f>
        <v/>
      </c>
      <c r="KP14" s="204" t="str">
        <f>IFERROR(IF(INDEX('Form report'!$P$23:$CO$1090,MATCH($A$14,'Form report'!KP23:KP1090,0),MATCH(KP$3,'Form report'!$P$22:$CO$22,0))="","",INDEX('Form report'!$P$23:$CO$1090,MATCH($A$14,'Form report'!KP23:KP1090,0),MATCH(KP$3,'Form report'!$P$22:$CO$22,0))-INDEX('Form report'!$G$23:$G$1090,MATCH($A$14,'Form report'!$D$23:$D$1090,0))-INDEX('Form report'!$H$23:$H$1090,MATCH($A$14,'Form report'!$D$23:$D$1090,0))),"")</f>
        <v/>
      </c>
      <c r="KQ14" s="204" t="str">
        <f>IFERROR(IF(INDEX('Form report'!$P$23:$CO$1090,MATCH($A$14,'Form report'!KQ23:KQ1090,0),MATCH(KQ$3,'Form report'!$P$22:$CO$22,0))="","",INDEX('Form report'!$P$23:$CO$1090,MATCH($A$14,'Form report'!KQ23:KQ1090,0),MATCH(KQ$3,'Form report'!$P$22:$CO$22,0))-INDEX('Form report'!$G$23:$G$1090,MATCH($A$14,'Form report'!$D$23:$D$1090,0))-INDEX('Form report'!$H$23:$H$1090,MATCH($A$14,'Form report'!$D$23:$D$1090,0))),"")</f>
        <v/>
      </c>
      <c r="KR14" s="204" t="str">
        <f>IFERROR(IF(INDEX('Form report'!$P$23:$CO$1090,MATCH($A$14,'Form report'!KR23:KR1090,0),MATCH(KR$3,'Form report'!$P$22:$CO$22,0))="","",INDEX('Form report'!$P$23:$CO$1090,MATCH($A$14,'Form report'!KR23:KR1090,0),MATCH(KR$3,'Form report'!$P$22:$CO$22,0))-INDEX('Form report'!$G$23:$G$1090,MATCH($A$14,'Form report'!$D$23:$D$1090,0))-INDEX('Form report'!$H$23:$H$1090,MATCH($A$14,'Form report'!$D$23:$D$1090,0))),"")</f>
        <v/>
      </c>
      <c r="KS14" s="204" t="str">
        <f>IFERROR(IF(INDEX('Form report'!$P$23:$CO$1090,MATCH($A$14,'Form report'!KS23:KS1090,0),MATCH(KS$3,'Form report'!$P$22:$CO$22,0))="","",INDEX('Form report'!$P$23:$CO$1090,MATCH($A$14,'Form report'!KS23:KS1090,0),MATCH(KS$3,'Form report'!$P$22:$CO$22,0))-INDEX('Form report'!$G$23:$G$1090,MATCH($A$14,'Form report'!$D$23:$D$1090,0))-INDEX('Form report'!$H$23:$H$1090,MATCH($A$14,'Form report'!$D$23:$D$1090,0))),"")</f>
        <v/>
      </c>
      <c r="KT14" s="204" t="str">
        <f>IFERROR(IF(INDEX('Form report'!$P$23:$CO$1090,MATCH($A$14,'Form report'!KT23:KT1090,0),MATCH(KT$3,'Form report'!$P$22:$CO$22,0))="","",INDEX('Form report'!$P$23:$CO$1090,MATCH($A$14,'Form report'!KT23:KT1090,0),MATCH(KT$3,'Form report'!$P$22:$CO$22,0))-INDEX('Form report'!$G$23:$G$1090,MATCH($A$14,'Form report'!$D$23:$D$1090,0))-INDEX('Form report'!$H$23:$H$1090,MATCH($A$14,'Form report'!$D$23:$D$1090,0))),"")</f>
        <v/>
      </c>
      <c r="KU14" s="204" t="str">
        <f>IFERROR(IF(INDEX('Form report'!$P$23:$CO$1090,MATCH($A$14,'Form report'!KU23:KU1090,0),MATCH(KU$3,'Form report'!$P$22:$CO$22,0))="","",INDEX('Form report'!$P$23:$CO$1090,MATCH($A$14,'Form report'!KU23:KU1090,0),MATCH(KU$3,'Form report'!$P$22:$CO$22,0))-INDEX('Form report'!$G$23:$G$1090,MATCH($A$14,'Form report'!$D$23:$D$1090,0))-INDEX('Form report'!$H$23:$H$1090,MATCH($A$14,'Form report'!$D$23:$D$1090,0))),"")</f>
        <v/>
      </c>
      <c r="KV14" s="204" t="str">
        <f>IFERROR(IF(INDEX('Form report'!$P$23:$CO$1090,MATCH($A$14,'Form report'!KV23:KV1090,0),MATCH(KV$3,'Form report'!$P$22:$CO$22,0))="","",INDEX('Form report'!$P$23:$CO$1090,MATCH($A$14,'Form report'!KV23:KV1090,0),MATCH(KV$3,'Form report'!$P$22:$CO$22,0))-INDEX('Form report'!$G$23:$G$1090,MATCH($A$14,'Form report'!$D$23:$D$1090,0))-INDEX('Form report'!$H$23:$H$1090,MATCH($A$14,'Form report'!$D$23:$D$1090,0))),"")</f>
        <v/>
      </c>
      <c r="KW14" s="204" t="str">
        <f>IFERROR(IF(INDEX('Form report'!$P$23:$CO$1090,MATCH($A$14,'Form report'!KW23:KW1090,0),MATCH(KW$3,'Form report'!$P$22:$CO$22,0))="","",INDEX('Form report'!$P$23:$CO$1090,MATCH($A$14,'Form report'!KW23:KW1090,0),MATCH(KW$3,'Form report'!$P$22:$CO$22,0))-INDEX('Form report'!$G$23:$G$1090,MATCH($A$14,'Form report'!$D$23:$D$1090,0))-INDEX('Form report'!$H$23:$H$1090,MATCH($A$14,'Form report'!$D$23:$D$1090,0))),"")</f>
        <v/>
      </c>
      <c r="KX14" s="204" t="str">
        <f>IFERROR(IF(INDEX('Form report'!$P$23:$CO$1090,MATCH($A$14,'Form report'!KX23:KX1090,0),MATCH(KX$3,'Form report'!$P$22:$CO$22,0))="","",INDEX('Form report'!$P$23:$CO$1090,MATCH($A$14,'Form report'!KX23:KX1090,0),MATCH(KX$3,'Form report'!$P$22:$CO$22,0))-INDEX('Form report'!$G$23:$G$1090,MATCH($A$14,'Form report'!$D$23:$D$1090,0))-INDEX('Form report'!$H$23:$H$1090,MATCH($A$14,'Form report'!$D$23:$D$1090,0))),"")</f>
        <v/>
      </c>
      <c r="KY14" s="204" t="str">
        <f>IFERROR(IF(INDEX('Form report'!$P$23:$CO$1090,MATCH($A$14,'Form report'!KY23:KY1090,0),MATCH(KY$3,'Form report'!$P$22:$CO$22,0))="","",INDEX('Form report'!$P$23:$CO$1090,MATCH($A$14,'Form report'!KY23:KY1090,0),MATCH(KY$3,'Form report'!$P$22:$CO$22,0))-INDEX('Form report'!$G$23:$G$1090,MATCH($A$14,'Form report'!$D$23:$D$1090,0))-INDEX('Form report'!$H$23:$H$1090,MATCH($A$14,'Form report'!$D$23:$D$1090,0))),"")</f>
        <v/>
      </c>
      <c r="KZ14" s="204" t="str">
        <f>IFERROR(IF(INDEX('Form report'!$P$23:$CO$1090,MATCH($A$14,'Form report'!KZ23:KZ1090,0),MATCH(KZ$3,'Form report'!$P$22:$CO$22,0))="","",INDEX('Form report'!$P$23:$CO$1090,MATCH($A$14,'Form report'!KZ23:KZ1090,0),MATCH(KZ$3,'Form report'!$P$22:$CO$22,0))-INDEX('Form report'!$G$23:$G$1090,MATCH($A$14,'Form report'!$D$23:$D$1090,0))-INDEX('Form report'!$H$23:$H$1090,MATCH($A$14,'Form report'!$D$23:$D$1090,0))),"")</f>
        <v/>
      </c>
      <c r="LA14" s="204" t="str">
        <f>IFERROR(IF(INDEX('Form report'!$P$23:$CO$1090,MATCH($A$14,'Form report'!LA23:LA1090,0),MATCH(LA$3,'Form report'!$P$22:$CO$22,0))="","",INDEX('Form report'!$P$23:$CO$1090,MATCH($A$14,'Form report'!LA23:LA1090,0),MATCH(LA$3,'Form report'!$P$22:$CO$22,0))-INDEX('Form report'!$G$23:$G$1090,MATCH($A$14,'Form report'!$D$23:$D$1090,0))-INDEX('Form report'!$H$23:$H$1090,MATCH($A$14,'Form report'!$D$23:$D$1090,0))),"")</f>
        <v/>
      </c>
      <c r="LB14" s="204" t="str">
        <f>IFERROR(IF(INDEX('Form report'!$P$23:$CO$1090,MATCH($A$14,'Form report'!LB23:LB1090,0),MATCH(LB$3,'Form report'!$P$22:$CO$22,0))="","",INDEX('Form report'!$P$23:$CO$1090,MATCH($A$14,'Form report'!LB23:LB1090,0),MATCH(LB$3,'Form report'!$P$22:$CO$22,0))-INDEX('Form report'!$G$23:$G$1090,MATCH($A$14,'Form report'!$D$23:$D$1090,0))-INDEX('Form report'!$H$23:$H$1090,MATCH($A$14,'Form report'!$D$23:$D$1090,0))),"")</f>
        <v/>
      </c>
      <c r="LC14" s="204" t="str">
        <f>IFERROR(IF(INDEX('Form report'!$P$23:$CO$1090,MATCH($A$14,'Form report'!LC23:LC1090,0),MATCH(LC$3,'Form report'!$P$22:$CO$22,0))="","",INDEX('Form report'!$P$23:$CO$1090,MATCH($A$14,'Form report'!LC23:LC1090,0),MATCH(LC$3,'Form report'!$P$22:$CO$22,0))-INDEX('Form report'!$G$23:$G$1090,MATCH($A$14,'Form report'!$D$23:$D$1090,0))-INDEX('Form report'!$H$23:$H$1090,MATCH($A$14,'Form report'!$D$23:$D$1090,0))),"")</f>
        <v/>
      </c>
      <c r="LD14" s="204" t="str">
        <f>IFERROR(IF(INDEX('Form report'!$P$23:$CO$1090,MATCH($A$14,'Form report'!LD23:LD1090,0),MATCH(LD$3,'Form report'!$P$22:$CO$22,0))="","",INDEX('Form report'!$P$23:$CO$1090,MATCH($A$14,'Form report'!LD23:LD1090,0),MATCH(LD$3,'Form report'!$P$22:$CO$22,0))-INDEX('Form report'!$G$23:$G$1090,MATCH($A$14,'Form report'!$D$23:$D$1090,0))-INDEX('Form report'!$H$23:$H$1090,MATCH($A$14,'Form report'!$D$23:$D$1090,0))),"")</f>
        <v/>
      </c>
      <c r="LE14" s="204" t="str">
        <f>IFERROR(IF(INDEX('Form report'!$P$23:$CO$1090,MATCH($A$14,'Form report'!LE23:LE1090,0),MATCH(LE$3,'Form report'!$P$22:$CO$22,0))="","",INDEX('Form report'!$P$23:$CO$1090,MATCH($A$14,'Form report'!LE23:LE1090,0),MATCH(LE$3,'Form report'!$P$22:$CO$22,0))-INDEX('Form report'!$G$23:$G$1090,MATCH($A$14,'Form report'!$D$23:$D$1090,0))-INDEX('Form report'!$H$23:$H$1090,MATCH($A$14,'Form report'!$D$23:$D$1090,0))),"")</f>
        <v/>
      </c>
      <c r="LF14" s="204" t="str">
        <f>IFERROR(IF(INDEX('Form report'!$P$23:$CO$1090,MATCH($A$14,'Form report'!LF23:LF1090,0),MATCH(LF$3,'Form report'!$P$22:$CO$22,0))="","",INDEX('Form report'!$P$23:$CO$1090,MATCH($A$14,'Form report'!LF23:LF1090,0),MATCH(LF$3,'Form report'!$P$22:$CO$22,0))-INDEX('Form report'!$G$23:$G$1090,MATCH($A$14,'Form report'!$D$23:$D$1090,0))-INDEX('Form report'!$H$23:$H$1090,MATCH($A$14,'Form report'!$D$23:$D$1090,0))),"")</f>
        <v/>
      </c>
      <c r="LG14" s="204" t="str">
        <f>IFERROR(IF(INDEX('Form report'!$P$23:$CO$1090,MATCH($A$14,'Form report'!LG23:LG1090,0),MATCH(LG$3,'Form report'!$P$22:$CO$22,0))="","",INDEX('Form report'!$P$23:$CO$1090,MATCH($A$14,'Form report'!LG23:LG1090,0),MATCH(LG$3,'Form report'!$P$22:$CO$22,0))-INDEX('Form report'!$G$23:$G$1090,MATCH($A$14,'Form report'!$D$23:$D$1090,0))-INDEX('Form report'!$H$23:$H$1090,MATCH($A$14,'Form report'!$D$23:$D$1090,0))),"")</f>
        <v/>
      </c>
      <c r="LH14" s="204" t="str">
        <f>IFERROR(IF(INDEX('Form report'!$P$23:$CO$1090,MATCH($A$14,'Form report'!LH23:LH1090,0),MATCH(LH$3,'Form report'!$P$22:$CO$22,0))="","",INDEX('Form report'!$P$23:$CO$1090,MATCH($A$14,'Form report'!LH23:LH1090,0),MATCH(LH$3,'Form report'!$P$22:$CO$22,0))-INDEX('Form report'!$G$23:$G$1090,MATCH($A$14,'Form report'!$D$23:$D$1090,0))-INDEX('Form report'!$H$23:$H$1090,MATCH($A$14,'Form report'!$D$23:$D$1090,0))),"")</f>
        <v/>
      </c>
      <c r="LI14" s="204" t="str">
        <f>IFERROR(IF(INDEX('Form report'!$P$23:$CO$1090,MATCH($A$14,'Form report'!LI23:LI1090,0),MATCH(LI$3,'Form report'!$P$22:$CO$22,0))="","",INDEX('Form report'!$P$23:$CO$1090,MATCH($A$14,'Form report'!LI23:LI1090,0),MATCH(LI$3,'Form report'!$P$22:$CO$22,0))-INDEX('Form report'!$G$23:$G$1090,MATCH($A$14,'Form report'!$D$23:$D$1090,0))-INDEX('Form report'!$H$23:$H$1090,MATCH($A$14,'Form report'!$D$23:$D$1090,0))),"")</f>
        <v/>
      </c>
      <c r="LJ14" s="204" t="str">
        <f>IFERROR(IF(INDEX('Form report'!$P$23:$CO$1090,MATCH($A$14,'Form report'!LJ23:LJ1090,0),MATCH(LJ$3,'Form report'!$P$22:$CO$22,0))="","",INDEX('Form report'!$P$23:$CO$1090,MATCH($A$14,'Form report'!LJ23:LJ1090,0),MATCH(LJ$3,'Form report'!$P$22:$CO$22,0))-INDEX('Form report'!$G$23:$G$1090,MATCH($A$14,'Form report'!$D$23:$D$1090,0))-INDEX('Form report'!$H$23:$H$1090,MATCH($A$14,'Form report'!$D$23:$D$1090,0))),"")</f>
        <v/>
      </c>
      <c r="LK14" s="204" t="str">
        <f>IFERROR(IF(INDEX('Form report'!$P$23:$CO$1090,MATCH($A$14,'Form report'!LK23:LK1090,0),MATCH(LK$3,'Form report'!$P$22:$CO$22,0))="","",INDEX('Form report'!$P$23:$CO$1090,MATCH($A$14,'Form report'!LK23:LK1090,0),MATCH(LK$3,'Form report'!$P$22:$CO$22,0))-INDEX('Form report'!$G$23:$G$1090,MATCH($A$14,'Form report'!$D$23:$D$1090,0))-INDEX('Form report'!$H$23:$H$1090,MATCH($A$14,'Form report'!$D$23:$D$1090,0))),"")</f>
        <v/>
      </c>
      <c r="LL14" s="204" t="str">
        <f>IFERROR(IF(INDEX('Form report'!$P$23:$CO$1090,MATCH($A$14,'Form report'!LL23:LL1090,0),MATCH(LL$3,'Form report'!$P$22:$CO$22,0))="","",INDEX('Form report'!$P$23:$CO$1090,MATCH($A$14,'Form report'!LL23:LL1090,0),MATCH(LL$3,'Form report'!$P$22:$CO$22,0))-INDEX('Form report'!$G$23:$G$1090,MATCH($A$14,'Form report'!$D$23:$D$1090,0))-INDEX('Form report'!$H$23:$H$1090,MATCH($A$14,'Form report'!$D$23:$D$1090,0))),"")</f>
        <v/>
      </c>
      <c r="LM14" s="204" t="str">
        <f>IFERROR(IF(INDEX('Form report'!$P$23:$CO$1090,MATCH($A$14,'Form report'!LM23:LM1090,0),MATCH(LM$3,'Form report'!$P$22:$CO$22,0))="","",INDEX('Form report'!$P$23:$CO$1090,MATCH($A$14,'Form report'!LM23:LM1090,0),MATCH(LM$3,'Form report'!$P$22:$CO$22,0))-INDEX('Form report'!$G$23:$G$1090,MATCH($A$14,'Form report'!$D$23:$D$1090,0))-INDEX('Form report'!$H$23:$H$1090,MATCH($A$14,'Form report'!$D$23:$D$1090,0))),"")</f>
        <v/>
      </c>
      <c r="LN14" s="204" t="str">
        <f>IFERROR(IF(INDEX('Form report'!$P$23:$CO$1090,MATCH($A$14,'Form report'!LN23:LN1090,0),MATCH(LN$3,'Form report'!$P$22:$CO$22,0))="","",INDEX('Form report'!$P$23:$CO$1090,MATCH($A$14,'Form report'!LN23:LN1090,0),MATCH(LN$3,'Form report'!$P$22:$CO$22,0))-INDEX('Form report'!$G$23:$G$1090,MATCH($A$14,'Form report'!$D$23:$D$1090,0))-INDEX('Form report'!$H$23:$H$1090,MATCH($A$14,'Form report'!$D$23:$D$1090,0))),"")</f>
        <v/>
      </c>
      <c r="LO14" s="204" t="str">
        <f>IFERROR(IF(INDEX('Form report'!$P$23:$CO$1090,MATCH($A$14,'Form report'!LO23:LO1090,0),MATCH(LO$3,'Form report'!$P$22:$CO$22,0))="","",INDEX('Form report'!$P$23:$CO$1090,MATCH($A$14,'Form report'!LO23:LO1090,0),MATCH(LO$3,'Form report'!$P$22:$CO$22,0))-INDEX('Form report'!$G$23:$G$1090,MATCH($A$14,'Form report'!$D$23:$D$1090,0))-INDEX('Form report'!$H$23:$H$1090,MATCH($A$14,'Form report'!$D$23:$D$1090,0))),"")</f>
        <v/>
      </c>
      <c r="LP14" s="204" t="str">
        <f>IFERROR(IF(INDEX('Form report'!$P$23:$CO$1090,MATCH($A$14,'Form report'!LP23:LP1090,0),MATCH(LP$3,'Form report'!$P$22:$CO$22,0))="","",INDEX('Form report'!$P$23:$CO$1090,MATCH($A$14,'Form report'!LP23:LP1090,0),MATCH(LP$3,'Form report'!$P$22:$CO$22,0))-INDEX('Form report'!$G$23:$G$1090,MATCH($A$14,'Form report'!$D$23:$D$1090,0))-INDEX('Form report'!$H$23:$H$1090,MATCH($A$14,'Form report'!$D$23:$D$1090,0))),"")</f>
        <v/>
      </c>
      <c r="LQ14" s="204" t="str">
        <f>IFERROR(IF(INDEX('Form report'!$P$23:$CO$1090,MATCH($A$14,'Form report'!LQ23:LQ1090,0),MATCH(LQ$3,'Form report'!$P$22:$CO$22,0))="","",INDEX('Form report'!$P$23:$CO$1090,MATCH($A$14,'Form report'!LQ23:LQ1090,0),MATCH(LQ$3,'Form report'!$P$22:$CO$22,0))-INDEX('Form report'!$G$23:$G$1090,MATCH($A$14,'Form report'!$D$23:$D$1090,0))-INDEX('Form report'!$H$23:$H$1090,MATCH($A$14,'Form report'!$D$23:$D$1090,0))),"")</f>
        <v/>
      </c>
      <c r="LR14" s="204" t="str">
        <f>IFERROR(IF(INDEX('Form report'!$P$23:$CO$1090,MATCH($A$14,'Form report'!LR23:LR1090,0),MATCH(LR$3,'Form report'!$P$22:$CO$22,0))="","",INDEX('Form report'!$P$23:$CO$1090,MATCH($A$14,'Form report'!LR23:LR1090,0),MATCH(LR$3,'Form report'!$P$22:$CO$22,0))-INDEX('Form report'!$G$23:$G$1090,MATCH($A$14,'Form report'!$D$23:$D$1090,0))-INDEX('Form report'!$H$23:$H$1090,MATCH($A$14,'Form report'!$D$23:$D$1090,0))),"")</f>
        <v/>
      </c>
      <c r="LS14" s="204" t="str">
        <f>IFERROR(IF(INDEX('Form report'!$P$23:$CO$1090,MATCH($A$14,'Form report'!LS23:LS1090,0),MATCH(LS$3,'Form report'!$P$22:$CO$22,0))="","",INDEX('Form report'!$P$23:$CO$1090,MATCH($A$14,'Form report'!LS23:LS1090,0),MATCH(LS$3,'Form report'!$P$22:$CO$22,0))-INDEX('Form report'!$G$23:$G$1090,MATCH($A$14,'Form report'!$D$23:$D$1090,0))-INDEX('Form report'!$H$23:$H$1090,MATCH($A$14,'Form report'!$D$23:$D$1090,0))),"")</f>
        <v/>
      </c>
      <c r="LT14" s="204" t="str">
        <f>IFERROR(IF(INDEX('Form report'!$P$23:$CO$1090,MATCH($A$14,'Form report'!LT23:LT1090,0),MATCH(LT$3,'Form report'!$P$22:$CO$22,0))="","",INDEX('Form report'!$P$23:$CO$1090,MATCH($A$14,'Form report'!LT23:LT1090,0),MATCH(LT$3,'Form report'!$P$22:$CO$22,0))-INDEX('Form report'!$G$23:$G$1090,MATCH($A$14,'Form report'!$D$23:$D$1090,0))-INDEX('Form report'!$H$23:$H$1090,MATCH($A$14,'Form report'!$D$23:$D$1090,0))),"")</f>
        <v/>
      </c>
      <c r="LU14" s="204" t="str">
        <f>IFERROR(IF(INDEX('Form report'!$P$23:$CO$1090,MATCH($A$14,'Form report'!LU23:LU1090,0),MATCH(LU$3,'Form report'!$P$22:$CO$22,0))="","",INDEX('Form report'!$P$23:$CO$1090,MATCH($A$14,'Form report'!LU23:LU1090,0),MATCH(LU$3,'Form report'!$P$22:$CO$22,0))-INDEX('Form report'!$G$23:$G$1090,MATCH($A$14,'Form report'!$D$23:$D$1090,0))-INDEX('Form report'!$H$23:$H$1090,MATCH($A$14,'Form report'!$D$23:$D$1090,0))),"")</f>
        <v/>
      </c>
      <c r="LV14" s="204" t="str">
        <f>IFERROR(IF(INDEX('Form report'!$P$23:$CO$1090,MATCH($A$14,'Form report'!LV23:LV1090,0),MATCH(LV$3,'Form report'!$P$22:$CO$22,0))="","",INDEX('Form report'!$P$23:$CO$1090,MATCH($A$14,'Form report'!LV23:LV1090,0),MATCH(LV$3,'Form report'!$P$22:$CO$22,0))-INDEX('Form report'!$G$23:$G$1090,MATCH($A$14,'Form report'!$D$23:$D$1090,0))-INDEX('Form report'!$H$23:$H$1090,MATCH($A$14,'Form report'!$D$23:$D$1090,0))),"")</f>
        <v/>
      </c>
      <c r="LW14" s="204" t="str">
        <f>IFERROR(IF(INDEX('Form report'!$P$23:$CO$1090,MATCH($A$14,'Form report'!LW23:LW1090,0),MATCH(LW$3,'Form report'!$P$22:$CO$22,0))="","",INDEX('Form report'!$P$23:$CO$1090,MATCH($A$14,'Form report'!LW23:LW1090,0),MATCH(LW$3,'Form report'!$P$22:$CO$22,0))-INDEX('Form report'!$G$23:$G$1090,MATCH($A$14,'Form report'!$D$23:$D$1090,0))-INDEX('Form report'!$H$23:$H$1090,MATCH($A$14,'Form report'!$D$23:$D$1090,0))),"")</f>
        <v/>
      </c>
      <c r="LX14" s="204" t="str">
        <f>IFERROR(IF(INDEX('Form report'!$P$23:$CO$1090,MATCH($A$14,'Form report'!LX23:LX1090,0),MATCH(LX$3,'Form report'!$P$22:$CO$22,0))="","",INDEX('Form report'!$P$23:$CO$1090,MATCH($A$14,'Form report'!LX23:LX1090,0),MATCH(LX$3,'Form report'!$P$22:$CO$22,0))-INDEX('Form report'!$G$23:$G$1090,MATCH($A$14,'Form report'!$D$23:$D$1090,0))-INDEX('Form report'!$H$23:$H$1090,MATCH($A$14,'Form report'!$D$23:$D$1090,0))),"")</f>
        <v/>
      </c>
      <c r="LY14" s="204" t="str">
        <f>IFERROR(IF(INDEX('Form report'!$P$23:$CO$1090,MATCH($A$14,'Form report'!LY23:LY1090,0),MATCH(LY$3,'Form report'!$P$22:$CO$22,0))="","",INDEX('Form report'!$P$23:$CO$1090,MATCH($A$14,'Form report'!LY23:LY1090,0),MATCH(LY$3,'Form report'!$P$22:$CO$22,0))-INDEX('Form report'!$G$23:$G$1090,MATCH($A$14,'Form report'!$D$23:$D$1090,0))-INDEX('Form report'!$H$23:$H$1090,MATCH($A$14,'Form report'!$D$23:$D$1090,0))),"")</f>
        <v/>
      </c>
      <c r="LZ14" s="204" t="str">
        <f>IFERROR(IF(INDEX('Form report'!$P$23:$CO$1090,MATCH($A$14,'Form report'!LZ23:LZ1090,0),MATCH(LZ$3,'Form report'!$P$22:$CO$22,0))="","",INDEX('Form report'!$P$23:$CO$1090,MATCH($A$14,'Form report'!LZ23:LZ1090,0),MATCH(LZ$3,'Form report'!$P$22:$CO$22,0))-INDEX('Form report'!$G$23:$G$1090,MATCH($A$14,'Form report'!$D$23:$D$1090,0))-INDEX('Form report'!$H$23:$H$1090,MATCH($A$14,'Form report'!$D$23:$D$1090,0))),"")</f>
        <v/>
      </c>
      <c r="MA14" s="204" t="str">
        <f>IFERROR(IF(INDEX('Form report'!$P$23:$CO$1090,MATCH($A$14,'Form report'!MA23:MA1090,0),MATCH(MA$3,'Form report'!$P$22:$CO$22,0))="","",INDEX('Form report'!$P$23:$CO$1090,MATCH($A$14,'Form report'!MA23:MA1090,0),MATCH(MA$3,'Form report'!$P$22:$CO$22,0))-INDEX('Form report'!$G$23:$G$1090,MATCH($A$14,'Form report'!$D$23:$D$1090,0))-INDEX('Form report'!$H$23:$H$1090,MATCH($A$14,'Form report'!$D$23:$D$1090,0))),"")</f>
        <v/>
      </c>
      <c r="MB14" s="204" t="str">
        <f>IFERROR(IF(INDEX('Form report'!$P$23:$CO$1090,MATCH($A$14,'Form report'!MB23:MB1090,0),MATCH(MB$3,'Form report'!$P$22:$CO$22,0))="","",INDEX('Form report'!$P$23:$CO$1090,MATCH($A$14,'Form report'!MB23:MB1090,0),MATCH(MB$3,'Form report'!$P$22:$CO$22,0))-INDEX('Form report'!$G$23:$G$1090,MATCH($A$14,'Form report'!$D$23:$D$1090,0))-INDEX('Form report'!$H$23:$H$1090,MATCH($A$14,'Form report'!$D$23:$D$1090,0))),"")</f>
        <v/>
      </c>
      <c r="MC14" s="204" t="str">
        <f>IFERROR(IF(INDEX('Form report'!$P$23:$CO$1090,MATCH($A$14,'Form report'!MC23:MC1090,0),MATCH(MC$3,'Form report'!$P$22:$CO$22,0))="","",INDEX('Form report'!$P$23:$CO$1090,MATCH($A$14,'Form report'!MC23:MC1090,0),MATCH(MC$3,'Form report'!$P$22:$CO$22,0))-INDEX('Form report'!$G$23:$G$1090,MATCH($A$14,'Form report'!$D$23:$D$1090,0))-INDEX('Form report'!$H$23:$H$1090,MATCH($A$14,'Form report'!$D$23:$D$1090,0))),"")</f>
        <v/>
      </c>
      <c r="MD14" s="204" t="str">
        <f>IFERROR(IF(INDEX('Form report'!$P$23:$CO$1090,MATCH($A$14,'Form report'!MD23:MD1090,0),MATCH(MD$3,'Form report'!$P$22:$CO$22,0))="","",INDEX('Form report'!$P$23:$CO$1090,MATCH($A$14,'Form report'!MD23:MD1090,0),MATCH(MD$3,'Form report'!$P$22:$CO$22,0))-INDEX('Form report'!$G$23:$G$1090,MATCH($A$14,'Form report'!$D$23:$D$1090,0))-INDEX('Form report'!$H$23:$H$1090,MATCH($A$14,'Form report'!$D$23:$D$1090,0))),"")</f>
        <v/>
      </c>
      <c r="ME14" s="204" t="str">
        <f>IFERROR(IF(INDEX('Form report'!$P$23:$CO$1090,MATCH($A$14,'Form report'!ME23:ME1090,0),MATCH(ME$3,'Form report'!$P$22:$CO$22,0))="","",INDEX('Form report'!$P$23:$CO$1090,MATCH($A$14,'Form report'!ME23:ME1090,0),MATCH(ME$3,'Form report'!$P$22:$CO$22,0))-INDEX('Form report'!$G$23:$G$1090,MATCH($A$14,'Form report'!$D$23:$D$1090,0))-INDEX('Form report'!$H$23:$H$1090,MATCH($A$14,'Form report'!$D$23:$D$1090,0))),"")</f>
        <v/>
      </c>
      <c r="MF14" s="204" t="str">
        <f>IFERROR(IF(INDEX('Form report'!$P$23:$CO$1090,MATCH($A$14,'Form report'!MF23:MF1090,0),MATCH(MF$3,'Form report'!$P$22:$CO$22,0))="","",INDEX('Form report'!$P$23:$CO$1090,MATCH($A$14,'Form report'!MF23:MF1090,0),MATCH(MF$3,'Form report'!$P$22:$CO$22,0))-INDEX('Form report'!$G$23:$G$1090,MATCH($A$14,'Form report'!$D$23:$D$1090,0))-INDEX('Form report'!$H$23:$H$1090,MATCH($A$14,'Form report'!$D$23:$D$1090,0))),"")</f>
        <v/>
      </c>
      <c r="MG14" s="204" t="str">
        <f>IFERROR(IF(INDEX('Form report'!$P$23:$CO$1090,MATCH($A$14,'Form report'!MG23:MG1090,0),MATCH(MG$3,'Form report'!$P$22:$CO$22,0))="","",INDEX('Form report'!$P$23:$CO$1090,MATCH($A$14,'Form report'!MG23:MG1090,0),MATCH(MG$3,'Form report'!$P$22:$CO$22,0))-INDEX('Form report'!$G$23:$G$1090,MATCH($A$14,'Form report'!$D$23:$D$1090,0))-INDEX('Form report'!$H$23:$H$1090,MATCH($A$14,'Form report'!$D$23:$D$1090,0))),"")</f>
        <v/>
      </c>
      <c r="MH14" s="204" t="str">
        <f>IFERROR(IF(INDEX('Form report'!$P$23:$CO$1090,MATCH($A$14,'Form report'!MH23:MH1090,0),MATCH(MH$3,'Form report'!$P$22:$CO$22,0))="","",INDEX('Form report'!$P$23:$CO$1090,MATCH($A$14,'Form report'!MH23:MH1090,0),MATCH(MH$3,'Form report'!$P$22:$CO$22,0))-INDEX('Form report'!$G$23:$G$1090,MATCH($A$14,'Form report'!$D$23:$D$1090,0))-INDEX('Form report'!$H$23:$H$1090,MATCH($A$14,'Form report'!$D$23:$D$1090,0))),"")</f>
        <v/>
      </c>
      <c r="MI14" s="204" t="str">
        <f>IFERROR(IF(INDEX('Form report'!$P$23:$CO$1090,MATCH($A$14,'Form report'!MI23:MI1090,0),MATCH(MI$3,'Form report'!$P$22:$CO$22,0))="","",INDEX('Form report'!$P$23:$CO$1090,MATCH($A$14,'Form report'!MI23:MI1090,0),MATCH(MI$3,'Form report'!$P$22:$CO$22,0))-INDEX('Form report'!$G$23:$G$1090,MATCH($A$14,'Form report'!$D$23:$D$1090,0))-INDEX('Form report'!$H$23:$H$1090,MATCH($A$14,'Form report'!$D$23:$D$1090,0))),"")</f>
        <v/>
      </c>
      <c r="MJ14" s="204" t="str">
        <f>IFERROR(IF(INDEX('Form report'!$P$23:$CO$1090,MATCH($A$14,'Form report'!MJ23:MJ1090,0),MATCH(MJ$3,'Form report'!$P$22:$CO$22,0))="","",INDEX('Form report'!$P$23:$CO$1090,MATCH($A$14,'Form report'!MJ23:MJ1090,0),MATCH(MJ$3,'Form report'!$P$22:$CO$22,0))-INDEX('Form report'!$G$23:$G$1090,MATCH($A$14,'Form report'!$D$23:$D$1090,0))-INDEX('Form report'!$H$23:$H$1090,MATCH($A$14,'Form report'!$D$23:$D$1090,0))),"")</f>
        <v/>
      </c>
    </row>
    <row r="15" s="188" customFormat="1" ht="33" customHeight="1" spans="1:355">
      <c r="A15" s="203"/>
      <c r="B15" s="200"/>
      <c r="C15" s="201"/>
      <c r="D15" s="204" t="str">
        <f>IFERROR(IF(INDEX('Form report'!$P$23:$CO$1090,MATCH($A$15,'Form report'!D23:D1090,0),MATCH(D$3,'Form report'!$P$22:$CO$22,0))="","",INDEX('Form report'!$P$23:$CO$1090,MATCH($A$15,'Form report'!D23:D1090,0),MATCH(D$3,'Form report'!$P$22:$CO$22,0))-INDEX('Form report'!$G$23:$G$1090,MATCH($A$15,'Form report'!$D$23:$D$1090,0))-INDEX('Form report'!$H$23:$H$1090,MATCH($A$15,'Form report'!$D$23:$D$1090,0))),"")</f>
        <v/>
      </c>
      <c r="E15" s="204" t="str">
        <f>IFERROR(IF(INDEX('Form report'!$P$23:$CO$1090,MATCH($A$15,'Form report'!E23:E1090,0),MATCH(E$3,'Form report'!$P$22:$CO$22,0))="","",INDEX('Form report'!$P$23:$CO$1090,MATCH($A$15,'Form report'!E23:E1090,0),MATCH(E$3,'Form report'!$P$22:$CO$22,0))-INDEX('Form report'!$G$23:$G$1090,MATCH($A$15,'Form report'!$D$23:$D$1090,0))-INDEX('Form report'!$H$23:$H$1090,MATCH($A$15,'Form report'!$D$23:$D$1090,0))),"")</f>
        <v/>
      </c>
      <c r="F15" s="204" t="str">
        <f>IFERROR(IF(INDEX('Form report'!$P$23:$CO$1090,MATCH($A$15,'Form report'!F23:F1090,0),MATCH(F$3,'Form report'!$P$22:$CO$22,0))="","",INDEX('Form report'!$P$23:$CO$1090,MATCH($A$15,'Form report'!F23:F1090,0),MATCH(F$3,'Form report'!$P$22:$CO$22,0))-INDEX('Form report'!$G$23:$G$1090,MATCH($A$15,'Form report'!$D$23:$D$1090,0))-INDEX('Form report'!$H$23:$H$1090,MATCH($A$15,'Form report'!$D$23:$D$1090,0))),"")</f>
        <v/>
      </c>
      <c r="G15" s="204" t="str">
        <f>IFERROR(IF(INDEX('Form report'!$P$23:$CO$1090,MATCH($A$15,'Form report'!G23:G1090,0),MATCH(G$3,'Form report'!$P$22:$CO$22,0))="","",INDEX('Form report'!$P$23:$CO$1090,MATCH($A$15,'Form report'!G23:G1090,0),MATCH(G$3,'Form report'!$P$22:$CO$22,0))-INDEX('Form report'!$G$23:$G$1090,MATCH($A$15,'Form report'!$D$23:$D$1090,0))-INDEX('Form report'!$H$23:$H$1090,MATCH($A$15,'Form report'!$D$23:$D$1090,0))),"")</f>
        <v/>
      </c>
      <c r="H15" s="204" t="str">
        <f>IFERROR(IF(INDEX('Form report'!$P$23:$CO$1090,MATCH($A$15,'Form report'!H23:H1090,0),MATCH(H$3,'Form report'!$P$22:$CO$22,0))="","",INDEX('Form report'!$P$23:$CO$1090,MATCH($A$15,'Form report'!H23:H1090,0),MATCH(H$3,'Form report'!$P$22:$CO$22,0))-INDEX('Form report'!$G$23:$G$1090,MATCH($A$15,'Form report'!$D$23:$D$1090,0))-INDEX('Form report'!$H$23:$H$1090,MATCH($A$15,'Form report'!$D$23:$D$1090,0))),"")</f>
        <v/>
      </c>
      <c r="I15" s="204" t="str">
        <f>IFERROR(IF(INDEX('Form report'!$P$23:$CO$1090,MATCH($A$15,'Form report'!I23:I1090,0),MATCH(I$3,'Form report'!$P$22:$CO$22,0))="","",INDEX('Form report'!$P$23:$CO$1090,MATCH($A$15,'Form report'!I23:I1090,0),MATCH(I$3,'Form report'!$P$22:$CO$22,0))-INDEX('Form report'!$G$23:$G$1090,MATCH($A$15,'Form report'!$D$23:$D$1090,0))-INDEX('Form report'!$H$23:$H$1090,MATCH($A$15,'Form report'!$D$23:$D$1090,0))),"")</f>
        <v/>
      </c>
      <c r="J15" s="204" t="str">
        <f>IFERROR(IF(INDEX('Form report'!$P$23:$CO$1090,MATCH($A$15,'Form report'!J23:J1090,0),MATCH(J$3,'Form report'!$P$22:$CO$22,0))="","",INDEX('Form report'!$P$23:$CO$1090,MATCH($A$15,'Form report'!J23:J1090,0),MATCH(J$3,'Form report'!$P$22:$CO$22,0))-INDEX('Form report'!$G$23:$G$1090,MATCH($A$15,'Form report'!$D$23:$D$1090,0))-INDEX('Form report'!$H$23:$H$1090,MATCH($A$15,'Form report'!$D$23:$D$1090,0))),"")</f>
        <v/>
      </c>
      <c r="K15" s="204" t="str">
        <f>IFERROR(IF(INDEX('Form report'!$P$23:$CO$1090,MATCH($A$15,'Form report'!K23:K1090,0),MATCH(K$3,'Form report'!$P$22:$CO$22,0))="","",INDEX('Form report'!$P$23:$CO$1090,MATCH($A$15,'Form report'!K23:K1090,0),MATCH(K$3,'Form report'!$P$22:$CO$22,0))-INDEX('Form report'!$G$23:$G$1090,MATCH($A$15,'Form report'!$D$23:$D$1090,0))-INDEX('Form report'!$H$23:$H$1090,MATCH($A$15,'Form report'!$D$23:$D$1090,0))),"")</f>
        <v/>
      </c>
      <c r="L15" s="204" t="str">
        <f>IFERROR(IF(INDEX('Form report'!$P$23:$CO$1090,MATCH($A$15,'Form report'!L23:L1090,0),MATCH(L$3,'Form report'!$P$22:$CO$22,0))="","",INDEX('Form report'!$P$23:$CO$1090,MATCH($A$15,'Form report'!L23:L1090,0),MATCH(L$3,'Form report'!$P$22:$CO$22,0))-INDEX('Form report'!$G$23:$G$1090,MATCH($A$15,'Form report'!$D$23:$D$1090,0))-INDEX('Form report'!$H$23:$H$1090,MATCH($A$15,'Form report'!$D$23:$D$1090,0))),"")</f>
        <v/>
      </c>
      <c r="M15" s="204" t="str">
        <f>IFERROR(IF(INDEX('Form report'!$P$23:$CO$1090,MATCH($A$15,'Form report'!M23:M1090,0),MATCH(M$3,'Form report'!$P$22:$CO$22,0))="","",INDEX('Form report'!$P$23:$CO$1090,MATCH($A$15,'Form report'!M23:M1090,0),MATCH(M$3,'Form report'!$P$22:$CO$22,0))-INDEX('Form report'!$G$23:$G$1090,MATCH($A$15,'Form report'!$D$23:$D$1090,0))-INDEX('Form report'!$H$23:$H$1090,MATCH($A$15,'Form report'!$D$23:$D$1090,0))),"")</f>
        <v/>
      </c>
      <c r="N15" s="204" t="str">
        <f>IFERROR(IF(INDEX('Form report'!$P$23:$CO$1090,MATCH($A$15,'Form report'!N23:N1090,0),MATCH(N$3,'Form report'!$P$22:$CO$22,0))="","",INDEX('Form report'!$P$23:$CO$1090,MATCH($A$15,'Form report'!N23:N1090,0),MATCH(N$3,'Form report'!$P$22:$CO$22,0))-INDEX('Form report'!$G$23:$G$1090,MATCH($A$15,'Form report'!$D$23:$D$1090,0))-INDEX('Form report'!$H$23:$H$1090,MATCH($A$15,'Form report'!$D$23:$D$1090,0))),"")</f>
        <v/>
      </c>
      <c r="O15" s="204" t="str">
        <f>IFERROR(IF(INDEX('Form report'!$P$23:$CO$1090,MATCH($A$15,'Form report'!O23:O1090,0),MATCH(O$3,'Form report'!$P$22:$CO$22,0))="","",INDEX('Form report'!$P$23:$CO$1090,MATCH($A$15,'Form report'!O23:O1090,0),MATCH(O$3,'Form report'!$P$22:$CO$22,0))-INDEX('Form report'!$G$23:$G$1090,MATCH($A$15,'Form report'!$D$23:$D$1090,0))-INDEX('Form report'!$H$23:$H$1090,MATCH($A$15,'Form report'!$D$23:$D$1090,0))),"")</f>
        <v/>
      </c>
      <c r="P15" s="204" t="str">
        <f>IFERROR(IF(INDEX('Form report'!$P$23:$CO$1090,MATCH($A$15,'Form report'!P23:P1090,0),MATCH(P$3,'Form report'!$P$22:$CO$22,0))="","",INDEX('Form report'!$P$23:$CO$1090,MATCH($A$15,'Form report'!P23:P1090,0),MATCH(P$3,'Form report'!$P$22:$CO$22,0))-INDEX('Form report'!$G$23:$G$1090,MATCH($A$15,'Form report'!$D$23:$D$1090,0))-INDEX('Form report'!$H$23:$H$1090,MATCH($A$15,'Form report'!$D$23:$D$1090,0))),"")</f>
        <v/>
      </c>
      <c r="Q15" s="204" t="str">
        <f>IFERROR(IF(INDEX('Form report'!$P$23:$CO$1090,MATCH($A$15,'Form report'!#REF!,0),MATCH(Q$3,'Form report'!$P$22:$CO$22,0))="","",INDEX('Form report'!$P$23:$CO$1090,MATCH($A$15,'Form report'!#REF!,0),MATCH(Q$3,'Form report'!$P$22:$CO$22,0))-INDEX('Form report'!$G$23:$G$1090,MATCH($A$15,'Form report'!$D$23:$D$1090,0))-INDEX('Form report'!$H$23:$H$1090,MATCH($A$15,'Form report'!$D$23:$D$1090,0))),"")</f>
        <v/>
      </c>
      <c r="R15" s="204" t="str">
        <f>IFERROR(IF(INDEX('Form report'!$P$23:$CO$1090,MATCH($A$15,'Form report'!R23:R1090,0),MATCH(R$3,'Form report'!$P$22:$CO$22,0))="","",INDEX('Form report'!$P$23:$CO$1090,MATCH($A$15,'Form report'!R23:R1090,0),MATCH(R$3,'Form report'!$P$22:$CO$22,0))-INDEX('Form report'!$G$23:$G$1090,MATCH($A$15,'Form report'!$D$23:$D$1090,0))-INDEX('Form report'!$H$23:$H$1090,MATCH($A$15,'Form report'!$D$23:$D$1090,0))),"")</f>
        <v/>
      </c>
      <c r="S15" s="204" t="str">
        <f>IFERROR(IF(INDEX('Form report'!$P$23:$CO$1090,MATCH($A$15,'Form report'!S23:S1090,0),MATCH(S$3,'Form report'!$P$22:$CO$22,0))="","",INDEX('Form report'!$P$23:$CO$1090,MATCH($A$15,'Form report'!S23:S1090,0),MATCH(S$3,'Form report'!$P$22:$CO$22,0))-INDEX('Form report'!$G$23:$G$1090,MATCH($A$15,'Form report'!$D$23:$D$1090,0))-INDEX('Form report'!$H$23:$H$1090,MATCH($A$15,'Form report'!$D$23:$D$1090,0))),"")</f>
        <v/>
      </c>
      <c r="T15" s="204" t="str">
        <f>IFERROR(IF(INDEX('Form report'!$P$23:$CO$1090,MATCH($A$15,'Form report'!T23:T1090,0),MATCH(T$3,'Form report'!$P$22:$CO$22,0))="","",INDEX('Form report'!$P$23:$CO$1090,MATCH($A$15,'Form report'!T23:T1090,0),MATCH(T$3,'Form report'!$P$22:$CO$22,0))-INDEX('Form report'!$G$23:$G$1090,MATCH($A$15,'Form report'!$D$23:$D$1090,0))-INDEX('Form report'!$H$23:$H$1090,MATCH($A$15,'Form report'!$D$23:$D$1090,0))),"")</f>
        <v/>
      </c>
      <c r="U15" s="204" t="str">
        <f>IFERROR(IF(INDEX('Form report'!$P$23:$CO$1090,MATCH($A$15,'Form report'!U23:U1090,0),MATCH(U$3,'Form report'!$P$22:$CO$22,0))="","",INDEX('Form report'!$P$23:$CO$1090,MATCH($A$15,'Form report'!U23:U1090,0),MATCH(U$3,'Form report'!$P$22:$CO$22,0))-INDEX('Form report'!$G$23:$G$1090,MATCH($A$15,'Form report'!$D$23:$D$1090,0))-INDEX('Form report'!$H$23:$H$1090,MATCH($A$15,'Form report'!$D$23:$D$1090,0))),"")</f>
        <v/>
      </c>
      <c r="V15" s="204" t="str">
        <f>IFERROR(IF(INDEX('Form report'!$P$23:$CO$1090,MATCH($A$15,'Form report'!V23:V1090,0),MATCH(V$3,'Form report'!$P$22:$CO$22,0))="","",INDEX('Form report'!$P$23:$CO$1090,MATCH($A$15,'Form report'!V23:V1090,0),MATCH(V$3,'Form report'!$P$22:$CO$22,0))-INDEX('Form report'!$G$23:$G$1090,MATCH($A$15,'Form report'!$D$23:$D$1090,0))-INDEX('Form report'!$H$23:$H$1090,MATCH($A$15,'Form report'!$D$23:$D$1090,0))),"")</f>
        <v/>
      </c>
      <c r="W15" s="204" t="str">
        <f>IFERROR(IF(INDEX('Form report'!$P$23:$CO$1090,MATCH($A$15,'Form report'!W23:W1090,0),MATCH(W$3,'Form report'!$P$22:$CO$22,0))="","",INDEX('Form report'!$P$23:$CO$1090,MATCH($A$15,'Form report'!W23:W1090,0),MATCH(W$3,'Form report'!$P$22:$CO$22,0))-INDEX('Form report'!$G$23:$G$1090,MATCH($A$15,'Form report'!$D$23:$D$1090,0))-INDEX('Form report'!$H$23:$H$1090,MATCH($A$15,'Form report'!$D$23:$D$1090,0))),"")</f>
        <v/>
      </c>
      <c r="X15" s="204" t="str">
        <f>IFERROR(IF(INDEX('Form report'!$P$23:$CO$1090,MATCH($A$15,'Form report'!X23:X1090,0),MATCH(X$3,'Form report'!$P$22:$CO$22,0))="","",INDEX('Form report'!$P$23:$CO$1090,MATCH($A$15,'Form report'!X23:X1090,0),MATCH(X$3,'Form report'!$P$22:$CO$22,0))-INDEX('Form report'!$G$23:$G$1090,MATCH($A$15,'Form report'!$D$23:$D$1090,0))-INDEX('Form report'!$H$23:$H$1090,MATCH($A$15,'Form report'!$D$23:$D$1090,0))),"")</f>
        <v/>
      </c>
      <c r="Y15" s="204" t="str">
        <f>IFERROR(IF(INDEX('Form report'!$P$23:$CO$1090,MATCH($A$15,'Form report'!Y23:Y1090,0),MATCH(Y$3,'Form report'!$P$22:$CO$22,0))="","",INDEX('Form report'!$P$23:$CO$1090,MATCH($A$15,'Form report'!Y23:Y1090,0),MATCH(Y$3,'Form report'!$P$22:$CO$22,0))-INDEX('Form report'!$G$23:$G$1090,MATCH($A$15,'Form report'!$D$23:$D$1090,0))-INDEX('Form report'!$H$23:$H$1090,MATCH($A$15,'Form report'!$D$23:$D$1090,0))),"")</f>
        <v/>
      </c>
      <c r="Z15" s="204" t="str">
        <f>IFERROR(IF(INDEX('Form report'!$P$23:$CO$1090,MATCH($A$15,'Form report'!Z23:Z1090,0),MATCH(Z$3,'Form report'!$P$22:$CO$22,0))="","",INDEX('Form report'!$P$23:$CO$1090,MATCH($A$15,'Form report'!Z23:Z1090,0),MATCH(Z$3,'Form report'!$P$22:$CO$22,0))-INDEX('Form report'!$G$23:$G$1090,MATCH($A$15,'Form report'!$D$23:$D$1090,0))-INDEX('Form report'!$H$23:$H$1090,MATCH($A$15,'Form report'!$D$23:$D$1090,0))),"")</f>
        <v/>
      </c>
      <c r="AA15" s="204" t="str">
        <f>IFERROR(IF(INDEX('Form report'!$P$23:$CO$1090,MATCH($A$15,'Form report'!AA23:AA1090,0),MATCH(AA$3,'Form report'!$P$22:$CO$22,0))="","",INDEX('Form report'!$P$23:$CO$1090,MATCH($A$15,'Form report'!AA23:AA1090,0),MATCH(AA$3,'Form report'!$P$22:$CO$22,0))-INDEX('Form report'!$G$23:$G$1090,MATCH($A$15,'Form report'!$D$23:$D$1090,0))-INDEX('Form report'!$H$23:$H$1090,MATCH($A$15,'Form report'!$D$23:$D$1090,0))),"")</f>
        <v/>
      </c>
      <c r="AB15" s="204" t="str">
        <f>IFERROR(IF(INDEX('Form report'!$P$23:$CO$1090,MATCH($A$15,'Form report'!AB23:AB1090,0),MATCH(AB$3,'Form report'!$P$22:$CO$22,0))="","",INDEX('Form report'!$P$23:$CO$1090,MATCH($A$15,'Form report'!AB23:AB1090,0),MATCH(AB$3,'Form report'!$P$22:$CO$22,0))-INDEX('Form report'!$G$23:$G$1090,MATCH($A$15,'Form report'!$D$23:$D$1090,0))-INDEX('Form report'!$H$23:$H$1090,MATCH($A$15,'Form report'!$D$23:$D$1090,0))),"")</f>
        <v/>
      </c>
      <c r="AC15" s="204" t="str">
        <f>IFERROR(IF(INDEX('Form report'!$P$23:$CO$1090,MATCH($A$15,'Form report'!AC23:AC1090,0),MATCH(AC$3,'Form report'!$P$22:$CO$22,0))="","",INDEX('Form report'!$P$23:$CO$1090,MATCH($A$15,'Form report'!AC23:AC1090,0),MATCH(AC$3,'Form report'!$P$22:$CO$22,0))-INDEX('Form report'!$G$23:$G$1090,MATCH($A$15,'Form report'!$D$23:$D$1090,0))-INDEX('Form report'!$H$23:$H$1090,MATCH($A$15,'Form report'!$D$23:$D$1090,0))),"")</f>
        <v/>
      </c>
      <c r="AD15" s="204" t="str">
        <f>IFERROR(IF(INDEX('Form report'!$P$23:$CO$1090,MATCH($A$15,'Form report'!AD23:AD1090,0),MATCH(AD$3,'Form report'!$P$22:$CO$22,0))="","",INDEX('Form report'!$P$23:$CO$1090,MATCH($A$15,'Form report'!AD23:AD1090,0),MATCH(AD$3,'Form report'!$P$22:$CO$22,0))-INDEX('Form report'!$G$23:$G$1090,MATCH($A$15,'Form report'!$D$23:$D$1090,0))-INDEX('Form report'!$H$23:$H$1090,MATCH($A$15,'Form report'!$D$23:$D$1090,0))),"")</f>
        <v/>
      </c>
      <c r="AE15" s="204" t="str">
        <f>IFERROR(IF(INDEX('Form report'!$P$23:$CO$1090,MATCH($A$15,'Form report'!AE23:AE1090,0),MATCH(AE$3,'Form report'!$P$22:$CO$22,0))="","",INDEX('Form report'!$P$23:$CO$1090,MATCH($A$15,'Form report'!AE23:AE1090,0),MATCH(AE$3,'Form report'!$P$22:$CO$22,0))-INDEX('Form report'!$G$23:$G$1090,MATCH($A$15,'Form report'!$D$23:$D$1090,0))-INDEX('Form report'!$H$23:$H$1090,MATCH($A$15,'Form report'!$D$23:$D$1090,0))),"")</f>
        <v/>
      </c>
      <c r="AF15" s="204" t="str">
        <f>IFERROR(IF(INDEX('Form report'!$P$23:$CO$1090,MATCH($A$15,'Form report'!AF23:AF1090,0),MATCH(AF$3,'Form report'!$P$22:$CO$22,0))="","",INDEX('Form report'!$P$23:$CO$1090,MATCH($A$15,'Form report'!AF23:AF1090,0),MATCH(AF$3,'Form report'!$P$22:$CO$22,0))-INDEX('Form report'!$G$23:$G$1090,MATCH($A$15,'Form report'!$D$23:$D$1090,0))-INDEX('Form report'!$H$23:$H$1090,MATCH($A$15,'Form report'!$D$23:$D$1090,0))),"")</f>
        <v/>
      </c>
      <c r="AG15" s="204" t="str">
        <f>IFERROR(IF(INDEX('Form report'!$P$23:$CO$1090,MATCH($A$15,'Form report'!AG23:AG1090,0),MATCH(AG$3,'Form report'!$P$22:$CO$22,0))="","",INDEX('Form report'!$P$23:$CO$1090,MATCH($A$15,'Form report'!AG23:AG1090,0),MATCH(AG$3,'Form report'!$P$22:$CO$22,0))-INDEX('Form report'!$G$23:$G$1090,MATCH($A$15,'Form report'!$D$23:$D$1090,0))-INDEX('Form report'!$H$23:$H$1090,MATCH($A$15,'Form report'!$D$23:$D$1090,0))),"")</f>
        <v/>
      </c>
      <c r="AH15" s="204" t="str">
        <f>IFERROR(IF(INDEX('Form report'!$P$23:$CO$1090,MATCH($A$15,'Form report'!AH23:AH1090,0),MATCH(AH$3,'Form report'!$P$22:$CO$22,0))="","",INDEX('Form report'!$P$23:$CO$1090,MATCH($A$15,'Form report'!AH23:AH1090,0),MATCH(AH$3,'Form report'!$P$22:$CO$22,0))-INDEX('Form report'!$G$23:$G$1090,MATCH($A$15,'Form report'!$D$23:$D$1090,0))-INDEX('Form report'!$H$23:$H$1090,MATCH($A$15,'Form report'!$D$23:$D$1090,0))),"")</f>
        <v/>
      </c>
      <c r="AI15" s="204" t="str">
        <f>IFERROR(IF(INDEX('Form report'!$P$23:$CO$1090,MATCH($A$15,'Form report'!AI23:AI1090,0),MATCH(AI$3,'Form report'!$P$22:$CO$22,0))="","",INDEX('Form report'!$P$23:$CO$1090,MATCH($A$15,'Form report'!AI23:AI1090,0),MATCH(AI$3,'Form report'!$P$22:$CO$22,0))-INDEX('Form report'!$G$23:$G$1090,MATCH($A$15,'Form report'!$D$23:$D$1090,0))-INDEX('Form report'!$H$23:$H$1090,MATCH($A$15,'Form report'!$D$23:$D$1090,0))),"")</f>
        <v/>
      </c>
      <c r="AJ15" s="204" t="str">
        <f>IFERROR(IF(INDEX('Form report'!$P$23:$CO$1090,MATCH($A$15,'Form report'!AJ23:AJ1090,0),MATCH(AJ$3,'Form report'!$P$22:$CO$22,0))="","",INDEX('Form report'!$P$23:$CO$1090,MATCH($A$15,'Form report'!AJ23:AJ1090,0),MATCH(AJ$3,'Form report'!$P$22:$CO$22,0))-INDEX('Form report'!$G$23:$G$1090,MATCH($A$15,'Form report'!$D$23:$D$1090,0))-INDEX('Form report'!$H$23:$H$1090,MATCH($A$15,'Form report'!$D$23:$D$1090,0))),"")</f>
        <v/>
      </c>
      <c r="AK15" s="204" t="str">
        <f>IFERROR(IF(INDEX('Form report'!$P$23:$CO$1090,MATCH($A$15,'Form report'!AK23:AK1090,0),MATCH(AK$3,'Form report'!$P$22:$CO$22,0))="","",INDEX('Form report'!$P$23:$CO$1090,MATCH($A$15,'Form report'!AK23:AK1090,0),MATCH(AK$3,'Form report'!$P$22:$CO$22,0))-INDEX('Form report'!$G$23:$G$1090,MATCH($A$15,'Form report'!$D$23:$D$1090,0))-INDEX('Form report'!$H$23:$H$1090,MATCH($A$15,'Form report'!$D$23:$D$1090,0))),"")</f>
        <v/>
      </c>
      <c r="AL15" s="204" t="str">
        <f>IFERROR(IF(INDEX('Form report'!$P$23:$CO$1090,MATCH($A$15,'Form report'!AL23:AL1090,0),MATCH(AL$3,'Form report'!$P$22:$CO$22,0))="","",INDEX('Form report'!$P$23:$CO$1090,MATCH($A$15,'Form report'!AL23:AL1090,0),MATCH(AL$3,'Form report'!$P$22:$CO$22,0))-INDEX('Form report'!$G$23:$G$1090,MATCH($A$15,'Form report'!$D$23:$D$1090,0))-INDEX('Form report'!$H$23:$H$1090,MATCH($A$15,'Form report'!$D$23:$D$1090,0))),"")</f>
        <v/>
      </c>
      <c r="AM15" s="204" t="str">
        <f>IFERROR(IF(INDEX('Form report'!$P$23:$CO$1090,MATCH($A$15,'Form report'!AM23:AM1090,0),MATCH(AM$3,'Form report'!$P$22:$CO$22,0))="","",INDEX('Form report'!$P$23:$CO$1090,MATCH($A$15,'Form report'!AM23:AM1090,0),MATCH(AM$3,'Form report'!$P$22:$CO$22,0))-INDEX('Form report'!$G$23:$G$1090,MATCH($A$15,'Form report'!$D$23:$D$1090,0))-INDEX('Form report'!$H$23:$H$1090,MATCH($A$15,'Form report'!$D$23:$D$1090,0))),"")</f>
        <v/>
      </c>
      <c r="AN15" s="204" t="str">
        <f>IFERROR(IF(INDEX('Form report'!$P$23:$CO$1090,MATCH($A$15,'Form report'!AN23:AN1090,0),MATCH(AN$3,'Form report'!$P$22:$CO$22,0))="","",INDEX('Form report'!$P$23:$CO$1090,MATCH($A$15,'Form report'!AN23:AN1090,0),MATCH(AN$3,'Form report'!$P$22:$CO$22,0))-INDEX('Form report'!$G$23:$G$1090,MATCH($A$15,'Form report'!$D$23:$D$1090,0))-INDEX('Form report'!$H$23:$H$1090,MATCH($A$15,'Form report'!$D$23:$D$1090,0))),"")</f>
        <v/>
      </c>
      <c r="AO15" s="204" t="str">
        <f>IFERROR(IF(INDEX('Form report'!$P$23:$CO$1090,MATCH($A$15,'Form report'!AO23:AO1090,0),MATCH(AO$3,'Form report'!$P$22:$CO$22,0))="","",INDEX('Form report'!$P$23:$CO$1090,MATCH($A$15,'Form report'!AO23:AO1090,0),MATCH(AO$3,'Form report'!$P$22:$CO$22,0))-INDEX('Form report'!$G$23:$G$1090,MATCH($A$15,'Form report'!$D$23:$D$1090,0))-INDEX('Form report'!$H$23:$H$1090,MATCH($A$15,'Form report'!$D$23:$D$1090,0))),"")</f>
        <v/>
      </c>
      <c r="AP15" s="204" t="str">
        <f>IFERROR(IF(INDEX('Form report'!$P$23:$CO$1090,MATCH($A$15,'Form report'!AP23:AP1090,0),MATCH(AP$3,'Form report'!$P$22:$CO$22,0))="","",INDEX('Form report'!$P$23:$CO$1090,MATCH($A$15,'Form report'!AP23:AP1090,0),MATCH(AP$3,'Form report'!$P$22:$CO$22,0))-INDEX('Form report'!$G$23:$G$1090,MATCH($A$15,'Form report'!$D$23:$D$1090,0))-INDEX('Form report'!$H$23:$H$1090,MATCH($A$15,'Form report'!$D$23:$D$1090,0))),"")</f>
        <v/>
      </c>
      <c r="AQ15" s="204" t="str">
        <f>IFERROR(IF(INDEX('Form report'!$P$23:$CO$1090,MATCH($A$15,'Form report'!AQ23:AQ1090,0),MATCH(AQ$3,'Form report'!$P$22:$CO$22,0))="","",INDEX('Form report'!$P$23:$CO$1090,MATCH($A$15,'Form report'!AQ23:AQ1090,0),MATCH(AQ$3,'Form report'!$P$22:$CO$22,0))-INDEX('Form report'!$G$23:$G$1090,MATCH($A$15,'Form report'!$D$23:$D$1090,0))-INDEX('Form report'!$H$23:$H$1090,MATCH($A$15,'Form report'!$D$23:$D$1090,0))),"")</f>
        <v/>
      </c>
      <c r="AR15" s="204" t="str">
        <f>IFERROR(IF(INDEX('Form report'!$P$23:$CO$1090,MATCH($A$15,'Form report'!AR23:AR1090,0),MATCH(AR$3,'Form report'!$P$22:$CO$22,0))="","",INDEX('Form report'!$P$23:$CO$1090,MATCH($A$15,'Form report'!AR23:AR1090,0),MATCH(AR$3,'Form report'!$P$22:$CO$22,0))-INDEX('Form report'!$G$23:$G$1090,MATCH($A$15,'Form report'!$D$23:$D$1090,0))-INDEX('Form report'!$H$23:$H$1090,MATCH($A$15,'Form report'!$D$23:$D$1090,0))),"")</f>
        <v/>
      </c>
      <c r="AS15" s="204" t="str">
        <f>IFERROR(IF(INDEX('Form report'!$P$23:$CO$1090,MATCH($A$15,'Form report'!AS23:AS1090,0),MATCH(AS$3,'Form report'!$P$22:$CO$22,0))="","",INDEX('Form report'!$P$23:$CO$1090,MATCH($A$15,'Form report'!AS23:AS1090,0),MATCH(AS$3,'Form report'!$P$22:$CO$22,0))-INDEX('Form report'!$G$23:$G$1090,MATCH($A$15,'Form report'!$D$23:$D$1090,0))-INDEX('Form report'!$H$23:$H$1090,MATCH($A$15,'Form report'!$D$23:$D$1090,0))),"")</f>
        <v/>
      </c>
      <c r="AT15" s="204" t="str">
        <f>IFERROR(IF(INDEX('Form report'!$P$23:$CO$1090,MATCH($A$15,'Form report'!AT23:AT1090,0),MATCH(AT$3,'Form report'!$P$22:$CO$22,0))="","",INDEX('Form report'!$P$23:$CO$1090,MATCH($A$15,'Form report'!AT23:AT1090,0),MATCH(AT$3,'Form report'!$P$22:$CO$22,0))-INDEX('Form report'!$G$23:$G$1090,MATCH($A$15,'Form report'!$D$23:$D$1090,0))-INDEX('Form report'!$H$23:$H$1090,MATCH($A$15,'Form report'!$D$23:$D$1090,0))),"")</f>
        <v/>
      </c>
      <c r="AU15" s="204" t="str">
        <f>IFERROR(IF(INDEX('Form report'!$P$23:$CO$1090,MATCH($A$15,'Form report'!AU23:AU1090,0),MATCH(AU$3,'Form report'!$P$22:$CO$22,0))="","",INDEX('Form report'!$P$23:$CO$1090,MATCH($A$15,'Form report'!AU23:AU1090,0),MATCH(AU$3,'Form report'!$P$22:$CO$22,0))-INDEX('Form report'!$G$23:$G$1090,MATCH($A$15,'Form report'!$D$23:$D$1090,0))-INDEX('Form report'!$H$23:$H$1090,MATCH($A$15,'Form report'!$D$23:$D$1090,0))),"")</f>
        <v/>
      </c>
      <c r="AV15" s="204" t="str">
        <f>IFERROR(IF(INDEX('Form report'!$P$23:$CO$1090,MATCH($A$15,'Form report'!AV23:AV1090,0),MATCH(AV$3,'Form report'!$P$22:$CO$22,0))="","",INDEX('Form report'!$P$23:$CO$1090,MATCH($A$15,'Form report'!AV23:AV1090,0),MATCH(AV$3,'Form report'!$P$22:$CO$22,0))-INDEX('Form report'!$G$23:$G$1090,MATCH($A$15,'Form report'!$D$23:$D$1090,0))-INDEX('Form report'!$H$23:$H$1090,MATCH($A$15,'Form report'!$D$23:$D$1090,0))),"")</f>
        <v/>
      </c>
      <c r="AW15" s="204" t="str">
        <f>IFERROR(IF(INDEX('Form report'!$P$23:$CO$1090,MATCH($A$15,'Form report'!AW23:AW1090,0),MATCH(AW$3,'Form report'!$P$22:$CO$22,0))="","",INDEX('Form report'!$P$23:$CO$1090,MATCH($A$15,'Form report'!AW23:AW1090,0),MATCH(AW$3,'Form report'!$P$22:$CO$22,0))-INDEX('Form report'!$G$23:$G$1090,MATCH($A$15,'Form report'!$D$23:$D$1090,0))-INDEX('Form report'!$H$23:$H$1090,MATCH($A$15,'Form report'!$D$23:$D$1090,0))),"")</f>
        <v/>
      </c>
      <c r="AX15" s="204" t="str">
        <f>IFERROR(IF(INDEX('Form report'!$P$23:$CO$1090,MATCH($A$15,'Form report'!AX23:AX1090,0),MATCH(AX$3,'Form report'!$P$22:$CO$22,0))="","",INDEX('Form report'!$P$23:$CO$1090,MATCH($A$15,'Form report'!AX23:AX1090,0),MATCH(AX$3,'Form report'!$P$22:$CO$22,0))-INDEX('Form report'!$G$23:$G$1090,MATCH($A$15,'Form report'!$D$23:$D$1090,0))-INDEX('Form report'!$H$23:$H$1090,MATCH($A$15,'Form report'!$D$23:$D$1090,0))),"")</f>
        <v/>
      </c>
      <c r="AY15" s="204" t="str">
        <f>IFERROR(IF(INDEX('Form report'!$P$23:$CO$1090,MATCH($A$15,'Form report'!AY23:AY1090,0),MATCH(AY$3,'Form report'!$P$22:$CO$22,0))="","",INDEX('Form report'!$P$23:$CO$1090,MATCH($A$15,'Form report'!AY23:AY1090,0),MATCH(AY$3,'Form report'!$P$22:$CO$22,0))-INDEX('Form report'!$G$23:$G$1090,MATCH($A$15,'Form report'!$D$23:$D$1090,0))-INDEX('Form report'!$H$23:$H$1090,MATCH($A$15,'Form report'!$D$23:$D$1090,0))),"")</f>
        <v/>
      </c>
      <c r="AZ15" s="204" t="str">
        <f>IFERROR(IF(INDEX('Form report'!$P$23:$CO$1090,MATCH($A$15,'Form report'!AZ23:AZ1090,0),MATCH(AZ$3,'Form report'!$P$22:$CO$22,0))="","",INDEX('Form report'!$P$23:$CO$1090,MATCH($A$15,'Form report'!AZ23:AZ1090,0),MATCH(AZ$3,'Form report'!$P$22:$CO$22,0))-INDEX('Form report'!$G$23:$G$1090,MATCH($A$15,'Form report'!$D$23:$D$1090,0))-INDEX('Form report'!$H$23:$H$1090,MATCH($A$15,'Form report'!$D$23:$D$1090,0))),"")</f>
        <v/>
      </c>
      <c r="BA15" s="204" t="str">
        <f>IFERROR(IF(INDEX('Form report'!$P$23:$CO$1090,MATCH($A$15,'Form report'!BA23:BA1090,0),MATCH(BA$3,'Form report'!$P$22:$CO$22,0))="","",INDEX('Form report'!$P$23:$CO$1090,MATCH($A$15,'Form report'!BA23:BA1090,0),MATCH(BA$3,'Form report'!$P$22:$CO$22,0))-INDEX('Form report'!$G$23:$G$1090,MATCH($A$15,'Form report'!$D$23:$D$1090,0))-INDEX('Form report'!$H$23:$H$1090,MATCH($A$15,'Form report'!$D$23:$D$1090,0))),"")</f>
        <v/>
      </c>
      <c r="BB15" s="204" t="str">
        <f>IFERROR(IF(INDEX('Form report'!$P$23:$CO$1090,MATCH($A$15,'Form report'!BB23:BB1090,0),MATCH(BB$3,'Form report'!$P$22:$CO$22,0))="","",INDEX('Form report'!$P$23:$CO$1090,MATCH($A$15,'Form report'!BB23:BB1090,0),MATCH(BB$3,'Form report'!$P$22:$CO$22,0))-INDEX('Form report'!$G$23:$G$1090,MATCH($A$15,'Form report'!$D$23:$D$1090,0))-INDEX('Form report'!$H$23:$H$1090,MATCH($A$15,'Form report'!$D$23:$D$1090,0))),"")</f>
        <v/>
      </c>
      <c r="BC15" s="204" t="str">
        <f>IFERROR(IF(INDEX('Form report'!$P$23:$CO$1090,MATCH($A$15,'Form report'!BC23:BC1090,0),MATCH(BC$3,'Form report'!$P$22:$CO$22,0))="","",INDEX('Form report'!$P$23:$CO$1090,MATCH($A$15,'Form report'!BC23:BC1090,0),MATCH(BC$3,'Form report'!$P$22:$CO$22,0))-INDEX('Form report'!$G$23:$G$1090,MATCH($A$15,'Form report'!$D$23:$D$1090,0))-INDEX('Form report'!$H$23:$H$1090,MATCH($A$15,'Form report'!$D$23:$D$1090,0))),"")</f>
        <v/>
      </c>
      <c r="BD15" s="204" t="str">
        <f>IFERROR(IF(INDEX('Form report'!$P$23:$CO$1090,MATCH($A$15,'Form report'!BD23:BD1090,0),MATCH(BD$3,'Form report'!$P$22:$CO$22,0))="","",INDEX('Form report'!$P$23:$CO$1090,MATCH($A$15,'Form report'!BD23:BD1090,0),MATCH(BD$3,'Form report'!$P$22:$CO$22,0))-INDEX('Form report'!$G$23:$G$1090,MATCH($A$15,'Form report'!$D$23:$D$1090,0))-INDEX('Form report'!$H$23:$H$1090,MATCH($A$15,'Form report'!$D$23:$D$1090,0))),"")</f>
        <v/>
      </c>
      <c r="BE15" s="204" t="str">
        <f>IFERROR(IF(INDEX('Form report'!$P$23:$CO$1090,MATCH($A$15,'Form report'!BE23:BE1090,0),MATCH(BE$3,'Form report'!$P$22:$CO$22,0))="","",INDEX('Form report'!$P$23:$CO$1090,MATCH($A$15,'Form report'!BE23:BE1090,0),MATCH(BE$3,'Form report'!$P$22:$CO$22,0))-INDEX('Form report'!$G$23:$G$1090,MATCH($A$15,'Form report'!$D$23:$D$1090,0))-INDEX('Form report'!$H$23:$H$1090,MATCH($A$15,'Form report'!$D$23:$D$1090,0))),"")</f>
        <v/>
      </c>
      <c r="BF15" s="204" t="str">
        <f>IFERROR(IF(INDEX('Form report'!$P$23:$CO$1090,MATCH($A$15,'Form report'!BF23:BF1090,0),MATCH(BF$3,'Form report'!$P$22:$CO$22,0))="","",INDEX('Form report'!$P$23:$CO$1090,MATCH($A$15,'Form report'!BF23:BF1090,0),MATCH(BF$3,'Form report'!$P$22:$CO$22,0))-INDEX('Form report'!$G$23:$G$1090,MATCH($A$15,'Form report'!$D$23:$D$1090,0))-INDEX('Form report'!$H$23:$H$1090,MATCH($A$15,'Form report'!$D$23:$D$1090,0))),"")</f>
        <v/>
      </c>
      <c r="BG15" s="204" t="str">
        <f>IFERROR(IF(INDEX('Form report'!$P$23:$CO$1090,MATCH($A$15,'Form report'!BG23:BG1090,0),MATCH(BG$3,'Form report'!$P$22:$CO$22,0))="","",INDEX('Form report'!$P$23:$CO$1090,MATCH($A$15,'Form report'!BG23:BG1090,0),MATCH(BG$3,'Form report'!$P$22:$CO$22,0))-INDEX('Form report'!$G$23:$G$1090,MATCH($A$15,'Form report'!$D$23:$D$1090,0))-INDEX('Form report'!$H$23:$H$1090,MATCH($A$15,'Form report'!$D$23:$D$1090,0))),"")</f>
        <v/>
      </c>
      <c r="BH15" s="204" t="str">
        <f>IFERROR(IF(INDEX('Form report'!$P$23:$CO$1090,MATCH($A$15,'Form report'!BH23:BH1090,0),MATCH(BH$3,'Form report'!$P$22:$CO$22,0))="","",INDEX('Form report'!$P$23:$CO$1090,MATCH($A$15,'Form report'!BH23:BH1090,0),MATCH(BH$3,'Form report'!$P$22:$CO$22,0))-INDEX('Form report'!$G$23:$G$1090,MATCH($A$15,'Form report'!$D$23:$D$1090,0))-INDEX('Form report'!$H$23:$H$1090,MATCH($A$15,'Form report'!$D$23:$D$1090,0))),"")</f>
        <v/>
      </c>
      <c r="BI15" s="204" t="str">
        <f>IFERROR(IF(INDEX('Form report'!$P$23:$CO$1090,MATCH($A$15,'Form report'!BI23:BI1090,0),MATCH(BI$3,'Form report'!$P$22:$CO$22,0))="","",INDEX('Form report'!$P$23:$CO$1090,MATCH($A$15,'Form report'!BI23:BI1090,0),MATCH(BI$3,'Form report'!$P$22:$CO$22,0))-INDEX('Form report'!$G$23:$G$1090,MATCH($A$15,'Form report'!$D$23:$D$1090,0))-INDEX('Form report'!$H$23:$H$1090,MATCH($A$15,'Form report'!$D$23:$D$1090,0))),"")</f>
        <v/>
      </c>
      <c r="BJ15" s="204" t="str">
        <f>IFERROR(IF(INDEX('Form report'!$P$23:$CO$1090,MATCH($A$15,'Form report'!BJ23:BJ1090,0),MATCH(BJ$3,'Form report'!$P$22:$CO$22,0))="","",INDEX('Form report'!$P$23:$CO$1090,MATCH($A$15,'Form report'!BJ23:BJ1090,0),MATCH(BJ$3,'Form report'!$P$22:$CO$22,0))-INDEX('Form report'!$G$23:$G$1090,MATCH($A$15,'Form report'!$D$23:$D$1090,0))-INDEX('Form report'!$H$23:$H$1090,MATCH($A$15,'Form report'!$D$23:$D$1090,0))),"")</f>
        <v/>
      </c>
      <c r="BK15" s="204" t="str">
        <f>IFERROR(IF(INDEX('Form report'!$P$23:$CO$1090,MATCH($A$15,'Form report'!BK23:BK1090,0),MATCH(BK$3,'Form report'!$P$22:$CO$22,0))="","",INDEX('Form report'!$P$23:$CO$1090,MATCH($A$15,'Form report'!BK23:BK1090,0),MATCH(BK$3,'Form report'!$P$22:$CO$22,0))-INDEX('Form report'!$G$23:$G$1090,MATCH($A$15,'Form report'!$D$23:$D$1090,0))-INDEX('Form report'!$H$23:$H$1090,MATCH($A$15,'Form report'!$D$23:$D$1090,0))),"")</f>
        <v/>
      </c>
      <c r="BL15" s="204" t="str">
        <f>IFERROR(IF(INDEX('Form report'!$P$23:$CO$1090,MATCH($A$15,'Form report'!BL23:BL1090,0),MATCH(BL$3,'Form report'!$P$22:$CO$22,0))="","",INDEX('Form report'!$P$23:$CO$1090,MATCH($A$15,'Form report'!BL23:BL1090,0),MATCH(BL$3,'Form report'!$P$22:$CO$22,0))-INDEX('Form report'!$G$23:$G$1090,MATCH($A$15,'Form report'!$D$23:$D$1090,0))-INDEX('Form report'!$H$23:$H$1090,MATCH($A$15,'Form report'!$D$23:$D$1090,0))),"")</f>
        <v/>
      </c>
      <c r="BM15" s="204" t="str">
        <f>IFERROR(IF(INDEX('Form report'!$P$23:$CO$1090,MATCH($A$15,'Form report'!BM23:BM1090,0),MATCH(BM$3,'Form report'!$P$22:$CO$22,0))="","",INDEX('Form report'!$P$23:$CO$1090,MATCH($A$15,'Form report'!BM23:BM1090,0),MATCH(BM$3,'Form report'!$P$22:$CO$22,0))-INDEX('Form report'!$G$23:$G$1090,MATCH($A$15,'Form report'!$D$23:$D$1090,0))-INDEX('Form report'!$H$23:$H$1090,MATCH($A$15,'Form report'!$D$23:$D$1090,0))),"")</f>
        <v/>
      </c>
      <c r="BN15" s="204" t="str">
        <f>IFERROR(IF(INDEX('Form report'!$P$23:$CO$1090,MATCH($A$15,'Form report'!BN23:BN1090,0),MATCH(BN$3,'Form report'!$P$22:$CO$22,0))="","",INDEX('Form report'!$P$23:$CO$1090,MATCH($A$15,'Form report'!BN23:BN1090,0),MATCH(BN$3,'Form report'!$P$22:$CO$22,0))-INDEX('Form report'!$G$23:$G$1090,MATCH($A$15,'Form report'!$D$23:$D$1090,0))-INDEX('Form report'!$H$23:$H$1090,MATCH($A$15,'Form report'!$D$23:$D$1090,0))),"")</f>
        <v/>
      </c>
      <c r="BO15" s="204" t="str">
        <f>IFERROR(IF(INDEX('Form report'!$P$23:$CO$1090,MATCH($A$15,'Form report'!BO23:BO1090,0),MATCH(BO$3,'Form report'!$P$22:$CO$22,0))="","",INDEX('Form report'!$P$23:$CO$1090,MATCH($A$15,'Form report'!BO23:BO1090,0),MATCH(BO$3,'Form report'!$P$22:$CO$22,0))-INDEX('Form report'!$G$23:$G$1090,MATCH($A$15,'Form report'!$D$23:$D$1090,0))-INDEX('Form report'!$H$23:$H$1090,MATCH($A$15,'Form report'!$D$23:$D$1090,0))),"")</f>
        <v/>
      </c>
      <c r="BP15" s="204" t="str">
        <f>IFERROR(IF(INDEX('Form report'!$P$23:$CO$1090,MATCH($A$15,'Form report'!BP23:BP1090,0),MATCH(BP$3,'Form report'!$P$22:$CO$22,0))="","",INDEX('Form report'!$P$23:$CO$1090,MATCH($A$15,'Form report'!BP23:BP1090,0),MATCH(BP$3,'Form report'!$P$22:$CO$22,0))-INDEX('Form report'!$G$23:$G$1090,MATCH($A$15,'Form report'!$D$23:$D$1090,0))-INDEX('Form report'!$H$23:$H$1090,MATCH($A$15,'Form report'!$D$23:$D$1090,0))),"")</f>
        <v/>
      </c>
      <c r="BQ15" s="204" t="str">
        <f>IFERROR(IF(INDEX('Form report'!$P$23:$CO$1090,MATCH($A$15,'Form report'!BQ23:BQ1090,0),MATCH(BQ$3,'Form report'!$P$22:$CO$22,0))="","",INDEX('Form report'!$P$23:$CO$1090,MATCH($A$15,'Form report'!BQ23:BQ1090,0),MATCH(BQ$3,'Form report'!$P$22:$CO$22,0))-INDEX('Form report'!$G$23:$G$1090,MATCH($A$15,'Form report'!$D$23:$D$1090,0))-INDEX('Form report'!$H$23:$H$1090,MATCH($A$15,'Form report'!$D$23:$D$1090,0))),"")</f>
        <v/>
      </c>
      <c r="BR15" s="204" t="str">
        <f>IFERROR(IF(INDEX('Form report'!$P$23:$CO$1090,MATCH($A$15,'Form report'!BR23:BR1090,0),MATCH(BR$3,'Form report'!$P$22:$CO$22,0))="","",INDEX('Form report'!$P$23:$CO$1090,MATCH($A$15,'Form report'!BR23:BR1090,0),MATCH(BR$3,'Form report'!$P$22:$CO$22,0))-INDEX('Form report'!$G$23:$G$1090,MATCH($A$15,'Form report'!$D$23:$D$1090,0))-INDEX('Form report'!$H$23:$H$1090,MATCH($A$15,'Form report'!$D$23:$D$1090,0))),"")</f>
        <v/>
      </c>
      <c r="BS15" s="204" t="str">
        <f>IFERROR(IF(INDEX('Form report'!$P$23:$CO$1090,MATCH($A$15,'Form report'!BS23:BS1090,0),MATCH(BS$3,'Form report'!$P$22:$CO$22,0))="","",INDEX('Form report'!$P$23:$CO$1090,MATCH($A$15,'Form report'!BS23:BS1090,0),MATCH(BS$3,'Form report'!$P$22:$CO$22,0))-INDEX('Form report'!$G$23:$G$1090,MATCH($A$15,'Form report'!$D$23:$D$1090,0))-INDEX('Form report'!$H$23:$H$1090,MATCH($A$15,'Form report'!$D$23:$D$1090,0))),"")</f>
        <v/>
      </c>
      <c r="BT15" s="204" t="str">
        <f>IFERROR(IF(INDEX('Form report'!$P$23:$CO$1090,MATCH($A$15,'Form report'!BT23:BT1090,0),MATCH(BT$3,'Form report'!$P$22:$CO$22,0))="","",INDEX('Form report'!$P$23:$CO$1090,MATCH($A$15,'Form report'!BT23:BT1090,0),MATCH(BT$3,'Form report'!$P$22:$CO$22,0))-INDEX('Form report'!$G$23:$G$1090,MATCH($A$15,'Form report'!$D$23:$D$1090,0))-INDEX('Form report'!$H$23:$H$1090,MATCH($A$15,'Form report'!$D$23:$D$1090,0))),"")</f>
        <v/>
      </c>
      <c r="BU15" s="204" t="str">
        <f>IFERROR(IF(INDEX('Form report'!$P$23:$CO$1090,MATCH($A$15,'Form report'!BU23:BU1090,0),MATCH(BU$3,'Form report'!$P$22:$CO$22,0))="","",INDEX('Form report'!$P$23:$CO$1090,MATCH($A$15,'Form report'!BU23:BU1090,0),MATCH(BU$3,'Form report'!$P$22:$CO$22,0))-INDEX('Form report'!$G$23:$G$1090,MATCH($A$15,'Form report'!$D$23:$D$1090,0))-INDEX('Form report'!$H$23:$H$1090,MATCH($A$15,'Form report'!$D$23:$D$1090,0))),"")</f>
        <v/>
      </c>
      <c r="BV15" s="204" t="str">
        <f>IFERROR(IF(INDEX('Form report'!$P$23:$CO$1090,MATCH($A$15,'Form report'!BV23:BV1090,0),MATCH(BV$3,'Form report'!$P$22:$CO$22,0))="","",INDEX('Form report'!$P$23:$CO$1090,MATCH($A$15,'Form report'!BV23:BV1090,0),MATCH(BV$3,'Form report'!$P$22:$CO$22,0))-INDEX('Form report'!$G$23:$G$1090,MATCH($A$15,'Form report'!$D$23:$D$1090,0))-INDEX('Form report'!$H$23:$H$1090,MATCH($A$15,'Form report'!$D$23:$D$1090,0))),"")</f>
        <v/>
      </c>
      <c r="BW15" s="204" t="str">
        <f>IFERROR(IF(INDEX('Form report'!$P$23:$CO$1090,MATCH($A$15,'Form report'!BW23:BW1090,0),MATCH(BW$3,'Form report'!$P$22:$CO$22,0))="","",INDEX('Form report'!$P$23:$CO$1090,MATCH($A$15,'Form report'!BW23:BW1090,0),MATCH(BW$3,'Form report'!$P$22:$CO$22,0))-INDEX('Form report'!$G$23:$G$1090,MATCH($A$15,'Form report'!$D$23:$D$1090,0))-INDEX('Form report'!$H$23:$H$1090,MATCH($A$15,'Form report'!$D$23:$D$1090,0))),"")</f>
        <v/>
      </c>
      <c r="BX15" s="204" t="str">
        <f>IFERROR(IF(INDEX('Form report'!$P$23:$CO$1090,MATCH($A$15,'Form report'!BX23:BX1090,0),MATCH(BX$3,'Form report'!$P$22:$CO$22,0))="","",INDEX('Form report'!$P$23:$CO$1090,MATCH($A$15,'Form report'!BX23:BX1090,0),MATCH(BX$3,'Form report'!$P$22:$CO$22,0))-INDEX('Form report'!$G$23:$G$1090,MATCH($A$15,'Form report'!$D$23:$D$1090,0))-INDEX('Form report'!$H$23:$H$1090,MATCH($A$15,'Form report'!$D$23:$D$1090,0))),"")</f>
        <v/>
      </c>
      <c r="BY15" s="204" t="str">
        <f>IFERROR(IF(INDEX('Form report'!$P$23:$CO$1090,MATCH($A$15,'Form report'!BY23:BY1090,0),MATCH(BY$3,'Form report'!$P$22:$CO$22,0))="","",INDEX('Form report'!$P$23:$CO$1090,MATCH($A$15,'Form report'!BY23:BY1090,0),MATCH(BY$3,'Form report'!$P$22:$CO$22,0))-INDEX('Form report'!$G$23:$G$1090,MATCH($A$15,'Form report'!$D$23:$D$1090,0))-INDEX('Form report'!$H$23:$H$1090,MATCH($A$15,'Form report'!$D$23:$D$1090,0))),"")</f>
        <v/>
      </c>
      <c r="BZ15" s="204" t="str">
        <f>IFERROR(IF(INDEX('Form report'!$P$23:$CO$1090,MATCH($A$15,'Form report'!BZ23:BZ1090,0),MATCH(BZ$3,'Form report'!$P$22:$CO$22,0))="","",INDEX('Form report'!$P$23:$CO$1090,MATCH($A$15,'Form report'!BZ23:BZ1090,0),MATCH(BZ$3,'Form report'!$P$22:$CO$22,0))-INDEX('Form report'!$G$23:$G$1090,MATCH($A$15,'Form report'!$D$23:$D$1090,0))-INDEX('Form report'!$H$23:$H$1090,MATCH($A$15,'Form report'!$D$23:$D$1090,0))),"")</f>
        <v/>
      </c>
      <c r="CA15" s="204" t="str">
        <f>IFERROR(IF(INDEX('Form report'!$P$23:$CO$1090,MATCH($A$15,'Form report'!CA23:CA1090,0),MATCH(CA$3,'Form report'!$P$22:$CO$22,0))="","",INDEX('Form report'!$P$23:$CO$1090,MATCH($A$15,'Form report'!CA23:CA1090,0),MATCH(CA$3,'Form report'!$P$22:$CO$22,0))-INDEX('Form report'!$G$23:$G$1090,MATCH($A$15,'Form report'!$D$23:$D$1090,0))-INDEX('Form report'!$H$23:$H$1090,MATCH($A$15,'Form report'!$D$23:$D$1090,0))),"")</f>
        <v/>
      </c>
      <c r="CB15" s="204" t="str">
        <f>IFERROR(IF(INDEX('Form report'!$P$23:$CO$1090,MATCH($A$15,'Form report'!CB23:CB1090,0),MATCH(CB$3,'Form report'!$P$22:$CO$22,0))="","",INDEX('Form report'!$P$23:$CO$1090,MATCH($A$15,'Form report'!CB23:CB1090,0),MATCH(CB$3,'Form report'!$P$22:$CO$22,0))-INDEX('Form report'!$G$23:$G$1090,MATCH($A$15,'Form report'!$D$23:$D$1090,0))-INDEX('Form report'!$H$23:$H$1090,MATCH($A$15,'Form report'!$D$23:$D$1090,0))),"")</f>
        <v/>
      </c>
      <c r="CC15" s="204" t="str">
        <f>IFERROR(IF(INDEX('Form report'!$P$23:$CO$1090,MATCH($A$15,'Form report'!CC23:CC1090,0),MATCH(CC$3,'Form report'!$P$22:$CO$22,0))="","",INDEX('Form report'!$P$23:$CO$1090,MATCH($A$15,'Form report'!CC23:CC1090,0),MATCH(CC$3,'Form report'!$P$22:$CO$22,0))-INDEX('Form report'!$G$23:$G$1090,MATCH($A$15,'Form report'!$D$23:$D$1090,0))-INDEX('Form report'!$H$23:$H$1090,MATCH($A$15,'Form report'!$D$23:$D$1090,0))),"")</f>
        <v/>
      </c>
      <c r="CD15" s="204" t="str">
        <f>IFERROR(IF(INDEX('Form report'!$P$23:$CO$1090,MATCH($A$15,'Form report'!CD23:CD1090,0),MATCH(CD$3,'Form report'!$P$22:$CO$22,0))="","",INDEX('Form report'!$P$23:$CO$1090,MATCH($A$15,'Form report'!CD23:CD1090,0),MATCH(CD$3,'Form report'!$P$22:$CO$22,0))-INDEX('Form report'!$G$23:$G$1090,MATCH($A$15,'Form report'!$D$23:$D$1090,0))-INDEX('Form report'!$H$23:$H$1090,MATCH($A$15,'Form report'!$D$23:$D$1090,0))),"")</f>
        <v/>
      </c>
      <c r="CE15" s="204" t="str">
        <f>IFERROR(IF(INDEX('Form report'!$P$23:$CO$1090,MATCH($A$15,'Form report'!CE23:CE1090,0),MATCH(CE$3,'Form report'!$P$22:$CO$22,0))="","",INDEX('Form report'!$P$23:$CO$1090,MATCH($A$15,'Form report'!CE23:CE1090,0),MATCH(CE$3,'Form report'!$P$22:$CO$22,0))-INDEX('Form report'!$G$23:$G$1090,MATCH($A$15,'Form report'!$D$23:$D$1090,0))-INDEX('Form report'!$H$23:$H$1090,MATCH($A$15,'Form report'!$D$23:$D$1090,0))),"")</f>
        <v/>
      </c>
      <c r="CF15" s="204" t="str">
        <f>IFERROR(IF(INDEX('Form report'!$P$23:$CO$1090,MATCH($A$15,'Form report'!CF23:CF1090,0),MATCH(CF$3,'Form report'!$P$22:$CO$22,0))="","",INDEX('Form report'!$P$23:$CO$1090,MATCH($A$15,'Form report'!CF23:CF1090,0),MATCH(CF$3,'Form report'!$P$22:$CO$22,0))-INDEX('Form report'!$G$23:$G$1090,MATCH($A$15,'Form report'!$D$23:$D$1090,0))-INDEX('Form report'!$H$23:$H$1090,MATCH($A$15,'Form report'!$D$23:$D$1090,0))),"")</f>
        <v/>
      </c>
      <c r="CG15" s="204" t="str">
        <f>IFERROR(IF(INDEX('Form report'!$P$23:$CO$1090,MATCH($A$15,'Form report'!CG23:CG1090,0),MATCH(CG$3,'Form report'!$P$22:$CO$22,0))="","",INDEX('Form report'!$P$23:$CO$1090,MATCH($A$15,'Form report'!CG23:CG1090,0),MATCH(CG$3,'Form report'!$P$22:$CO$22,0))-INDEX('Form report'!$G$23:$G$1090,MATCH($A$15,'Form report'!$D$23:$D$1090,0))-INDEX('Form report'!$H$23:$H$1090,MATCH($A$15,'Form report'!$D$23:$D$1090,0))),"")</f>
        <v/>
      </c>
      <c r="CH15" s="204" t="str">
        <f>IFERROR(IF(INDEX('Form report'!$P$23:$CO$1090,MATCH($A$15,'Form report'!CH23:CH1090,0),MATCH(CH$3,'Form report'!$P$22:$CO$22,0))="","",INDEX('Form report'!$P$23:$CO$1090,MATCH($A$15,'Form report'!CH23:CH1090,0),MATCH(CH$3,'Form report'!$P$22:$CO$22,0))-INDEX('Form report'!$G$23:$G$1090,MATCH($A$15,'Form report'!$D$23:$D$1090,0))-INDEX('Form report'!$H$23:$H$1090,MATCH($A$15,'Form report'!$D$23:$D$1090,0))),"")</f>
        <v/>
      </c>
      <c r="CI15" s="204" t="str">
        <f>IFERROR(IF(INDEX('Form report'!$P$23:$CO$1090,MATCH($A$15,'Form report'!CI23:CI1090,0),MATCH(CI$3,'Form report'!$P$22:$CO$22,0))="","",INDEX('Form report'!$P$23:$CO$1090,MATCH($A$15,'Form report'!CI23:CI1090,0),MATCH(CI$3,'Form report'!$P$22:$CO$22,0))-INDEX('Form report'!$G$23:$G$1090,MATCH($A$15,'Form report'!$D$23:$D$1090,0))-INDEX('Form report'!$H$23:$H$1090,MATCH($A$15,'Form report'!$D$23:$D$1090,0))),"")</f>
        <v/>
      </c>
      <c r="CJ15" s="204" t="str">
        <f>IFERROR(IF(INDEX('Form report'!$P$23:$CO$1090,MATCH($A$15,'Form report'!CJ23:CJ1090,0),MATCH(CJ$3,'Form report'!$P$22:$CO$22,0))="","",INDEX('Form report'!$P$23:$CO$1090,MATCH($A$15,'Form report'!CJ23:CJ1090,0),MATCH(CJ$3,'Form report'!$P$22:$CO$22,0))-INDEX('Form report'!$G$23:$G$1090,MATCH($A$15,'Form report'!$D$23:$D$1090,0))-INDEX('Form report'!$H$23:$H$1090,MATCH($A$15,'Form report'!$D$23:$D$1090,0))),"")</f>
        <v/>
      </c>
      <c r="CK15" s="204" t="str">
        <f>IFERROR(IF(INDEX('Form report'!$P$23:$CO$1090,MATCH($A$15,'Form report'!CK23:CK1090,0),MATCH(CK$3,'Form report'!$P$22:$CO$22,0))="","",INDEX('Form report'!$P$23:$CO$1090,MATCH($A$15,'Form report'!CK23:CK1090,0),MATCH(CK$3,'Form report'!$P$22:$CO$22,0))-INDEX('Form report'!$G$23:$G$1090,MATCH($A$15,'Form report'!$D$23:$D$1090,0))-INDEX('Form report'!$H$23:$H$1090,MATCH($A$15,'Form report'!$D$23:$D$1090,0))),"")</f>
        <v/>
      </c>
      <c r="CL15" s="204" t="str">
        <f>IFERROR(IF(INDEX('Form report'!$P$23:$CO$1090,MATCH($A$15,'Form report'!CL23:CL1090,0),MATCH(CL$3,'Form report'!$P$22:$CO$22,0))="","",INDEX('Form report'!$P$23:$CO$1090,MATCH($A$15,'Form report'!CL23:CL1090,0),MATCH(CL$3,'Form report'!$P$22:$CO$22,0))-INDEX('Form report'!$G$23:$G$1090,MATCH($A$15,'Form report'!$D$23:$D$1090,0))-INDEX('Form report'!$H$23:$H$1090,MATCH($A$15,'Form report'!$D$23:$D$1090,0))),"")</f>
        <v/>
      </c>
      <c r="CM15" s="204" t="str">
        <f>IFERROR(IF(INDEX('Form report'!$P$23:$CO$1090,MATCH($A$15,'Form report'!CM23:CM1090,0),MATCH(CM$3,'Form report'!$P$22:$CO$22,0))="","",INDEX('Form report'!$P$23:$CO$1090,MATCH($A$15,'Form report'!CM23:CM1090,0),MATCH(CM$3,'Form report'!$P$22:$CO$22,0))-INDEX('Form report'!$G$23:$G$1090,MATCH($A$15,'Form report'!$D$23:$D$1090,0))-INDEX('Form report'!$H$23:$H$1090,MATCH($A$15,'Form report'!$D$23:$D$1090,0))),"")</f>
        <v/>
      </c>
      <c r="CN15" s="204" t="str">
        <f>IFERROR(IF(INDEX('Form report'!$P$23:$CO$1090,MATCH($A$15,'Form report'!CN23:CN1090,0),MATCH(CN$3,'Form report'!$P$22:$CO$22,0))="","",INDEX('Form report'!$P$23:$CO$1090,MATCH($A$15,'Form report'!CN23:CN1090,0),MATCH(CN$3,'Form report'!$P$22:$CO$22,0))-INDEX('Form report'!$G$23:$G$1090,MATCH($A$15,'Form report'!$D$23:$D$1090,0))-INDEX('Form report'!$H$23:$H$1090,MATCH($A$15,'Form report'!$D$23:$D$1090,0))),"")</f>
        <v/>
      </c>
      <c r="CO15" s="204" t="str">
        <f>IFERROR(IF(INDEX('Form report'!$P$23:$CO$1090,MATCH($A$15,'Form report'!CO23:CO1090,0),MATCH(CO$3,'Form report'!$P$22:$CO$22,0))="","",INDEX('Form report'!$P$23:$CO$1090,MATCH($A$15,'Form report'!CO23:CO1090,0),MATCH(CO$3,'Form report'!$P$22:$CO$22,0))-INDEX('Form report'!$G$23:$G$1090,MATCH($A$15,'Form report'!$D$23:$D$1090,0))-INDEX('Form report'!$H$23:$H$1090,MATCH($A$15,'Form report'!$D$23:$D$1090,0))),"")</f>
        <v/>
      </c>
      <c r="CP15" s="204" t="str">
        <f>IFERROR(IF(INDEX('Form report'!$P$23:$CO$1090,MATCH($A$15,'Form report'!CP23:CP1090,0),MATCH(CP$3,'Form report'!$P$22:$CO$22,0))="","",INDEX('Form report'!$P$23:$CO$1090,MATCH($A$15,'Form report'!CP23:CP1090,0),MATCH(CP$3,'Form report'!$P$22:$CO$22,0))-INDEX('Form report'!$G$23:$G$1090,MATCH($A$15,'Form report'!$D$23:$D$1090,0))-INDEX('Form report'!$H$23:$H$1090,MATCH($A$15,'Form report'!$D$23:$D$1090,0))),"")</f>
        <v/>
      </c>
      <c r="CQ15" s="204" t="str">
        <f>IFERROR(IF(INDEX('Form report'!$P$23:$CO$1090,MATCH($A$15,'Form report'!CQ23:CQ1090,0),MATCH(CQ$3,'Form report'!$P$22:$CO$22,0))="","",INDEX('Form report'!$P$23:$CO$1090,MATCH($A$15,'Form report'!CQ23:CQ1090,0),MATCH(CQ$3,'Form report'!$P$22:$CO$22,0))-INDEX('Form report'!$G$23:$G$1090,MATCH($A$15,'Form report'!$D$23:$D$1090,0))-INDEX('Form report'!$H$23:$H$1090,MATCH($A$15,'Form report'!$D$23:$D$1090,0))),"")</f>
        <v/>
      </c>
      <c r="CR15" s="204" t="str">
        <f>IFERROR(IF(INDEX('Form report'!$P$23:$CO$1090,MATCH($A$15,'Form report'!CR23:CR1090,0),MATCH(CR$3,'Form report'!$P$22:$CO$22,0))="","",INDEX('Form report'!$P$23:$CO$1090,MATCH($A$15,'Form report'!CR23:CR1090,0),MATCH(CR$3,'Form report'!$P$22:$CO$22,0))-INDEX('Form report'!$G$23:$G$1090,MATCH($A$15,'Form report'!$D$23:$D$1090,0))-INDEX('Form report'!$H$23:$H$1090,MATCH($A$15,'Form report'!$D$23:$D$1090,0))),"")</f>
        <v/>
      </c>
      <c r="CS15" s="204" t="str">
        <f>IFERROR(IF(INDEX('Form report'!$P$23:$CO$1090,MATCH($A$15,'Form report'!CS23:CS1090,0),MATCH(CS$3,'Form report'!$P$22:$CO$22,0))="","",INDEX('Form report'!$P$23:$CO$1090,MATCH($A$15,'Form report'!CS23:CS1090,0),MATCH(CS$3,'Form report'!$P$22:$CO$22,0))-INDEX('Form report'!$G$23:$G$1090,MATCH($A$15,'Form report'!$D$23:$D$1090,0))-INDEX('Form report'!$H$23:$H$1090,MATCH($A$15,'Form report'!$D$23:$D$1090,0))),"")</f>
        <v/>
      </c>
      <c r="CT15" s="204" t="str">
        <f>IFERROR(IF(INDEX('Form report'!$P$23:$CO$1090,MATCH($A$15,'Form report'!CT23:CT1090,0),MATCH(CT$3,'Form report'!$P$22:$CO$22,0))="","",INDEX('Form report'!$P$23:$CO$1090,MATCH($A$15,'Form report'!CT23:CT1090,0),MATCH(CT$3,'Form report'!$P$22:$CO$22,0))-INDEX('Form report'!$G$23:$G$1090,MATCH($A$15,'Form report'!$D$23:$D$1090,0))-INDEX('Form report'!$H$23:$H$1090,MATCH($A$15,'Form report'!$D$23:$D$1090,0))),"")</f>
        <v/>
      </c>
      <c r="CU15" s="204" t="str">
        <f>IFERROR(IF(INDEX('Form report'!$P$23:$CO$1090,MATCH($A$15,'Form report'!CU23:CU1090,0),MATCH(CU$3,'Form report'!$P$22:$CO$22,0))="","",INDEX('Form report'!$P$23:$CO$1090,MATCH($A$15,'Form report'!CU23:CU1090,0),MATCH(CU$3,'Form report'!$P$22:$CO$22,0))-INDEX('Form report'!$G$23:$G$1090,MATCH($A$15,'Form report'!$D$23:$D$1090,0))-INDEX('Form report'!$H$23:$H$1090,MATCH($A$15,'Form report'!$D$23:$D$1090,0))),"")</f>
        <v/>
      </c>
      <c r="CV15" s="204" t="str">
        <f>IFERROR(IF(INDEX('Form report'!$P$23:$CO$1090,MATCH($A$15,'Form report'!CV23:CV1090,0),MATCH(CV$3,'Form report'!$P$22:$CO$22,0))="","",INDEX('Form report'!$P$23:$CO$1090,MATCH($A$15,'Form report'!CV23:CV1090,0),MATCH(CV$3,'Form report'!$P$22:$CO$22,0))-INDEX('Form report'!$G$23:$G$1090,MATCH($A$15,'Form report'!$D$23:$D$1090,0))-INDEX('Form report'!$H$23:$H$1090,MATCH($A$15,'Form report'!$D$23:$D$1090,0))),"")</f>
        <v/>
      </c>
      <c r="CW15" s="204" t="str">
        <f>IFERROR(IF(INDEX('Form report'!$P$23:$CO$1090,MATCH($A$15,'Form report'!CW23:CW1090,0),MATCH(CW$3,'Form report'!$P$22:$CO$22,0))="","",INDEX('Form report'!$P$23:$CO$1090,MATCH($A$15,'Form report'!CW23:CW1090,0),MATCH(CW$3,'Form report'!$P$22:$CO$22,0))-INDEX('Form report'!$G$23:$G$1090,MATCH($A$15,'Form report'!$D$23:$D$1090,0))-INDEX('Form report'!$H$23:$H$1090,MATCH($A$15,'Form report'!$D$23:$D$1090,0))),"")</f>
        <v/>
      </c>
      <c r="CX15" s="204" t="str">
        <f>IFERROR(IF(INDEX('Form report'!$P$23:$CO$1090,MATCH($A$15,'Form report'!CX23:CX1090,0),MATCH(CX$3,'Form report'!$P$22:$CO$22,0))="","",INDEX('Form report'!$P$23:$CO$1090,MATCH($A$15,'Form report'!CX23:CX1090,0),MATCH(CX$3,'Form report'!$P$22:$CO$22,0))-INDEX('Form report'!$G$23:$G$1090,MATCH($A$15,'Form report'!$D$23:$D$1090,0))-INDEX('Form report'!$H$23:$H$1090,MATCH($A$15,'Form report'!$D$23:$D$1090,0))),"")</f>
        <v/>
      </c>
      <c r="CY15" s="204" t="str">
        <f>IFERROR(IF(INDEX('Form report'!$P$23:$CO$1090,MATCH($A$15,'Form report'!CY23:CY1090,0),MATCH(CY$3,'Form report'!$P$22:$CO$22,0))="","",INDEX('Form report'!$P$23:$CO$1090,MATCH($A$15,'Form report'!CY23:CY1090,0),MATCH(CY$3,'Form report'!$P$22:$CO$22,0))-INDEX('Form report'!$G$23:$G$1090,MATCH($A$15,'Form report'!$D$23:$D$1090,0))-INDEX('Form report'!$H$23:$H$1090,MATCH($A$15,'Form report'!$D$23:$D$1090,0))),"")</f>
        <v/>
      </c>
      <c r="CZ15" s="204" t="str">
        <f>IFERROR(IF(INDEX('Form report'!$P$23:$CO$1090,MATCH($A$15,'Form report'!CZ23:CZ1090,0),MATCH(CZ$3,'Form report'!$P$22:$CO$22,0))="","",INDEX('Form report'!$P$23:$CO$1090,MATCH($A$15,'Form report'!CZ23:CZ1090,0),MATCH(CZ$3,'Form report'!$P$22:$CO$22,0))-INDEX('Form report'!$G$23:$G$1090,MATCH($A$15,'Form report'!$D$23:$D$1090,0))-INDEX('Form report'!$H$23:$H$1090,MATCH($A$15,'Form report'!$D$23:$D$1090,0))),"")</f>
        <v/>
      </c>
      <c r="DA15" s="204" t="str">
        <f>IFERROR(IF(INDEX('Form report'!$P$23:$CO$1090,MATCH($A$15,'Form report'!DA23:DA1090,0),MATCH(DA$3,'Form report'!$P$22:$CO$22,0))="","",INDEX('Form report'!$P$23:$CO$1090,MATCH($A$15,'Form report'!DA23:DA1090,0),MATCH(DA$3,'Form report'!$P$22:$CO$22,0))-INDEX('Form report'!$G$23:$G$1090,MATCH($A$15,'Form report'!$D$23:$D$1090,0))-INDEX('Form report'!$H$23:$H$1090,MATCH($A$15,'Form report'!$D$23:$D$1090,0))),"")</f>
        <v/>
      </c>
      <c r="DB15" s="204" t="str">
        <f>IFERROR(IF(INDEX('Form report'!$P$23:$CO$1090,MATCH($A$15,'Form report'!DB23:DB1090,0),MATCH(DB$3,'Form report'!$P$22:$CO$22,0))="","",INDEX('Form report'!$P$23:$CO$1090,MATCH($A$15,'Form report'!DB23:DB1090,0),MATCH(DB$3,'Form report'!$P$22:$CO$22,0))-INDEX('Form report'!$G$23:$G$1090,MATCH($A$15,'Form report'!$D$23:$D$1090,0))-INDEX('Form report'!$H$23:$H$1090,MATCH($A$15,'Form report'!$D$23:$D$1090,0))),"")</f>
        <v/>
      </c>
      <c r="DC15" s="204" t="str">
        <f>IFERROR(IF(INDEX('Form report'!$P$23:$CO$1090,MATCH($A$15,'Form report'!DC23:DC1090,0),MATCH(DC$3,'Form report'!$P$22:$CO$22,0))="","",INDEX('Form report'!$P$23:$CO$1090,MATCH($A$15,'Form report'!DC23:DC1090,0),MATCH(DC$3,'Form report'!$P$22:$CO$22,0))-INDEX('Form report'!$G$23:$G$1090,MATCH($A$15,'Form report'!$D$23:$D$1090,0))-INDEX('Form report'!$H$23:$H$1090,MATCH($A$15,'Form report'!$D$23:$D$1090,0))),"")</f>
        <v/>
      </c>
      <c r="DD15" s="204" t="str">
        <f>IFERROR(IF(INDEX('Form report'!$P$23:$CO$1090,MATCH($A$15,'Form report'!DD23:DD1090,0),MATCH(DD$3,'Form report'!$P$22:$CO$22,0))="","",INDEX('Form report'!$P$23:$CO$1090,MATCH($A$15,'Form report'!DD23:DD1090,0),MATCH(DD$3,'Form report'!$P$22:$CO$22,0))-INDEX('Form report'!$G$23:$G$1090,MATCH($A$15,'Form report'!$D$23:$D$1090,0))-INDEX('Form report'!$H$23:$H$1090,MATCH($A$15,'Form report'!$D$23:$D$1090,0))),"")</f>
        <v/>
      </c>
      <c r="DE15" s="204" t="str">
        <f>IFERROR(IF(INDEX('Form report'!$P$23:$CO$1090,MATCH($A$15,'Form report'!DE23:DE1090,0),MATCH(DE$3,'Form report'!$P$22:$CO$22,0))="","",INDEX('Form report'!$P$23:$CO$1090,MATCH($A$15,'Form report'!DE23:DE1090,0),MATCH(DE$3,'Form report'!$P$22:$CO$22,0))-INDEX('Form report'!$G$23:$G$1090,MATCH($A$15,'Form report'!$D$23:$D$1090,0))-INDEX('Form report'!$H$23:$H$1090,MATCH($A$15,'Form report'!$D$23:$D$1090,0))),"")</f>
        <v/>
      </c>
      <c r="DF15" s="204" t="str">
        <f>IFERROR(IF(INDEX('Form report'!$P$23:$CO$1090,MATCH($A$15,'Form report'!DF23:DF1090,0),MATCH(DF$3,'Form report'!$P$22:$CO$22,0))="","",INDEX('Form report'!$P$23:$CO$1090,MATCH($A$15,'Form report'!DF23:DF1090,0),MATCH(DF$3,'Form report'!$P$22:$CO$22,0))-INDEX('Form report'!$G$23:$G$1090,MATCH($A$15,'Form report'!$D$23:$D$1090,0))-INDEX('Form report'!$H$23:$H$1090,MATCH($A$15,'Form report'!$D$23:$D$1090,0))),"")</f>
        <v/>
      </c>
      <c r="DG15" s="204" t="str">
        <f>IFERROR(IF(INDEX('Form report'!$P$23:$CO$1090,MATCH($A$15,'Form report'!DG23:DG1090,0),MATCH(DG$3,'Form report'!$P$22:$CO$22,0))="","",INDEX('Form report'!$P$23:$CO$1090,MATCH($A$15,'Form report'!DG23:DG1090,0),MATCH(DG$3,'Form report'!$P$22:$CO$22,0))-INDEX('Form report'!$G$23:$G$1090,MATCH($A$15,'Form report'!$D$23:$D$1090,0))-INDEX('Form report'!$H$23:$H$1090,MATCH($A$15,'Form report'!$D$23:$D$1090,0))),"")</f>
        <v/>
      </c>
      <c r="DH15" s="204" t="str">
        <f>IFERROR(IF(INDEX('Form report'!$P$23:$CO$1090,MATCH($A$15,'Form report'!DH23:DH1090,0),MATCH(DH$3,'Form report'!$P$22:$CO$22,0))="","",INDEX('Form report'!$P$23:$CO$1090,MATCH($A$15,'Form report'!DH23:DH1090,0),MATCH(DH$3,'Form report'!$P$22:$CO$22,0))-INDEX('Form report'!$G$23:$G$1090,MATCH($A$15,'Form report'!$D$23:$D$1090,0))-INDEX('Form report'!$H$23:$H$1090,MATCH($A$15,'Form report'!$D$23:$D$1090,0))),"")</f>
        <v/>
      </c>
      <c r="DI15" s="204" t="str">
        <f>IFERROR(IF(INDEX('Form report'!$P$23:$CO$1090,MATCH($A$15,'Form report'!DI23:DI1090,0),MATCH(DI$3,'Form report'!$P$22:$CO$22,0))="","",INDEX('Form report'!$P$23:$CO$1090,MATCH($A$15,'Form report'!DI23:DI1090,0),MATCH(DI$3,'Form report'!$P$22:$CO$22,0))-INDEX('Form report'!$G$23:$G$1090,MATCH($A$15,'Form report'!$D$23:$D$1090,0))-INDEX('Form report'!$H$23:$H$1090,MATCH($A$15,'Form report'!$D$23:$D$1090,0))),"")</f>
        <v/>
      </c>
      <c r="DJ15" s="204" t="str">
        <f>IFERROR(IF(INDEX('Form report'!$P$23:$CO$1090,MATCH($A$15,'Form report'!DJ23:DJ1090,0),MATCH(DJ$3,'Form report'!$P$22:$CO$22,0))="","",INDEX('Form report'!$P$23:$CO$1090,MATCH($A$15,'Form report'!DJ23:DJ1090,0),MATCH(DJ$3,'Form report'!$P$22:$CO$22,0))-INDEX('Form report'!$G$23:$G$1090,MATCH($A$15,'Form report'!$D$23:$D$1090,0))-INDEX('Form report'!$H$23:$H$1090,MATCH($A$15,'Form report'!$D$23:$D$1090,0))),"")</f>
        <v/>
      </c>
      <c r="DK15" s="204" t="str">
        <f>IFERROR(IF(INDEX('Form report'!$P$23:$CO$1090,MATCH($A$15,'Form report'!DK23:DK1090,0),MATCH(DK$3,'Form report'!$P$22:$CO$22,0))="","",INDEX('Form report'!$P$23:$CO$1090,MATCH($A$15,'Form report'!DK23:DK1090,0),MATCH(DK$3,'Form report'!$P$22:$CO$22,0))-INDEX('Form report'!$G$23:$G$1090,MATCH($A$15,'Form report'!$D$23:$D$1090,0))-INDEX('Form report'!$H$23:$H$1090,MATCH($A$15,'Form report'!$D$23:$D$1090,0))),"")</f>
        <v/>
      </c>
      <c r="DL15" s="204" t="str">
        <f>IFERROR(IF(INDEX('Form report'!$P$23:$CO$1090,MATCH($A$15,'Form report'!DL23:DL1090,0),MATCH(DL$3,'Form report'!$P$22:$CO$22,0))="","",INDEX('Form report'!$P$23:$CO$1090,MATCH($A$15,'Form report'!DL23:DL1090,0),MATCH(DL$3,'Form report'!$P$22:$CO$22,0))-INDEX('Form report'!$G$23:$G$1090,MATCH($A$15,'Form report'!$D$23:$D$1090,0))-INDEX('Form report'!$H$23:$H$1090,MATCH($A$15,'Form report'!$D$23:$D$1090,0))),"")</f>
        <v/>
      </c>
      <c r="DM15" s="204" t="str">
        <f>IFERROR(IF(INDEX('Form report'!$P$23:$CO$1090,MATCH($A$15,'Form report'!DM23:DM1090,0),MATCH(DM$3,'Form report'!$P$22:$CO$22,0))="","",INDEX('Form report'!$P$23:$CO$1090,MATCH($A$15,'Form report'!DM23:DM1090,0),MATCH(DM$3,'Form report'!$P$22:$CO$22,0))-INDEX('Form report'!$G$23:$G$1090,MATCH($A$15,'Form report'!$D$23:$D$1090,0))-INDEX('Form report'!$H$23:$H$1090,MATCH($A$15,'Form report'!$D$23:$D$1090,0))),"")</f>
        <v/>
      </c>
      <c r="DN15" s="204" t="str">
        <f>IFERROR(IF(INDEX('Form report'!$P$23:$CO$1090,MATCH($A$15,'Form report'!DN23:DN1090,0),MATCH(DN$3,'Form report'!$P$22:$CO$22,0))="","",INDEX('Form report'!$P$23:$CO$1090,MATCH($A$15,'Form report'!DN23:DN1090,0),MATCH(DN$3,'Form report'!$P$22:$CO$22,0))-INDEX('Form report'!$G$23:$G$1090,MATCH($A$15,'Form report'!$D$23:$D$1090,0))-INDEX('Form report'!$H$23:$H$1090,MATCH($A$15,'Form report'!$D$23:$D$1090,0))),"")</f>
        <v/>
      </c>
      <c r="DO15" s="204" t="str">
        <f>IFERROR(IF(INDEX('Form report'!$P$23:$CO$1090,MATCH($A$15,'Form report'!DO23:DO1090,0),MATCH(DO$3,'Form report'!$P$22:$CO$22,0))="","",INDEX('Form report'!$P$23:$CO$1090,MATCH($A$15,'Form report'!DO23:DO1090,0),MATCH(DO$3,'Form report'!$P$22:$CO$22,0))-INDEX('Form report'!$G$23:$G$1090,MATCH($A$15,'Form report'!$D$23:$D$1090,0))-INDEX('Form report'!$H$23:$H$1090,MATCH($A$15,'Form report'!$D$23:$D$1090,0))),"")</f>
        <v/>
      </c>
      <c r="DP15" s="204" t="str">
        <f>IFERROR(IF(INDEX('Form report'!$P$23:$CO$1090,MATCH($A$15,'Form report'!DP23:DP1090,0),MATCH(DP$3,'Form report'!$P$22:$CO$22,0))="","",INDEX('Form report'!$P$23:$CO$1090,MATCH($A$15,'Form report'!DP23:DP1090,0),MATCH(DP$3,'Form report'!$P$22:$CO$22,0))-INDEX('Form report'!$G$23:$G$1090,MATCH($A$15,'Form report'!$D$23:$D$1090,0))-INDEX('Form report'!$H$23:$H$1090,MATCH($A$15,'Form report'!$D$23:$D$1090,0))),"")</f>
        <v/>
      </c>
      <c r="DQ15" s="204" t="str">
        <f>IFERROR(IF(INDEX('Form report'!$P$23:$CO$1090,MATCH($A$15,'Form report'!DQ23:DQ1090,0),MATCH(DQ$3,'Form report'!$P$22:$CO$22,0))="","",INDEX('Form report'!$P$23:$CO$1090,MATCH($A$15,'Form report'!DQ23:DQ1090,0),MATCH(DQ$3,'Form report'!$P$22:$CO$22,0))-INDEX('Form report'!$G$23:$G$1090,MATCH($A$15,'Form report'!$D$23:$D$1090,0))-INDEX('Form report'!$H$23:$H$1090,MATCH($A$15,'Form report'!$D$23:$D$1090,0))),"")</f>
        <v/>
      </c>
      <c r="DR15" s="204" t="str">
        <f>IFERROR(IF(INDEX('Form report'!$P$23:$CO$1090,MATCH($A$15,'Form report'!DR23:DR1090,0),MATCH(DR$3,'Form report'!$P$22:$CO$22,0))="","",INDEX('Form report'!$P$23:$CO$1090,MATCH($A$15,'Form report'!DR23:DR1090,0),MATCH(DR$3,'Form report'!$P$22:$CO$22,0))-INDEX('Form report'!$G$23:$G$1090,MATCH($A$15,'Form report'!$D$23:$D$1090,0))-INDEX('Form report'!$H$23:$H$1090,MATCH($A$15,'Form report'!$D$23:$D$1090,0))),"")</f>
        <v/>
      </c>
      <c r="DS15" s="204" t="str">
        <f>IFERROR(IF(INDEX('Form report'!$P$23:$CO$1090,MATCH($A$15,'Form report'!DS23:DS1090,0),MATCH(DS$3,'Form report'!$P$22:$CO$22,0))="","",INDEX('Form report'!$P$23:$CO$1090,MATCH($A$15,'Form report'!DS23:DS1090,0),MATCH(DS$3,'Form report'!$P$22:$CO$22,0))-INDEX('Form report'!$G$23:$G$1090,MATCH($A$15,'Form report'!$D$23:$D$1090,0))-INDEX('Form report'!$H$23:$H$1090,MATCH($A$15,'Form report'!$D$23:$D$1090,0))),"")</f>
        <v/>
      </c>
      <c r="DT15" s="204" t="str">
        <f>IFERROR(IF(INDEX('Form report'!$P$23:$CO$1090,MATCH($A$15,'Form report'!DT23:DT1090,0),MATCH(DT$3,'Form report'!$P$22:$CO$22,0))="","",INDEX('Form report'!$P$23:$CO$1090,MATCH($A$15,'Form report'!DT23:DT1090,0),MATCH(DT$3,'Form report'!$P$22:$CO$22,0))-INDEX('Form report'!$G$23:$G$1090,MATCH($A$15,'Form report'!$D$23:$D$1090,0))-INDEX('Form report'!$H$23:$H$1090,MATCH($A$15,'Form report'!$D$23:$D$1090,0))),"")</f>
        <v/>
      </c>
      <c r="DU15" s="204" t="str">
        <f>IFERROR(IF(INDEX('Form report'!$P$23:$CO$1090,MATCH($A$15,'Form report'!DU23:DU1090,0),MATCH(DU$3,'Form report'!$P$22:$CO$22,0))="","",INDEX('Form report'!$P$23:$CO$1090,MATCH($A$15,'Form report'!DU23:DU1090,0),MATCH(DU$3,'Form report'!$P$22:$CO$22,0))-INDEX('Form report'!$G$23:$G$1090,MATCH($A$15,'Form report'!$D$23:$D$1090,0))-INDEX('Form report'!$H$23:$H$1090,MATCH($A$15,'Form report'!$D$23:$D$1090,0))),"")</f>
        <v/>
      </c>
      <c r="DV15" s="204" t="str">
        <f>IFERROR(IF(INDEX('Form report'!$P$23:$CO$1090,MATCH($A$15,'Form report'!DV23:DV1090,0),MATCH(DV$3,'Form report'!$P$22:$CO$22,0))="","",INDEX('Form report'!$P$23:$CO$1090,MATCH($A$15,'Form report'!DV23:DV1090,0),MATCH(DV$3,'Form report'!$P$22:$CO$22,0))-INDEX('Form report'!$G$23:$G$1090,MATCH($A$15,'Form report'!$D$23:$D$1090,0))-INDEX('Form report'!$H$23:$H$1090,MATCH($A$15,'Form report'!$D$23:$D$1090,0))),"")</f>
        <v/>
      </c>
      <c r="DW15" s="204" t="str">
        <f>IFERROR(IF(INDEX('Form report'!$P$23:$CO$1090,MATCH($A$15,'Form report'!DW23:DW1090,0),MATCH(DW$3,'Form report'!$P$22:$CO$22,0))="","",INDEX('Form report'!$P$23:$CO$1090,MATCH($A$15,'Form report'!DW23:DW1090,0),MATCH(DW$3,'Form report'!$P$22:$CO$22,0))-INDEX('Form report'!$G$23:$G$1090,MATCH($A$15,'Form report'!$D$23:$D$1090,0))-INDEX('Form report'!$H$23:$H$1090,MATCH($A$15,'Form report'!$D$23:$D$1090,0))),"")</f>
        <v/>
      </c>
      <c r="DX15" s="204" t="str">
        <f>IFERROR(IF(INDEX('Form report'!$P$23:$CO$1090,MATCH($A$15,'Form report'!DX23:DX1090,0),MATCH(DX$3,'Form report'!$P$22:$CO$22,0))="","",INDEX('Form report'!$P$23:$CO$1090,MATCH($A$15,'Form report'!DX23:DX1090,0),MATCH(DX$3,'Form report'!$P$22:$CO$22,0))-INDEX('Form report'!$G$23:$G$1090,MATCH($A$15,'Form report'!$D$23:$D$1090,0))-INDEX('Form report'!$H$23:$H$1090,MATCH($A$15,'Form report'!$D$23:$D$1090,0))),"")</f>
        <v/>
      </c>
      <c r="DY15" s="204" t="str">
        <f>IFERROR(IF(INDEX('Form report'!$P$23:$CO$1090,MATCH($A$15,'Form report'!DY23:DY1090,0),MATCH(DY$3,'Form report'!$P$22:$CO$22,0))="","",INDEX('Form report'!$P$23:$CO$1090,MATCH($A$15,'Form report'!DY23:DY1090,0),MATCH(DY$3,'Form report'!$P$22:$CO$22,0))-INDEX('Form report'!$G$23:$G$1090,MATCH($A$15,'Form report'!$D$23:$D$1090,0))-INDEX('Form report'!$H$23:$H$1090,MATCH($A$15,'Form report'!$D$23:$D$1090,0))),"")</f>
        <v/>
      </c>
      <c r="DZ15" s="204" t="str">
        <f>IFERROR(IF(INDEX('Form report'!$P$23:$CO$1090,MATCH($A$15,'Form report'!DZ23:DZ1090,0),MATCH(DZ$3,'Form report'!$P$22:$CO$22,0))="","",INDEX('Form report'!$P$23:$CO$1090,MATCH($A$15,'Form report'!DZ23:DZ1090,0),MATCH(DZ$3,'Form report'!$P$22:$CO$22,0))-INDEX('Form report'!$G$23:$G$1090,MATCH($A$15,'Form report'!$D$23:$D$1090,0))-INDEX('Form report'!$H$23:$H$1090,MATCH($A$15,'Form report'!$D$23:$D$1090,0))),"")</f>
        <v/>
      </c>
      <c r="EA15" s="204" t="str">
        <f>IFERROR(IF(INDEX('Form report'!$P$23:$CO$1090,MATCH($A$15,'Form report'!EA23:EA1090,0),MATCH(EA$3,'Form report'!$P$22:$CO$22,0))="","",INDEX('Form report'!$P$23:$CO$1090,MATCH($A$15,'Form report'!EA23:EA1090,0),MATCH(EA$3,'Form report'!$P$22:$CO$22,0))-INDEX('Form report'!$G$23:$G$1090,MATCH($A$15,'Form report'!$D$23:$D$1090,0))-INDEX('Form report'!$H$23:$H$1090,MATCH($A$15,'Form report'!$D$23:$D$1090,0))),"")</f>
        <v/>
      </c>
      <c r="EB15" s="204" t="str">
        <f>IFERROR(IF(INDEX('Form report'!$P$23:$CO$1090,MATCH($A$15,'Form report'!EB23:EB1090,0),MATCH(EB$3,'Form report'!$P$22:$CO$22,0))="","",INDEX('Form report'!$P$23:$CO$1090,MATCH($A$15,'Form report'!EB23:EB1090,0),MATCH(EB$3,'Form report'!$P$22:$CO$22,0))-INDEX('Form report'!$G$23:$G$1090,MATCH($A$15,'Form report'!$D$23:$D$1090,0))-INDEX('Form report'!$H$23:$H$1090,MATCH($A$15,'Form report'!$D$23:$D$1090,0))),"")</f>
        <v/>
      </c>
      <c r="EC15" s="204" t="str">
        <f>IFERROR(IF(INDEX('Form report'!$P$23:$CO$1090,MATCH($A$15,'Form report'!EC23:EC1090,0),MATCH(EC$3,'Form report'!$P$22:$CO$22,0))="","",INDEX('Form report'!$P$23:$CO$1090,MATCH($A$15,'Form report'!EC23:EC1090,0),MATCH(EC$3,'Form report'!$P$22:$CO$22,0))-INDEX('Form report'!$G$23:$G$1090,MATCH($A$15,'Form report'!$D$23:$D$1090,0))-INDEX('Form report'!$H$23:$H$1090,MATCH($A$15,'Form report'!$D$23:$D$1090,0))),"")</f>
        <v/>
      </c>
      <c r="ED15" s="204" t="str">
        <f>IFERROR(IF(INDEX('Form report'!$P$23:$CO$1090,MATCH($A$15,'Form report'!ED23:ED1090,0),MATCH(ED$3,'Form report'!$P$22:$CO$22,0))="","",INDEX('Form report'!$P$23:$CO$1090,MATCH($A$15,'Form report'!ED23:ED1090,0),MATCH(ED$3,'Form report'!$P$22:$CO$22,0))-INDEX('Form report'!$G$23:$G$1090,MATCH($A$15,'Form report'!$D$23:$D$1090,0))-INDEX('Form report'!$H$23:$H$1090,MATCH($A$15,'Form report'!$D$23:$D$1090,0))),"")</f>
        <v/>
      </c>
      <c r="EE15" s="204" t="str">
        <f>IFERROR(IF(INDEX('Form report'!$P$23:$CO$1090,MATCH($A$15,'Form report'!EE23:EE1090,0),MATCH(EE$3,'Form report'!$P$22:$CO$22,0))="","",INDEX('Form report'!$P$23:$CO$1090,MATCH($A$15,'Form report'!EE23:EE1090,0),MATCH(EE$3,'Form report'!$P$22:$CO$22,0))-INDEX('Form report'!$G$23:$G$1090,MATCH($A$15,'Form report'!$D$23:$D$1090,0))-INDEX('Form report'!$H$23:$H$1090,MATCH($A$15,'Form report'!$D$23:$D$1090,0))),"")</f>
        <v/>
      </c>
      <c r="EF15" s="204" t="str">
        <f>IFERROR(IF(INDEX('Form report'!$P$23:$CO$1090,MATCH($A$15,'Form report'!EF23:EF1090,0),MATCH(EF$3,'Form report'!$P$22:$CO$22,0))="","",INDEX('Form report'!$P$23:$CO$1090,MATCH($A$15,'Form report'!EF23:EF1090,0),MATCH(EF$3,'Form report'!$P$22:$CO$22,0))-INDEX('Form report'!$G$23:$G$1090,MATCH($A$15,'Form report'!$D$23:$D$1090,0))-INDEX('Form report'!$H$23:$H$1090,MATCH($A$15,'Form report'!$D$23:$D$1090,0))),"")</f>
        <v/>
      </c>
      <c r="EG15" s="204" t="str">
        <f>IFERROR(IF(INDEX('Form report'!$P$23:$CO$1090,MATCH($A$15,'Form report'!EG23:EG1090,0),MATCH(EG$3,'Form report'!$P$22:$CO$22,0))="","",INDEX('Form report'!$P$23:$CO$1090,MATCH($A$15,'Form report'!EG23:EG1090,0),MATCH(EG$3,'Form report'!$P$22:$CO$22,0))-INDEX('Form report'!$G$23:$G$1090,MATCH($A$15,'Form report'!$D$23:$D$1090,0))-INDEX('Form report'!$H$23:$H$1090,MATCH($A$15,'Form report'!$D$23:$D$1090,0))),"")</f>
        <v/>
      </c>
      <c r="EH15" s="204" t="str">
        <f>IFERROR(IF(INDEX('Form report'!$P$23:$CO$1090,MATCH($A$15,'Form report'!EH23:EH1090,0),MATCH(EH$3,'Form report'!$P$22:$CO$22,0))="","",INDEX('Form report'!$P$23:$CO$1090,MATCH($A$15,'Form report'!EH23:EH1090,0),MATCH(EH$3,'Form report'!$P$22:$CO$22,0))-INDEX('Form report'!$G$23:$G$1090,MATCH($A$15,'Form report'!$D$23:$D$1090,0))-INDEX('Form report'!$H$23:$H$1090,MATCH($A$15,'Form report'!$D$23:$D$1090,0))),"")</f>
        <v/>
      </c>
      <c r="EI15" s="204" t="str">
        <f>IFERROR(IF(INDEX('Form report'!$P$23:$CO$1090,MATCH($A$15,'Form report'!EI23:EI1090,0),MATCH(EI$3,'Form report'!$P$22:$CO$22,0))="","",INDEX('Form report'!$P$23:$CO$1090,MATCH($A$15,'Form report'!EI23:EI1090,0),MATCH(EI$3,'Form report'!$P$22:$CO$22,0))-INDEX('Form report'!$G$23:$G$1090,MATCH($A$15,'Form report'!$D$23:$D$1090,0))-INDEX('Form report'!$H$23:$H$1090,MATCH($A$15,'Form report'!$D$23:$D$1090,0))),"")</f>
        <v/>
      </c>
      <c r="EJ15" s="204" t="str">
        <f>IFERROR(IF(INDEX('Form report'!$P$23:$CO$1090,MATCH($A$15,'Form report'!EJ23:EJ1090,0),MATCH(EJ$3,'Form report'!$P$22:$CO$22,0))="","",INDEX('Form report'!$P$23:$CO$1090,MATCH($A$15,'Form report'!EJ23:EJ1090,0),MATCH(EJ$3,'Form report'!$P$22:$CO$22,0))-INDEX('Form report'!$G$23:$G$1090,MATCH($A$15,'Form report'!$D$23:$D$1090,0))-INDEX('Form report'!$H$23:$H$1090,MATCH($A$15,'Form report'!$D$23:$D$1090,0))),"")</f>
        <v/>
      </c>
      <c r="EK15" s="204" t="str">
        <f>IFERROR(IF(INDEX('Form report'!$P$23:$CO$1090,MATCH($A$15,'Form report'!EK23:EK1090,0),MATCH(EK$3,'Form report'!$P$22:$CO$22,0))="","",INDEX('Form report'!$P$23:$CO$1090,MATCH($A$15,'Form report'!EK23:EK1090,0),MATCH(EK$3,'Form report'!$P$22:$CO$22,0))-INDEX('Form report'!$G$23:$G$1090,MATCH($A$15,'Form report'!$D$23:$D$1090,0))-INDEX('Form report'!$H$23:$H$1090,MATCH($A$15,'Form report'!$D$23:$D$1090,0))),"")</f>
        <v/>
      </c>
      <c r="EL15" s="204" t="str">
        <f>IFERROR(IF(INDEX('Form report'!$P$23:$CO$1090,MATCH($A$15,'Form report'!EL23:EL1090,0),MATCH(EL$3,'Form report'!$P$22:$CO$22,0))="","",INDEX('Form report'!$P$23:$CO$1090,MATCH($A$15,'Form report'!EL23:EL1090,0),MATCH(EL$3,'Form report'!$P$22:$CO$22,0))-INDEX('Form report'!$G$23:$G$1090,MATCH($A$15,'Form report'!$D$23:$D$1090,0))-INDEX('Form report'!$H$23:$H$1090,MATCH($A$15,'Form report'!$D$23:$D$1090,0))),"")</f>
        <v/>
      </c>
      <c r="EM15" s="204" t="str">
        <f>IFERROR(IF(INDEX('Form report'!$P$23:$CO$1090,MATCH($A$15,'Form report'!EM23:EM1090,0),MATCH(EM$3,'Form report'!$P$22:$CO$22,0))="","",INDEX('Form report'!$P$23:$CO$1090,MATCH($A$15,'Form report'!EM23:EM1090,0),MATCH(EM$3,'Form report'!$P$22:$CO$22,0))-INDEX('Form report'!$G$23:$G$1090,MATCH($A$15,'Form report'!$D$23:$D$1090,0))-INDEX('Form report'!$H$23:$H$1090,MATCH($A$15,'Form report'!$D$23:$D$1090,0))),"")</f>
        <v/>
      </c>
      <c r="EN15" s="204" t="str">
        <f>IFERROR(IF(INDEX('Form report'!$P$23:$CO$1090,MATCH($A$15,'Form report'!EN23:EN1090,0),MATCH(EN$3,'Form report'!$P$22:$CO$22,0))="","",INDEX('Form report'!$P$23:$CO$1090,MATCH($A$15,'Form report'!EN23:EN1090,0),MATCH(EN$3,'Form report'!$P$22:$CO$22,0))-INDEX('Form report'!$G$23:$G$1090,MATCH($A$15,'Form report'!$D$23:$D$1090,0))-INDEX('Form report'!$H$23:$H$1090,MATCH($A$15,'Form report'!$D$23:$D$1090,0))),"")</f>
        <v/>
      </c>
      <c r="EO15" s="204" t="str">
        <f>IFERROR(IF(INDEX('Form report'!$P$23:$CO$1090,MATCH($A$15,'Form report'!EO23:EO1090,0),MATCH(EO$3,'Form report'!$P$22:$CO$22,0))="","",INDEX('Form report'!$P$23:$CO$1090,MATCH($A$15,'Form report'!EO23:EO1090,0),MATCH(EO$3,'Form report'!$P$22:$CO$22,0))-INDEX('Form report'!$G$23:$G$1090,MATCH($A$15,'Form report'!$D$23:$D$1090,0))-INDEX('Form report'!$H$23:$H$1090,MATCH($A$15,'Form report'!$D$23:$D$1090,0))),"")</f>
        <v/>
      </c>
      <c r="EP15" s="204" t="str">
        <f>IFERROR(IF(INDEX('Form report'!$P$23:$CO$1090,MATCH($A$15,'Form report'!EP23:EP1090,0),MATCH(EP$3,'Form report'!$P$22:$CO$22,0))="","",INDEX('Form report'!$P$23:$CO$1090,MATCH($A$15,'Form report'!EP23:EP1090,0),MATCH(EP$3,'Form report'!$P$22:$CO$22,0))-INDEX('Form report'!$G$23:$G$1090,MATCH($A$15,'Form report'!$D$23:$D$1090,0))-INDEX('Form report'!$H$23:$H$1090,MATCH($A$15,'Form report'!$D$23:$D$1090,0))),"")</f>
        <v/>
      </c>
      <c r="EQ15" s="204" t="str">
        <f>IFERROR(IF(INDEX('Form report'!$P$23:$CO$1090,MATCH($A$15,'Form report'!EQ23:EQ1090,0),MATCH(EQ$3,'Form report'!$P$22:$CO$22,0))="","",INDEX('Form report'!$P$23:$CO$1090,MATCH($A$15,'Form report'!EQ23:EQ1090,0),MATCH(EQ$3,'Form report'!$P$22:$CO$22,0))-INDEX('Form report'!$G$23:$G$1090,MATCH($A$15,'Form report'!$D$23:$D$1090,0))-INDEX('Form report'!$H$23:$H$1090,MATCH($A$15,'Form report'!$D$23:$D$1090,0))),"")</f>
        <v/>
      </c>
      <c r="ER15" s="204" t="str">
        <f>IFERROR(IF(INDEX('Form report'!$P$23:$CO$1090,MATCH($A$15,'Form report'!ER23:ER1090,0),MATCH(ER$3,'Form report'!$P$22:$CO$22,0))="","",INDEX('Form report'!$P$23:$CO$1090,MATCH($A$15,'Form report'!ER23:ER1090,0),MATCH(ER$3,'Form report'!$P$22:$CO$22,0))-INDEX('Form report'!$G$23:$G$1090,MATCH($A$15,'Form report'!$D$23:$D$1090,0))-INDEX('Form report'!$H$23:$H$1090,MATCH($A$15,'Form report'!$D$23:$D$1090,0))),"")</f>
        <v/>
      </c>
      <c r="ES15" s="204" t="str">
        <f>IFERROR(IF(INDEX('Form report'!$P$23:$CO$1090,MATCH($A$15,'Form report'!ES23:ES1090,0),MATCH(ES$3,'Form report'!$P$22:$CO$22,0))="","",INDEX('Form report'!$P$23:$CO$1090,MATCH($A$15,'Form report'!ES23:ES1090,0),MATCH(ES$3,'Form report'!$P$22:$CO$22,0))-INDEX('Form report'!$G$23:$G$1090,MATCH($A$15,'Form report'!$D$23:$D$1090,0))-INDEX('Form report'!$H$23:$H$1090,MATCH($A$15,'Form report'!$D$23:$D$1090,0))),"")</f>
        <v/>
      </c>
      <c r="ET15" s="204" t="str">
        <f>IFERROR(IF(INDEX('Form report'!$P$23:$CO$1090,MATCH($A$15,'Form report'!ET23:ET1090,0),MATCH(ET$3,'Form report'!$P$22:$CO$22,0))="","",INDEX('Form report'!$P$23:$CO$1090,MATCH($A$15,'Form report'!ET23:ET1090,0),MATCH(ET$3,'Form report'!$P$22:$CO$22,0))-INDEX('Form report'!$G$23:$G$1090,MATCH($A$15,'Form report'!$D$23:$D$1090,0))-INDEX('Form report'!$H$23:$H$1090,MATCH($A$15,'Form report'!$D$23:$D$1090,0))),"")</f>
        <v/>
      </c>
      <c r="EU15" s="204" t="str">
        <f>IFERROR(IF(INDEX('Form report'!$P$23:$CO$1090,MATCH($A$15,'Form report'!EU23:EU1090,0),MATCH(EU$3,'Form report'!$P$22:$CO$22,0))="","",INDEX('Form report'!$P$23:$CO$1090,MATCH($A$15,'Form report'!EU23:EU1090,0),MATCH(EU$3,'Form report'!$P$22:$CO$22,0))-INDEX('Form report'!$G$23:$G$1090,MATCH($A$15,'Form report'!$D$23:$D$1090,0))-INDEX('Form report'!$H$23:$H$1090,MATCH($A$15,'Form report'!$D$23:$D$1090,0))),"")</f>
        <v/>
      </c>
      <c r="EV15" s="204" t="str">
        <f>IFERROR(IF(INDEX('Form report'!$P$23:$CO$1090,MATCH($A$15,'Form report'!EV23:EV1090,0),MATCH(EV$3,'Form report'!$P$22:$CO$22,0))="","",INDEX('Form report'!$P$23:$CO$1090,MATCH($A$15,'Form report'!EV23:EV1090,0),MATCH(EV$3,'Form report'!$P$22:$CO$22,0))-INDEX('Form report'!$G$23:$G$1090,MATCH($A$15,'Form report'!$D$23:$D$1090,0))-INDEX('Form report'!$H$23:$H$1090,MATCH($A$15,'Form report'!$D$23:$D$1090,0))),"")</f>
        <v/>
      </c>
      <c r="EW15" s="204" t="str">
        <f>IFERROR(IF(INDEX('Form report'!$P$23:$CO$1090,MATCH($A$15,'Form report'!EW23:EW1090,0),MATCH(EW$3,'Form report'!$P$22:$CO$22,0))="","",INDEX('Form report'!$P$23:$CO$1090,MATCH($A$15,'Form report'!EW23:EW1090,0),MATCH(EW$3,'Form report'!$P$22:$CO$22,0))-INDEX('Form report'!$G$23:$G$1090,MATCH($A$15,'Form report'!$D$23:$D$1090,0))-INDEX('Form report'!$H$23:$H$1090,MATCH($A$15,'Form report'!$D$23:$D$1090,0))),"")</f>
        <v/>
      </c>
      <c r="EX15" s="204" t="str">
        <f>IFERROR(IF(INDEX('Form report'!$P$23:$CO$1090,MATCH($A$15,'Form report'!EX23:EX1090,0),MATCH(EX$3,'Form report'!$P$22:$CO$22,0))="","",INDEX('Form report'!$P$23:$CO$1090,MATCH($A$15,'Form report'!EX23:EX1090,0),MATCH(EX$3,'Form report'!$P$22:$CO$22,0))-INDEX('Form report'!$G$23:$G$1090,MATCH($A$15,'Form report'!$D$23:$D$1090,0))-INDEX('Form report'!$H$23:$H$1090,MATCH($A$15,'Form report'!$D$23:$D$1090,0))),"")</f>
        <v/>
      </c>
      <c r="EY15" s="204" t="str">
        <f>IFERROR(IF(INDEX('Form report'!$P$23:$CO$1090,MATCH($A$15,'Form report'!EY23:EY1090,0),MATCH(EY$3,'Form report'!$P$22:$CO$22,0))="","",INDEX('Form report'!$P$23:$CO$1090,MATCH($A$15,'Form report'!EY23:EY1090,0),MATCH(EY$3,'Form report'!$P$22:$CO$22,0))-INDEX('Form report'!$G$23:$G$1090,MATCH($A$15,'Form report'!$D$23:$D$1090,0))-INDEX('Form report'!$H$23:$H$1090,MATCH($A$15,'Form report'!$D$23:$D$1090,0))),"")</f>
        <v/>
      </c>
      <c r="EZ15" s="204" t="str">
        <f>IFERROR(IF(INDEX('Form report'!$P$23:$CO$1090,MATCH($A$15,'Form report'!EZ23:EZ1090,0),MATCH(EZ$3,'Form report'!$P$22:$CO$22,0))="","",INDEX('Form report'!$P$23:$CO$1090,MATCH($A$15,'Form report'!EZ23:EZ1090,0),MATCH(EZ$3,'Form report'!$P$22:$CO$22,0))-INDEX('Form report'!$G$23:$G$1090,MATCH($A$15,'Form report'!$D$23:$D$1090,0))-INDEX('Form report'!$H$23:$H$1090,MATCH($A$15,'Form report'!$D$23:$D$1090,0))),"")</f>
        <v/>
      </c>
      <c r="FA15" s="204" t="str">
        <f>IFERROR(IF(INDEX('Form report'!$P$23:$CO$1090,MATCH($A$15,'Form report'!FA23:FA1090,0),MATCH(FA$3,'Form report'!$P$22:$CO$22,0))="","",INDEX('Form report'!$P$23:$CO$1090,MATCH($A$15,'Form report'!FA23:FA1090,0),MATCH(FA$3,'Form report'!$P$22:$CO$22,0))-INDEX('Form report'!$G$23:$G$1090,MATCH($A$15,'Form report'!$D$23:$D$1090,0))-INDEX('Form report'!$H$23:$H$1090,MATCH($A$15,'Form report'!$D$23:$D$1090,0))),"")</f>
        <v/>
      </c>
      <c r="FB15" s="204" t="str">
        <f>IFERROR(IF(INDEX('Form report'!$P$23:$CO$1090,MATCH($A$15,'Form report'!FB23:FB1090,0),MATCH(FB$3,'Form report'!$P$22:$CO$22,0))="","",INDEX('Form report'!$P$23:$CO$1090,MATCH($A$15,'Form report'!FB23:FB1090,0),MATCH(FB$3,'Form report'!$P$22:$CO$22,0))-INDEX('Form report'!$G$23:$G$1090,MATCH($A$15,'Form report'!$D$23:$D$1090,0))-INDEX('Form report'!$H$23:$H$1090,MATCH($A$15,'Form report'!$D$23:$D$1090,0))),"")</f>
        <v/>
      </c>
      <c r="FC15" s="204" t="str">
        <f>IFERROR(IF(INDEX('Form report'!$P$23:$CO$1090,MATCH($A$15,'Form report'!FC23:FC1090,0),MATCH(FC$3,'Form report'!$P$22:$CO$22,0))="","",INDEX('Form report'!$P$23:$CO$1090,MATCH($A$15,'Form report'!FC23:FC1090,0),MATCH(FC$3,'Form report'!$P$22:$CO$22,0))-INDEX('Form report'!$G$23:$G$1090,MATCH($A$15,'Form report'!$D$23:$D$1090,0))-INDEX('Form report'!$H$23:$H$1090,MATCH($A$15,'Form report'!$D$23:$D$1090,0))),"")</f>
        <v/>
      </c>
      <c r="FD15" s="204" t="str">
        <f>IFERROR(IF(INDEX('Form report'!$P$23:$CO$1090,MATCH($A$15,'Form report'!FD23:FD1090,0),MATCH(FD$3,'Form report'!$P$22:$CO$22,0))="","",INDEX('Form report'!$P$23:$CO$1090,MATCH($A$15,'Form report'!FD23:FD1090,0),MATCH(FD$3,'Form report'!$P$22:$CO$22,0))-INDEX('Form report'!$G$23:$G$1090,MATCH($A$15,'Form report'!$D$23:$D$1090,0))-INDEX('Form report'!$H$23:$H$1090,MATCH($A$15,'Form report'!$D$23:$D$1090,0))),"")</f>
        <v/>
      </c>
      <c r="FE15" s="204" t="str">
        <f>IFERROR(IF(INDEX('Form report'!$P$23:$CO$1090,MATCH($A$15,'Form report'!FE23:FE1090,0),MATCH(FE$3,'Form report'!$P$22:$CO$22,0))="","",INDEX('Form report'!$P$23:$CO$1090,MATCH($A$15,'Form report'!FE23:FE1090,0),MATCH(FE$3,'Form report'!$P$22:$CO$22,0))-INDEX('Form report'!$G$23:$G$1090,MATCH($A$15,'Form report'!$D$23:$D$1090,0))-INDEX('Form report'!$H$23:$H$1090,MATCH($A$15,'Form report'!$D$23:$D$1090,0))),"")</f>
        <v/>
      </c>
      <c r="FF15" s="204" t="str">
        <f>IFERROR(IF(INDEX('Form report'!$P$23:$CO$1090,MATCH($A$15,'Form report'!FF23:FF1090,0),MATCH(FF$3,'Form report'!$P$22:$CO$22,0))="","",INDEX('Form report'!$P$23:$CO$1090,MATCH($A$15,'Form report'!FF23:FF1090,0),MATCH(FF$3,'Form report'!$P$22:$CO$22,0))-INDEX('Form report'!$G$23:$G$1090,MATCH($A$15,'Form report'!$D$23:$D$1090,0))-INDEX('Form report'!$H$23:$H$1090,MATCH($A$15,'Form report'!$D$23:$D$1090,0))),"")</f>
        <v/>
      </c>
      <c r="FG15" s="204" t="str">
        <f>IFERROR(IF(INDEX('Form report'!$P$23:$CO$1090,MATCH($A$15,'Form report'!FG23:FG1090,0),MATCH(FG$3,'Form report'!$P$22:$CO$22,0))="","",INDEX('Form report'!$P$23:$CO$1090,MATCH($A$15,'Form report'!FG23:FG1090,0),MATCH(FG$3,'Form report'!$P$22:$CO$22,0))-INDEX('Form report'!$G$23:$G$1090,MATCH($A$15,'Form report'!$D$23:$D$1090,0))-INDEX('Form report'!$H$23:$H$1090,MATCH($A$15,'Form report'!$D$23:$D$1090,0))),"")</f>
        <v/>
      </c>
      <c r="FH15" s="204" t="str">
        <f>IFERROR(IF(INDEX('Form report'!$P$23:$CO$1090,MATCH($A$15,'Form report'!FH23:FH1090,0),MATCH(FH$3,'Form report'!$P$22:$CO$22,0))="","",INDEX('Form report'!$P$23:$CO$1090,MATCH($A$15,'Form report'!FH23:FH1090,0),MATCH(FH$3,'Form report'!$P$22:$CO$22,0))-INDEX('Form report'!$G$23:$G$1090,MATCH($A$15,'Form report'!$D$23:$D$1090,0))-INDEX('Form report'!$H$23:$H$1090,MATCH($A$15,'Form report'!$D$23:$D$1090,0))),"")</f>
        <v/>
      </c>
      <c r="FI15" s="204" t="str">
        <f>IFERROR(IF(INDEX('Form report'!$P$23:$CO$1090,MATCH($A$15,'Form report'!FI23:FI1090,0),MATCH(FI$3,'Form report'!$P$22:$CO$22,0))="","",INDEX('Form report'!$P$23:$CO$1090,MATCH($A$15,'Form report'!FI23:FI1090,0),MATCH(FI$3,'Form report'!$P$22:$CO$22,0))-INDEX('Form report'!$G$23:$G$1090,MATCH($A$15,'Form report'!$D$23:$D$1090,0))-INDEX('Form report'!$H$23:$H$1090,MATCH($A$15,'Form report'!$D$23:$D$1090,0))),"")</f>
        <v/>
      </c>
      <c r="FJ15" s="204" t="str">
        <f>IFERROR(IF(INDEX('Form report'!$P$23:$CO$1090,MATCH($A$15,'Form report'!FJ23:FJ1090,0),MATCH(FJ$3,'Form report'!$P$22:$CO$22,0))="","",INDEX('Form report'!$P$23:$CO$1090,MATCH($A$15,'Form report'!FJ23:FJ1090,0),MATCH(FJ$3,'Form report'!$P$22:$CO$22,0))-INDEX('Form report'!$G$23:$G$1090,MATCH($A$15,'Form report'!$D$23:$D$1090,0))-INDEX('Form report'!$H$23:$H$1090,MATCH($A$15,'Form report'!$D$23:$D$1090,0))),"")</f>
        <v/>
      </c>
      <c r="FK15" s="204" t="str">
        <f>IFERROR(IF(INDEX('Form report'!$P$23:$CO$1090,MATCH($A$15,'Form report'!FK23:FK1090,0),MATCH(FK$3,'Form report'!$P$22:$CO$22,0))="","",INDEX('Form report'!$P$23:$CO$1090,MATCH($A$15,'Form report'!FK23:FK1090,0),MATCH(FK$3,'Form report'!$P$22:$CO$22,0))-INDEX('Form report'!$G$23:$G$1090,MATCH($A$15,'Form report'!$D$23:$D$1090,0))-INDEX('Form report'!$H$23:$H$1090,MATCH($A$15,'Form report'!$D$23:$D$1090,0))),"")</f>
        <v/>
      </c>
      <c r="FL15" s="204" t="str">
        <f>IFERROR(IF(INDEX('Form report'!$P$23:$CO$1090,MATCH($A$15,'Form report'!FL23:FL1090,0),MATCH(FL$3,'Form report'!$P$22:$CO$22,0))="","",INDEX('Form report'!$P$23:$CO$1090,MATCH($A$15,'Form report'!FL23:FL1090,0),MATCH(FL$3,'Form report'!$P$22:$CO$22,0))-INDEX('Form report'!$G$23:$G$1090,MATCH($A$15,'Form report'!$D$23:$D$1090,0))-INDEX('Form report'!$H$23:$H$1090,MATCH($A$15,'Form report'!$D$23:$D$1090,0))),"")</f>
        <v/>
      </c>
      <c r="FM15" s="204" t="str">
        <f>IFERROR(IF(INDEX('Form report'!$P$23:$CO$1090,MATCH($A$15,'Form report'!FM23:FM1090,0),MATCH(FM$3,'Form report'!$P$22:$CO$22,0))="","",INDEX('Form report'!$P$23:$CO$1090,MATCH($A$15,'Form report'!FM23:FM1090,0),MATCH(FM$3,'Form report'!$P$22:$CO$22,0))-INDEX('Form report'!$G$23:$G$1090,MATCH($A$15,'Form report'!$D$23:$D$1090,0))-INDEX('Form report'!$H$23:$H$1090,MATCH($A$15,'Form report'!$D$23:$D$1090,0))),"")</f>
        <v/>
      </c>
      <c r="FN15" s="204" t="str">
        <f>IFERROR(IF(INDEX('Form report'!$P$23:$CO$1090,MATCH($A$15,'Form report'!FN23:FN1090,0),MATCH(FN$3,'Form report'!$P$22:$CO$22,0))="","",INDEX('Form report'!$P$23:$CO$1090,MATCH($A$15,'Form report'!FN23:FN1090,0),MATCH(FN$3,'Form report'!$P$22:$CO$22,0))-INDEX('Form report'!$G$23:$G$1090,MATCH($A$15,'Form report'!$D$23:$D$1090,0))-INDEX('Form report'!$H$23:$H$1090,MATCH($A$15,'Form report'!$D$23:$D$1090,0))),"")</f>
        <v/>
      </c>
      <c r="FO15" s="204" t="str">
        <f>IFERROR(IF(INDEX('Form report'!$P$23:$CO$1090,MATCH($A$15,'Form report'!FO23:FO1090,0),MATCH(FO$3,'Form report'!$P$22:$CO$22,0))="","",INDEX('Form report'!$P$23:$CO$1090,MATCH($A$15,'Form report'!FO23:FO1090,0),MATCH(FO$3,'Form report'!$P$22:$CO$22,0))-INDEX('Form report'!$G$23:$G$1090,MATCH($A$15,'Form report'!$D$23:$D$1090,0))-INDEX('Form report'!$H$23:$H$1090,MATCH($A$15,'Form report'!$D$23:$D$1090,0))),"")</f>
        <v/>
      </c>
      <c r="FP15" s="204" t="str">
        <f>IFERROR(IF(INDEX('Form report'!$P$23:$CO$1090,MATCH($A$15,'Form report'!FP23:FP1090,0),MATCH(FP$3,'Form report'!$P$22:$CO$22,0))="","",INDEX('Form report'!$P$23:$CO$1090,MATCH($A$15,'Form report'!FP23:FP1090,0),MATCH(FP$3,'Form report'!$P$22:$CO$22,0))-INDEX('Form report'!$G$23:$G$1090,MATCH($A$15,'Form report'!$D$23:$D$1090,0))-INDEX('Form report'!$H$23:$H$1090,MATCH($A$15,'Form report'!$D$23:$D$1090,0))),"")</f>
        <v/>
      </c>
      <c r="FQ15" s="204" t="str">
        <f>IFERROR(IF(INDEX('Form report'!$P$23:$CO$1090,MATCH($A$15,'Form report'!FQ23:FQ1090,0),MATCH(FQ$3,'Form report'!$P$22:$CO$22,0))="","",INDEX('Form report'!$P$23:$CO$1090,MATCH($A$15,'Form report'!FQ23:FQ1090,0),MATCH(FQ$3,'Form report'!$P$22:$CO$22,0))-INDEX('Form report'!$G$23:$G$1090,MATCH($A$15,'Form report'!$D$23:$D$1090,0))-INDEX('Form report'!$H$23:$H$1090,MATCH($A$15,'Form report'!$D$23:$D$1090,0))),"")</f>
        <v/>
      </c>
      <c r="FR15" s="204" t="str">
        <f>IFERROR(IF(INDEX('Form report'!$P$23:$CO$1090,MATCH($A$15,'Form report'!FR23:FR1090,0),MATCH(FR$3,'Form report'!$P$22:$CO$22,0))="","",INDEX('Form report'!$P$23:$CO$1090,MATCH($A$15,'Form report'!FR23:FR1090,0),MATCH(FR$3,'Form report'!$P$22:$CO$22,0))-INDEX('Form report'!$G$23:$G$1090,MATCH($A$15,'Form report'!$D$23:$D$1090,0))-INDEX('Form report'!$H$23:$H$1090,MATCH($A$15,'Form report'!$D$23:$D$1090,0))),"")</f>
        <v/>
      </c>
      <c r="FS15" s="204" t="str">
        <f>IFERROR(IF(INDEX('Form report'!$P$23:$CO$1090,MATCH($A$15,'Form report'!FS23:FS1090,0),MATCH(FS$3,'Form report'!$P$22:$CO$22,0))="","",INDEX('Form report'!$P$23:$CO$1090,MATCH($A$15,'Form report'!FS23:FS1090,0),MATCH(FS$3,'Form report'!$P$22:$CO$22,0))-INDEX('Form report'!$G$23:$G$1090,MATCH($A$15,'Form report'!$D$23:$D$1090,0))-INDEX('Form report'!$H$23:$H$1090,MATCH($A$15,'Form report'!$D$23:$D$1090,0))),"")</f>
        <v/>
      </c>
      <c r="FT15" s="204" t="str">
        <f>IFERROR(IF(INDEX('Form report'!$P$23:$CO$1090,MATCH($A$15,'Form report'!FT23:FT1090,0),MATCH(FT$3,'Form report'!$P$22:$CO$22,0))="","",INDEX('Form report'!$P$23:$CO$1090,MATCH($A$15,'Form report'!FT23:FT1090,0),MATCH(FT$3,'Form report'!$P$22:$CO$22,0))-INDEX('Form report'!$G$23:$G$1090,MATCH($A$15,'Form report'!$D$23:$D$1090,0))-INDEX('Form report'!$H$23:$H$1090,MATCH($A$15,'Form report'!$D$23:$D$1090,0))),"")</f>
        <v/>
      </c>
      <c r="FU15" s="204" t="str">
        <f>IFERROR(IF(INDEX('Form report'!$P$23:$CO$1090,MATCH($A$15,'Form report'!FU23:FU1090,0),MATCH(FU$3,'Form report'!$P$22:$CO$22,0))="","",INDEX('Form report'!$P$23:$CO$1090,MATCH($A$15,'Form report'!FU23:FU1090,0),MATCH(FU$3,'Form report'!$P$22:$CO$22,0))-INDEX('Form report'!$G$23:$G$1090,MATCH($A$15,'Form report'!$D$23:$D$1090,0))-INDEX('Form report'!$H$23:$H$1090,MATCH($A$15,'Form report'!$D$23:$D$1090,0))),"")</f>
        <v/>
      </c>
      <c r="FV15" s="204" t="str">
        <f>IFERROR(IF(INDEX('Form report'!$P$23:$CO$1090,MATCH($A$15,'Form report'!FV23:FV1090,0),MATCH(FV$3,'Form report'!$P$22:$CO$22,0))="","",INDEX('Form report'!$P$23:$CO$1090,MATCH($A$15,'Form report'!FV23:FV1090,0),MATCH(FV$3,'Form report'!$P$22:$CO$22,0))-INDEX('Form report'!$G$23:$G$1090,MATCH($A$15,'Form report'!$D$23:$D$1090,0))-INDEX('Form report'!$H$23:$H$1090,MATCH($A$15,'Form report'!$D$23:$D$1090,0))),"")</f>
        <v/>
      </c>
      <c r="FW15" s="204" t="str">
        <f>IFERROR(IF(INDEX('Form report'!$P$23:$CO$1090,MATCH($A$15,'Form report'!FW23:FW1090,0),MATCH(FW$3,'Form report'!$P$22:$CO$22,0))="","",INDEX('Form report'!$P$23:$CO$1090,MATCH($A$15,'Form report'!FW23:FW1090,0),MATCH(FW$3,'Form report'!$P$22:$CO$22,0))-INDEX('Form report'!$G$23:$G$1090,MATCH($A$15,'Form report'!$D$23:$D$1090,0))-INDEX('Form report'!$H$23:$H$1090,MATCH($A$15,'Form report'!$D$23:$D$1090,0))),"")</f>
        <v/>
      </c>
      <c r="FX15" s="204" t="str">
        <f>IFERROR(IF(INDEX('Form report'!$P$23:$CO$1090,MATCH($A$15,'Form report'!FX23:FX1090,0),MATCH(FX$3,'Form report'!$P$22:$CO$22,0))="","",INDEX('Form report'!$P$23:$CO$1090,MATCH($A$15,'Form report'!FX23:FX1090,0),MATCH(FX$3,'Form report'!$P$22:$CO$22,0))-INDEX('Form report'!$G$23:$G$1090,MATCH($A$15,'Form report'!$D$23:$D$1090,0))-INDEX('Form report'!$H$23:$H$1090,MATCH($A$15,'Form report'!$D$23:$D$1090,0))),"")</f>
        <v/>
      </c>
      <c r="FY15" s="204" t="str">
        <f>IFERROR(IF(INDEX('Form report'!$P$23:$CO$1090,MATCH($A$15,'Form report'!FY23:FY1090,0),MATCH(FY$3,'Form report'!$P$22:$CO$22,0))="","",INDEX('Form report'!$P$23:$CO$1090,MATCH($A$15,'Form report'!FY23:FY1090,0),MATCH(FY$3,'Form report'!$P$22:$CO$22,0))-INDEX('Form report'!$G$23:$G$1090,MATCH($A$15,'Form report'!$D$23:$D$1090,0))-INDEX('Form report'!$H$23:$H$1090,MATCH($A$15,'Form report'!$D$23:$D$1090,0))),"")</f>
        <v/>
      </c>
      <c r="FZ15" s="204" t="str">
        <f>IFERROR(IF(INDEX('Form report'!$P$23:$CO$1090,MATCH($A$15,'Form report'!FZ23:FZ1090,0),MATCH(FZ$3,'Form report'!$P$22:$CO$22,0))="","",INDEX('Form report'!$P$23:$CO$1090,MATCH($A$15,'Form report'!FZ23:FZ1090,0),MATCH(FZ$3,'Form report'!$P$22:$CO$22,0))-INDEX('Form report'!$G$23:$G$1090,MATCH($A$15,'Form report'!$D$23:$D$1090,0))-INDEX('Form report'!$H$23:$H$1090,MATCH($A$15,'Form report'!$D$23:$D$1090,0))),"")</f>
        <v/>
      </c>
      <c r="GA15" s="204" t="str">
        <f>IFERROR(IF(INDEX('Form report'!$P$23:$CO$1090,MATCH($A$15,'Form report'!GA23:GA1090,0),MATCH(GA$3,'Form report'!$P$22:$CO$22,0))="","",INDEX('Form report'!$P$23:$CO$1090,MATCH($A$15,'Form report'!GA23:GA1090,0),MATCH(GA$3,'Form report'!$P$22:$CO$22,0))-INDEX('Form report'!$G$23:$G$1090,MATCH($A$15,'Form report'!$D$23:$D$1090,0))-INDEX('Form report'!$H$23:$H$1090,MATCH($A$15,'Form report'!$D$23:$D$1090,0))),"")</f>
        <v/>
      </c>
      <c r="GB15" s="204" t="str">
        <f>IFERROR(IF(INDEX('Form report'!$P$23:$CO$1090,MATCH($A$15,'Form report'!GB23:GB1090,0),MATCH(GB$3,'Form report'!$P$22:$CO$22,0))="","",INDEX('Form report'!$P$23:$CO$1090,MATCH($A$15,'Form report'!GB23:GB1090,0),MATCH(GB$3,'Form report'!$P$22:$CO$22,0))-INDEX('Form report'!$G$23:$G$1090,MATCH($A$15,'Form report'!$D$23:$D$1090,0))-INDEX('Form report'!$H$23:$H$1090,MATCH($A$15,'Form report'!$D$23:$D$1090,0))),"")</f>
        <v/>
      </c>
      <c r="GC15" s="204" t="str">
        <f>IFERROR(IF(INDEX('Form report'!$P$23:$CO$1090,MATCH($A$15,'Form report'!GC23:GC1090,0),MATCH(GC$3,'Form report'!$P$22:$CO$22,0))="","",INDEX('Form report'!$P$23:$CO$1090,MATCH($A$15,'Form report'!GC23:GC1090,0),MATCH(GC$3,'Form report'!$P$22:$CO$22,0))-INDEX('Form report'!$G$23:$G$1090,MATCH($A$15,'Form report'!$D$23:$D$1090,0))-INDEX('Form report'!$H$23:$H$1090,MATCH($A$15,'Form report'!$D$23:$D$1090,0))),"")</f>
        <v/>
      </c>
      <c r="GD15" s="204" t="str">
        <f>IFERROR(IF(INDEX('Form report'!$P$23:$CO$1090,MATCH($A$15,'Form report'!GD23:GD1090,0),MATCH(GD$3,'Form report'!$P$22:$CO$22,0))="","",INDEX('Form report'!$P$23:$CO$1090,MATCH($A$15,'Form report'!GD23:GD1090,0),MATCH(GD$3,'Form report'!$P$22:$CO$22,0))-INDEX('Form report'!$G$23:$G$1090,MATCH($A$15,'Form report'!$D$23:$D$1090,0))-INDEX('Form report'!$H$23:$H$1090,MATCH($A$15,'Form report'!$D$23:$D$1090,0))),"")</f>
        <v/>
      </c>
      <c r="GE15" s="204" t="str">
        <f>IFERROR(IF(INDEX('Form report'!$P$23:$CO$1090,MATCH($A$15,'Form report'!GE23:GE1090,0),MATCH(GE$3,'Form report'!$P$22:$CO$22,0))="","",INDEX('Form report'!$P$23:$CO$1090,MATCH($A$15,'Form report'!GE23:GE1090,0),MATCH(GE$3,'Form report'!$P$22:$CO$22,0))-INDEX('Form report'!$G$23:$G$1090,MATCH($A$15,'Form report'!$D$23:$D$1090,0))-INDEX('Form report'!$H$23:$H$1090,MATCH($A$15,'Form report'!$D$23:$D$1090,0))),"")</f>
        <v/>
      </c>
      <c r="GF15" s="204" t="str">
        <f>IFERROR(IF(INDEX('Form report'!$P$23:$CO$1090,MATCH($A$15,'Form report'!GF23:GF1090,0),MATCH(GF$3,'Form report'!$P$22:$CO$22,0))="","",INDEX('Form report'!$P$23:$CO$1090,MATCH($A$15,'Form report'!GF23:GF1090,0),MATCH(GF$3,'Form report'!$P$22:$CO$22,0))-INDEX('Form report'!$G$23:$G$1090,MATCH($A$15,'Form report'!$D$23:$D$1090,0))-INDEX('Form report'!$H$23:$H$1090,MATCH($A$15,'Form report'!$D$23:$D$1090,0))),"")</f>
        <v/>
      </c>
      <c r="GG15" s="204" t="str">
        <f>IFERROR(IF(INDEX('Form report'!$P$23:$CO$1090,MATCH($A$15,'Form report'!GG23:GG1090,0),MATCH(GG$3,'Form report'!$P$22:$CO$22,0))="","",INDEX('Form report'!$P$23:$CO$1090,MATCH($A$15,'Form report'!GG23:GG1090,0),MATCH(GG$3,'Form report'!$P$22:$CO$22,0))-INDEX('Form report'!$G$23:$G$1090,MATCH($A$15,'Form report'!$D$23:$D$1090,0))-INDEX('Form report'!$H$23:$H$1090,MATCH($A$15,'Form report'!$D$23:$D$1090,0))),"")</f>
        <v/>
      </c>
      <c r="GH15" s="204" t="str">
        <f>IFERROR(IF(INDEX('Form report'!$P$23:$CO$1090,MATCH($A$15,'Form report'!GH23:GH1090,0),MATCH(GH$3,'Form report'!$P$22:$CO$22,0))="","",INDEX('Form report'!$P$23:$CO$1090,MATCH($A$15,'Form report'!GH23:GH1090,0),MATCH(GH$3,'Form report'!$P$22:$CO$22,0))-INDEX('Form report'!$G$23:$G$1090,MATCH($A$15,'Form report'!$D$23:$D$1090,0))-INDEX('Form report'!$H$23:$H$1090,MATCH($A$15,'Form report'!$D$23:$D$1090,0))),"")</f>
        <v/>
      </c>
      <c r="GI15" s="204" t="str">
        <f>IFERROR(IF(INDEX('Form report'!$P$23:$CO$1090,MATCH($A$15,'Form report'!GI23:GI1090,0),MATCH(GI$3,'Form report'!$P$22:$CO$22,0))="","",INDEX('Form report'!$P$23:$CO$1090,MATCH($A$15,'Form report'!GI23:GI1090,0),MATCH(GI$3,'Form report'!$P$22:$CO$22,0))-INDEX('Form report'!$G$23:$G$1090,MATCH($A$15,'Form report'!$D$23:$D$1090,0))-INDEX('Form report'!$H$23:$H$1090,MATCH($A$15,'Form report'!$D$23:$D$1090,0))),"")</f>
        <v/>
      </c>
      <c r="GJ15" s="204" t="str">
        <f>IFERROR(IF(INDEX('Form report'!$P$23:$CO$1090,MATCH($A$15,'Form report'!GJ23:GJ1090,0),MATCH(GJ$3,'Form report'!$P$22:$CO$22,0))="","",INDEX('Form report'!$P$23:$CO$1090,MATCH($A$15,'Form report'!GJ23:GJ1090,0),MATCH(GJ$3,'Form report'!$P$22:$CO$22,0))-INDEX('Form report'!$G$23:$G$1090,MATCH($A$15,'Form report'!$D$23:$D$1090,0))-INDEX('Form report'!$H$23:$H$1090,MATCH($A$15,'Form report'!$D$23:$D$1090,0))),"")</f>
        <v/>
      </c>
      <c r="GK15" s="204" t="str">
        <f>IFERROR(IF(INDEX('Form report'!$P$23:$CO$1090,MATCH($A$15,'Form report'!GK23:GK1090,0),MATCH(GK$3,'Form report'!$P$22:$CO$22,0))="","",INDEX('Form report'!$P$23:$CO$1090,MATCH($A$15,'Form report'!GK23:GK1090,0),MATCH(GK$3,'Form report'!$P$22:$CO$22,0))-INDEX('Form report'!$G$23:$G$1090,MATCH($A$15,'Form report'!$D$23:$D$1090,0))-INDEX('Form report'!$H$23:$H$1090,MATCH($A$15,'Form report'!$D$23:$D$1090,0))),"")</f>
        <v/>
      </c>
      <c r="GL15" s="204" t="str">
        <f>IFERROR(IF(INDEX('Form report'!$P$23:$CO$1090,MATCH($A$15,'Form report'!GL23:GL1090,0),MATCH(GL$3,'Form report'!$P$22:$CO$22,0))="","",INDEX('Form report'!$P$23:$CO$1090,MATCH($A$15,'Form report'!GL23:GL1090,0),MATCH(GL$3,'Form report'!$P$22:$CO$22,0))-INDEX('Form report'!$G$23:$G$1090,MATCH($A$15,'Form report'!$D$23:$D$1090,0))-INDEX('Form report'!$H$23:$H$1090,MATCH($A$15,'Form report'!$D$23:$D$1090,0))),"")</f>
        <v/>
      </c>
      <c r="GM15" s="204" t="str">
        <f>IFERROR(IF(INDEX('Form report'!$P$23:$CO$1090,MATCH($A$15,'Form report'!GM23:GM1090,0),MATCH(GM$3,'Form report'!$P$22:$CO$22,0))="","",INDEX('Form report'!$P$23:$CO$1090,MATCH($A$15,'Form report'!GM23:GM1090,0),MATCH(GM$3,'Form report'!$P$22:$CO$22,0))-INDEX('Form report'!$G$23:$G$1090,MATCH($A$15,'Form report'!$D$23:$D$1090,0))-INDEX('Form report'!$H$23:$H$1090,MATCH($A$15,'Form report'!$D$23:$D$1090,0))),"")</f>
        <v/>
      </c>
      <c r="GN15" s="204" t="str">
        <f>IFERROR(IF(INDEX('Form report'!$P$23:$CO$1090,MATCH($A$15,'Form report'!GN23:GN1090,0),MATCH(GN$3,'Form report'!$P$22:$CO$22,0))="","",INDEX('Form report'!$P$23:$CO$1090,MATCH($A$15,'Form report'!GN23:GN1090,0),MATCH(GN$3,'Form report'!$P$22:$CO$22,0))-INDEX('Form report'!$G$23:$G$1090,MATCH($A$15,'Form report'!$D$23:$D$1090,0))-INDEX('Form report'!$H$23:$H$1090,MATCH($A$15,'Form report'!$D$23:$D$1090,0))),"")</f>
        <v/>
      </c>
      <c r="GO15" s="204" t="str">
        <f>IFERROR(IF(INDEX('Form report'!$P$23:$CO$1090,MATCH($A$15,'Form report'!GO23:GO1090,0),MATCH(GO$3,'Form report'!$P$22:$CO$22,0))="","",INDEX('Form report'!$P$23:$CO$1090,MATCH($A$15,'Form report'!GO23:GO1090,0),MATCH(GO$3,'Form report'!$P$22:$CO$22,0))-INDEX('Form report'!$G$23:$G$1090,MATCH($A$15,'Form report'!$D$23:$D$1090,0))-INDEX('Form report'!$H$23:$H$1090,MATCH($A$15,'Form report'!$D$23:$D$1090,0))),"")</f>
        <v/>
      </c>
      <c r="GP15" s="204" t="str">
        <f>IFERROR(IF(INDEX('Form report'!$P$23:$CO$1090,MATCH($A$15,'Form report'!GP23:GP1090,0),MATCH(GP$3,'Form report'!$P$22:$CO$22,0))="","",INDEX('Form report'!$P$23:$CO$1090,MATCH($A$15,'Form report'!GP23:GP1090,0),MATCH(GP$3,'Form report'!$P$22:$CO$22,0))-INDEX('Form report'!$G$23:$G$1090,MATCH($A$15,'Form report'!$D$23:$D$1090,0))-INDEX('Form report'!$H$23:$H$1090,MATCH($A$15,'Form report'!$D$23:$D$1090,0))),"")</f>
        <v/>
      </c>
      <c r="GQ15" s="204" t="str">
        <f>IFERROR(IF(INDEX('Form report'!$P$23:$CO$1090,MATCH($A$15,'Form report'!GQ23:GQ1090,0),MATCH(GQ$3,'Form report'!$P$22:$CO$22,0))="","",INDEX('Form report'!$P$23:$CO$1090,MATCH($A$15,'Form report'!GQ23:GQ1090,0),MATCH(GQ$3,'Form report'!$P$22:$CO$22,0))-INDEX('Form report'!$G$23:$G$1090,MATCH($A$15,'Form report'!$D$23:$D$1090,0))-INDEX('Form report'!$H$23:$H$1090,MATCH($A$15,'Form report'!$D$23:$D$1090,0))),"")</f>
        <v/>
      </c>
      <c r="GR15" s="204" t="str">
        <f>IFERROR(IF(INDEX('Form report'!$P$23:$CO$1090,MATCH($A$15,'Form report'!GR23:GR1090,0),MATCH(GR$3,'Form report'!$P$22:$CO$22,0))="","",INDEX('Form report'!$P$23:$CO$1090,MATCH($A$15,'Form report'!GR23:GR1090,0),MATCH(GR$3,'Form report'!$P$22:$CO$22,0))-INDEX('Form report'!$G$23:$G$1090,MATCH($A$15,'Form report'!$D$23:$D$1090,0))-INDEX('Form report'!$H$23:$H$1090,MATCH($A$15,'Form report'!$D$23:$D$1090,0))),"")</f>
        <v/>
      </c>
      <c r="GS15" s="204" t="str">
        <f>IFERROR(IF(INDEX('Form report'!$P$23:$CO$1090,MATCH($A$15,'Form report'!GS23:GS1090,0),MATCH(GS$3,'Form report'!$P$22:$CO$22,0))="","",INDEX('Form report'!$P$23:$CO$1090,MATCH($A$15,'Form report'!GS23:GS1090,0),MATCH(GS$3,'Form report'!$P$22:$CO$22,0))-INDEX('Form report'!$G$23:$G$1090,MATCH($A$15,'Form report'!$D$23:$D$1090,0))-INDEX('Form report'!$H$23:$H$1090,MATCH($A$15,'Form report'!$D$23:$D$1090,0))),"")</f>
        <v/>
      </c>
      <c r="GT15" s="204" t="str">
        <f>IFERROR(IF(INDEX('Form report'!$P$23:$CO$1090,MATCH($A$15,'Form report'!GT23:GT1090,0),MATCH(GT$3,'Form report'!$P$22:$CO$22,0))="","",INDEX('Form report'!$P$23:$CO$1090,MATCH($A$15,'Form report'!GT23:GT1090,0),MATCH(GT$3,'Form report'!$P$22:$CO$22,0))-INDEX('Form report'!$G$23:$G$1090,MATCH($A$15,'Form report'!$D$23:$D$1090,0))-INDEX('Form report'!$H$23:$H$1090,MATCH($A$15,'Form report'!$D$23:$D$1090,0))),"")</f>
        <v/>
      </c>
      <c r="GU15" s="204" t="str">
        <f>IFERROR(IF(INDEX('Form report'!$P$23:$CO$1090,MATCH($A$15,'Form report'!GU23:GU1090,0),MATCH(GU$3,'Form report'!$P$22:$CO$22,0))="","",INDEX('Form report'!$P$23:$CO$1090,MATCH($A$15,'Form report'!GU23:GU1090,0),MATCH(GU$3,'Form report'!$P$22:$CO$22,0))-INDEX('Form report'!$G$23:$G$1090,MATCH($A$15,'Form report'!$D$23:$D$1090,0))-INDEX('Form report'!$H$23:$H$1090,MATCH($A$15,'Form report'!$D$23:$D$1090,0))),"")</f>
        <v/>
      </c>
      <c r="GV15" s="204" t="str">
        <f>IFERROR(IF(INDEX('Form report'!$P$23:$CO$1090,MATCH($A$15,'Form report'!GV23:GV1090,0),MATCH(GV$3,'Form report'!$P$22:$CO$22,0))="","",INDEX('Form report'!$P$23:$CO$1090,MATCH($A$15,'Form report'!GV23:GV1090,0),MATCH(GV$3,'Form report'!$P$22:$CO$22,0))-INDEX('Form report'!$G$23:$G$1090,MATCH($A$15,'Form report'!$D$23:$D$1090,0))-INDEX('Form report'!$H$23:$H$1090,MATCH($A$15,'Form report'!$D$23:$D$1090,0))),"")</f>
        <v/>
      </c>
      <c r="GW15" s="204" t="str">
        <f>IFERROR(IF(INDEX('Form report'!$P$23:$CO$1090,MATCH($A$15,'Form report'!GW23:GW1090,0),MATCH(GW$3,'Form report'!$P$22:$CO$22,0))="","",INDEX('Form report'!$P$23:$CO$1090,MATCH($A$15,'Form report'!GW23:GW1090,0),MATCH(GW$3,'Form report'!$P$22:$CO$22,0))-INDEX('Form report'!$G$23:$G$1090,MATCH($A$15,'Form report'!$D$23:$D$1090,0))-INDEX('Form report'!$H$23:$H$1090,MATCH($A$15,'Form report'!$D$23:$D$1090,0))),"")</f>
        <v/>
      </c>
      <c r="GX15" s="204" t="str">
        <f>IFERROR(IF(INDEX('Form report'!$P$23:$CO$1090,MATCH($A$15,'Form report'!GX23:GX1090,0),MATCH(GX$3,'Form report'!$P$22:$CO$22,0))="","",INDEX('Form report'!$P$23:$CO$1090,MATCH($A$15,'Form report'!GX23:GX1090,0),MATCH(GX$3,'Form report'!$P$22:$CO$22,0))-INDEX('Form report'!$G$23:$G$1090,MATCH($A$15,'Form report'!$D$23:$D$1090,0))-INDEX('Form report'!$H$23:$H$1090,MATCH($A$15,'Form report'!$D$23:$D$1090,0))),"")</f>
        <v/>
      </c>
      <c r="GY15" s="204" t="str">
        <f>IFERROR(IF(INDEX('Form report'!$P$23:$CO$1090,MATCH($A$15,'Form report'!GY23:GY1090,0),MATCH(GY$3,'Form report'!$P$22:$CO$22,0))="","",INDEX('Form report'!$P$23:$CO$1090,MATCH($A$15,'Form report'!GY23:GY1090,0),MATCH(GY$3,'Form report'!$P$22:$CO$22,0))-INDEX('Form report'!$G$23:$G$1090,MATCH($A$15,'Form report'!$D$23:$D$1090,0))-INDEX('Form report'!$H$23:$H$1090,MATCH($A$15,'Form report'!$D$23:$D$1090,0))),"")</f>
        <v/>
      </c>
      <c r="GZ15" s="204" t="str">
        <f>IFERROR(IF(INDEX('Form report'!$P$23:$CO$1090,MATCH($A$15,'Form report'!GZ23:GZ1090,0),MATCH(GZ$3,'Form report'!$P$22:$CO$22,0))="","",INDEX('Form report'!$P$23:$CO$1090,MATCH($A$15,'Form report'!GZ23:GZ1090,0),MATCH(GZ$3,'Form report'!$P$22:$CO$22,0))-INDEX('Form report'!$G$23:$G$1090,MATCH($A$15,'Form report'!$D$23:$D$1090,0))-INDEX('Form report'!$H$23:$H$1090,MATCH($A$15,'Form report'!$D$23:$D$1090,0))),"")</f>
        <v/>
      </c>
      <c r="HA15" s="204" t="str">
        <f>IFERROR(IF(INDEX('Form report'!$P$23:$CO$1090,MATCH($A$15,'Form report'!HA23:HA1090,0),MATCH(HA$3,'Form report'!$P$22:$CO$22,0))="","",INDEX('Form report'!$P$23:$CO$1090,MATCH($A$15,'Form report'!HA23:HA1090,0),MATCH(HA$3,'Form report'!$P$22:$CO$22,0))-INDEX('Form report'!$G$23:$G$1090,MATCH($A$15,'Form report'!$D$23:$D$1090,0))-INDEX('Form report'!$H$23:$H$1090,MATCH($A$15,'Form report'!$D$23:$D$1090,0))),"")</f>
        <v/>
      </c>
      <c r="HB15" s="204" t="str">
        <f>IFERROR(IF(INDEX('Form report'!$P$23:$CO$1090,MATCH($A$15,'Form report'!HB23:HB1090,0),MATCH(HB$3,'Form report'!$P$22:$CO$22,0))="","",INDEX('Form report'!$P$23:$CO$1090,MATCH($A$15,'Form report'!HB23:HB1090,0),MATCH(HB$3,'Form report'!$P$22:$CO$22,0))-INDEX('Form report'!$G$23:$G$1090,MATCH($A$15,'Form report'!$D$23:$D$1090,0))-INDEX('Form report'!$H$23:$H$1090,MATCH($A$15,'Form report'!$D$23:$D$1090,0))),"")</f>
        <v/>
      </c>
      <c r="HC15" s="204" t="str">
        <f>IFERROR(IF(INDEX('Form report'!$P$23:$CO$1090,MATCH($A$15,'Form report'!HC23:HC1090,0),MATCH(HC$3,'Form report'!$P$22:$CO$22,0))="","",INDEX('Form report'!$P$23:$CO$1090,MATCH($A$15,'Form report'!HC23:HC1090,0),MATCH(HC$3,'Form report'!$P$22:$CO$22,0))-INDEX('Form report'!$G$23:$G$1090,MATCH($A$15,'Form report'!$D$23:$D$1090,0))-INDEX('Form report'!$H$23:$H$1090,MATCH($A$15,'Form report'!$D$23:$D$1090,0))),"")</f>
        <v/>
      </c>
      <c r="HD15" s="204" t="str">
        <f>IFERROR(IF(INDEX('Form report'!$P$23:$CO$1090,MATCH($A$15,'Form report'!HD23:HD1090,0),MATCH(HD$3,'Form report'!$P$22:$CO$22,0))="","",INDEX('Form report'!$P$23:$CO$1090,MATCH($A$15,'Form report'!HD23:HD1090,0),MATCH(HD$3,'Form report'!$P$22:$CO$22,0))-INDEX('Form report'!$G$23:$G$1090,MATCH($A$15,'Form report'!$D$23:$D$1090,0))-INDEX('Form report'!$H$23:$H$1090,MATCH($A$15,'Form report'!$D$23:$D$1090,0))),"")</f>
        <v/>
      </c>
      <c r="HE15" s="204" t="str">
        <f>IFERROR(IF(INDEX('Form report'!$P$23:$CO$1090,MATCH($A$15,'Form report'!HE23:HE1090,0),MATCH(HE$3,'Form report'!$P$22:$CO$22,0))="","",INDEX('Form report'!$P$23:$CO$1090,MATCH($A$15,'Form report'!HE23:HE1090,0),MATCH(HE$3,'Form report'!$P$22:$CO$22,0))-INDEX('Form report'!$G$23:$G$1090,MATCH($A$15,'Form report'!$D$23:$D$1090,0))-INDEX('Form report'!$H$23:$H$1090,MATCH($A$15,'Form report'!$D$23:$D$1090,0))),"")</f>
        <v/>
      </c>
      <c r="HF15" s="204" t="str">
        <f>IFERROR(IF(INDEX('Form report'!$P$23:$CO$1090,MATCH($A$15,'Form report'!HF23:HF1090,0),MATCH(HF$3,'Form report'!$P$22:$CO$22,0))="","",INDEX('Form report'!$P$23:$CO$1090,MATCH($A$15,'Form report'!HF23:HF1090,0),MATCH(HF$3,'Form report'!$P$22:$CO$22,0))-INDEX('Form report'!$G$23:$G$1090,MATCH($A$15,'Form report'!$D$23:$D$1090,0))-INDEX('Form report'!$H$23:$H$1090,MATCH($A$15,'Form report'!$D$23:$D$1090,0))),"")</f>
        <v/>
      </c>
      <c r="HG15" s="204" t="str">
        <f>IFERROR(IF(INDEX('Form report'!$P$23:$CO$1090,MATCH($A$15,'Form report'!HG23:HG1090,0),MATCH(HG$3,'Form report'!$P$22:$CO$22,0))="","",INDEX('Form report'!$P$23:$CO$1090,MATCH($A$15,'Form report'!HG23:HG1090,0),MATCH(HG$3,'Form report'!$P$22:$CO$22,0))-INDEX('Form report'!$G$23:$G$1090,MATCH($A$15,'Form report'!$D$23:$D$1090,0))-INDEX('Form report'!$H$23:$H$1090,MATCH($A$15,'Form report'!$D$23:$D$1090,0))),"")</f>
        <v/>
      </c>
      <c r="HH15" s="204" t="str">
        <f>IFERROR(IF(INDEX('Form report'!$P$23:$CO$1090,MATCH($A$15,'Form report'!HH23:HH1090,0),MATCH(HH$3,'Form report'!$P$22:$CO$22,0))="","",INDEX('Form report'!$P$23:$CO$1090,MATCH($A$15,'Form report'!HH23:HH1090,0),MATCH(HH$3,'Form report'!$P$22:$CO$22,0))-INDEX('Form report'!$G$23:$G$1090,MATCH($A$15,'Form report'!$D$23:$D$1090,0))-INDEX('Form report'!$H$23:$H$1090,MATCH($A$15,'Form report'!$D$23:$D$1090,0))),"")</f>
        <v/>
      </c>
      <c r="HI15" s="204" t="str">
        <f>IFERROR(IF(INDEX('Form report'!$P$23:$CO$1090,MATCH($A$15,'Form report'!HI23:HI1090,0),MATCH(HI$3,'Form report'!$P$22:$CO$22,0))="","",INDEX('Form report'!$P$23:$CO$1090,MATCH($A$15,'Form report'!HI23:HI1090,0),MATCH(HI$3,'Form report'!$P$22:$CO$22,0))-INDEX('Form report'!$G$23:$G$1090,MATCH($A$15,'Form report'!$D$23:$D$1090,0))-INDEX('Form report'!$H$23:$H$1090,MATCH($A$15,'Form report'!$D$23:$D$1090,0))),"")</f>
        <v/>
      </c>
      <c r="HJ15" s="204" t="str">
        <f>IFERROR(IF(INDEX('Form report'!$P$23:$CO$1090,MATCH($A$15,'Form report'!HJ23:HJ1090,0),MATCH(HJ$3,'Form report'!$P$22:$CO$22,0))="","",INDEX('Form report'!$P$23:$CO$1090,MATCH($A$15,'Form report'!HJ23:HJ1090,0),MATCH(HJ$3,'Form report'!$P$22:$CO$22,0))-INDEX('Form report'!$G$23:$G$1090,MATCH($A$15,'Form report'!$D$23:$D$1090,0))-INDEX('Form report'!$H$23:$H$1090,MATCH($A$15,'Form report'!$D$23:$D$1090,0))),"")</f>
        <v/>
      </c>
      <c r="HK15" s="204" t="str">
        <f>IFERROR(IF(INDEX('Form report'!$P$23:$CO$1090,MATCH($A$15,'Form report'!HK23:HK1090,0),MATCH(HK$3,'Form report'!$P$22:$CO$22,0))="","",INDEX('Form report'!$P$23:$CO$1090,MATCH($A$15,'Form report'!HK23:HK1090,0),MATCH(HK$3,'Form report'!$P$22:$CO$22,0))-INDEX('Form report'!$G$23:$G$1090,MATCH($A$15,'Form report'!$D$23:$D$1090,0))-INDEX('Form report'!$H$23:$H$1090,MATCH($A$15,'Form report'!$D$23:$D$1090,0))),"")</f>
        <v/>
      </c>
      <c r="HL15" s="204" t="str">
        <f>IFERROR(IF(INDEX('Form report'!$P$23:$CO$1090,MATCH($A$15,'Form report'!HL23:HL1090,0),MATCH(HL$3,'Form report'!$P$22:$CO$22,0))="","",INDEX('Form report'!$P$23:$CO$1090,MATCH($A$15,'Form report'!HL23:HL1090,0),MATCH(HL$3,'Form report'!$P$22:$CO$22,0))-INDEX('Form report'!$G$23:$G$1090,MATCH($A$15,'Form report'!$D$23:$D$1090,0))-INDEX('Form report'!$H$23:$H$1090,MATCH($A$15,'Form report'!$D$23:$D$1090,0))),"")</f>
        <v/>
      </c>
      <c r="HM15" s="204" t="str">
        <f>IFERROR(IF(INDEX('Form report'!$P$23:$CO$1090,MATCH($A$15,'Form report'!HM23:HM1090,0),MATCH(HM$3,'Form report'!$P$22:$CO$22,0))="","",INDEX('Form report'!$P$23:$CO$1090,MATCH($A$15,'Form report'!HM23:HM1090,0),MATCH(HM$3,'Form report'!$P$22:$CO$22,0))-INDEX('Form report'!$G$23:$G$1090,MATCH($A$15,'Form report'!$D$23:$D$1090,0))-INDEX('Form report'!$H$23:$H$1090,MATCH($A$15,'Form report'!$D$23:$D$1090,0))),"")</f>
        <v/>
      </c>
      <c r="HN15" s="204" t="str">
        <f>IFERROR(IF(INDEX('Form report'!$P$23:$CO$1090,MATCH($A$15,'Form report'!HN23:HN1090,0),MATCH(HN$3,'Form report'!$P$22:$CO$22,0))="","",INDEX('Form report'!$P$23:$CO$1090,MATCH($A$15,'Form report'!HN23:HN1090,0),MATCH(HN$3,'Form report'!$P$22:$CO$22,0))-INDEX('Form report'!$G$23:$G$1090,MATCH($A$15,'Form report'!$D$23:$D$1090,0))-INDEX('Form report'!$H$23:$H$1090,MATCH($A$15,'Form report'!$D$23:$D$1090,0))),"")</f>
        <v/>
      </c>
      <c r="HO15" s="204" t="str">
        <f>IFERROR(IF(INDEX('Form report'!$P$23:$CO$1090,MATCH($A$15,'Form report'!HO23:HO1090,0),MATCH(HO$3,'Form report'!$P$22:$CO$22,0))="","",INDEX('Form report'!$P$23:$CO$1090,MATCH($A$15,'Form report'!HO23:HO1090,0),MATCH(HO$3,'Form report'!$P$22:$CO$22,0))-INDEX('Form report'!$G$23:$G$1090,MATCH($A$15,'Form report'!$D$23:$D$1090,0))-INDEX('Form report'!$H$23:$H$1090,MATCH($A$15,'Form report'!$D$23:$D$1090,0))),"")</f>
        <v/>
      </c>
      <c r="HP15" s="204" t="str">
        <f>IFERROR(IF(INDEX('Form report'!$P$23:$CO$1090,MATCH($A$15,'Form report'!HP23:HP1090,0),MATCH(HP$3,'Form report'!$P$22:$CO$22,0))="","",INDEX('Form report'!$P$23:$CO$1090,MATCH($A$15,'Form report'!HP23:HP1090,0),MATCH(HP$3,'Form report'!$P$22:$CO$22,0))-INDEX('Form report'!$G$23:$G$1090,MATCH($A$15,'Form report'!$D$23:$D$1090,0))-INDEX('Form report'!$H$23:$H$1090,MATCH($A$15,'Form report'!$D$23:$D$1090,0))),"")</f>
        <v/>
      </c>
      <c r="HQ15" s="204" t="str">
        <f>IFERROR(IF(INDEX('Form report'!$P$23:$CO$1090,MATCH($A$15,'Form report'!HQ23:HQ1090,0),MATCH(HQ$3,'Form report'!$P$22:$CO$22,0))="","",INDEX('Form report'!$P$23:$CO$1090,MATCH($A$15,'Form report'!HQ23:HQ1090,0),MATCH(HQ$3,'Form report'!$P$22:$CO$22,0))-INDEX('Form report'!$G$23:$G$1090,MATCH($A$15,'Form report'!$D$23:$D$1090,0))-INDEX('Form report'!$H$23:$H$1090,MATCH($A$15,'Form report'!$D$23:$D$1090,0))),"")</f>
        <v/>
      </c>
      <c r="HR15" s="204" t="str">
        <f>IFERROR(IF(INDEX('Form report'!$P$23:$CO$1090,MATCH($A$15,'Form report'!HR23:HR1090,0),MATCH(HR$3,'Form report'!$P$22:$CO$22,0))="","",INDEX('Form report'!$P$23:$CO$1090,MATCH($A$15,'Form report'!HR23:HR1090,0),MATCH(HR$3,'Form report'!$P$22:$CO$22,0))-INDEX('Form report'!$G$23:$G$1090,MATCH($A$15,'Form report'!$D$23:$D$1090,0))-INDEX('Form report'!$H$23:$H$1090,MATCH($A$15,'Form report'!$D$23:$D$1090,0))),"")</f>
        <v/>
      </c>
      <c r="HS15" s="204" t="str">
        <f>IFERROR(IF(INDEX('Form report'!$P$23:$CO$1090,MATCH($A$15,'Form report'!HS23:HS1090,0),MATCH(HS$3,'Form report'!$P$22:$CO$22,0))="","",INDEX('Form report'!$P$23:$CO$1090,MATCH($A$15,'Form report'!HS23:HS1090,0),MATCH(HS$3,'Form report'!$P$22:$CO$22,0))-INDEX('Form report'!$G$23:$G$1090,MATCH($A$15,'Form report'!$D$23:$D$1090,0))-INDEX('Form report'!$H$23:$H$1090,MATCH($A$15,'Form report'!$D$23:$D$1090,0))),"")</f>
        <v/>
      </c>
      <c r="HT15" s="204" t="str">
        <f>IFERROR(IF(INDEX('Form report'!$P$23:$CO$1090,MATCH($A$15,'Form report'!HT23:HT1090,0),MATCH(HT$3,'Form report'!$P$22:$CO$22,0))="","",INDEX('Form report'!$P$23:$CO$1090,MATCH($A$15,'Form report'!HT23:HT1090,0),MATCH(HT$3,'Form report'!$P$22:$CO$22,0))-INDEX('Form report'!$G$23:$G$1090,MATCH($A$15,'Form report'!$D$23:$D$1090,0))-INDEX('Form report'!$H$23:$H$1090,MATCH($A$15,'Form report'!$D$23:$D$1090,0))),"")</f>
        <v/>
      </c>
      <c r="HU15" s="204" t="str">
        <f>IFERROR(IF(INDEX('Form report'!$P$23:$CO$1090,MATCH($A$15,'Form report'!HU23:HU1090,0),MATCH(HU$3,'Form report'!$P$22:$CO$22,0))="","",INDEX('Form report'!$P$23:$CO$1090,MATCH($A$15,'Form report'!HU23:HU1090,0),MATCH(HU$3,'Form report'!$P$22:$CO$22,0))-INDEX('Form report'!$G$23:$G$1090,MATCH($A$15,'Form report'!$D$23:$D$1090,0))-INDEX('Form report'!$H$23:$H$1090,MATCH($A$15,'Form report'!$D$23:$D$1090,0))),"")</f>
        <v/>
      </c>
      <c r="HV15" s="204" t="str">
        <f>IFERROR(IF(INDEX('Form report'!$P$23:$CO$1090,MATCH($A$15,'Form report'!HV23:HV1090,0),MATCH(HV$3,'Form report'!$P$22:$CO$22,0))="","",INDEX('Form report'!$P$23:$CO$1090,MATCH($A$15,'Form report'!HV23:HV1090,0),MATCH(HV$3,'Form report'!$P$22:$CO$22,0))-INDEX('Form report'!$G$23:$G$1090,MATCH($A$15,'Form report'!$D$23:$D$1090,0))-INDEX('Form report'!$H$23:$H$1090,MATCH($A$15,'Form report'!$D$23:$D$1090,0))),"")</f>
        <v/>
      </c>
      <c r="HW15" s="204" t="str">
        <f>IFERROR(IF(INDEX('Form report'!$P$23:$CO$1090,MATCH($A$15,'Form report'!HW23:HW1090,0),MATCH(HW$3,'Form report'!$P$22:$CO$22,0))="","",INDEX('Form report'!$P$23:$CO$1090,MATCH($A$15,'Form report'!HW23:HW1090,0),MATCH(HW$3,'Form report'!$P$22:$CO$22,0))-INDEX('Form report'!$G$23:$G$1090,MATCH($A$15,'Form report'!$D$23:$D$1090,0))-INDEX('Form report'!$H$23:$H$1090,MATCH($A$15,'Form report'!$D$23:$D$1090,0))),"")</f>
        <v/>
      </c>
      <c r="HX15" s="204" t="str">
        <f>IFERROR(IF(INDEX('Form report'!$P$23:$CO$1090,MATCH($A$15,'Form report'!HX23:HX1090,0),MATCH(HX$3,'Form report'!$P$22:$CO$22,0))="","",INDEX('Form report'!$P$23:$CO$1090,MATCH($A$15,'Form report'!HX23:HX1090,0),MATCH(HX$3,'Form report'!$P$22:$CO$22,0))-INDEX('Form report'!$G$23:$G$1090,MATCH($A$15,'Form report'!$D$23:$D$1090,0))-INDEX('Form report'!$H$23:$H$1090,MATCH($A$15,'Form report'!$D$23:$D$1090,0))),"")</f>
        <v/>
      </c>
      <c r="HY15" s="204" t="str">
        <f>IFERROR(IF(INDEX('Form report'!$P$23:$CO$1090,MATCH($A$15,'Form report'!HY23:HY1090,0),MATCH(HY$3,'Form report'!$P$22:$CO$22,0))="","",INDEX('Form report'!$P$23:$CO$1090,MATCH($A$15,'Form report'!HY23:HY1090,0),MATCH(HY$3,'Form report'!$P$22:$CO$22,0))-INDEX('Form report'!$G$23:$G$1090,MATCH($A$15,'Form report'!$D$23:$D$1090,0))-INDEX('Form report'!$H$23:$H$1090,MATCH($A$15,'Form report'!$D$23:$D$1090,0))),"")</f>
        <v/>
      </c>
      <c r="HZ15" s="204" t="str">
        <f>IFERROR(IF(INDEX('Form report'!$P$23:$CO$1090,MATCH($A$15,'Form report'!HZ23:HZ1090,0),MATCH(HZ$3,'Form report'!$P$22:$CO$22,0))="","",INDEX('Form report'!$P$23:$CO$1090,MATCH($A$15,'Form report'!HZ23:HZ1090,0),MATCH(HZ$3,'Form report'!$P$22:$CO$22,0))-INDEX('Form report'!$G$23:$G$1090,MATCH($A$15,'Form report'!$D$23:$D$1090,0))-INDEX('Form report'!$H$23:$H$1090,MATCH($A$15,'Form report'!$D$23:$D$1090,0))),"")</f>
        <v/>
      </c>
      <c r="IA15" s="204" t="str">
        <f>IFERROR(IF(INDEX('Form report'!$P$23:$CO$1090,MATCH($A$15,'Form report'!IA23:IA1090,0),MATCH(IA$3,'Form report'!$P$22:$CO$22,0))="","",INDEX('Form report'!$P$23:$CO$1090,MATCH($A$15,'Form report'!IA23:IA1090,0),MATCH(IA$3,'Form report'!$P$22:$CO$22,0))-INDEX('Form report'!$G$23:$G$1090,MATCH($A$15,'Form report'!$D$23:$D$1090,0))-INDEX('Form report'!$H$23:$H$1090,MATCH($A$15,'Form report'!$D$23:$D$1090,0))),"")</f>
        <v/>
      </c>
      <c r="IB15" s="204" t="str">
        <f>IFERROR(IF(INDEX('Form report'!$P$23:$CO$1090,MATCH($A$15,'Form report'!IB23:IB1090,0),MATCH(IB$3,'Form report'!$P$22:$CO$22,0))="","",INDEX('Form report'!$P$23:$CO$1090,MATCH($A$15,'Form report'!IB23:IB1090,0),MATCH(IB$3,'Form report'!$P$22:$CO$22,0))-INDEX('Form report'!$G$23:$G$1090,MATCH($A$15,'Form report'!$D$23:$D$1090,0))-INDEX('Form report'!$H$23:$H$1090,MATCH($A$15,'Form report'!$D$23:$D$1090,0))),"")</f>
        <v/>
      </c>
      <c r="IC15" s="204" t="str">
        <f>IFERROR(IF(INDEX('Form report'!$P$23:$CO$1090,MATCH($A$15,'Form report'!IC23:IC1090,0),MATCH(IC$3,'Form report'!$P$22:$CO$22,0))="","",INDEX('Form report'!$P$23:$CO$1090,MATCH($A$15,'Form report'!IC23:IC1090,0),MATCH(IC$3,'Form report'!$P$22:$CO$22,0))-INDEX('Form report'!$G$23:$G$1090,MATCH($A$15,'Form report'!$D$23:$D$1090,0))-INDEX('Form report'!$H$23:$H$1090,MATCH($A$15,'Form report'!$D$23:$D$1090,0))),"")</f>
        <v/>
      </c>
      <c r="ID15" s="204" t="str">
        <f>IFERROR(IF(INDEX('Form report'!$P$23:$CO$1090,MATCH($A$15,'Form report'!ID23:ID1090,0),MATCH(ID$3,'Form report'!$P$22:$CO$22,0))="","",INDEX('Form report'!$P$23:$CO$1090,MATCH($A$15,'Form report'!ID23:ID1090,0),MATCH(ID$3,'Form report'!$P$22:$CO$22,0))-INDEX('Form report'!$G$23:$G$1090,MATCH($A$15,'Form report'!$D$23:$D$1090,0))-INDEX('Form report'!$H$23:$H$1090,MATCH($A$15,'Form report'!$D$23:$D$1090,0))),"")</f>
        <v/>
      </c>
      <c r="IE15" s="204" t="str">
        <f>IFERROR(IF(INDEX('Form report'!$P$23:$CO$1090,MATCH($A$15,'Form report'!IE23:IE1090,0),MATCH(IE$3,'Form report'!$P$22:$CO$22,0))="","",INDEX('Form report'!$P$23:$CO$1090,MATCH($A$15,'Form report'!IE23:IE1090,0),MATCH(IE$3,'Form report'!$P$22:$CO$22,0))-INDEX('Form report'!$G$23:$G$1090,MATCH($A$15,'Form report'!$D$23:$D$1090,0))-INDEX('Form report'!$H$23:$H$1090,MATCH($A$15,'Form report'!$D$23:$D$1090,0))),"")</f>
        <v/>
      </c>
      <c r="IF15" s="204" t="str">
        <f>IFERROR(IF(INDEX('Form report'!$P$23:$CO$1090,MATCH($A$15,'Form report'!IF23:IF1090,0),MATCH(IF$3,'Form report'!$P$22:$CO$22,0))="","",INDEX('Form report'!$P$23:$CO$1090,MATCH($A$15,'Form report'!IF23:IF1090,0),MATCH(IF$3,'Form report'!$P$22:$CO$22,0))-INDEX('Form report'!$G$23:$G$1090,MATCH($A$15,'Form report'!$D$23:$D$1090,0))-INDEX('Form report'!$H$23:$H$1090,MATCH($A$15,'Form report'!$D$23:$D$1090,0))),"")</f>
        <v/>
      </c>
      <c r="IG15" s="204" t="str">
        <f>IFERROR(IF(INDEX('Form report'!$P$23:$CO$1090,MATCH($A$15,'Form report'!IG23:IG1090,0),MATCH(IG$3,'Form report'!$P$22:$CO$22,0))="","",INDEX('Form report'!$P$23:$CO$1090,MATCH($A$15,'Form report'!IG23:IG1090,0),MATCH(IG$3,'Form report'!$P$22:$CO$22,0))-INDEX('Form report'!$G$23:$G$1090,MATCH($A$15,'Form report'!$D$23:$D$1090,0))-INDEX('Form report'!$H$23:$H$1090,MATCH($A$15,'Form report'!$D$23:$D$1090,0))),"")</f>
        <v/>
      </c>
      <c r="IH15" s="204" t="str">
        <f>IFERROR(IF(INDEX('Form report'!$P$23:$CO$1090,MATCH($A$15,'Form report'!IH23:IH1090,0),MATCH(IH$3,'Form report'!$P$22:$CO$22,0))="","",INDEX('Form report'!$P$23:$CO$1090,MATCH($A$15,'Form report'!IH23:IH1090,0),MATCH(IH$3,'Form report'!$P$22:$CO$22,0))-INDEX('Form report'!$G$23:$G$1090,MATCH($A$15,'Form report'!$D$23:$D$1090,0))-INDEX('Form report'!$H$23:$H$1090,MATCH($A$15,'Form report'!$D$23:$D$1090,0))),"")</f>
        <v/>
      </c>
      <c r="II15" s="204" t="str">
        <f>IFERROR(IF(INDEX('Form report'!$P$23:$CO$1090,MATCH($A$15,'Form report'!II23:II1090,0),MATCH(II$3,'Form report'!$P$22:$CO$22,0))="","",INDEX('Form report'!$P$23:$CO$1090,MATCH($A$15,'Form report'!II23:II1090,0),MATCH(II$3,'Form report'!$P$22:$CO$22,0))-INDEX('Form report'!$G$23:$G$1090,MATCH($A$15,'Form report'!$D$23:$D$1090,0))-INDEX('Form report'!$H$23:$H$1090,MATCH($A$15,'Form report'!$D$23:$D$1090,0))),"")</f>
        <v/>
      </c>
      <c r="IJ15" s="204" t="str">
        <f>IFERROR(IF(INDEX('Form report'!$P$23:$CO$1090,MATCH($A$15,'Form report'!IJ23:IJ1090,0),MATCH(IJ$3,'Form report'!$P$22:$CO$22,0))="","",INDEX('Form report'!$P$23:$CO$1090,MATCH($A$15,'Form report'!IJ23:IJ1090,0),MATCH(IJ$3,'Form report'!$P$22:$CO$22,0))-INDEX('Form report'!$G$23:$G$1090,MATCH($A$15,'Form report'!$D$23:$D$1090,0))-INDEX('Form report'!$H$23:$H$1090,MATCH($A$15,'Form report'!$D$23:$D$1090,0))),"")</f>
        <v/>
      </c>
      <c r="IK15" s="204" t="str">
        <f>IFERROR(IF(INDEX('Form report'!$P$23:$CO$1090,MATCH($A$15,'Form report'!IK23:IK1090,0),MATCH(IK$3,'Form report'!$P$22:$CO$22,0))="","",INDEX('Form report'!$P$23:$CO$1090,MATCH($A$15,'Form report'!IK23:IK1090,0),MATCH(IK$3,'Form report'!$P$22:$CO$22,0))-INDEX('Form report'!$G$23:$G$1090,MATCH($A$15,'Form report'!$D$23:$D$1090,0))-INDEX('Form report'!$H$23:$H$1090,MATCH($A$15,'Form report'!$D$23:$D$1090,0))),"")</f>
        <v/>
      </c>
      <c r="IL15" s="204" t="str">
        <f>IFERROR(IF(INDEX('Form report'!$P$23:$CO$1090,MATCH($A$15,'Form report'!IL23:IL1090,0),MATCH(IL$3,'Form report'!$P$22:$CO$22,0))="","",INDEX('Form report'!$P$23:$CO$1090,MATCH($A$15,'Form report'!IL23:IL1090,0),MATCH(IL$3,'Form report'!$P$22:$CO$22,0))-INDEX('Form report'!$G$23:$G$1090,MATCH($A$15,'Form report'!$D$23:$D$1090,0))-INDEX('Form report'!$H$23:$H$1090,MATCH($A$15,'Form report'!$D$23:$D$1090,0))),"")</f>
        <v/>
      </c>
      <c r="IM15" s="204" t="str">
        <f>IFERROR(IF(INDEX('Form report'!$P$23:$CO$1090,MATCH($A$15,'Form report'!IM23:IM1090,0),MATCH(IM$3,'Form report'!$P$22:$CO$22,0))="","",INDEX('Form report'!$P$23:$CO$1090,MATCH($A$15,'Form report'!IM23:IM1090,0),MATCH(IM$3,'Form report'!$P$22:$CO$22,0))-INDEX('Form report'!$G$23:$G$1090,MATCH($A$15,'Form report'!$D$23:$D$1090,0))-INDEX('Form report'!$H$23:$H$1090,MATCH($A$15,'Form report'!$D$23:$D$1090,0))),"")</f>
        <v/>
      </c>
      <c r="IN15" s="204" t="str">
        <f>IFERROR(IF(INDEX('Form report'!$P$23:$CO$1090,MATCH($A$15,'Form report'!IN23:IN1090,0),MATCH(IN$3,'Form report'!$P$22:$CO$22,0))="","",INDEX('Form report'!$P$23:$CO$1090,MATCH($A$15,'Form report'!IN23:IN1090,0),MATCH(IN$3,'Form report'!$P$22:$CO$22,0))-INDEX('Form report'!$G$23:$G$1090,MATCH($A$15,'Form report'!$D$23:$D$1090,0))-INDEX('Form report'!$H$23:$H$1090,MATCH($A$15,'Form report'!$D$23:$D$1090,0))),"")</f>
        <v/>
      </c>
      <c r="IO15" s="204" t="str">
        <f>IFERROR(IF(INDEX('Form report'!$P$23:$CO$1090,MATCH($A$15,'Form report'!IO23:IO1090,0),MATCH(IO$3,'Form report'!$P$22:$CO$22,0))="","",INDEX('Form report'!$P$23:$CO$1090,MATCH($A$15,'Form report'!IO23:IO1090,0),MATCH(IO$3,'Form report'!$P$22:$CO$22,0))-INDEX('Form report'!$G$23:$G$1090,MATCH($A$15,'Form report'!$D$23:$D$1090,0))-INDEX('Form report'!$H$23:$H$1090,MATCH($A$15,'Form report'!$D$23:$D$1090,0))),"")</f>
        <v/>
      </c>
      <c r="IP15" s="204" t="str">
        <f>IFERROR(IF(INDEX('Form report'!$P$23:$CO$1090,MATCH($A$15,'Form report'!IP23:IP1090,0),MATCH(IP$3,'Form report'!$P$22:$CO$22,0))="","",INDEX('Form report'!$P$23:$CO$1090,MATCH($A$15,'Form report'!IP23:IP1090,0),MATCH(IP$3,'Form report'!$P$22:$CO$22,0))-INDEX('Form report'!$G$23:$G$1090,MATCH($A$15,'Form report'!$D$23:$D$1090,0))-INDEX('Form report'!$H$23:$H$1090,MATCH($A$15,'Form report'!$D$23:$D$1090,0))),"")</f>
        <v/>
      </c>
      <c r="IQ15" s="204" t="str">
        <f>IFERROR(IF(INDEX('Form report'!$P$23:$CO$1090,MATCH($A$15,'Form report'!IQ23:IQ1090,0),MATCH(IQ$3,'Form report'!$P$22:$CO$22,0))="","",INDEX('Form report'!$P$23:$CO$1090,MATCH($A$15,'Form report'!IQ23:IQ1090,0),MATCH(IQ$3,'Form report'!$P$22:$CO$22,0))-INDEX('Form report'!$G$23:$G$1090,MATCH($A$15,'Form report'!$D$23:$D$1090,0))-INDEX('Form report'!$H$23:$H$1090,MATCH($A$15,'Form report'!$D$23:$D$1090,0))),"")</f>
        <v/>
      </c>
      <c r="IR15" s="204" t="str">
        <f>IFERROR(IF(INDEX('Form report'!$P$23:$CO$1090,MATCH($A$15,'Form report'!IR23:IR1090,0),MATCH(IR$3,'Form report'!$P$22:$CO$22,0))="","",INDEX('Form report'!$P$23:$CO$1090,MATCH($A$15,'Form report'!IR23:IR1090,0),MATCH(IR$3,'Form report'!$P$22:$CO$22,0))-INDEX('Form report'!$G$23:$G$1090,MATCH($A$15,'Form report'!$D$23:$D$1090,0))-INDEX('Form report'!$H$23:$H$1090,MATCH($A$15,'Form report'!$D$23:$D$1090,0))),"")</f>
        <v/>
      </c>
      <c r="IS15" s="204" t="str">
        <f>IFERROR(IF(INDEX('Form report'!$P$23:$CO$1090,MATCH($A$15,'Form report'!IS23:IS1090,0),MATCH(IS$3,'Form report'!$P$22:$CO$22,0))="","",INDEX('Form report'!$P$23:$CO$1090,MATCH($A$15,'Form report'!IS23:IS1090,0),MATCH(IS$3,'Form report'!$P$22:$CO$22,0))-INDEX('Form report'!$G$23:$G$1090,MATCH($A$15,'Form report'!$D$23:$D$1090,0))-INDEX('Form report'!$H$23:$H$1090,MATCH($A$15,'Form report'!$D$23:$D$1090,0))),"")</f>
        <v/>
      </c>
      <c r="IT15" s="204" t="str">
        <f>IFERROR(IF(INDEX('Form report'!$P$23:$CO$1090,MATCH($A$15,'Form report'!IT23:IT1090,0),MATCH(IT$3,'Form report'!$P$22:$CO$22,0))="","",INDEX('Form report'!$P$23:$CO$1090,MATCH($A$15,'Form report'!IT23:IT1090,0),MATCH(IT$3,'Form report'!$P$22:$CO$22,0))-INDEX('Form report'!$G$23:$G$1090,MATCH($A$15,'Form report'!$D$23:$D$1090,0))-INDEX('Form report'!$H$23:$H$1090,MATCH($A$15,'Form report'!$D$23:$D$1090,0))),"")</f>
        <v/>
      </c>
      <c r="IU15" s="204" t="str">
        <f>IFERROR(IF(INDEX('Form report'!$P$23:$CO$1090,MATCH($A$15,'Form report'!IU23:IU1090,0),MATCH(IU$3,'Form report'!$P$22:$CO$22,0))="","",INDEX('Form report'!$P$23:$CO$1090,MATCH($A$15,'Form report'!IU23:IU1090,0),MATCH(IU$3,'Form report'!$P$22:$CO$22,0))-INDEX('Form report'!$G$23:$G$1090,MATCH($A$15,'Form report'!$D$23:$D$1090,0))-INDEX('Form report'!$H$23:$H$1090,MATCH($A$15,'Form report'!$D$23:$D$1090,0))),"")</f>
        <v/>
      </c>
      <c r="IV15" s="204" t="str">
        <f>IFERROR(IF(INDEX('Form report'!$P$23:$CO$1090,MATCH($A$15,'Form report'!IV23:IV1090,0),MATCH(IV$3,'Form report'!$P$22:$CO$22,0))="","",INDEX('Form report'!$P$23:$CO$1090,MATCH($A$15,'Form report'!IV23:IV1090,0),MATCH(IV$3,'Form report'!$P$22:$CO$22,0))-INDEX('Form report'!$G$23:$G$1090,MATCH($A$15,'Form report'!$D$23:$D$1090,0))-INDEX('Form report'!$H$23:$H$1090,MATCH($A$15,'Form report'!$D$23:$D$1090,0))),"")</f>
        <v/>
      </c>
      <c r="IW15" s="204" t="str">
        <f>IFERROR(IF(INDEX('Form report'!$P$23:$CO$1090,MATCH($A$15,'Form report'!IW23:IW1090,0),MATCH(IW$3,'Form report'!$P$22:$CO$22,0))="","",INDEX('Form report'!$P$23:$CO$1090,MATCH($A$15,'Form report'!IW23:IW1090,0),MATCH(IW$3,'Form report'!$P$22:$CO$22,0))-INDEX('Form report'!$G$23:$G$1090,MATCH($A$15,'Form report'!$D$23:$D$1090,0))-INDEX('Form report'!$H$23:$H$1090,MATCH($A$15,'Form report'!$D$23:$D$1090,0))),"")</f>
        <v/>
      </c>
      <c r="IX15" s="204" t="str">
        <f>IFERROR(IF(INDEX('Form report'!$P$23:$CO$1090,MATCH($A$15,'Form report'!IX23:IX1090,0),MATCH(IX$3,'Form report'!$P$22:$CO$22,0))="","",INDEX('Form report'!$P$23:$CO$1090,MATCH($A$15,'Form report'!IX23:IX1090,0),MATCH(IX$3,'Form report'!$P$22:$CO$22,0))-INDEX('Form report'!$G$23:$G$1090,MATCH($A$15,'Form report'!$D$23:$D$1090,0))-INDEX('Form report'!$H$23:$H$1090,MATCH($A$15,'Form report'!$D$23:$D$1090,0))),"")</f>
        <v/>
      </c>
      <c r="IY15" s="204" t="str">
        <f>IFERROR(IF(INDEX('Form report'!$P$23:$CO$1090,MATCH($A$15,'Form report'!IY23:IY1090,0),MATCH(IY$3,'Form report'!$P$22:$CO$22,0))="","",INDEX('Form report'!$P$23:$CO$1090,MATCH($A$15,'Form report'!IY23:IY1090,0),MATCH(IY$3,'Form report'!$P$22:$CO$22,0))-INDEX('Form report'!$G$23:$G$1090,MATCH($A$15,'Form report'!$D$23:$D$1090,0))-INDEX('Form report'!$H$23:$H$1090,MATCH($A$15,'Form report'!$D$23:$D$1090,0))),"")</f>
        <v/>
      </c>
      <c r="IZ15" s="204" t="str">
        <f>IFERROR(IF(INDEX('Form report'!$P$23:$CO$1090,MATCH($A$15,'Form report'!IZ23:IZ1090,0),MATCH(IZ$3,'Form report'!$P$22:$CO$22,0))="","",INDEX('Form report'!$P$23:$CO$1090,MATCH($A$15,'Form report'!IZ23:IZ1090,0),MATCH(IZ$3,'Form report'!$P$22:$CO$22,0))-INDEX('Form report'!$G$23:$G$1090,MATCH($A$15,'Form report'!$D$23:$D$1090,0))-INDEX('Form report'!$H$23:$H$1090,MATCH($A$15,'Form report'!$D$23:$D$1090,0))),"")</f>
        <v/>
      </c>
      <c r="JA15" s="204" t="str">
        <f>IFERROR(IF(INDEX('Form report'!$P$23:$CO$1090,MATCH($A$15,'Form report'!JA23:JA1090,0),MATCH(JA$3,'Form report'!$P$22:$CO$22,0))="","",INDEX('Form report'!$P$23:$CO$1090,MATCH($A$15,'Form report'!JA23:JA1090,0),MATCH(JA$3,'Form report'!$P$22:$CO$22,0))-INDEX('Form report'!$G$23:$G$1090,MATCH($A$15,'Form report'!$D$23:$D$1090,0))-INDEX('Form report'!$H$23:$H$1090,MATCH($A$15,'Form report'!$D$23:$D$1090,0))),"")</f>
        <v/>
      </c>
      <c r="JB15" s="204" t="str">
        <f>IFERROR(IF(INDEX('Form report'!$P$23:$CO$1090,MATCH($A$15,'Form report'!JB23:JB1090,0),MATCH(JB$3,'Form report'!$P$22:$CO$22,0))="","",INDEX('Form report'!$P$23:$CO$1090,MATCH($A$15,'Form report'!JB23:JB1090,0),MATCH(JB$3,'Form report'!$P$22:$CO$22,0))-INDEX('Form report'!$G$23:$G$1090,MATCH($A$15,'Form report'!$D$23:$D$1090,0))-INDEX('Form report'!$H$23:$H$1090,MATCH($A$15,'Form report'!$D$23:$D$1090,0))),"")</f>
        <v/>
      </c>
      <c r="JC15" s="204" t="str">
        <f>IFERROR(IF(INDEX('Form report'!$P$23:$CO$1090,MATCH($A$15,'Form report'!JC23:JC1090,0),MATCH(JC$3,'Form report'!$P$22:$CO$22,0))="","",INDEX('Form report'!$P$23:$CO$1090,MATCH($A$15,'Form report'!JC23:JC1090,0),MATCH(JC$3,'Form report'!$P$22:$CO$22,0))-INDEX('Form report'!$G$23:$G$1090,MATCH($A$15,'Form report'!$D$23:$D$1090,0))-INDEX('Form report'!$H$23:$H$1090,MATCH($A$15,'Form report'!$D$23:$D$1090,0))),"")</f>
        <v/>
      </c>
      <c r="JD15" s="204" t="str">
        <f>IFERROR(IF(INDEX('Form report'!$P$23:$CO$1090,MATCH($A$15,'Form report'!JD23:JD1090,0),MATCH(JD$3,'Form report'!$P$22:$CO$22,0))="","",INDEX('Form report'!$P$23:$CO$1090,MATCH($A$15,'Form report'!JD23:JD1090,0),MATCH(JD$3,'Form report'!$P$22:$CO$22,0))-INDEX('Form report'!$G$23:$G$1090,MATCH($A$15,'Form report'!$D$23:$D$1090,0))-INDEX('Form report'!$H$23:$H$1090,MATCH($A$15,'Form report'!$D$23:$D$1090,0))),"")</f>
        <v/>
      </c>
      <c r="JE15" s="204" t="str">
        <f>IFERROR(IF(INDEX('Form report'!$P$23:$CO$1090,MATCH($A$15,'Form report'!JE23:JE1090,0),MATCH(JE$3,'Form report'!$P$22:$CO$22,0))="","",INDEX('Form report'!$P$23:$CO$1090,MATCH($A$15,'Form report'!JE23:JE1090,0),MATCH(JE$3,'Form report'!$P$22:$CO$22,0))-INDEX('Form report'!$G$23:$G$1090,MATCH($A$15,'Form report'!$D$23:$D$1090,0))-INDEX('Form report'!$H$23:$H$1090,MATCH($A$15,'Form report'!$D$23:$D$1090,0))),"")</f>
        <v/>
      </c>
      <c r="JF15" s="204" t="str">
        <f>IFERROR(IF(INDEX('Form report'!$P$23:$CO$1090,MATCH($A$15,'Form report'!JF23:JF1090,0),MATCH(JF$3,'Form report'!$P$22:$CO$22,0))="","",INDEX('Form report'!$P$23:$CO$1090,MATCH($A$15,'Form report'!JF23:JF1090,0),MATCH(JF$3,'Form report'!$P$22:$CO$22,0))-INDEX('Form report'!$G$23:$G$1090,MATCH($A$15,'Form report'!$D$23:$D$1090,0))-INDEX('Form report'!$H$23:$H$1090,MATCH($A$15,'Form report'!$D$23:$D$1090,0))),"")</f>
        <v/>
      </c>
      <c r="JG15" s="204" t="str">
        <f>IFERROR(IF(INDEX('Form report'!$P$23:$CO$1090,MATCH($A$15,'Form report'!JG23:JG1090,0),MATCH(JG$3,'Form report'!$P$22:$CO$22,0))="","",INDEX('Form report'!$P$23:$CO$1090,MATCH($A$15,'Form report'!JG23:JG1090,0),MATCH(JG$3,'Form report'!$P$22:$CO$22,0))-INDEX('Form report'!$G$23:$G$1090,MATCH($A$15,'Form report'!$D$23:$D$1090,0))-INDEX('Form report'!$H$23:$H$1090,MATCH($A$15,'Form report'!$D$23:$D$1090,0))),"")</f>
        <v/>
      </c>
      <c r="JH15" s="204" t="str">
        <f>IFERROR(IF(INDEX('Form report'!$P$23:$CO$1090,MATCH($A$15,'Form report'!JH23:JH1090,0),MATCH(JH$3,'Form report'!$P$22:$CO$22,0))="","",INDEX('Form report'!$P$23:$CO$1090,MATCH($A$15,'Form report'!JH23:JH1090,0),MATCH(JH$3,'Form report'!$P$22:$CO$22,0))-INDEX('Form report'!$G$23:$G$1090,MATCH($A$15,'Form report'!$D$23:$D$1090,0))-INDEX('Form report'!$H$23:$H$1090,MATCH($A$15,'Form report'!$D$23:$D$1090,0))),"")</f>
        <v/>
      </c>
      <c r="JI15" s="204" t="str">
        <f>IFERROR(IF(INDEX('Form report'!$P$23:$CO$1090,MATCH($A$15,'Form report'!JI23:JI1090,0),MATCH(JI$3,'Form report'!$P$22:$CO$22,0))="","",INDEX('Form report'!$P$23:$CO$1090,MATCH($A$15,'Form report'!JI23:JI1090,0),MATCH(JI$3,'Form report'!$P$22:$CO$22,0))-INDEX('Form report'!$G$23:$G$1090,MATCH($A$15,'Form report'!$D$23:$D$1090,0))-INDEX('Form report'!$H$23:$H$1090,MATCH($A$15,'Form report'!$D$23:$D$1090,0))),"")</f>
        <v/>
      </c>
      <c r="JJ15" s="204" t="str">
        <f>IFERROR(IF(INDEX('Form report'!$P$23:$CO$1090,MATCH($A$15,'Form report'!JJ23:JJ1090,0),MATCH(JJ$3,'Form report'!$P$22:$CO$22,0))="","",INDEX('Form report'!$P$23:$CO$1090,MATCH($A$15,'Form report'!JJ23:JJ1090,0),MATCH(JJ$3,'Form report'!$P$22:$CO$22,0))-INDEX('Form report'!$G$23:$G$1090,MATCH($A$15,'Form report'!$D$23:$D$1090,0))-INDEX('Form report'!$H$23:$H$1090,MATCH($A$15,'Form report'!$D$23:$D$1090,0))),"")</f>
        <v/>
      </c>
      <c r="JK15" s="204" t="str">
        <f>IFERROR(IF(INDEX('Form report'!$P$23:$CO$1090,MATCH($A$15,'Form report'!JK23:JK1090,0),MATCH(JK$3,'Form report'!$P$22:$CO$22,0))="","",INDEX('Form report'!$P$23:$CO$1090,MATCH($A$15,'Form report'!JK23:JK1090,0),MATCH(JK$3,'Form report'!$P$22:$CO$22,0))-INDEX('Form report'!$G$23:$G$1090,MATCH($A$15,'Form report'!$D$23:$D$1090,0))-INDEX('Form report'!$H$23:$H$1090,MATCH($A$15,'Form report'!$D$23:$D$1090,0))),"")</f>
        <v/>
      </c>
      <c r="JL15" s="204" t="str">
        <f>IFERROR(IF(INDEX('Form report'!$P$23:$CO$1090,MATCH($A$15,'Form report'!JL23:JL1090,0),MATCH(JL$3,'Form report'!$P$22:$CO$22,0))="","",INDEX('Form report'!$P$23:$CO$1090,MATCH($A$15,'Form report'!JL23:JL1090,0),MATCH(JL$3,'Form report'!$P$22:$CO$22,0))-INDEX('Form report'!$G$23:$G$1090,MATCH($A$15,'Form report'!$D$23:$D$1090,0))-INDEX('Form report'!$H$23:$H$1090,MATCH($A$15,'Form report'!$D$23:$D$1090,0))),"")</f>
        <v/>
      </c>
      <c r="JM15" s="204" t="str">
        <f>IFERROR(IF(INDEX('Form report'!$P$23:$CO$1090,MATCH($A$15,'Form report'!JM23:JM1090,0),MATCH(JM$3,'Form report'!$P$22:$CO$22,0))="","",INDEX('Form report'!$P$23:$CO$1090,MATCH($A$15,'Form report'!JM23:JM1090,0),MATCH(JM$3,'Form report'!$P$22:$CO$22,0))-INDEX('Form report'!$G$23:$G$1090,MATCH($A$15,'Form report'!$D$23:$D$1090,0))-INDEX('Form report'!$H$23:$H$1090,MATCH($A$15,'Form report'!$D$23:$D$1090,0))),"")</f>
        <v/>
      </c>
      <c r="JN15" s="204" t="str">
        <f>IFERROR(IF(INDEX('Form report'!$P$23:$CO$1090,MATCH($A$15,'Form report'!JN23:JN1090,0),MATCH(JN$3,'Form report'!$P$22:$CO$22,0))="","",INDEX('Form report'!$P$23:$CO$1090,MATCH($A$15,'Form report'!JN23:JN1090,0),MATCH(JN$3,'Form report'!$P$22:$CO$22,0))-INDEX('Form report'!$G$23:$G$1090,MATCH($A$15,'Form report'!$D$23:$D$1090,0))-INDEX('Form report'!$H$23:$H$1090,MATCH($A$15,'Form report'!$D$23:$D$1090,0))),"")</f>
        <v/>
      </c>
      <c r="JO15" s="204" t="str">
        <f>IFERROR(IF(INDEX('Form report'!$P$23:$CO$1090,MATCH($A$15,'Form report'!JO23:JO1090,0),MATCH(JO$3,'Form report'!$P$22:$CO$22,0))="","",INDEX('Form report'!$P$23:$CO$1090,MATCH($A$15,'Form report'!JO23:JO1090,0),MATCH(JO$3,'Form report'!$P$22:$CO$22,0))-INDEX('Form report'!$G$23:$G$1090,MATCH($A$15,'Form report'!$D$23:$D$1090,0))-INDEX('Form report'!$H$23:$H$1090,MATCH($A$15,'Form report'!$D$23:$D$1090,0))),"")</f>
        <v/>
      </c>
      <c r="JP15" s="204" t="str">
        <f>IFERROR(IF(INDEX('Form report'!$P$23:$CO$1090,MATCH($A$15,'Form report'!JP23:JP1090,0),MATCH(JP$3,'Form report'!$P$22:$CO$22,0))="","",INDEX('Form report'!$P$23:$CO$1090,MATCH($A$15,'Form report'!JP23:JP1090,0),MATCH(JP$3,'Form report'!$P$22:$CO$22,0))-INDEX('Form report'!$G$23:$G$1090,MATCH($A$15,'Form report'!$D$23:$D$1090,0))-INDEX('Form report'!$H$23:$H$1090,MATCH($A$15,'Form report'!$D$23:$D$1090,0))),"")</f>
        <v/>
      </c>
      <c r="JQ15" s="204" t="str">
        <f>IFERROR(IF(INDEX('Form report'!$P$23:$CO$1090,MATCH($A$15,'Form report'!JQ23:JQ1090,0),MATCH(JQ$3,'Form report'!$P$22:$CO$22,0))="","",INDEX('Form report'!$P$23:$CO$1090,MATCH($A$15,'Form report'!JQ23:JQ1090,0),MATCH(JQ$3,'Form report'!$P$22:$CO$22,0))-INDEX('Form report'!$G$23:$G$1090,MATCH($A$15,'Form report'!$D$23:$D$1090,0))-INDEX('Form report'!$H$23:$H$1090,MATCH($A$15,'Form report'!$D$23:$D$1090,0))),"")</f>
        <v/>
      </c>
      <c r="JR15" s="204" t="str">
        <f>IFERROR(IF(INDEX('Form report'!$P$23:$CO$1090,MATCH($A$15,'Form report'!JR23:JR1090,0),MATCH(JR$3,'Form report'!$P$22:$CO$22,0))="","",INDEX('Form report'!$P$23:$CO$1090,MATCH($A$15,'Form report'!JR23:JR1090,0),MATCH(JR$3,'Form report'!$P$22:$CO$22,0))-INDEX('Form report'!$G$23:$G$1090,MATCH($A$15,'Form report'!$D$23:$D$1090,0))-INDEX('Form report'!$H$23:$H$1090,MATCH($A$15,'Form report'!$D$23:$D$1090,0))),"")</f>
        <v/>
      </c>
      <c r="JS15" s="204" t="str">
        <f>IFERROR(IF(INDEX('Form report'!$P$23:$CO$1090,MATCH($A$15,'Form report'!JS23:JS1090,0),MATCH(JS$3,'Form report'!$P$22:$CO$22,0))="","",INDEX('Form report'!$P$23:$CO$1090,MATCH($A$15,'Form report'!JS23:JS1090,0),MATCH(JS$3,'Form report'!$P$22:$CO$22,0))-INDEX('Form report'!$G$23:$G$1090,MATCH($A$15,'Form report'!$D$23:$D$1090,0))-INDEX('Form report'!$H$23:$H$1090,MATCH($A$15,'Form report'!$D$23:$D$1090,0))),"")</f>
        <v/>
      </c>
      <c r="JT15" s="204" t="str">
        <f>IFERROR(IF(INDEX('Form report'!$P$23:$CO$1090,MATCH($A$15,'Form report'!JT23:JT1090,0),MATCH(JT$3,'Form report'!$P$22:$CO$22,0))="","",INDEX('Form report'!$P$23:$CO$1090,MATCH($A$15,'Form report'!JT23:JT1090,0),MATCH(JT$3,'Form report'!$P$22:$CO$22,0))-INDEX('Form report'!$G$23:$G$1090,MATCH($A$15,'Form report'!$D$23:$D$1090,0))-INDEX('Form report'!$H$23:$H$1090,MATCH($A$15,'Form report'!$D$23:$D$1090,0))),"")</f>
        <v/>
      </c>
      <c r="JU15" s="204" t="str">
        <f>IFERROR(IF(INDEX('Form report'!$P$23:$CO$1090,MATCH($A$15,'Form report'!JU23:JU1090,0),MATCH(JU$3,'Form report'!$P$22:$CO$22,0))="","",INDEX('Form report'!$P$23:$CO$1090,MATCH($A$15,'Form report'!JU23:JU1090,0),MATCH(JU$3,'Form report'!$P$22:$CO$22,0))-INDEX('Form report'!$G$23:$G$1090,MATCH($A$15,'Form report'!$D$23:$D$1090,0))-INDEX('Form report'!$H$23:$H$1090,MATCH($A$15,'Form report'!$D$23:$D$1090,0))),"")</f>
        <v/>
      </c>
      <c r="JV15" s="204" t="str">
        <f>IFERROR(IF(INDEX('Form report'!$P$23:$CO$1090,MATCH($A$15,'Form report'!JV23:JV1090,0),MATCH(JV$3,'Form report'!$P$22:$CO$22,0))="","",INDEX('Form report'!$P$23:$CO$1090,MATCH($A$15,'Form report'!JV23:JV1090,0),MATCH(JV$3,'Form report'!$P$22:$CO$22,0))-INDEX('Form report'!$G$23:$G$1090,MATCH($A$15,'Form report'!$D$23:$D$1090,0))-INDEX('Form report'!$H$23:$H$1090,MATCH($A$15,'Form report'!$D$23:$D$1090,0))),"")</f>
        <v/>
      </c>
      <c r="JW15" s="204" t="str">
        <f>IFERROR(IF(INDEX('Form report'!$P$23:$CO$1090,MATCH($A$15,'Form report'!JW23:JW1090,0),MATCH(JW$3,'Form report'!$P$22:$CO$22,0))="","",INDEX('Form report'!$P$23:$CO$1090,MATCH($A$15,'Form report'!JW23:JW1090,0),MATCH(JW$3,'Form report'!$P$22:$CO$22,0))-INDEX('Form report'!$G$23:$G$1090,MATCH($A$15,'Form report'!$D$23:$D$1090,0))-INDEX('Form report'!$H$23:$H$1090,MATCH($A$15,'Form report'!$D$23:$D$1090,0))),"")</f>
        <v/>
      </c>
      <c r="JX15" s="204" t="str">
        <f>IFERROR(IF(INDEX('Form report'!$P$23:$CO$1090,MATCH($A$15,'Form report'!JX23:JX1090,0),MATCH(JX$3,'Form report'!$P$22:$CO$22,0))="","",INDEX('Form report'!$P$23:$CO$1090,MATCH($A$15,'Form report'!JX23:JX1090,0),MATCH(JX$3,'Form report'!$P$22:$CO$22,0))-INDEX('Form report'!$G$23:$G$1090,MATCH($A$15,'Form report'!$D$23:$D$1090,0))-INDEX('Form report'!$H$23:$H$1090,MATCH($A$15,'Form report'!$D$23:$D$1090,0))),"")</f>
        <v/>
      </c>
      <c r="JY15" s="204" t="str">
        <f>IFERROR(IF(INDEX('Form report'!$P$23:$CO$1090,MATCH($A$15,'Form report'!JY23:JY1090,0),MATCH(JY$3,'Form report'!$P$22:$CO$22,0))="","",INDEX('Form report'!$P$23:$CO$1090,MATCH($A$15,'Form report'!JY23:JY1090,0),MATCH(JY$3,'Form report'!$P$22:$CO$22,0))-INDEX('Form report'!$G$23:$G$1090,MATCH($A$15,'Form report'!$D$23:$D$1090,0))-INDEX('Form report'!$H$23:$H$1090,MATCH($A$15,'Form report'!$D$23:$D$1090,0))),"")</f>
        <v/>
      </c>
      <c r="JZ15" s="204" t="str">
        <f>IFERROR(IF(INDEX('Form report'!$P$23:$CO$1090,MATCH($A$15,'Form report'!JZ23:JZ1090,0),MATCH(JZ$3,'Form report'!$P$22:$CO$22,0))="","",INDEX('Form report'!$P$23:$CO$1090,MATCH($A$15,'Form report'!JZ23:JZ1090,0),MATCH(JZ$3,'Form report'!$P$22:$CO$22,0))-INDEX('Form report'!$G$23:$G$1090,MATCH($A$15,'Form report'!$D$23:$D$1090,0))-INDEX('Form report'!$H$23:$H$1090,MATCH($A$15,'Form report'!$D$23:$D$1090,0))),"")</f>
        <v/>
      </c>
      <c r="KA15" s="204" t="str">
        <f>IFERROR(IF(INDEX('Form report'!$P$23:$CO$1090,MATCH($A$15,'Form report'!KA23:KA1090,0),MATCH(KA$3,'Form report'!$P$22:$CO$22,0))="","",INDEX('Form report'!$P$23:$CO$1090,MATCH($A$15,'Form report'!KA23:KA1090,0),MATCH(KA$3,'Form report'!$P$22:$CO$22,0))-INDEX('Form report'!$G$23:$G$1090,MATCH($A$15,'Form report'!$D$23:$D$1090,0))-INDEX('Form report'!$H$23:$H$1090,MATCH($A$15,'Form report'!$D$23:$D$1090,0))),"")</f>
        <v/>
      </c>
      <c r="KB15" s="204" t="str">
        <f>IFERROR(IF(INDEX('Form report'!$P$23:$CO$1090,MATCH($A$15,'Form report'!KB23:KB1090,0),MATCH(KB$3,'Form report'!$P$22:$CO$22,0))="","",INDEX('Form report'!$P$23:$CO$1090,MATCH($A$15,'Form report'!KB23:KB1090,0),MATCH(KB$3,'Form report'!$P$22:$CO$22,0))-INDEX('Form report'!$G$23:$G$1090,MATCH($A$15,'Form report'!$D$23:$D$1090,0))-INDEX('Form report'!$H$23:$H$1090,MATCH($A$15,'Form report'!$D$23:$D$1090,0))),"")</f>
        <v/>
      </c>
      <c r="KC15" s="204" t="str">
        <f>IFERROR(IF(INDEX('Form report'!$P$23:$CO$1090,MATCH($A$15,'Form report'!KC23:KC1090,0),MATCH(KC$3,'Form report'!$P$22:$CO$22,0))="","",INDEX('Form report'!$P$23:$CO$1090,MATCH($A$15,'Form report'!KC23:KC1090,0),MATCH(KC$3,'Form report'!$P$22:$CO$22,0))-INDEX('Form report'!$G$23:$G$1090,MATCH($A$15,'Form report'!$D$23:$D$1090,0))-INDEX('Form report'!$H$23:$H$1090,MATCH($A$15,'Form report'!$D$23:$D$1090,0))),"")</f>
        <v/>
      </c>
      <c r="KD15" s="204" t="str">
        <f>IFERROR(IF(INDEX('Form report'!$P$23:$CO$1090,MATCH($A$15,'Form report'!KD23:KD1090,0),MATCH(KD$3,'Form report'!$P$22:$CO$22,0))="","",INDEX('Form report'!$P$23:$CO$1090,MATCH($A$15,'Form report'!KD23:KD1090,0),MATCH(KD$3,'Form report'!$P$22:$CO$22,0))-INDEX('Form report'!$G$23:$G$1090,MATCH($A$15,'Form report'!$D$23:$D$1090,0))-INDEX('Form report'!$H$23:$H$1090,MATCH($A$15,'Form report'!$D$23:$D$1090,0))),"")</f>
        <v/>
      </c>
      <c r="KE15" s="204" t="str">
        <f>IFERROR(IF(INDEX('Form report'!$P$23:$CO$1090,MATCH($A$15,'Form report'!KE23:KE1090,0),MATCH(KE$3,'Form report'!$P$22:$CO$22,0))="","",INDEX('Form report'!$P$23:$CO$1090,MATCH($A$15,'Form report'!KE23:KE1090,0),MATCH(KE$3,'Form report'!$P$22:$CO$22,0))-INDEX('Form report'!$G$23:$G$1090,MATCH($A$15,'Form report'!$D$23:$D$1090,0))-INDEX('Form report'!$H$23:$H$1090,MATCH($A$15,'Form report'!$D$23:$D$1090,0))),"")</f>
        <v/>
      </c>
      <c r="KF15" s="204" t="str">
        <f>IFERROR(IF(INDEX('Form report'!$P$23:$CO$1090,MATCH($A$15,'Form report'!KF23:KF1090,0),MATCH(KF$3,'Form report'!$P$22:$CO$22,0))="","",INDEX('Form report'!$P$23:$CO$1090,MATCH($A$15,'Form report'!KF23:KF1090,0),MATCH(KF$3,'Form report'!$P$22:$CO$22,0))-INDEX('Form report'!$G$23:$G$1090,MATCH($A$15,'Form report'!$D$23:$D$1090,0))-INDEX('Form report'!$H$23:$H$1090,MATCH($A$15,'Form report'!$D$23:$D$1090,0))),"")</f>
        <v/>
      </c>
      <c r="KG15" s="204" t="str">
        <f>IFERROR(IF(INDEX('Form report'!$P$23:$CO$1090,MATCH($A$15,'Form report'!KG23:KG1090,0),MATCH(KG$3,'Form report'!$P$22:$CO$22,0))="","",INDEX('Form report'!$P$23:$CO$1090,MATCH($A$15,'Form report'!KG23:KG1090,0),MATCH(KG$3,'Form report'!$P$22:$CO$22,0))-INDEX('Form report'!$G$23:$G$1090,MATCH($A$15,'Form report'!$D$23:$D$1090,0))-INDEX('Form report'!$H$23:$H$1090,MATCH($A$15,'Form report'!$D$23:$D$1090,0))),"")</f>
        <v/>
      </c>
      <c r="KH15" s="204" t="str">
        <f>IFERROR(IF(INDEX('Form report'!$P$23:$CO$1090,MATCH($A$15,'Form report'!KH23:KH1090,0),MATCH(KH$3,'Form report'!$P$22:$CO$22,0))="","",INDEX('Form report'!$P$23:$CO$1090,MATCH($A$15,'Form report'!KH23:KH1090,0),MATCH(KH$3,'Form report'!$P$22:$CO$22,0))-INDEX('Form report'!$G$23:$G$1090,MATCH($A$15,'Form report'!$D$23:$D$1090,0))-INDEX('Form report'!$H$23:$H$1090,MATCH($A$15,'Form report'!$D$23:$D$1090,0))),"")</f>
        <v/>
      </c>
      <c r="KI15" s="204" t="str">
        <f>IFERROR(IF(INDEX('Form report'!$P$23:$CO$1090,MATCH($A$15,'Form report'!KI23:KI1090,0),MATCH(KI$3,'Form report'!$P$22:$CO$22,0))="","",INDEX('Form report'!$P$23:$CO$1090,MATCH($A$15,'Form report'!KI23:KI1090,0),MATCH(KI$3,'Form report'!$P$22:$CO$22,0))-INDEX('Form report'!$G$23:$G$1090,MATCH($A$15,'Form report'!$D$23:$D$1090,0))-INDEX('Form report'!$H$23:$H$1090,MATCH($A$15,'Form report'!$D$23:$D$1090,0))),"")</f>
        <v/>
      </c>
      <c r="KJ15" s="204" t="str">
        <f>IFERROR(IF(INDEX('Form report'!$P$23:$CO$1090,MATCH($A$15,'Form report'!KJ23:KJ1090,0),MATCH(KJ$3,'Form report'!$P$22:$CO$22,0))="","",INDEX('Form report'!$P$23:$CO$1090,MATCH($A$15,'Form report'!KJ23:KJ1090,0),MATCH(KJ$3,'Form report'!$P$22:$CO$22,0))-INDEX('Form report'!$G$23:$G$1090,MATCH($A$15,'Form report'!$D$23:$D$1090,0))-INDEX('Form report'!$H$23:$H$1090,MATCH($A$15,'Form report'!$D$23:$D$1090,0))),"")</f>
        <v/>
      </c>
      <c r="KK15" s="204" t="str">
        <f>IFERROR(IF(INDEX('Form report'!$P$23:$CO$1090,MATCH($A$15,'Form report'!KK23:KK1090,0),MATCH(KK$3,'Form report'!$P$22:$CO$22,0))="","",INDEX('Form report'!$P$23:$CO$1090,MATCH($A$15,'Form report'!KK23:KK1090,0),MATCH(KK$3,'Form report'!$P$22:$CO$22,0))-INDEX('Form report'!$G$23:$G$1090,MATCH($A$15,'Form report'!$D$23:$D$1090,0))-INDEX('Form report'!$H$23:$H$1090,MATCH($A$15,'Form report'!$D$23:$D$1090,0))),"")</f>
        <v/>
      </c>
      <c r="KL15" s="204" t="str">
        <f>IFERROR(IF(INDEX('Form report'!$P$23:$CO$1090,MATCH($A$15,'Form report'!KL23:KL1090,0),MATCH(KL$3,'Form report'!$P$22:$CO$22,0))="","",INDEX('Form report'!$P$23:$CO$1090,MATCH($A$15,'Form report'!KL23:KL1090,0),MATCH(KL$3,'Form report'!$P$22:$CO$22,0))-INDEX('Form report'!$G$23:$G$1090,MATCH($A$15,'Form report'!$D$23:$D$1090,0))-INDEX('Form report'!$H$23:$H$1090,MATCH($A$15,'Form report'!$D$23:$D$1090,0))),"")</f>
        <v/>
      </c>
      <c r="KM15" s="204" t="str">
        <f>IFERROR(IF(INDEX('Form report'!$P$23:$CO$1090,MATCH($A$15,'Form report'!KM23:KM1090,0),MATCH(KM$3,'Form report'!$P$22:$CO$22,0))="","",INDEX('Form report'!$P$23:$CO$1090,MATCH($A$15,'Form report'!KM23:KM1090,0),MATCH(KM$3,'Form report'!$P$22:$CO$22,0))-INDEX('Form report'!$G$23:$G$1090,MATCH($A$15,'Form report'!$D$23:$D$1090,0))-INDEX('Form report'!$H$23:$H$1090,MATCH($A$15,'Form report'!$D$23:$D$1090,0))),"")</f>
        <v/>
      </c>
      <c r="KN15" s="204" t="str">
        <f>IFERROR(IF(INDEX('Form report'!$P$23:$CO$1090,MATCH($A$15,'Form report'!KN23:KN1090,0),MATCH(KN$3,'Form report'!$P$22:$CO$22,0))="","",INDEX('Form report'!$P$23:$CO$1090,MATCH($A$15,'Form report'!KN23:KN1090,0),MATCH(KN$3,'Form report'!$P$22:$CO$22,0))-INDEX('Form report'!$G$23:$G$1090,MATCH($A$15,'Form report'!$D$23:$D$1090,0))-INDEX('Form report'!$H$23:$H$1090,MATCH($A$15,'Form report'!$D$23:$D$1090,0))),"")</f>
        <v/>
      </c>
      <c r="KO15" s="204" t="str">
        <f>IFERROR(IF(INDEX('Form report'!$P$23:$CO$1090,MATCH($A$15,'Form report'!KO23:KO1090,0),MATCH(KO$3,'Form report'!$P$22:$CO$22,0))="","",INDEX('Form report'!$P$23:$CO$1090,MATCH($A$15,'Form report'!KO23:KO1090,0),MATCH(KO$3,'Form report'!$P$22:$CO$22,0))-INDEX('Form report'!$G$23:$G$1090,MATCH($A$15,'Form report'!$D$23:$D$1090,0))-INDEX('Form report'!$H$23:$H$1090,MATCH($A$15,'Form report'!$D$23:$D$1090,0))),"")</f>
        <v/>
      </c>
      <c r="KP15" s="204" t="str">
        <f>IFERROR(IF(INDEX('Form report'!$P$23:$CO$1090,MATCH($A$15,'Form report'!KP23:KP1090,0),MATCH(KP$3,'Form report'!$P$22:$CO$22,0))="","",INDEX('Form report'!$P$23:$CO$1090,MATCH($A$15,'Form report'!KP23:KP1090,0),MATCH(KP$3,'Form report'!$P$22:$CO$22,0))-INDEX('Form report'!$G$23:$G$1090,MATCH($A$15,'Form report'!$D$23:$D$1090,0))-INDEX('Form report'!$H$23:$H$1090,MATCH($A$15,'Form report'!$D$23:$D$1090,0))),"")</f>
        <v/>
      </c>
      <c r="KQ15" s="204" t="str">
        <f>IFERROR(IF(INDEX('Form report'!$P$23:$CO$1090,MATCH($A$15,'Form report'!KQ23:KQ1090,0),MATCH(KQ$3,'Form report'!$P$22:$CO$22,0))="","",INDEX('Form report'!$P$23:$CO$1090,MATCH($A$15,'Form report'!KQ23:KQ1090,0),MATCH(KQ$3,'Form report'!$P$22:$CO$22,0))-INDEX('Form report'!$G$23:$G$1090,MATCH($A$15,'Form report'!$D$23:$D$1090,0))-INDEX('Form report'!$H$23:$H$1090,MATCH($A$15,'Form report'!$D$23:$D$1090,0))),"")</f>
        <v/>
      </c>
      <c r="KR15" s="204" t="str">
        <f>IFERROR(IF(INDEX('Form report'!$P$23:$CO$1090,MATCH($A$15,'Form report'!KR23:KR1090,0),MATCH(KR$3,'Form report'!$P$22:$CO$22,0))="","",INDEX('Form report'!$P$23:$CO$1090,MATCH($A$15,'Form report'!KR23:KR1090,0),MATCH(KR$3,'Form report'!$P$22:$CO$22,0))-INDEX('Form report'!$G$23:$G$1090,MATCH($A$15,'Form report'!$D$23:$D$1090,0))-INDEX('Form report'!$H$23:$H$1090,MATCH($A$15,'Form report'!$D$23:$D$1090,0))),"")</f>
        <v/>
      </c>
      <c r="KS15" s="204" t="str">
        <f>IFERROR(IF(INDEX('Form report'!$P$23:$CO$1090,MATCH($A$15,'Form report'!KS23:KS1090,0),MATCH(KS$3,'Form report'!$P$22:$CO$22,0))="","",INDEX('Form report'!$P$23:$CO$1090,MATCH($A$15,'Form report'!KS23:KS1090,0),MATCH(KS$3,'Form report'!$P$22:$CO$22,0))-INDEX('Form report'!$G$23:$G$1090,MATCH($A$15,'Form report'!$D$23:$D$1090,0))-INDEX('Form report'!$H$23:$H$1090,MATCH($A$15,'Form report'!$D$23:$D$1090,0))),"")</f>
        <v/>
      </c>
      <c r="KT15" s="204" t="str">
        <f>IFERROR(IF(INDEX('Form report'!$P$23:$CO$1090,MATCH($A$15,'Form report'!KT23:KT1090,0),MATCH(KT$3,'Form report'!$P$22:$CO$22,0))="","",INDEX('Form report'!$P$23:$CO$1090,MATCH($A$15,'Form report'!KT23:KT1090,0),MATCH(KT$3,'Form report'!$P$22:$CO$22,0))-INDEX('Form report'!$G$23:$G$1090,MATCH($A$15,'Form report'!$D$23:$D$1090,0))-INDEX('Form report'!$H$23:$H$1090,MATCH($A$15,'Form report'!$D$23:$D$1090,0))),"")</f>
        <v/>
      </c>
      <c r="KU15" s="204" t="str">
        <f>IFERROR(IF(INDEX('Form report'!$P$23:$CO$1090,MATCH($A$15,'Form report'!KU23:KU1090,0),MATCH(KU$3,'Form report'!$P$22:$CO$22,0))="","",INDEX('Form report'!$P$23:$CO$1090,MATCH($A$15,'Form report'!KU23:KU1090,0),MATCH(KU$3,'Form report'!$P$22:$CO$22,0))-INDEX('Form report'!$G$23:$G$1090,MATCH($A$15,'Form report'!$D$23:$D$1090,0))-INDEX('Form report'!$H$23:$H$1090,MATCH($A$15,'Form report'!$D$23:$D$1090,0))),"")</f>
        <v/>
      </c>
      <c r="KV15" s="204" t="str">
        <f>IFERROR(IF(INDEX('Form report'!$P$23:$CO$1090,MATCH($A$15,'Form report'!KV23:KV1090,0),MATCH(KV$3,'Form report'!$P$22:$CO$22,0))="","",INDEX('Form report'!$P$23:$CO$1090,MATCH($A$15,'Form report'!KV23:KV1090,0),MATCH(KV$3,'Form report'!$P$22:$CO$22,0))-INDEX('Form report'!$G$23:$G$1090,MATCH($A$15,'Form report'!$D$23:$D$1090,0))-INDEX('Form report'!$H$23:$H$1090,MATCH($A$15,'Form report'!$D$23:$D$1090,0))),"")</f>
        <v/>
      </c>
      <c r="KW15" s="204" t="str">
        <f>IFERROR(IF(INDEX('Form report'!$P$23:$CO$1090,MATCH($A$15,'Form report'!KW23:KW1090,0),MATCH(KW$3,'Form report'!$P$22:$CO$22,0))="","",INDEX('Form report'!$P$23:$CO$1090,MATCH($A$15,'Form report'!KW23:KW1090,0),MATCH(KW$3,'Form report'!$P$22:$CO$22,0))-INDEX('Form report'!$G$23:$G$1090,MATCH($A$15,'Form report'!$D$23:$D$1090,0))-INDEX('Form report'!$H$23:$H$1090,MATCH($A$15,'Form report'!$D$23:$D$1090,0))),"")</f>
        <v/>
      </c>
      <c r="KX15" s="204" t="str">
        <f>IFERROR(IF(INDEX('Form report'!$P$23:$CO$1090,MATCH($A$15,'Form report'!KX23:KX1090,0),MATCH(KX$3,'Form report'!$P$22:$CO$22,0))="","",INDEX('Form report'!$P$23:$CO$1090,MATCH($A$15,'Form report'!KX23:KX1090,0),MATCH(KX$3,'Form report'!$P$22:$CO$22,0))-INDEX('Form report'!$G$23:$G$1090,MATCH($A$15,'Form report'!$D$23:$D$1090,0))-INDEX('Form report'!$H$23:$H$1090,MATCH($A$15,'Form report'!$D$23:$D$1090,0))),"")</f>
        <v/>
      </c>
      <c r="KY15" s="204" t="str">
        <f>IFERROR(IF(INDEX('Form report'!$P$23:$CO$1090,MATCH($A$15,'Form report'!KY23:KY1090,0),MATCH(KY$3,'Form report'!$P$22:$CO$22,0))="","",INDEX('Form report'!$P$23:$CO$1090,MATCH($A$15,'Form report'!KY23:KY1090,0),MATCH(KY$3,'Form report'!$P$22:$CO$22,0))-INDEX('Form report'!$G$23:$G$1090,MATCH($A$15,'Form report'!$D$23:$D$1090,0))-INDEX('Form report'!$H$23:$H$1090,MATCH($A$15,'Form report'!$D$23:$D$1090,0))),"")</f>
        <v/>
      </c>
      <c r="KZ15" s="204" t="str">
        <f>IFERROR(IF(INDEX('Form report'!$P$23:$CO$1090,MATCH($A$15,'Form report'!KZ23:KZ1090,0),MATCH(KZ$3,'Form report'!$P$22:$CO$22,0))="","",INDEX('Form report'!$P$23:$CO$1090,MATCH($A$15,'Form report'!KZ23:KZ1090,0),MATCH(KZ$3,'Form report'!$P$22:$CO$22,0))-INDEX('Form report'!$G$23:$G$1090,MATCH($A$15,'Form report'!$D$23:$D$1090,0))-INDEX('Form report'!$H$23:$H$1090,MATCH($A$15,'Form report'!$D$23:$D$1090,0))),"")</f>
        <v/>
      </c>
      <c r="LA15" s="204" t="str">
        <f>IFERROR(IF(INDEX('Form report'!$P$23:$CO$1090,MATCH($A$15,'Form report'!LA23:LA1090,0),MATCH(LA$3,'Form report'!$P$22:$CO$22,0))="","",INDEX('Form report'!$P$23:$CO$1090,MATCH($A$15,'Form report'!LA23:LA1090,0),MATCH(LA$3,'Form report'!$P$22:$CO$22,0))-INDEX('Form report'!$G$23:$G$1090,MATCH($A$15,'Form report'!$D$23:$D$1090,0))-INDEX('Form report'!$H$23:$H$1090,MATCH($A$15,'Form report'!$D$23:$D$1090,0))),"")</f>
        <v/>
      </c>
      <c r="LB15" s="204" t="str">
        <f>IFERROR(IF(INDEX('Form report'!$P$23:$CO$1090,MATCH($A$15,'Form report'!LB23:LB1090,0),MATCH(LB$3,'Form report'!$P$22:$CO$22,0))="","",INDEX('Form report'!$P$23:$CO$1090,MATCH($A$15,'Form report'!LB23:LB1090,0),MATCH(LB$3,'Form report'!$P$22:$CO$22,0))-INDEX('Form report'!$G$23:$G$1090,MATCH($A$15,'Form report'!$D$23:$D$1090,0))-INDEX('Form report'!$H$23:$H$1090,MATCH($A$15,'Form report'!$D$23:$D$1090,0))),"")</f>
        <v/>
      </c>
      <c r="LC15" s="204" t="str">
        <f>IFERROR(IF(INDEX('Form report'!$P$23:$CO$1090,MATCH($A$15,'Form report'!LC23:LC1090,0),MATCH(LC$3,'Form report'!$P$22:$CO$22,0))="","",INDEX('Form report'!$P$23:$CO$1090,MATCH($A$15,'Form report'!LC23:LC1090,0),MATCH(LC$3,'Form report'!$P$22:$CO$22,0))-INDEX('Form report'!$G$23:$G$1090,MATCH($A$15,'Form report'!$D$23:$D$1090,0))-INDEX('Form report'!$H$23:$H$1090,MATCH($A$15,'Form report'!$D$23:$D$1090,0))),"")</f>
        <v/>
      </c>
      <c r="LD15" s="204" t="str">
        <f>IFERROR(IF(INDEX('Form report'!$P$23:$CO$1090,MATCH($A$15,'Form report'!LD23:LD1090,0),MATCH(LD$3,'Form report'!$P$22:$CO$22,0))="","",INDEX('Form report'!$P$23:$CO$1090,MATCH($A$15,'Form report'!LD23:LD1090,0),MATCH(LD$3,'Form report'!$P$22:$CO$22,0))-INDEX('Form report'!$G$23:$G$1090,MATCH($A$15,'Form report'!$D$23:$D$1090,0))-INDEX('Form report'!$H$23:$H$1090,MATCH($A$15,'Form report'!$D$23:$D$1090,0))),"")</f>
        <v/>
      </c>
      <c r="LE15" s="204" t="str">
        <f>IFERROR(IF(INDEX('Form report'!$P$23:$CO$1090,MATCH($A$15,'Form report'!LE23:LE1090,0),MATCH(LE$3,'Form report'!$P$22:$CO$22,0))="","",INDEX('Form report'!$P$23:$CO$1090,MATCH($A$15,'Form report'!LE23:LE1090,0),MATCH(LE$3,'Form report'!$P$22:$CO$22,0))-INDEX('Form report'!$G$23:$G$1090,MATCH($A$15,'Form report'!$D$23:$D$1090,0))-INDEX('Form report'!$H$23:$H$1090,MATCH($A$15,'Form report'!$D$23:$D$1090,0))),"")</f>
        <v/>
      </c>
      <c r="LF15" s="204" t="str">
        <f>IFERROR(IF(INDEX('Form report'!$P$23:$CO$1090,MATCH($A$15,'Form report'!LF23:LF1090,0),MATCH(LF$3,'Form report'!$P$22:$CO$22,0))="","",INDEX('Form report'!$P$23:$CO$1090,MATCH($A$15,'Form report'!LF23:LF1090,0),MATCH(LF$3,'Form report'!$P$22:$CO$22,0))-INDEX('Form report'!$G$23:$G$1090,MATCH($A$15,'Form report'!$D$23:$D$1090,0))-INDEX('Form report'!$H$23:$H$1090,MATCH($A$15,'Form report'!$D$23:$D$1090,0))),"")</f>
        <v/>
      </c>
      <c r="LG15" s="204" t="str">
        <f>IFERROR(IF(INDEX('Form report'!$P$23:$CO$1090,MATCH($A$15,'Form report'!LG23:LG1090,0),MATCH(LG$3,'Form report'!$P$22:$CO$22,0))="","",INDEX('Form report'!$P$23:$CO$1090,MATCH($A$15,'Form report'!LG23:LG1090,0),MATCH(LG$3,'Form report'!$P$22:$CO$22,0))-INDEX('Form report'!$G$23:$G$1090,MATCH($A$15,'Form report'!$D$23:$D$1090,0))-INDEX('Form report'!$H$23:$H$1090,MATCH($A$15,'Form report'!$D$23:$D$1090,0))),"")</f>
        <v/>
      </c>
      <c r="LH15" s="204" t="str">
        <f>IFERROR(IF(INDEX('Form report'!$P$23:$CO$1090,MATCH($A$15,'Form report'!LH23:LH1090,0),MATCH(LH$3,'Form report'!$P$22:$CO$22,0))="","",INDEX('Form report'!$P$23:$CO$1090,MATCH($A$15,'Form report'!LH23:LH1090,0),MATCH(LH$3,'Form report'!$P$22:$CO$22,0))-INDEX('Form report'!$G$23:$G$1090,MATCH($A$15,'Form report'!$D$23:$D$1090,0))-INDEX('Form report'!$H$23:$H$1090,MATCH($A$15,'Form report'!$D$23:$D$1090,0))),"")</f>
        <v/>
      </c>
      <c r="LI15" s="204" t="str">
        <f>IFERROR(IF(INDEX('Form report'!$P$23:$CO$1090,MATCH($A$15,'Form report'!LI23:LI1090,0),MATCH(LI$3,'Form report'!$P$22:$CO$22,0))="","",INDEX('Form report'!$P$23:$CO$1090,MATCH($A$15,'Form report'!LI23:LI1090,0),MATCH(LI$3,'Form report'!$P$22:$CO$22,0))-INDEX('Form report'!$G$23:$G$1090,MATCH($A$15,'Form report'!$D$23:$D$1090,0))-INDEX('Form report'!$H$23:$H$1090,MATCH($A$15,'Form report'!$D$23:$D$1090,0))),"")</f>
        <v/>
      </c>
      <c r="LJ15" s="204" t="str">
        <f>IFERROR(IF(INDEX('Form report'!$P$23:$CO$1090,MATCH($A$15,'Form report'!LJ23:LJ1090,0),MATCH(LJ$3,'Form report'!$P$22:$CO$22,0))="","",INDEX('Form report'!$P$23:$CO$1090,MATCH($A$15,'Form report'!LJ23:LJ1090,0),MATCH(LJ$3,'Form report'!$P$22:$CO$22,0))-INDEX('Form report'!$G$23:$G$1090,MATCH($A$15,'Form report'!$D$23:$D$1090,0))-INDEX('Form report'!$H$23:$H$1090,MATCH($A$15,'Form report'!$D$23:$D$1090,0))),"")</f>
        <v/>
      </c>
      <c r="LK15" s="204" t="str">
        <f>IFERROR(IF(INDEX('Form report'!$P$23:$CO$1090,MATCH($A$15,'Form report'!LK23:LK1090,0),MATCH(LK$3,'Form report'!$P$22:$CO$22,0))="","",INDEX('Form report'!$P$23:$CO$1090,MATCH($A$15,'Form report'!LK23:LK1090,0),MATCH(LK$3,'Form report'!$P$22:$CO$22,0))-INDEX('Form report'!$G$23:$G$1090,MATCH($A$15,'Form report'!$D$23:$D$1090,0))-INDEX('Form report'!$H$23:$H$1090,MATCH($A$15,'Form report'!$D$23:$D$1090,0))),"")</f>
        <v/>
      </c>
      <c r="LL15" s="204" t="str">
        <f>IFERROR(IF(INDEX('Form report'!$P$23:$CO$1090,MATCH($A$15,'Form report'!LL23:LL1090,0),MATCH(LL$3,'Form report'!$P$22:$CO$22,0))="","",INDEX('Form report'!$P$23:$CO$1090,MATCH($A$15,'Form report'!LL23:LL1090,0),MATCH(LL$3,'Form report'!$P$22:$CO$22,0))-INDEX('Form report'!$G$23:$G$1090,MATCH($A$15,'Form report'!$D$23:$D$1090,0))-INDEX('Form report'!$H$23:$H$1090,MATCH($A$15,'Form report'!$D$23:$D$1090,0))),"")</f>
        <v/>
      </c>
      <c r="LM15" s="204" t="str">
        <f>IFERROR(IF(INDEX('Form report'!$P$23:$CO$1090,MATCH($A$15,'Form report'!LM23:LM1090,0),MATCH(LM$3,'Form report'!$P$22:$CO$22,0))="","",INDEX('Form report'!$P$23:$CO$1090,MATCH($A$15,'Form report'!LM23:LM1090,0),MATCH(LM$3,'Form report'!$P$22:$CO$22,0))-INDEX('Form report'!$G$23:$G$1090,MATCH($A$15,'Form report'!$D$23:$D$1090,0))-INDEX('Form report'!$H$23:$H$1090,MATCH($A$15,'Form report'!$D$23:$D$1090,0))),"")</f>
        <v/>
      </c>
      <c r="LN15" s="204" t="str">
        <f>IFERROR(IF(INDEX('Form report'!$P$23:$CO$1090,MATCH($A$15,'Form report'!LN23:LN1090,0),MATCH(LN$3,'Form report'!$P$22:$CO$22,0))="","",INDEX('Form report'!$P$23:$CO$1090,MATCH($A$15,'Form report'!LN23:LN1090,0),MATCH(LN$3,'Form report'!$P$22:$CO$22,0))-INDEX('Form report'!$G$23:$G$1090,MATCH($A$15,'Form report'!$D$23:$D$1090,0))-INDEX('Form report'!$H$23:$H$1090,MATCH($A$15,'Form report'!$D$23:$D$1090,0))),"")</f>
        <v/>
      </c>
      <c r="LO15" s="204" t="str">
        <f>IFERROR(IF(INDEX('Form report'!$P$23:$CO$1090,MATCH($A$15,'Form report'!LO23:LO1090,0),MATCH(LO$3,'Form report'!$P$22:$CO$22,0))="","",INDEX('Form report'!$P$23:$CO$1090,MATCH($A$15,'Form report'!LO23:LO1090,0),MATCH(LO$3,'Form report'!$P$22:$CO$22,0))-INDEX('Form report'!$G$23:$G$1090,MATCH($A$15,'Form report'!$D$23:$D$1090,0))-INDEX('Form report'!$H$23:$H$1090,MATCH($A$15,'Form report'!$D$23:$D$1090,0))),"")</f>
        <v/>
      </c>
      <c r="LP15" s="204" t="str">
        <f>IFERROR(IF(INDEX('Form report'!$P$23:$CO$1090,MATCH($A$15,'Form report'!LP23:LP1090,0),MATCH(LP$3,'Form report'!$P$22:$CO$22,0))="","",INDEX('Form report'!$P$23:$CO$1090,MATCH($A$15,'Form report'!LP23:LP1090,0),MATCH(LP$3,'Form report'!$P$22:$CO$22,0))-INDEX('Form report'!$G$23:$G$1090,MATCH($A$15,'Form report'!$D$23:$D$1090,0))-INDEX('Form report'!$H$23:$H$1090,MATCH($A$15,'Form report'!$D$23:$D$1090,0))),"")</f>
        <v/>
      </c>
      <c r="LQ15" s="204" t="str">
        <f>IFERROR(IF(INDEX('Form report'!$P$23:$CO$1090,MATCH($A$15,'Form report'!LQ23:LQ1090,0),MATCH(LQ$3,'Form report'!$P$22:$CO$22,0))="","",INDEX('Form report'!$P$23:$CO$1090,MATCH($A$15,'Form report'!LQ23:LQ1090,0),MATCH(LQ$3,'Form report'!$P$22:$CO$22,0))-INDEX('Form report'!$G$23:$G$1090,MATCH($A$15,'Form report'!$D$23:$D$1090,0))-INDEX('Form report'!$H$23:$H$1090,MATCH($A$15,'Form report'!$D$23:$D$1090,0))),"")</f>
        <v/>
      </c>
      <c r="LR15" s="204" t="str">
        <f>IFERROR(IF(INDEX('Form report'!$P$23:$CO$1090,MATCH($A$15,'Form report'!LR23:LR1090,0),MATCH(LR$3,'Form report'!$P$22:$CO$22,0))="","",INDEX('Form report'!$P$23:$CO$1090,MATCH($A$15,'Form report'!LR23:LR1090,0),MATCH(LR$3,'Form report'!$P$22:$CO$22,0))-INDEX('Form report'!$G$23:$G$1090,MATCH($A$15,'Form report'!$D$23:$D$1090,0))-INDEX('Form report'!$H$23:$H$1090,MATCH($A$15,'Form report'!$D$23:$D$1090,0))),"")</f>
        <v/>
      </c>
      <c r="LS15" s="204" t="str">
        <f>IFERROR(IF(INDEX('Form report'!$P$23:$CO$1090,MATCH($A$15,'Form report'!LS23:LS1090,0),MATCH(LS$3,'Form report'!$P$22:$CO$22,0))="","",INDEX('Form report'!$P$23:$CO$1090,MATCH($A$15,'Form report'!LS23:LS1090,0),MATCH(LS$3,'Form report'!$P$22:$CO$22,0))-INDEX('Form report'!$G$23:$G$1090,MATCH($A$15,'Form report'!$D$23:$D$1090,0))-INDEX('Form report'!$H$23:$H$1090,MATCH($A$15,'Form report'!$D$23:$D$1090,0))),"")</f>
        <v/>
      </c>
      <c r="LT15" s="204" t="str">
        <f>IFERROR(IF(INDEX('Form report'!$P$23:$CO$1090,MATCH($A$15,'Form report'!LT23:LT1090,0),MATCH(LT$3,'Form report'!$P$22:$CO$22,0))="","",INDEX('Form report'!$P$23:$CO$1090,MATCH($A$15,'Form report'!LT23:LT1090,0),MATCH(LT$3,'Form report'!$P$22:$CO$22,0))-INDEX('Form report'!$G$23:$G$1090,MATCH($A$15,'Form report'!$D$23:$D$1090,0))-INDEX('Form report'!$H$23:$H$1090,MATCH($A$15,'Form report'!$D$23:$D$1090,0))),"")</f>
        <v/>
      </c>
      <c r="LU15" s="204" t="str">
        <f>IFERROR(IF(INDEX('Form report'!$P$23:$CO$1090,MATCH($A$15,'Form report'!LU23:LU1090,0),MATCH(LU$3,'Form report'!$P$22:$CO$22,0))="","",INDEX('Form report'!$P$23:$CO$1090,MATCH($A$15,'Form report'!LU23:LU1090,0),MATCH(LU$3,'Form report'!$P$22:$CO$22,0))-INDEX('Form report'!$G$23:$G$1090,MATCH($A$15,'Form report'!$D$23:$D$1090,0))-INDEX('Form report'!$H$23:$H$1090,MATCH($A$15,'Form report'!$D$23:$D$1090,0))),"")</f>
        <v/>
      </c>
      <c r="LV15" s="204" t="str">
        <f>IFERROR(IF(INDEX('Form report'!$P$23:$CO$1090,MATCH($A$15,'Form report'!LV23:LV1090,0),MATCH(LV$3,'Form report'!$P$22:$CO$22,0))="","",INDEX('Form report'!$P$23:$CO$1090,MATCH($A$15,'Form report'!LV23:LV1090,0),MATCH(LV$3,'Form report'!$P$22:$CO$22,0))-INDEX('Form report'!$G$23:$G$1090,MATCH($A$15,'Form report'!$D$23:$D$1090,0))-INDEX('Form report'!$H$23:$H$1090,MATCH($A$15,'Form report'!$D$23:$D$1090,0))),"")</f>
        <v/>
      </c>
      <c r="LW15" s="204" t="str">
        <f>IFERROR(IF(INDEX('Form report'!$P$23:$CO$1090,MATCH($A$15,'Form report'!LW23:LW1090,0),MATCH(LW$3,'Form report'!$P$22:$CO$22,0))="","",INDEX('Form report'!$P$23:$CO$1090,MATCH($A$15,'Form report'!LW23:LW1090,0),MATCH(LW$3,'Form report'!$P$22:$CO$22,0))-INDEX('Form report'!$G$23:$G$1090,MATCH($A$15,'Form report'!$D$23:$D$1090,0))-INDEX('Form report'!$H$23:$H$1090,MATCH($A$15,'Form report'!$D$23:$D$1090,0))),"")</f>
        <v/>
      </c>
      <c r="LX15" s="204" t="str">
        <f>IFERROR(IF(INDEX('Form report'!$P$23:$CO$1090,MATCH($A$15,'Form report'!LX23:LX1090,0),MATCH(LX$3,'Form report'!$P$22:$CO$22,0))="","",INDEX('Form report'!$P$23:$CO$1090,MATCH($A$15,'Form report'!LX23:LX1090,0),MATCH(LX$3,'Form report'!$P$22:$CO$22,0))-INDEX('Form report'!$G$23:$G$1090,MATCH($A$15,'Form report'!$D$23:$D$1090,0))-INDEX('Form report'!$H$23:$H$1090,MATCH($A$15,'Form report'!$D$23:$D$1090,0))),"")</f>
        <v/>
      </c>
      <c r="LY15" s="204" t="str">
        <f>IFERROR(IF(INDEX('Form report'!$P$23:$CO$1090,MATCH($A$15,'Form report'!LY23:LY1090,0),MATCH(LY$3,'Form report'!$P$22:$CO$22,0))="","",INDEX('Form report'!$P$23:$CO$1090,MATCH($A$15,'Form report'!LY23:LY1090,0),MATCH(LY$3,'Form report'!$P$22:$CO$22,0))-INDEX('Form report'!$G$23:$G$1090,MATCH($A$15,'Form report'!$D$23:$D$1090,0))-INDEX('Form report'!$H$23:$H$1090,MATCH($A$15,'Form report'!$D$23:$D$1090,0))),"")</f>
        <v/>
      </c>
      <c r="LZ15" s="204" t="str">
        <f>IFERROR(IF(INDEX('Form report'!$P$23:$CO$1090,MATCH($A$15,'Form report'!LZ23:LZ1090,0),MATCH(LZ$3,'Form report'!$P$22:$CO$22,0))="","",INDEX('Form report'!$P$23:$CO$1090,MATCH($A$15,'Form report'!LZ23:LZ1090,0),MATCH(LZ$3,'Form report'!$P$22:$CO$22,0))-INDEX('Form report'!$G$23:$G$1090,MATCH($A$15,'Form report'!$D$23:$D$1090,0))-INDEX('Form report'!$H$23:$H$1090,MATCH($A$15,'Form report'!$D$23:$D$1090,0))),"")</f>
        <v/>
      </c>
      <c r="MA15" s="204" t="str">
        <f>IFERROR(IF(INDEX('Form report'!$P$23:$CO$1090,MATCH($A$15,'Form report'!MA23:MA1090,0),MATCH(MA$3,'Form report'!$P$22:$CO$22,0))="","",INDEX('Form report'!$P$23:$CO$1090,MATCH($A$15,'Form report'!MA23:MA1090,0),MATCH(MA$3,'Form report'!$P$22:$CO$22,0))-INDEX('Form report'!$G$23:$G$1090,MATCH($A$15,'Form report'!$D$23:$D$1090,0))-INDEX('Form report'!$H$23:$H$1090,MATCH($A$15,'Form report'!$D$23:$D$1090,0))),"")</f>
        <v/>
      </c>
      <c r="MB15" s="204" t="str">
        <f>IFERROR(IF(INDEX('Form report'!$P$23:$CO$1090,MATCH($A$15,'Form report'!MB23:MB1090,0),MATCH(MB$3,'Form report'!$P$22:$CO$22,0))="","",INDEX('Form report'!$P$23:$CO$1090,MATCH($A$15,'Form report'!MB23:MB1090,0),MATCH(MB$3,'Form report'!$P$22:$CO$22,0))-INDEX('Form report'!$G$23:$G$1090,MATCH($A$15,'Form report'!$D$23:$D$1090,0))-INDEX('Form report'!$H$23:$H$1090,MATCH($A$15,'Form report'!$D$23:$D$1090,0))),"")</f>
        <v/>
      </c>
      <c r="MC15" s="204" t="str">
        <f>IFERROR(IF(INDEX('Form report'!$P$23:$CO$1090,MATCH($A$15,'Form report'!MC23:MC1090,0),MATCH(MC$3,'Form report'!$P$22:$CO$22,0))="","",INDEX('Form report'!$P$23:$CO$1090,MATCH($A$15,'Form report'!MC23:MC1090,0),MATCH(MC$3,'Form report'!$P$22:$CO$22,0))-INDEX('Form report'!$G$23:$G$1090,MATCH($A$15,'Form report'!$D$23:$D$1090,0))-INDEX('Form report'!$H$23:$H$1090,MATCH($A$15,'Form report'!$D$23:$D$1090,0))),"")</f>
        <v/>
      </c>
      <c r="MD15" s="204" t="str">
        <f>IFERROR(IF(INDEX('Form report'!$P$23:$CO$1090,MATCH($A$15,'Form report'!MD23:MD1090,0),MATCH(MD$3,'Form report'!$P$22:$CO$22,0))="","",INDEX('Form report'!$P$23:$CO$1090,MATCH($A$15,'Form report'!MD23:MD1090,0),MATCH(MD$3,'Form report'!$P$22:$CO$22,0))-INDEX('Form report'!$G$23:$G$1090,MATCH($A$15,'Form report'!$D$23:$D$1090,0))-INDEX('Form report'!$H$23:$H$1090,MATCH($A$15,'Form report'!$D$23:$D$1090,0))),"")</f>
        <v/>
      </c>
      <c r="ME15" s="204" t="str">
        <f>IFERROR(IF(INDEX('Form report'!$P$23:$CO$1090,MATCH($A$15,'Form report'!ME23:ME1090,0),MATCH(ME$3,'Form report'!$P$22:$CO$22,0))="","",INDEX('Form report'!$P$23:$CO$1090,MATCH($A$15,'Form report'!ME23:ME1090,0),MATCH(ME$3,'Form report'!$P$22:$CO$22,0))-INDEX('Form report'!$G$23:$G$1090,MATCH($A$15,'Form report'!$D$23:$D$1090,0))-INDEX('Form report'!$H$23:$H$1090,MATCH($A$15,'Form report'!$D$23:$D$1090,0))),"")</f>
        <v/>
      </c>
      <c r="MF15" s="204" t="str">
        <f>IFERROR(IF(INDEX('Form report'!$P$23:$CO$1090,MATCH($A$15,'Form report'!MF23:MF1090,0),MATCH(MF$3,'Form report'!$P$22:$CO$22,0))="","",INDEX('Form report'!$P$23:$CO$1090,MATCH($A$15,'Form report'!MF23:MF1090,0),MATCH(MF$3,'Form report'!$P$22:$CO$22,0))-INDEX('Form report'!$G$23:$G$1090,MATCH($A$15,'Form report'!$D$23:$D$1090,0))-INDEX('Form report'!$H$23:$H$1090,MATCH($A$15,'Form report'!$D$23:$D$1090,0))),"")</f>
        <v/>
      </c>
      <c r="MG15" s="204" t="str">
        <f>IFERROR(IF(INDEX('Form report'!$P$23:$CO$1090,MATCH($A$15,'Form report'!MG23:MG1090,0),MATCH(MG$3,'Form report'!$P$22:$CO$22,0))="","",INDEX('Form report'!$P$23:$CO$1090,MATCH($A$15,'Form report'!MG23:MG1090,0),MATCH(MG$3,'Form report'!$P$22:$CO$22,0))-INDEX('Form report'!$G$23:$G$1090,MATCH($A$15,'Form report'!$D$23:$D$1090,0))-INDEX('Form report'!$H$23:$H$1090,MATCH($A$15,'Form report'!$D$23:$D$1090,0))),"")</f>
        <v/>
      </c>
      <c r="MH15" s="204" t="str">
        <f>IFERROR(IF(INDEX('Form report'!$P$23:$CO$1090,MATCH($A$15,'Form report'!MH23:MH1090,0),MATCH(MH$3,'Form report'!$P$22:$CO$22,0))="","",INDEX('Form report'!$P$23:$CO$1090,MATCH($A$15,'Form report'!MH23:MH1090,0),MATCH(MH$3,'Form report'!$P$22:$CO$22,0))-INDEX('Form report'!$G$23:$G$1090,MATCH($A$15,'Form report'!$D$23:$D$1090,0))-INDEX('Form report'!$H$23:$H$1090,MATCH($A$15,'Form report'!$D$23:$D$1090,0))),"")</f>
        <v/>
      </c>
      <c r="MI15" s="204" t="str">
        <f>IFERROR(IF(INDEX('Form report'!$P$23:$CO$1090,MATCH($A$15,'Form report'!MI23:MI1090,0),MATCH(MI$3,'Form report'!$P$22:$CO$22,0))="","",INDEX('Form report'!$P$23:$CO$1090,MATCH($A$15,'Form report'!MI23:MI1090,0),MATCH(MI$3,'Form report'!$P$22:$CO$22,0))-INDEX('Form report'!$G$23:$G$1090,MATCH($A$15,'Form report'!$D$23:$D$1090,0))-INDEX('Form report'!$H$23:$H$1090,MATCH($A$15,'Form report'!$D$23:$D$1090,0))),"")</f>
        <v/>
      </c>
      <c r="MJ15" s="204" t="str">
        <f>IFERROR(IF(INDEX('Form report'!$P$23:$CO$1090,MATCH($A$15,'Form report'!MJ23:MJ1090,0),MATCH(MJ$3,'Form report'!$P$22:$CO$22,0))="","",INDEX('Form report'!$P$23:$CO$1090,MATCH($A$15,'Form report'!MJ23:MJ1090,0),MATCH(MJ$3,'Form report'!$P$22:$CO$22,0))-INDEX('Form report'!$G$23:$G$1090,MATCH($A$15,'Form report'!$D$23:$D$1090,0))-INDEX('Form report'!$H$23:$H$1090,MATCH($A$15,'Form report'!$D$23:$D$1090,0))),"")</f>
        <v/>
      </c>
      <c r="MM15" s="209"/>
      <c r="MN15" s="210"/>
      <c r="MO15" s="210"/>
      <c r="MP15" s="210"/>
      <c r="MQ15" s="210"/>
    </row>
    <row r="16" s="188" customFormat="1" ht="33" customHeight="1" spans="1:348">
      <c r="A16" s="203"/>
      <c r="B16" s="200"/>
      <c r="C16" s="201"/>
      <c r="D16" s="204" t="str">
        <f>IFERROR(IF(INDEX('Form report'!$P$23:$CO$1090,MATCH($A$16,'Form report'!D23:D1090,0),MATCH(D$3,'Form report'!$P$22:$CO$22,0))="","",INDEX('Form report'!$P$23:$CO$1090,MATCH($A$16,'Form report'!D23:D1090,0),MATCH(D$3,'Form report'!$P$22:$CO$22,0))-INDEX('Form report'!$G$23:$G$1090,MATCH($A$16,'Form report'!$D$23:$D$1090,0))-INDEX('Form report'!$H$23:$H$1090,MATCH($A$16,'Form report'!$D$23:$D$1090,0))),"")</f>
        <v/>
      </c>
      <c r="E16" s="204" t="str">
        <f>IFERROR(IF(INDEX('Form report'!$P$23:$CO$1090,MATCH($A$16,'Form report'!E23:E1090,0),MATCH(E$3,'Form report'!$P$22:$CO$22,0))="","",INDEX('Form report'!$P$23:$CO$1090,MATCH($A$16,'Form report'!E23:E1090,0),MATCH(E$3,'Form report'!$P$22:$CO$22,0))-INDEX('Form report'!$G$23:$G$1090,MATCH($A$16,'Form report'!$D$23:$D$1090,0))-INDEX('Form report'!$H$23:$H$1090,MATCH($A$16,'Form report'!$D$23:$D$1090,0))),"")</f>
        <v/>
      </c>
      <c r="F16" s="204" t="str">
        <f>IFERROR(IF(INDEX('Form report'!$P$23:$CO$1090,MATCH($A$16,'Form report'!F23:F1090,0),MATCH(F$3,'Form report'!$P$22:$CO$22,0))="","",INDEX('Form report'!$P$23:$CO$1090,MATCH($A$16,'Form report'!F23:F1090,0),MATCH(F$3,'Form report'!$P$22:$CO$22,0))-INDEX('Form report'!$G$23:$G$1090,MATCH($A$16,'Form report'!$D$23:$D$1090,0))-INDEX('Form report'!$H$23:$H$1090,MATCH($A$16,'Form report'!$D$23:$D$1090,0))),"")</f>
        <v/>
      </c>
      <c r="G16" s="204" t="str">
        <f>IFERROR(IF(INDEX('Form report'!$P$23:$CO$1090,MATCH($A$16,'Form report'!G23:G1090,0),MATCH(G$3,'Form report'!$P$22:$CO$22,0))="","",INDEX('Form report'!$P$23:$CO$1090,MATCH($A$16,'Form report'!G23:G1090,0),MATCH(G$3,'Form report'!$P$22:$CO$22,0))-INDEX('Form report'!$G$23:$G$1090,MATCH($A$16,'Form report'!$D$23:$D$1090,0))-INDEX('Form report'!$H$23:$H$1090,MATCH($A$16,'Form report'!$D$23:$D$1090,0))),"")</f>
        <v/>
      </c>
      <c r="H16" s="204" t="str">
        <f>IFERROR(IF(INDEX('Form report'!$P$23:$CO$1090,MATCH($A$16,'Form report'!H23:H1090,0),MATCH(H$3,'Form report'!$P$22:$CO$22,0))="","",INDEX('Form report'!$P$23:$CO$1090,MATCH($A$16,'Form report'!H23:H1090,0),MATCH(H$3,'Form report'!$P$22:$CO$22,0))-INDEX('Form report'!$G$23:$G$1090,MATCH($A$16,'Form report'!$D$23:$D$1090,0))-INDEX('Form report'!$H$23:$H$1090,MATCH($A$16,'Form report'!$D$23:$D$1090,0))),"")</f>
        <v/>
      </c>
      <c r="I16" s="204" t="str">
        <f>IFERROR(IF(INDEX('Form report'!$P$23:$CO$1090,MATCH($A$16,'Form report'!I23:I1090,0),MATCH(I$3,'Form report'!$P$22:$CO$22,0))="","",INDEX('Form report'!$P$23:$CO$1090,MATCH($A$16,'Form report'!I23:I1090,0),MATCH(I$3,'Form report'!$P$22:$CO$22,0))-INDEX('Form report'!$G$23:$G$1090,MATCH($A$16,'Form report'!$D$23:$D$1090,0))-INDEX('Form report'!$H$23:$H$1090,MATCH($A$16,'Form report'!$D$23:$D$1090,0))),"")</f>
        <v/>
      </c>
      <c r="J16" s="204" t="str">
        <f>IFERROR(IF(INDEX('Form report'!$P$23:$CO$1090,MATCH($A$16,'Form report'!J23:J1090,0),MATCH(J$3,'Form report'!$P$22:$CO$22,0))="","",INDEX('Form report'!$P$23:$CO$1090,MATCH($A$16,'Form report'!J23:J1090,0),MATCH(J$3,'Form report'!$P$22:$CO$22,0))-INDEX('Form report'!$G$23:$G$1090,MATCH($A$16,'Form report'!$D$23:$D$1090,0))-INDEX('Form report'!$H$23:$H$1090,MATCH($A$16,'Form report'!$D$23:$D$1090,0))),"")</f>
        <v/>
      </c>
      <c r="K16" s="204" t="str">
        <f>IFERROR(IF(INDEX('Form report'!$P$23:$CO$1090,MATCH($A$16,'Form report'!K23:K1090,0),MATCH(K$3,'Form report'!$P$22:$CO$22,0))="","",INDEX('Form report'!$P$23:$CO$1090,MATCH($A$16,'Form report'!K23:K1090,0),MATCH(K$3,'Form report'!$P$22:$CO$22,0))-INDEX('Form report'!$G$23:$G$1090,MATCH($A$16,'Form report'!$D$23:$D$1090,0))-INDEX('Form report'!$H$23:$H$1090,MATCH($A$16,'Form report'!$D$23:$D$1090,0))),"")</f>
        <v/>
      </c>
      <c r="L16" s="204" t="str">
        <f>IFERROR(IF(INDEX('Form report'!$P$23:$CO$1090,MATCH($A$16,'Form report'!L23:L1090,0),MATCH(L$3,'Form report'!$P$22:$CO$22,0))="","",INDEX('Form report'!$P$23:$CO$1090,MATCH($A$16,'Form report'!L23:L1090,0),MATCH(L$3,'Form report'!$P$22:$CO$22,0))-INDEX('Form report'!$G$23:$G$1090,MATCH($A$16,'Form report'!$D$23:$D$1090,0))-INDEX('Form report'!$H$23:$H$1090,MATCH($A$16,'Form report'!$D$23:$D$1090,0))),"")</f>
        <v/>
      </c>
      <c r="M16" s="204" t="str">
        <f>IFERROR(IF(INDEX('Form report'!$P$23:$CO$1090,MATCH($A$16,'Form report'!M23:M1090,0),MATCH(M$3,'Form report'!$P$22:$CO$22,0))="","",INDEX('Form report'!$P$23:$CO$1090,MATCH($A$16,'Form report'!M23:M1090,0),MATCH(M$3,'Form report'!$P$22:$CO$22,0))-INDEX('Form report'!$G$23:$G$1090,MATCH($A$16,'Form report'!$D$23:$D$1090,0))-INDEX('Form report'!$H$23:$H$1090,MATCH($A$16,'Form report'!$D$23:$D$1090,0))),"")</f>
        <v/>
      </c>
      <c r="N16" s="204" t="str">
        <f>IFERROR(IF(INDEX('Form report'!$P$23:$CO$1090,MATCH($A$16,'Form report'!N23:N1090,0),MATCH(N$3,'Form report'!$P$22:$CO$22,0))="","",INDEX('Form report'!$P$23:$CO$1090,MATCH($A$16,'Form report'!N23:N1090,0),MATCH(N$3,'Form report'!$P$22:$CO$22,0))-INDEX('Form report'!$G$23:$G$1090,MATCH($A$16,'Form report'!$D$23:$D$1090,0))-INDEX('Form report'!$H$23:$H$1090,MATCH($A$16,'Form report'!$D$23:$D$1090,0))),"")</f>
        <v/>
      </c>
      <c r="O16" s="204" t="str">
        <f>IFERROR(IF(INDEX('Form report'!$P$23:$CO$1090,MATCH($A$16,'Form report'!O23:O1090,0),MATCH(O$3,'Form report'!$P$22:$CO$22,0))="","",INDEX('Form report'!$P$23:$CO$1090,MATCH($A$16,'Form report'!O23:O1090,0),MATCH(O$3,'Form report'!$P$22:$CO$22,0))-INDEX('Form report'!$G$23:$G$1090,MATCH($A$16,'Form report'!$D$23:$D$1090,0))-INDEX('Form report'!$H$23:$H$1090,MATCH($A$16,'Form report'!$D$23:$D$1090,0))),"")</f>
        <v/>
      </c>
      <c r="P16" s="204" t="str">
        <f>IFERROR(IF(INDEX('Form report'!$P$23:$CO$1090,MATCH($A$16,'Form report'!P23:P1090,0),MATCH(P$3,'Form report'!$P$22:$CO$22,0))="","",INDEX('Form report'!$P$23:$CO$1090,MATCH($A$16,'Form report'!P23:P1090,0),MATCH(P$3,'Form report'!$P$22:$CO$22,0))-INDEX('Form report'!$G$23:$G$1090,MATCH($A$16,'Form report'!$D$23:$D$1090,0))-INDEX('Form report'!$H$23:$H$1090,MATCH($A$16,'Form report'!$D$23:$D$1090,0))),"")</f>
        <v/>
      </c>
      <c r="Q16" s="204" t="str">
        <f>IFERROR(IF(INDEX('Form report'!$P$23:$CO$1090,MATCH($A$16,'Form report'!#REF!,0),MATCH(Q$3,'Form report'!$P$22:$CO$22,0))="","",INDEX('Form report'!$P$23:$CO$1090,MATCH($A$16,'Form report'!#REF!,0),MATCH(Q$3,'Form report'!$P$22:$CO$22,0))-INDEX('Form report'!$G$23:$G$1090,MATCH($A$16,'Form report'!$D$23:$D$1090,0))-INDEX('Form report'!$H$23:$H$1090,MATCH($A$16,'Form report'!$D$23:$D$1090,0))),"")</f>
        <v/>
      </c>
      <c r="R16" s="204" t="str">
        <f>IFERROR(IF(INDEX('Form report'!$P$23:$CO$1090,MATCH($A$16,'Form report'!R23:R1090,0),MATCH(R$3,'Form report'!$P$22:$CO$22,0))="","",INDEX('Form report'!$P$23:$CO$1090,MATCH($A$16,'Form report'!R23:R1090,0),MATCH(R$3,'Form report'!$P$22:$CO$22,0))-INDEX('Form report'!$G$23:$G$1090,MATCH($A$16,'Form report'!$D$23:$D$1090,0))-INDEX('Form report'!$H$23:$H$1090,MATCH($A$16,'Form report'!$D$23:$D$1090,0))),"")</f>
        <v/>
      </c>
      <c r="S16" s="204" t="str">
        <f>IFERROR(IF(INDEX('Form report'!$P$23:$CO$1090,MATCH($A$16,'Form report'!S23:S1090,0),MATCH(S$3,'Form report'!$P$22:$CO$22,0))="","",INDEX('Form report'!$P$23:$CO$1090,MATCH($A$16,'Form report'!S23:S1090,0),MATCH(S$3,'Form report'!$P$22:$CO$22,0))-INDEX('Form report'!$G$23:$G$1090,MATCH($A$16,'Form report'!$D$23:$D$1090,0))-INDEX('Form report'!$H$23:$H$1090,MATCH($A$16,'Form report'!$D$23:$D$1090,0))),"")</f>
        <v/>
      </c>
      <c r="T16" s="204" t="str">
        <f>IFERROR(IF(INDEX('Form report'!$P$23:$CO$1090,MATCH($A$16,'Form report'!T23:T1090,0),MATCH(T$3,'Form report'!$P$22:$CO$22,0))="","",INDEX('Form report'!$P$23:$CO$1090,MATCH($A$16,'Form report'!T23:T1090,0),MATCH(T$3,'Form report'!$P$22:$CO$22,0))-INDEX('Form report'!$G$23:$G$1090,MATCH($A$16,'Form report'!$D$23:$D$1090,0))-INDEX('Form report'!$H$23:$H$1090,MATCH($A$16,'Form report'!$D$23:$D$1090,0))),"")</f>
        <v/>
      </c>
      <c r="U16" s="204" t="str">
        <f>IFERROR(IF(INDEX('Form report'!$P$23:$CO$1090,MATCH($A$16,'Form report'!U23:U1090,0),MATCH(U$3,'Form report'!$P$22:$CO$22,0))="","",INDEX('Form report'!$P$23:$CO$1090,MATCH($A$16,'Form report'!U23:U1090,0),MATCH(U$3,'Form report'!$P$22:$CO$22,0))-INDEX('Form report'!$G$23:$G$1090,MATCH($A$16,'Form report'!$D$23:$D$1090,0))-INDEX('Form report'!$H$23:$H$1090,MATCH($A$16,'Form report'!$D$23:$D$1090,0))),"")</f>
        <v/>
      </c>
      <c r="V16" s="204" t="str">
        <f>IFERROR(IF(INDEX('Form report'!$P$23:$CO$1090,MATCH($A$16,'Form report'!V23:V1090,0),MATCH(V$3,'Form report'!$P$22:$CO$22,0))="","",INDEX('Form report'!$P$23:$CO$1090,MATCH($A$16,'Form report'!V23:V1090,0),MATCH(V$3,'Form report'!$P$22:$CO$22,0))-INDEX('Form report'!$G$23:$G$1090,MATCH($A$16,'Form report'!$D$23:$D$1090,0))-INDEX('Form report'!$H$23:$H$1090,MATCH($A$16,'Form report'!$D$23:$D$1090,0))),"")</f>
        <v/>
      </c>
      <c r="W16" s="204" t="str">
        <f>IFERROR(IF(INDEX('Form report'!$P$23:$CO$1090,MATCH($A$16,'Form report'!W23:W1090,0),MATCH(W$3,'Form report'!$P$22:$CO$22,0))="","",INDEX('Form report'!$P$23:$CO$1090,MATCH($A$16,'Form report'!W23:W1090,0),MATCH(W$3,'Form report'!$P$22:$CO$22,0))-INDEX('Form report'!$G$23:$G$1090,MATCH($A$16,'Form report'!$D$23:$D$1090,0))-INDEX('Form report'!$H$23:$H$1090,MATCH($A$16,'Form report'!$D$23:$D$1090,0))),"")</f>
        <v/>
      </c>
      <c r="X16" s="204" t="str">
        <f>IFERROR(IF(INDEX('Form report'!$P$23:$CO$1090,MATCH($A$16,'Form report'!X23:X1090,0),MATCH(X$3,'Form report'!$P$22:$CO$22,0))="","",INDEX('Form report'!$P$23:$CO$1090,MATCH($A$16,'Form report'!X23:X1090,0),MATCH(X$3,'Form report'!$P$22:$CO$22,0))-INDEX('Form report'!$G$23:$G$1090,MATCH($A$16,'Form report'!$D$23:$D$1090,0))-INDEX('Form report'!$H$23:$H$1090,MATCH($A$16,'Form report'!$D$23:$D$1090,0))),"")</f>
        <v/>
      </c>
      <c r="Y16" s="204" t="str">
        <f>IFERROR(IF(INDEX('Form report'!$P$23:$CO$1090,MATCH($A$16,'Form report'!Y23:Y1090,0),MATCH(Y$3,'Form report'!$P$22:$CO$22,0))="","",INDEX('Form report'!$P$23:$CO$1090,MATCH($A$16,'Form report'!Y23:Y1090,0),MATCH(Y$3,'Form report'!$P$22:$CO$22,0))-INDEX('Form report'!$G$23:$G$1090,MATCH($A$16,'Form report'!$D$23:$D$1090,0))-INDEX('Form report'!$H$23:$H$1090,MATCH($A$16,'Form report'!$D$23:$D$1090,0))),"")</f>
        <v/>
      </c>
      <c r="Z16" s="204" t="str">
        <f>IFERROR(IF(INDEX('Form report'!$P$23:$CO$1090,MATCH($A$16,'Form report'!Z23:Z1090,0),MATCH(Z$3,'Form report'!$P$22:$CO$22,0))="","",INDEX('Form report'!$P$23:$CO$1090,MATCH($A$16,'Form report'!Z23:Z1090,0),MATCH(Z$3,'Form report'!$P$22:$CO$22,0))-INDEX('Form report'!$G$23:$G$1090,MATCH($A$16,'Form report'!$D$23:$D$1090,0))-INDEX('Form report'!$H$23:$H$1090,MATCH($A$16,'Form report'!$D$23:$D$1090,0))),"")</f>
        <v/>
      </c>
      <c r="AA16" s="204" t="str">
        <f>IFERROR(IF(INDEX('Form report'!$P$23:$CO$1090,MATCH($A$16,'Form report'!AA23:AA1090,0),MATCH(AA$3,'Form report'!$P$22:$CO$22,0))="","",INDEX('Form report'!$P$23:$CO$1090,MATCH($A$16,'Form report'!AA23:AA1090,0),MATCH(AA$3,'Form report'!$P$22:$CO$22,0))-INDEX('Form report'!$G$23:$G$1090,MATCH($A$16,'Form report'!$D$23:$D$1090,0))-INDEX('Form report'!$H$23:$H$1090,MATCH($A$16,'Form report'!$D$23:$D$1090,0))),"")</f>
        <v/>
      </c>
      <c r="AB16" s="204" t="str">
        <f>IFERROR(IF(INDEX('Form report'!$P$23:$CO$1090,MATCH($A$16,'Form report'!AB23:AB1090,0),MATCH(AB$3,'Form report'!$P$22:$CO$22,0))="","",INDEX('Form report'!$P$23:$CO$1090,MATCH($A$16,'Form report'!AB23:AB1090,0),MATCH(AB$3,'Form report'!$P$22:$CO$22,0))-INDEX('Form report'!$G$23:$G$1090,MATCH($A$16,'Form report'!$D$23:$D$1090,0))-INDEX('Form report'!$H$23:$H$1090,MATCH($A$16,'Form report'!$D$23:$D$1090,0))),"")</f>
        <v/>
      </c>
      <c r="AC16" s="204" t="str">
        <f>IFERROR(IF(INDEX('Form report'!$P$23:$CO$1090,MATCH($A$16,'Form report'!AC23:AC1090,0),MATCH(AC$3,'Form report'!$P$22:$CO$22,0))="","",INDEX('Form report'!$P$23:$CO$1090,MATCH($A$16,'Form report'!AC23:AC1090,0),MATCH(AC$3,'Form report'!$P$22:$CO$22,0))-INDEX('Form report'!$G$23:$G$1090,MATCH($A$16,'Form report'!$D$23:$D$1090,0))-INDEX('Form report'!$H$23:$H$1090,MATCH($A$16,'Form report'!$D$23:$D$1090,0))),"")</f>
        <v/>
      </c>
      <c r="AD16" s="204" t="str">
        <f>IFERROR(IF(INDEX('Form report'!$P$23:$CO$1090,MATCH($A$16,'Form report'!AD23:AD1090,0),MATCH(AD$3,'Form report'!$P$22:$CO$22,0))="","",INDEX('Form report'!$P$23:$CO$1090,MATCH($A$16,'Form report'!AD23:AD1090,0),MATCH(AD$3,'Form report'!$P$22:$CO$22,0))-INDEX('Form report'!$G$23:$G$1090,MATCH($A$16,'Form report'!$D$23:$D$1090,0))-INDEX('Form report'!$H$23:$H$1090,MATCH($A$16,'Form report'!$D$23:$D$1090,0))),"")</f>
        <v/>
      </c>
      <c r="AE16" s="204" t="str">
        <f>IFERROR(IF(INDEX('Form report'!$P$23:$CO$1090,MATCH($A$16,'Form report'!AE23:AE1090,0),MATCH(AE$3,'Form report'!$P$22:$CO$22,0))="","",INDEX('Form report'!$P$23:$CO$1090,MATCH($A$16,'Form report'!AE23:AE1090,0),MATCH(AE$3,'Form report'!$P$22:$CO$22,0))-INDEX('Form report'!$G$23:$G$1090,MATCH($A$16,'Form report'!$D$23:$D$1090,0))-INDEX('Form report'!$H$23:$H$1090,MATCH($A$16,'Form report'!$D$23:$D$1090,0))),"")</f>
        <v/>
      </c>
      <c r="AF16" s="204" t="str">
        <f>IFERROR(IF(INDEX('Form report'!$P$23:$CO$1090,MATCH($A$16,'Form report'!AF23:AF1090,0),MATCH(AF$3,'Form report'!$P$22:$CO$22,0))="","",INDEX('Form report'!$P$23:$CO$1090,MATCH($A$16,'Form report'!AF23:AF1090,0),MATCH(AF$3,'Form report'!$P$22:$CO$22,0))-INDEX('Form report'!$G$23:$G$1090,MATCH($A$16,'Form report'!$D$23:$D$1090,0))-INDEX('Form report'!$H$23:$H$1090,MATCH($A$16,'Form report'!$D$23:$D$1090,0))),"")</f>
        <v/>
      </c>
      <c r="AG16" s="204" t="str">
        <f>IFERROR(IF(INDEX('Form report'!$P$23:$CO$1090,MATCH($A$16,'Form report'!AG23:AG1090,0),MATCH(AG$3,'Form report'!$P$22:$CO$22,0))="","",INDEX('Form report'!$P$23:$CO$1090,MATCH($A$16,'Form report'!AG23:AG1090,0),MATCH(AG$3,'Form report'!$P$22:$CO$22,0))-INDEX('Form report'!$G$23:$G$1090,MATCH($A$16,'Form report'!$D$23:$D$1090,0))-INDEX('Form report'!$H$23:$H$1090,MATCH($A$16,'Form report'!$D$23:$D$1090,0))),"")</f>
        <v/>
      </c>
      <c r="AH16" s="204" t="str">
        <f>IFERROR(IF(INDEX('Form report'!$P$23:$CO$1090,MATCH($A$16,'Form report'!AH23:AH1090,0),MATCH(AH$3,'Form report'!$P$22:$CO$22,0))="","",INDEX('Form report'!$P$23:$CO$1090,MATCH($A$16,'Form report'!AH23:AH1090,0),MATCH(AH$3,'Form report'!$P$22:$CO$22,0))-INDEX('Form report'!$G$23:$G$1090,MATCH($A$16,'Form report'!$D$23:$D$1090,0))-INDEX('Form report'!$H$23:$H$1090,MATCH($A$16,'Form report'!$D$23:$D$1090,0))),"")</f>
        <v/>
      </c>
      <c r="AI16" s="204" t="str">
        <f>IFERROR(IF(INDEX('Form report'!$P$23:$CO$1090,MATCH($A$16,'Form report'!AI23:AI1090,0),MATCH(AI$3,'Form report'!$P$22:$CO$22,0))="","",INDEX('Form report'!$P$23:$CO$1090,MATCH($A$16,'Form report'!AI23:AI1090,0),MATCH(AI$3,'Form report'!$P$22:$CO$22,0))-INDEX('Form report'!$G$23:$G$1090,MATCH($A$16,'Form report'!$D$23:$D$1090,0))-INDEX('Form report'!$H$23:$H$1090,MATCH($A$16,'Form report'!$D$23:$D$1090,0))),"")</f>
        <v/>
      </c>
      <c r="AJ16" s="204" t="str">
        <f>IFERROR(IF(INDEX('Form report'!$P$23:$CO$1090,MATCH($A$16,'Form report'!AJ23:AJ1090,0),MATCH(AJ$3,'Form report'!$P$22:$CO$22,0))="","",INDEX('Form report'!$P$23:$CO$1090,MATCH($A$16,'Form report'!AJ23:AJ1090,0),MATCH(AJ$3,'Form report'!$P$22:$CO$22,0))-INDEX('Form report'!$G$23:$G$1090,MATCH($A$16,'Form report'!$D$23:$D$1090,0))-INDEX('Form report'!$H$23:$H$1090,MATCH($A$16,'Form report'!$D$23:$D$1090,0))),"")</f>
        <v/>
      </c>
      <c r="AK16" s="204" t="str">
        <f>IFERROR(IF(INDEX('Form report'!$P$23:$CO$1090,MATCH($A$16,'Form report'!AK23:AK1090,0),MATCH(AK$3,'Form report'!$P$22:$CO$22,0))="","",INDEX('Form report'!$P$23:$CO$1090,MATCH($A$16,'Form report'!AK23:AK1090,0),MATCH(AK$3,'Form report'!$P$22:$CO$22,0))-INDEX('Form report'!$G$23:$G$1090,MATCH($A$16,'Form report'!$D$23:$D$1090,0))-INDEX('Form report'!$H$23:$H$1090,MATCH($A$16,'Form report'!$D$23:$D$1090,0))),"")</f>
        <v/>
      </c>
      <c r="AL16" s="204" t="str">
        <f>IFERROR(IF(INDEX('Form report'!$P$23:$CO$1090,MATCH($A$16,'Form report'!AL23:AL1090,0),MATCH(AL$3,'Form report'!$P$22:$CO$22,0))="","",INDEX('Form report'!$P$23:$CO$1090,MATCH($A$16,'Form report'!AL23:AL1090,0),MATCH(AL$3,'Form report'!$P$22:$CO$22,0))-INDEX('Form report'!$G$23:$G$1090,MATCH($A$16,'Form report'!$D$23:$D$1090,0))-INDEX('Form report'!$H$23:$H$1090,MATCH($A$16,'Form report'!$D$23:$D$1090,0))),"")</f>
        <v/>
      </c>
      <c r="AM16" s="204" t="str">
        <f>IFERROR(IF(INDEX('Form report'!$P$23:$CO$1090,MATCH($A$16,'Form report'!AM23:AM1090,0),MATCH(AM$3,'Form report'!$P$22:$CO$22,0))="","",INDEX('Form report'!$P$23:$CO$1090,MATCH($A$16,'Form report'!AM23:AM1090,0),MATCH(AM$3,'Form report'!$P$22:$CO$22,0))-INDEX('Form report'!$G$23:$G$1090,MATCH($A$16,'Form report'!$D$23:$D$1090,0))-INDEX('Form report'!$H$23:$H$1090,MATCH($A$16,'Form report'!$D$23:$D$1090,0))),"")</f>
        <v/>
      </c>
      <c r="AN16" s="204" t="str">
        <f>IFERROR(IF(INDEX('Form report'!$P$23:$CO$1090,MATCH($A$16,'Form report'!AN23:AN1090,0),MATCH(AN$3,'Form report'!$P$22:$CO$22,0))="","",INDEX('Form report'!$P$23:$CO$1090,MATCH($A$16,'Form report'!AN23:AN1090,0),MATCH(AN$3,'Form report'!$P$22:$CO$22,0))-INDEX('Form report'!$G$23:$G$1090,MATCH($A$16,'Form report'!$D$23:$D$1090,0))-INDEX('Form report'!$H$23:$H$1090,MATCH($A$16,'Form report'!$D$23:$D$1090,0))),"")</f>
        <v/>
      </c>
      <c r="AO16" s="204" t="str">
        <f>IFERROR(IF(INDEX('Form report'!$P$23:$CO$1090,MATCH($A$16,'Form report'!AO23:AO1090,0),MATCH(AO$3,'Form report'!$P$22:$CO$22,0))="","",INDEX('Form report'!$P$23:$CO$1090,MATCH($A$16,'Form report'!AO23:AO1090,0),MATCH(AO$3,'Form report'!$P$22:$CO$22,0))-INDEX('Form report'!$G$23:$G$1090,MATCH($A$16,'Form report'!$D$23:$D$1090,0))-INDEX('Form report'!$H$23:$H$1090,MATCH($A$16,'Form report'!$D$23:$D$1090,0))),"")</f>
        <v/>
      </c>
      <c r="AP16" s="204" t="str">
        <f>IFERROR(IF(INDEX('Form report'!$P$23:$CO$1090,MATCH($A$16,'Form report'!AP23:AP1090,0),MATCH(AP$3,'Form report'!$P$22:$CO$22,0))="","",INDEX('Form report'!$P$23:$CO$1090,MATCH($A$16,'Form report'!AP23:AP1090,0),MATCH(AP$3,'Form report'!$P$22:$CO$22,0))-INDEX('Form report'!$G$23:$G$1090,MATCH($A$16,'Form report'!$D$23:$D$1090,0))-INDEX('Form report'!$H$23:$H$1090,MATCH($A$16,'Form report'!$D$23:$D$1090,0))),"")</f>
        <v/>
      </c>
      <c r="AQ16" s="204" t="str">
        <f>IFERROR(IF(INDEX('Form report'!$P$23:$CO$1090,MATCH($A$16,'Form report'!AQ23:AQ1090,0),MATCH(AQ$3,'Form report'!$P$22:$CO$22,0))="","",INDEX('Form report'!$P$23:$CO$1090,MATCH($A$16,'Form report'!AQ23:AQ1090,0),MATCH(AQ$3,'Form report'!$P$22:$CO$22,0))-INDEX('Form report'!$G$23:$G$1090,MATCH($A$16,'Form report'!$D$23:$D$1090,0))-INDEX('Form report'!$H$23:$H$1090,MATCH($A$16,'Form report'!$D$23:$D$1090,0))),"")</f>
        <v/>
      </c>
      <c r="AR16" s="204" t="str">
        <f>IFERROR(IF(INDEX('Form report'!$P$23:$CO$1090,MATCH($A$16,'Form report'!AR23:AR1090,0),MATCH(AR$3,'Form report'!$P$22:$CO$22,0))="","",INDEX('Form report'!$P$23:$CO$1090,MATCH($A$16,'Form report'!AR23:AR1090,0),MATCH(AR$3,'Form report'!$P$22:$CO$22,0))-INDEX('Form report'!$G$23:$G$1090,MATCH($A$16,'Form report'!$D$23:$D$1090,0))-INDEX('Form report'!$H$23:$H$1090,MATCH($A$16,'Form report'!$D$23:$D$1090,0))),"")</f>
        <v/>
      </c>
      <c r="AS16" s="204" t="str">
        <f>IFERROR(IF(INDEX('Form report'!$P$23:$CO$1090,MATCH($A$16,'Form report'!AS23:AS1090,0),MATCH(AS$3,'Form report'!$P$22:$CO$22,0))="","",INDEX('Form report'!$P$23:$CO$1090,MATCH($A$16,'Form report'!AS23:AS1090,0),MATCH(AS$3,'Form report'!$P$22:$CO$22,0))-INDEX('Form report'!$G$23:$G$1090,MATCH($A$16,'Form report'!$D$23:$D$1090,0))-INDEX('Form report'!$H$23:$H$1090,MATCH($A$16,'Form report'!$D$23:$D$1090,0))),"")</f>
        <v/>
      </c>
      <c r="AT16" s="204" t="str">
        <f>IFERROR(IF(INDEX('Form report'!$P$23:$CO$1090,MATCH($A$16,'Form report'!AT23:AT1090,0),MATCH(AT$3,'Form report'!$P$22:$CO$22,0))="","",INDEX('Form report'!$P$23:$CO$1090,MATCH($A$16,'Form report'!AT23:AT1090,0),MATCH(AT$3,'Form report'!$P$22:$CO$22,0))-INDEX('Form report'!$G$23:$G$1090,MATCH($A$16,'Form report'!$D$23:$D$1090,0))-INDEX('Form report'!$H$23:$H$1090,MATCH($A$16,'Form report'!$D$23:$D$1090,0))),"")</f>
        <v/>
      </c>
      <c r="AU16" s="204" t="str">
        <f>IFERROR(IF(INDEX('Form report'!$P$23:$CO$1090,MATCH($A$16,'Form report'!AU23:AU1090,0),MATCH(AU$3,'Form report'!$P$22:$CO$22,0))="","",INDEX('Form report'!$P$23:$CO$1090,MATCH($A$16,'Form report'!AU23:AU1090,0),MATCH(AU$3,'Form report'!$P$22:$CO$22,0))-INDEX('Form report'!$G$23:$G$1090,MATCH($A$16,'Form report'!$D$23:$D$1090,0))-INDEX('Form report'!$H$23:$H$1090,MATCH($A$16,'Form report'!$D$23:$D$1090,0))),"")</f>
        <v/>
      </c>
      <c r="AV16" s="204" t="str">
        <f>IFERROR(IF(INDEX('Form report'!$P$23:$CO$1090,MATCH($A$16,'Form report'!AV23:AV1090,0),MATCH(AV$3,'Form report'!$P$22:$CO$22,0))="","",INDEX('Form report'!$P$23:$CO$1090,MATCH($A$16,'Form report'!AV23:AV1090,0),MATCH(AV$3,'Form report'!$P$22:$CO$22,0))-INDEX('Form report'!$G$23:$G$1090,MATCH($A$16,'Form report'!$D$23:$D$1090,0))-INDEX('Form report'!$H$23:$H$1090,MATCH($A$16,'Form report'!$D$23:$D$1090,0))),"")</f>
        <v/>
      </c>
      <c r="AW16" s="204" t="str">
        <f>IFERROR(IF(INDEX('Form report'!$P$23:$CO$1090,MATCH($A$16,'Form report'!AW23:AW1090,0),MATCH(AW$3,'Form report'!$P$22:$CO$22,0))="","",INDEX('Form report'!$P$23:$CO$1090,MATCH($A$16,'Form report'!AW23:AW1090,0),MATCH(AW$3,'Form report'!$P$22:$CO$22,0))-INDEX('Form report'!$G$23:$G$1090,MATCH($A$16,'Form report'!$D$23:$D$1090,0))-INDEX('Form report'!$H$23:$H$1090,MATCH($A$16,'Form report'!$D$23:$D$1090,0))),"")</f>
        <v/>
      </c>
      <c r="AX16" s="204" t="str">
        <f>IFERROR(IF(INDEX('Form report'!$P$23:$CO$1090,MATCH($A$16,'Form report'!AX23:AX1090,0),MATCH(AX$3,'Form report'!$P$22:$CO$22,0))="","",INDEX('Form report'!$P$23:$CO$1090,MATCH($A$16,'Form report'!AX23:AX1090,0),MATCH(AX$3,'Form report'!$P$22:$CO$22,0))-INDEX('Form report'!$G$23:$G$1090,MATCH($A$16,'Form report'!$D$23:$D$1090,0))-INDEX('Form report'!$H$23:$H$1090,MATCH($A$16,'Form report'!$D$23:$D$1090,0))),"")</f>
        <v/>
      </c>
      <c r="AY16" s="204" t="str">
        <f>IFERROR(IF(INDEX('Form report'!$P$23:$CO$1090,MATCH($A$16,'Form report'!AY23:AY1090,0),MATCH(AY$3,'Form report'!$P$22:$CO$22,0))="","",INDEX('Form report'!$P$23:$CO$1090,MATCH($A$16,'Form report'!AY23:AY1090,0),MATCH(AY$3,'Form report'!$P$22:$CO$22,0))-INDEX('Form report'!$G$23:$G$1090,MATCH($A$16,'Form report'!$D$23:$D$1090,0))-INDEX('Form report'!$H$23:$H$1090,MATCH($A$16,'Form report'!$D$23:$D$1090,0))),"")</f>
        <v/>
      </c>
      <c r="AZ16" s="204" t="str">
        <f>IFERROR(IF(INDEX('Form report'!$P$23:$CO$1090,MATCH($A$16,'Form report'!AZ23:AZ1090,0),MATCH(AZ$3,'Form report'!$P$22:$CO$22,0))="","",INDEX('Form report'!$P$23:$CO$1090,MATCH($A$16,'Form report'!AZ23:AZ1090,0),MATCH(AZ$3,'Form report'!$P$22:$CO$22,0))-INDEX('Form report'!$G$23:$G$1090,MATCH($A$16,'Form report'!$D$23:$D$1090,0))-INDEX('Form report'!$H$23:$H$1090,MATCH($A$16,'Form report'!$D$23:$D$1090,0))),"")</f>
        <v/>
      </c>
      <c r="BA16" s="204" t="str">
        <f>IFERROR(IF(INDEX('Form report'!$P$23:$CO$1090,MATCH($A$16,'Form report'!BA23:BA1090,0),MATCH(BA$3,'Form report'!$P$22:$CO$22,0))="","",INDEX('Form report'!$P$23:$CO$1090,MATCH($A$16,'Form report'!BA23:BA1090,0),MATCH(BA$3,'Form report'!$P$22:$CO$22,0))-INDEX('Form report'!$G$23:$G$1090,MATCH($A$16,'Form report'!$D$23:$D$1090,0))-INDEX('Form report'!$H$23:$H$1090,MATCH($A$16,'Form report'!$D$23:$D$1090,0))),"")</f>
        <v/>
      </c>
      <c r="BB16" s="204" t="str">
        <f>IFERROR(IF(INDEX('Form report'!$P$23:$CO$1090,MATCH($A$16,'Form report'!BB23:BB1090,0),MATCH(BB$3,'Form report'!$P$22:$CO$22,0))="","",INDEX('Form report'!$P$23:$CO$1090,MATCH($A$16,'Form report'!BB23:BB1090,0),MATCH(BB$3,'Form report'!$P$22:$CO$22,0))-INDEX('Form report'!$G$23:$G$1090,MATCH($A$16,'Form report'!$D$23:$D$1090,0))-INDEX('Form report'!$H$23:$H$1090,MATCH($A$16,'Form report'!$D$23:$D$1090,0))),"")</f>
        <v/>
      </c>
      <c r="BC16" s="204" t="str">
        <f>IFERROR(IF(INDEX('Form report'!$P$23:$CO$1090,MATCH($A$16,'Form report'!BC23:BC1090,0),MATCH(BC$3,'Form report'!$P$22:$CO$22,0))="","",INDEX('Form report'!$P$23:$CO$1090,MATCH($A$16,'Form report'!BC23:BC1090,0),MATCH(BC$3,'Form report'!$P$22:$CO$22,0))-INDEX('Form report'!$G$23:$G$1090,MATCH($A$16,'Form report'!$D$23:$D$1090,0))-INDEX('Form report'!$H$23:$H$1090,MATCH($A$16,'Form report'!$D$23:$D$1090,0))),"")</f>
        <v/>
      </c>
      <c r="BD16" s="204" t="str">
        <f>IFERROR(IF(INDEX('Form report'!$P$23:$CO$1090,MATCH($A$16,'Form report'!BD23:BD1090,0),MATCH(BD$3,'Form report'!$P$22:$CO$22,0))="","",INDEX('Form report'!$P$23:$CO$1090,MATCH($A$16,'Form report'!BD23:BD1090,0),MATCH(BD$3,'Form report'!$P$22:$CO$22,0))-INDEX('Form report'!$G$23:$G$1090,MATCH($A$16,'Form report'!$D$23:$D$1090,0))-INDEX('Form report'!$H$23:$H$1090,MATCH($A$16,'Form report'!$D$23:$D$1090,0))),"")</f>
        <v/>
      </c>
      <c r="BE16" s="204" t="str">
        <f>IFERROR(IF(INDEX('Form report'!$P$23:$CO$1090,MATCH($A$16,'Form report'!BE23:BE1090,0),MATCH(BE$3,'Form report'!$P$22:$CO$22,0))="","",INDEX('Form report'!$P$23:$CO$1090,MATCH($A$16,'Form report'!BE23:BE1090,0),MATCH(BE$3,'Form report'!$P$22:$CO$22,0))-INDEX('Form report'!$G$23:$G$1090,MATCH($A$16,'Form report'!$D$23:$D$1090,0))-INDEX('Form report'!$H$23:$H$1090,MATCH($A$16,'Form report'!$D$23:$D$1090,0))),"")</f>
        <v/>
      </c>
      <c r="BF16" s="204" t="str">
        <f>IFERROR(IF(INDEX('Form report'!$P$23:$CO$1090,MATCH($A$16,'Form report'!BF23:BF1090,0),MATCH(BF$3,'Form report'!$P$22:$CO$22,0))="","",INDEX('Form report'!$P$23:$CO$1090,MATCH($A$16,'Form report'!BF23:BF1090,0),MATCH(BF$3,'Form report'!$P$22:$CO$22,0))-INDEX('Form report'!$G$23:$G$1090,MATCH($A$16,'Form report'!$D$23:$D$1090,0))-INDEX('Form report'!$H$23:$H$1090,MATCH($A$16,'Form report'!$D$23:$D$1090,0))),"")</f>
        <v/>
      </c>
      <c r="BG16" s="204" t="str">
        <f>IFERROR(IF(INDEX('Form report'!$P$23:$CO$1090,MATCH($A$16,'Form report'!BG23:BG1090,0),MATCH(BG$3,'Form report'!$P$22:$CO$22,0))="","",INDEX('Form report'!$P$23:$CO$1090,MATCH($A$16,'Form report'!BG23:BG1090,0),MATCH(BG$3,'Form report'!$P$22:$CO$22,0))-INDEX('Form report'!$G$23:$G$1090,MATCH($A$16,'Form report'!$D$23:$D$1090,0))-INDEX('Form report'!$H$23:$H$1090,MATCH($A$16,'Form report'!$D$23:$D$1090,0))),"")</f>
        <v/>
      </c>
      <c r="BH16" s="204" t="str">
        <f>IFERROR(IF(INDEX('Form report'!$P$23:$CO$1090,MATCH($A$16,'Form report'!BH23:BH1090,0),MATCH(BH$3,'Form report'!$P$22:$CO$22,0))="","",INDEX('Form report'!$P$23:$CO$1090,MATCH($A$16,'Form report'!BH23:BH1090,0),MATCH(BH$3,'Form report'!$P$22:$CO$22,0))-INDEX('Form report'!$G$23:$G$1090,MATCH($A$16,'Form report'!$D$23:$D$1090,0))-INDEX('Form report'!$H$23:$H$1090,MATCH($A$16,'Form report'!$D$23:$D$1090,0))),"")</f>
        <v/>
      </c>
      <c r="BI16" s="204" t="str">
        <f>IFERROR(IF(INDEX('Form report'!$P$23:$CO$1090,MATCH($A$16,'Form report'!BI23:BI1090,0),MATCH(BI$3,'Form report'!$P$22:$CO$22,0))="","",INDEX('Form report'!$P$23:$CO$1090,MATCH($A$16,'Form report'!BI23:BI1090,0),MATCH(BI$3,'Form report'!$P$22:$CO$22,0))-INDEX('Form report'!$G$23:$G$1090,MATCH($A$16,'Form report'!$D$23:$D$1090,0))-INDEX('Form report'!$H$23:$H$1090,MATCH($A$16,'Form report'!$D$23:$D$1090,0))),"")</f>
        <v/>
      </c>
      <c r="BJ16" s="204" t="str">
        <f>IFERROR(IF(INDEX('Form report'!$P$23:$CO$1090,MATCH($A$16,'Form report'!BJ23:BJ1090,0),MATCH(BJ$3,'Form report'!$P$22:$CO$22,0))="","",INDEX('Form report'!$P$23:$CO$1090,MATCH($A$16,'Form report'!BJ23:BJ1090,0),MATCH(BJ$3,'Form report'!$P$22:$CO$22,0))-INDEX('Form report'!$G$23:$G$1090,MATCH($A$16,'Form report'!$D$23:$D$1090,0))-INDEX('Form report'!$H$23:$H$1090,MATCH($A$16,'Form report'!$D$23:$D$1090,0))),"")</f>
        <v/>
      </c>
      <c r="BK16" s="204" t="str">
        <f>IFERROR(IF(INDEX('Form report'!$P$23:$CO$1090,MATCH($A$16,'Form report'!BK23:BK1090,0),MATCH(BK$3,'Form report'!$P$22:$CO$22,0))="","",INDEX('Form report'!$P$23:$CO$1090,MATCH($A$16,'Form report'!BK23:BK1090,0),MATCH(BK$3,'Form report'!$P$22:$CO$22,0))-INDEX('Form report'!$G$23:$G$1090,MATCH($A$16,'Form report'!$D$23:$D$1090,0))-INDEX('Form report'!$H$23:$H$1090,MATCH($A$16,'Form report'!$D$23:$D$1090,0))),"")</f>
        <v/>
      </c>
      <c r="BL16" s="204" t="str">
        <f>IFERROR(IF(INDEX('Form report'!$P$23:$CO$1090,MATCH($A$16,'Form report'!BL23:BL1090,0),MATCH(BL$3,'Form report'!$P$22:$CO$22,0))="","",INDEX('Form report'!$P$23:$CO$1090,MATCH($A$16,'Form report'!BL23:BL1090,0),MATCH(BL$3,'Form report'!$P$22:$CO$22,0))-INDEX('Form report'!$G$23:$G$1090,MATCH($A$16,'Form report'!$D$23:$D$1090,0))-INDEX('Form report'!$H$23:$H$1090,MATCH($A$16,'Form report'!$D$23:$D$1090,0))),"")</f>
        <v/>
      </c>
      <c r="BM16" s="204" t="str">
        <f>IFERROR(IF(INDEX('Form report'!$P$23:$CO$1090,MATCH($A$16,'Form report'!BM23:BM1090,0),MATCH(BM$3,'Form report'!$P$22:$CO$22,0))="","",INDEX('Form report'!$P$23:$CO$1090,MATCH($A$16,'Form report'!BM23:BM1090,0),MATCH(BM$3,'Form report'!$P$22:$CO$22,0))-INDEX('Form report'!$G$23:$G$1090,MATCH($A$16,'Form report'!$D$23:$D$1090,0))-INDEX('Form report'!$H$23:$H$1090,MATCH($A$16,'Form report'!$D$23:$D$1090,0))),"")</f>
        <v/>
      </c>
      <c r="BN16" s="204" t="str">
        <f>IFERROR(IF(INDEX('Form report'!$P$23:$CO$1090,MATCH($A$16,'Form report'!BN23:BN1090,0),MATCH(BN$3,'Form report'!$P$22:$CO$22,0))="","",INDEX('Form report'!$P$23:$CO$1090,MATCH($A$16,'Form report'!BN23:BN1090,0),MATCH(BN$3,'Form report'!$P$22:$CO$22,0))-INDEX('Form report'!$G$23:$G$1090,MATCH($A$16,'Form report'!$D$23:$D$1090,0))-INDEX('Form report'!$H$23:$H$1090,MATCH($A$16,'Form report'!$D$23:$D$1090,0))),"")</f>
        <v/>
      </c>
      <c r="BO16" s="204" t="str">
        <f>IFERROR(IF(INDEX('Form report'!$P$23:$CO$1090,MATCH($A$16,'Form report'!BO23:BO1090,0),MATCH(BO$3,'Form report'!$P$22:$CO$22,0))="","",INDEX('Form report'!$P$23:$CO$1090,MATCH($A$16,'Form report'!BO23:BO1090,0),MATCH(BO$3,'Form report'!$P$22:$CO$22,0))-INDEX('Form report'!$G$23:$G$1090,MATCH($A$16,'Form report'!$D$23:$D$1090,0))-INDEX('Form report'!$H$23:$H$1090,MATCH($A$16,'Form report'!$D$23:$D$1090,0))),"")</f>
        <v/>
      </c>
      <c r="BP16" s="204" t="str">
        <f>IFERROR(IF(INDEX('Form report'!$P$23:$CO$1090,MATCH($A$16,'Form report'!BP23:BP1090,0),MATCH(BP$3,'Form report'!$P$22:$CO$22,0))="","",INDEX('Form report'!$P$23:$CO$1090,MATCH($A$16,'Form report'!BP23:BP1090,0),MATCH(BP$3,'Form report'!$P$22:$CO$22,0))-INDEX('Form report'!$G$23:$G$1090,MATCH($A$16,'Form report'!$D$23:$D$1090,0))-INDEX('Form report'!$H$23:$H$1090,MATCH($A$16,'Form report'!$D$23:$D$1090,0))),"")</f>
        <v/>
      </c>
      <c r="BQ16" s="204" t="str">
        <f>IFERROR(IF(INDEX('Form report'!$P$23:$CO$1090,MATCH($A$16,'Form report'!BQ23:BQ1090,0),MATCH(BQ$3,'Form report'!$P$22:$CO$22,0))="","",INDEX('Form report'!$P$23:$CO$1090,MATCH($A$16,'Form report'!BQ23:BQ1090,0),MATCH(BQ$3,'Form report'!$P$22:$CO$22,0))-INDEX('Form report'!$G$23:$G$1090,MATCH($A$16,'Form report'!$D$23:$D$1090,0))-INDEX('Form report'!$H$23:$H$1090,MATCH($A$16,'Form report'!$D$23:$D$1090,0))),"")</f>
        <v/>
      </c>
      <c r="BR16" s="204" t="str">
        <f>IFERROR(IF(INDEX('Form report'!$P$23:$CO$1090,MATCH($A$16,'Form report'!BR23:BR1090,0),MATCH(BR$3,'Form report'!$P$22:$CO$22,0))="","",INDEX('Form report'!$P$23:$CO$1090,MATCH($A$16,'Form report'!BR23:BR1090,0),MATCH(BR$3,'Form report'!$P$22:$CO$22,0))-INDEX('Form report'!$G$23:$G$1090,MATCH($A$16,'Form report'!$D$23:$D$1090,0))-INDEX('Form report'!$H$23:$H$1090,MATCH($A$16,'Form report'!$D$23:$D$1090,0))),"")</f>
        <v/>
      </c>
      <c r="BS16" s="204" t="str">
        <f>IFERROR(IF(INDEX('Form report'!$P$23:$CO$1090,MATCH($A$16,'Form report'!BS23:BS1090,0),MATCH(BS$3,'Form report'!$P$22:$CO$22,0))="","",INDEX('Form report'!$P$23:$CO$1090,MATCH($A$16,'Form report'!BS23:BS1090,0),MATCH(BS$3,'Form report'!$P$22:$CO$22,0))-INDEX('Form report'!$G$23:$G$1090,MATCH($A$16,'Form report'!$D$23:$D$1090,0))-INDEX('Form report'!$H$23:$H$1090,MATCH($A$16,'Form report'!$D$23:$D$1090,0))),"")</f>
        <v/>
      </c>
      <c r="BT16" s="204" t="str">
        <f>IFERROR(IF(INDEX('Form report'!$P$23:$CO$1090,MATCH($A$16,'Form report'!BT23:BT1090,0),MATCH(BT$3,'Form report'!$P$22:$CO$22,0))="","",INDEX('Form report'!$P$23:$CO$1090,MATCH($A$16,'Form report'!BT23:BT1090,0),MATCH(BT$3,'Form report'!$P$22:$CO$22,0))-INDEX('Form report'!$G$23:$G$1090,MATCH($A$16,'Form report'!$D$23:$D$1090,0))-INDEX('Form report'!$H$23:$H$1090,MATCH($A$16,'Form report'!$D$23:$D$1090,0))),"")</f>
        <v/>
      </c>
      <c r="BU16" s="204" t="str">
        <f>IFERROR(IF(INDEX('Form report'!$P$23:$CO$1090,MATCH($A$16,'Form report'!BU23:BU1090,0),MATCH(BU$3,'Form report'!$P$22:$CO$22,0))="","",INDEX('Form report'!$P$23:$CO$1090,MATCH($A$16,'Form report'!BU23:BU1090,0),MATCH(BU$3,'Form report'!$P$22:$CO$22,0))-INDEX('Form report'!$G$23:$G$1090,MATCH($A$16,'Form report'!$D$23:$D$1090,0))-INDEX('Form report'!$H$23:$H$1090,MATCH($A$16,'Form report'!$D$23:$D$1090,0))),"")</f>
        <v/>
      </c>
      <c r="BV16" s="204" t="str">
        <f>IFERROR(IF(INDEX('Form report'!$P$23:$CO$1090,MATCH($A$16,'Form report'!BV23:BV1090,0),MATCH(BV$3,'Form report'!$P$22:$CO$22,0))="","",INDEX('Form report'!$P$23:$CO$1090,MATCH($A$16,'Form report'!BV23:BV1090,0),MATCH(BV$3,'Form report'!$P$22:$CO$22,0))-INDEX('Form report'!$G$23:$G$1090,MATCH($A$16,'Form report'!$D$23:$D$1090,0))-INDEX('Form report'!$H$23:$H$1090,MATCH($A$16,'Form report'!$D$23:$D$1090,0))),"")</f>
        <v/>
      </c>
      <c r="BW16" s="204" t="str">
        <f>IFERROR(IF(INDEX('Form report'!$P$23:$CO$1090,MATCH($A$16,'Form report'!BW23:BW1090,0),MATCH(BW$3,'Form report'!$P$22:$CO$22,0))="","",INDEX('Form report'!$P$23:$CO$1090,MATCH($A$16,'Form report'!BW23:BW1090,0),MATCH(BW$3,'Form report'!$P$22:$CO$22,0))-INDEX('Form report'!$G$23:$G$1090,MATCH($A$16,'Form report'!$D$23:$D$1090,0))-INDEX('Form report'!$H$23:$H$1090,MATCH($A$16,'Form report'!$D$23:$D$1090,0))),"")</f>
        <v/>
      </c>
      <c r="BX16" s="204" t="str">
        <f>IFERROR(IF(INDEX('Form report'!$P$23:$CO$1090,MATCH($A$16,'Form report'!BX23:BX1090,0),MATCH(BX$3,'Form report'!$P$22:$CO$22,0))="","",INDEX('Form report'!$P$23:$CO$1090,MATCH($A$16,'Form report'!BX23:BX1090,0),MATCH(BX$3,'Form report'!$P$22:$CO$22,0))-INDEX('Form report'!$G$23:$G$1090,MATCH($A$16,'Form report'!$D$23:$D$1090,0))-INDEX('Form report'!$H$23:$H$1090,MATCH($A$16,'Form report'!$D$23:$D$1090,0))),"")</f>
        <v/>
      </c>
      <c r="BY16" s="204" t="str">
        <f>IFERROR(IF(INDEX('Form report'!$P$23:$CO$1090,MATCH($A$16,'Form report'!BY23:BY1090,0),MATCH(BY$3,'Form report'!$P$22:$CO$22,0))="","",INDEX('Form report'!$P$23:$CO$1090,MATCH($A$16,'Form report'!BY23:BY1090,0),MATCH(BY$3,'Form report'!$P$22:$CO$22,0))-INDEX('Form report'!$G$23:$G$1090,MATCH($A$16,'Form report'!$D$23:$D$1090,0))-INDEX('Form report'!$H$23:$H$1090,MATCH($A$16,'Form report'!$D$23:$D$1090,0))),"")</f>
        <v/>
      </c>
      <c r="BZ16" s="204" t="str">
        <f>IFERROR(IF(INDEX('Form report'!$P$23:$CO$1090,MATCH($A$16,'Form report'!BZ23:BZ1090,0),MATCH(BZ$3,'Form report'!$P$22:$CO$22,0))="","",INDEX('Form report'!$P$23:$CO$1090,MATCH($A$16,'Form report'!BZ23:BZ1090,0),MATCH(BZ$3,'Form report'!$P$22:$CO$22,0))-INDEX('Form report'!$G$23:$G$1090,MATCH($A$16,'Form report'!$D$23:$D$1090,0))-INDEX('Form report'!$H$23:$H$1090,MATCH($A$16,'Form report'!$D$23:$D$1090,0))),"")</f>
        <v/>
      </c>
      <c r="CA16" s="204" t="str">
        <f>IFERROR(IF(INDEX('Form report'!$P$23:$CO$1090,MATCH($A$16,'Form report'!CA23:CA1090,0),MATCH(CA$3,'Form report'!$P$22:$CO$22,0))="","",INDEX('Form report'!$P$23:$CO$1090,MATCH($A$16,'Form report'!CA23:CA1090,0),MATCH(CA$3,'Form report'!$P$22:$CO$22,0))-INDEX('Form report'!$G$23:$G$1090,MATCH($A$16,'Form report'!$D$23:$D$1090,0))-INDEX('Form report'!$H$23:$H$1090,MATCH($A$16,'Form report'!$D$23:$D$1090,0))),"")</f>
        <v/>
      </c>
      <c r="CB16" s="204" t="str">
        <f>IFERROR(IF(INDEX('Form report'!$P$23:$CO$1090,MATCH($A$16,'Form report'!CB23:CB1090,0),MATCH(CB$3,'Form report'!$P$22:$CO$22,0))="","",INDEX('Form report'!$P$23:$CO$1090,MATCH($A$16,'Form report'!CB23:CB1090,0),MATCH(CB$3,'Form report'!$P$22:$CO$22,0))-INDEX('Form report'!$G$23:$G$1090,MATCH($A$16,'Form report'!$D$23:$D$1090,0))-INDEX('Form report'!$H$23:$H$1090,MATCH($A$16,'Form report'!$D$23:$D$1090,0))),"")</f>
        <v/>
      </c>
      <c r="CC16" s="204" t="str">
        <f>IFERROR(IF(INDEX('Form report'!$P$23:$CO$1090,MATCH($A$16,'Form report'!CC23:CC1090,0),MATCH(CC$3,'Form report'!$P$22:$CO$22,0))="","",INDEX('Form report'!$P$23:$CO$1090,MATCH($A$16,'Form report'!CC23:CC1090,0),MATCH(CC$3,'Form report'!$P$22:$CO$22,0))-INDEX('Form report'!$G$23:$G$1090,MATCH($A$16,'Form report'!$D$23:$D$1090,0))-INDEX('Form report'!$H$23:$H$1090,MATCH($A$16,'Form report'!$D$23:$D$1090,0))),"")</f>
        <v/>
      </c>
      <c r="CD16" s="204" t="str">
        <f>IFERROR(IF(INDEX('Form report'!$P$23:$CO$1090,MATCH($A$16,'Form report'!CD23:CD1090,0),MATCH(CD$3,'Form report'!$P$22:$CO$22,0))="","",INDEX('Form report'!$P$23:$CO$1090,MATCH($A$16,'Form report'!CD23:CD1090,0),MATCH(CD$3,'Form report'!$P$22:$CO$22,0))-INDEX('Form report'!$G$23:$G$1090,MATCH($A$16,'Form report'!$D$23:$D$1090,0))-INDEX('Form report'!$H$23:$H$1090,MATCH($A$16,'Form report'!$D$23:$D$1090,0))),"")</f>
        <v/>
      </c>
      <c r="CE16" s="204" t="str">
        <f>IFERROR(IF(INDEX('Form report'!$P$23:$CO$1090,MATCH($A$16,'Form report'!CE23:CE1090,0),MATCH(CE$3,'Form report'!$P$22:$CO$22,0))="","",INDEX('Form report'!$P$23:$CO$1090,MATCH($A$16,'Form report'!CE23:CE1090,0),MATCH(CE$3,'Form report'!$P$22:$CO$22,0))-INDEX('Form report'!$G$23:$G$1090,MATCH($A$16,'Form report'!$D$23:$D$1090,0))-INDEX('Form report'!$H$23:$H$1090,MATCH($A$16,'Form report'!$D$23:$D$1090,0))),"")</f>
        <v/>
      </c>
      <c r="CF16" s="204" t="str">
        <f>IFERROR(IF(INDEX('Form report'!$P$23:$CO$1090,MATCH($A$16,'Form report'!CF23:CF1090,0),MATCH(CF$3,'Form report'!$P$22:$CO$22,0))="","",INDEX('Form report'!$P$23:$CO$1090,MATCH($A$16,'Form report'!CF23:CF1090,0),MATCH(CF$3,'Form report'!$P$22:$CO$22,0))-INDEX('Form report'!$G$23:$G$1090,MATCH($A$16,'Form report'!$D$23:$D$1090,0))-INDEX('Form report'!$H$23:$H$1090,MATCH($A$16,'Form report'!$D$23:$D$1090,0))),"")</f>
        <v/>
      </c>
      <c r="CG16" s="204" t="str">
        <f>IFERROR(IF(INDEX('Form report'!$P$23:$CO$1090,MATCH($A$16,'Form report'!CG23:CG1090,0),MATCH(CG$3,'Form report'!$P$22:$CO$22,0))="","",INDEX('Form report'!$P$23:$CO$1090,MATCH($A$16,'Form report'!CG23:CG1090,0),MATCH(CG$3,'Form report'!$P$22:$CO$22,0))-INDEX('Form report'!$G$23:$G$1090,MATCH($A$16,'Form report'!$D$23:$D$1090,0))-INDEX('Form report'!$H$23:$H$1090,MATCH($A$16,'Form report'!$D$23:$D$1090,0))),"")</f>
        <v/>
      </c>
      <c r="CH16" s="204" t="str">
        <f>IFERROR(IF(INDEX('Form report'!$P$23:$CO$1090,MATCH($A$16,'Form report'!CH23:CH1090,0),MATCH(CH$3,'Form report'!$P$22:$CO$22,0))="","",INDEX('Form report'!$P$23:$CO$1090,MATCH($A$16,'Form report'!CH23:CH1090,0),MATCH(CH$3,'Form report'!$P$22:$CO$22,0))-INDEX('Form report'!$G$23:$G$1090,MATCH($A$16,'Form report'!$D$23:$D$1090,0))-INDEX('Form report'!$H$23:$H$1090,MATCH($A$16,'Form report'!$D$23:$D$1090,0))),"")</f>
        <v/>
      </c>
      <c r="CI16" s="204" t="str">
        <f>IFERROR(IF(INDEX('Form report'!$P$23:$CO$1090,MATCH($A$16,'Form report'!CI23:CI1090,0),MATCH(CI$3,'Form report'!$P$22:$CO$22,0))="","",INDEX('Form report'!$P$23:$CO$1090,MATCH($A$16,'Form report'!CI23:CI1090,0),MATCH(CI$3,'Form report'!$P$22:$CO$22,0))-INDEX('Form report'!$G$23:$G$1090,MATCH($A$16,'Form report'!$D$23:$D$1090,0))-INDEX('Form report'!$H$23:$H$1090,MATCH($A$16,'Form report'!$D$23:$D$1090,0))),"")</f>
        <v/>
      </c>
      <c r="CJ16" s="204" t="str">
        <f>IFERROR(IF(INDEX('Form report'!$P$23:$CO$1090,MATCH($A$16,'Form report'!CJ23:CJ1090,0),MATCH(CJ$3,'Form report'!$P$22:$CO$22,0))="","",INDEX('Form report'!$P$23:$CO$1090,MATCH($A$16,'Form report'!CJ23:CJ1090,0),MATCH(CJ$3,'Form report'!$P$22:$CO$22,0))-INDEX('Form report'!$G$23:$G$1090,MATCH($A$16,'Form report'!$D$23:$D$1090,0))-INDEX('Form report'!$H$23:$H$1090,MATCH($A$16,'Form report'!$D$23:$D$1090,0))),"")</f>
        <v/>
      </c>
      <c r="CK16" s="204" t="str">
        <f>IFERROR(IF(INDEX('Form report'!$P$23:$CO$1090,MATCH($A$16,'Form report'!CK23:CK1090,0),MATCH(CK$3,'Form report'!$P$22:$CO$22,0))="","",INDEX('Form report'!$P$23:$CO$1090,MATCH($A$16,'Form report'!CK23:CK1090,0),MATCH(CK$3,'Form report'!$P$22:$CO$22,0))-INDEX('Form report'!$G$23:$G$1090,MATCH($A$16,'Form report'!$D$23:$D$1090,0))-INDEX('Form report'!$H$23:$H$1090,MATCH($A$16,'Form report'!$D$23:$D$1090,0))),"")</f>
        <v/>
      </c>
      <c r="CL16" s="204" t="str">
        <f>IFERROR(IF(INDEX('Form report'!$P$23:$CO$1090,MATCH($A$16,'Form report'!CL23:CL1090,0),MATCH(CL$3,'Form report'!$P$22:$CO$22,0))="","",INDEX('Form report'!$P$23:$CO$1090,MATCH($A$16,'Form report'!CL23:CL1090,0),MATCH(CL$3,'Form report'!$P$22:$CO$22,0))-INDEX('Form report'!$G$23:$G$1090,MATCH($A$16,'Form report'!$D$23:$D$1090,0))-INDEX('Form report'!$H$23:$H$1090,MATCH($A$16,'Form report'!$D$23:$D$1090,0))),"")</f>
        <v/>
      </c>
      <c r="CM16" s="204" t="str">
        <f>IFERROR(IF(INDEX('Form report'!$P$23:$CO$1090,MATCH($A$16,'Form report'!CM23:CM1090,0),MATCH(CM$3,'Form report'!$P$22:$CO$22,0))="","",INDEX('Form report'!$P$23:$CO$1090,MATCH($A$16,'Form report'!CM23:CM1090,0),MATCH(CM$3,'Form report'!$P$22:$CO$22,0))-INDEX('Form report'!$G$23:$G$1090,MATCH($A$16,'Form report'!$D$23:$D$1090,0))-INDEX('Form report'!$H$23:$H$1090,MATCH($A$16,'Form report'!$D$23:$D$1090,0))),"")</f>
        <v/>
      </c>
      <c r="CN16" s="204" t="str">
        <f>IFERROR(IF(INDEX('Form report'!$P$23:$CO$1090,MATCH($A$16,'Form report'!CN23:CN1090,0),MATCH(CN$3,'Form report'!$P$22:$CO$22,0))="","",INDEX('Form report'!$P$23:$CO$1090,MATCH($A$16,'Form report'!CN23:CN1090,0),MATCH(CN$3,'Form report'!$P$22:$CO$22,0))-INDEX('Form report'!$G$23:$G$1090,MATCH($A$16,'Form report'!$D$23:$D$1090,0))-INDEX('Form report'!$H$23:$H$1090,MATCH($A$16,'Form report'!$D$23:$D$1090,0))),"")</f>
        <v/>
      </c>
      <c r="CO16" s="204" t="str">
        <f>IFERROR(IF(INDEX('Form report'!$P$23:$CO$1090,MATCH($A$16,'Form report'!CO23:CO1090,0),MATCH(CO$3,'Form report'!$P$22:$CO$22,0))="","",INDEX('Form report'!$P$23:$CO$1090,MATCH($A$16,'Form report'!CO23:CO1090,0),MATCH(CO$3,'Form report'!$P$22:$CO$22,0))-INDEX('Form report'!$G$23:$G$1090,MATCH($A$16,'Form report'!$D$23:$D$1090,0))-INDEX('Form report'!$H$23:$H$1090,MATCH($A$16,'Form report'!$D$23:$D$1090,0))),"")</f>
        <v/>
      </c>
      <c r="CP16" s="204" t="str">
        <f>IFERROR(IF(INDEX('Form report'!$P$23:$CO$1090,MATCH($A$16,'Form report'!CP23:CP1090,0),MATCH(CP$3,'Form report'!$P$22:$CO$22,0))="","",INDEX('Form report'!$P$23:$CO$1090,MATCH($A$16,'Form report'!CP23:CP1090,0),MATCH(CP$3,'Form report'!$P$22:$CO$22,0))-INDEX('Form report'!$G$23:$G$1090,MATCH($A$16,'Form report'!$D$23:$D$1090,0))-INDEX('Form report'!$H$23:$H$1090,MATCH($A$16,'Form report'!$D$23:$D$1090,0))),"")</f>
        <v/>
      </c>
      <c r="CQ16" s="204" t="str">
        <f>IFERROR(IF(INDEX('Form report'!$P$23:$CO$1090,MATCH($A$16,'Form report'!CQ23:CQ1090,0),MATCH(CQ$3,'Form report'!$P$22:$CO$22,0))="","",INDEX('Form report'!$P$23:$CO$1090,MATCH($A$16,'Form report'!CQ23:CQ1090,0),MATCH(CQ$3,'Form report'!$P$22:$CO$22,0))-INDEX('Form report'!$G$23:$G$1090,MATCH($A$16,'Form report'!$D$23:$D$1090,0))-INDEX('Form report'!$H$23:$H$1090,MATCH($A$16,'Form report'!$D$23:$D$1090,0))),"")</f>
        <v/>
      </c>
      <c r="CR16" s="204" t="str">
        <f>IFERROR(IF(INDEX('Form report'!$P$23:$CO$1090,MATCH($A$16,'Form report'!CR23:CR1090,0),MATCH(CR$3,'Form report'!$P$22:$CO$22,0))="","",INDEX('Form report'!$P$23:$CO$1090,MATCH($A$16,'Form report'!CR23:CR1090,0),MATCH(CR$3,'Form report'!$P$22:$CO$22,0))-INDEX('Form report'!$G$23:$G$1090,MATCH($A$16,'Form report'!$D$23:$D$1090,0))-INDEX('Form report'!$H$23:$H$1090,MATCH($A$16,'Form report'!$D$23:$D$1090,0))),"")</f>
        <v/>
      </c>
      <c r="CS16" s="204" t="str">
        <f>IFERROR(IF(INDEX('Form report'!$P$23:$CO$1090,MATCH($A$16,'Form report'!CS23:CS1090,0),MATCH(CS$3,'Form report'!$P$22:$CO$22,0))="","",INDEX('Form report'!$P$23:$CO$1090,MATCH($A$16,'Form report'!CS23:CS1090,0),MATCH(CS$3,'Form report'!$P$22:$CO$22,0))-INDEX('Form report'!$G$23:$G$1090,MATCH($A$16,'Form report'!$D$23:$D$1090,0))-INDEX('Form report'!$H$23:$H$1090,MATCH($A$16,'Form report'!$D$23:$D$1090,0))),"")</f>
        <v/>
      </c>
      <c r="CT16" s="204" t="str">
        <f>IFERROR(IF(INDEX('Form report'!$P$23:$CO$1090,MATCH($A$16,'Form report'!CT23:CT1090,0),MATCH(CT$3,'Form report'!$P$22:$CO$22,0))="","",INDEX('Form report'!$P$23:$CO$1090,MATCH($A$16,'Form report'!CT23:CT1090,0),MATCH(CT$3,'Form report'!$P$22:$CO$22,0))-INDEX('Form report'!$G$23:$G$1090,MATCH($A$16,'Form report'!$D$23:$D$1090,0))-INDEX('Form report'!$H$23:$H$1090,MATCH($A$16,'Form report'!$D$23:$D$1090,0))),"")</f>
        <v/>
      </c>
      <c r="CU16" s="204" t="str">
        <f>IFERROR(IF(INDEX('Form report'!$P$23:$CO$1090,MATCH($A$16,'Form report'!CU23:CU1090,0),MATCH(CU$3,'Form report'!$P$22:$CO$22,0))="","",INDEX('Form report'!$P$23:$CO$1090,MATCH($A$16,'Form report'!CU23:CU1090,0),MATCH(CU$3,'Form report'!$P$22:$CO$22,0))-INDEX('Form report'!$G$23:$G$1090,MATCH($A$16,'Form report'!$D$23:$D$1090,0))-INDEX('Form report'!$H$23:$H$1090,MATCH($A$16,'Form report'!$D$23:$D$1090,0))),"")</f>
        <v/>
      </c>
      <c r="CV16" s="204" t="str">
        <f>IFERROR(IF(INDEX('Form report'!$P$23:$CO$1090,MATCH($A$16,'Form report'!CV23:CV1090,0),MATCH(CV$3,'Form report'!$P$22:$CO$22,0))="","",INDEX('Form report'!$P$23:$CO$1090,MATCH($A$16,'Form report'!CV23:CV1090,0),MATCH(CV$3,'Form report'!$P$22:$CO$22,0))-INDEX('Form report'!$G$23:$G$1090,MATCH($A$16,'Form report'!$D$23:$D$1090,0))-INDEX('Form report'!$H$23:$H$1090,MATCH($A$16,'Form report'!$D$23:$D$1090,0))),"")</f>
        <v/>
      </c>
      <c r="CW16" s="204" t="str">
        <f>IFERROR(IF(INDEX('Form report'!$P$23:$CO$1090,MATCH($A$16,'Form report'!CW23:CW1090,0),MATCH(CW$3,'Form report'!$P$22:$CO$22,0))="","",INDEX('Form report'!$P$23:$CO$1090,MATCH($A$16,'Form report'!CW23:CW1090,0),MATCH(CW$3,'Form report'!$P$22:$CO$22,0))-INDEX('Form report'!$G$23:$G$1090,MATCH($A$16,'Form report'!$D$23:$D$1090,0))-INDEX('Form report'!$H$23:$H$1090,MATCH($A$16,'Form report'!$D$23:$D$1090,0))),"")</f>
        <v/>
      </c>
      <c r="CX16" s="204" t="str">
        <f>IFERROR(IF(INDEX('Form report'!$P$23:$CO$1090,MATCH($A$16,'Form report'!CX23:CX1090,0),MATCH(CX$3,'Form report'!$P$22:$CO$22,0))="","",INDEX('Form report'!$P$23:$CO$1090,MATCH($A$16,'Form report'!CX23:CX1090,0),MATCH(CX$3,'Form report'!$P$22:$CO$22,0))-INDEX('Form report'!$G$23:$G$1090,MATCH($A$16,'Form report'!$D$23:$D$1090,0))-INDEX('Form report'!$H$23:$H$1090,MATCH($A$16,'Form report'!$D$23:$D$1090,0))),"")</f>
        <v/>
      </c>
      <c r="CY16" s="204" t="str">
        <f>IFERROR(IF(INDEX('Form report'!$P$23:$CO$1090,MATCH($A$16,'Form report'!CY23:CY1090,0),MATCH(CY$3,'Form report'!$P$22:$CO$22,0))="","",INDEX('Form report'!$P$23:$CO$1090,MATCH($A$16,'Form report'!CY23:CY1090,0),MATCH(CY$3,'Form report'!$P$22:$CO$22,0))-INDEX('Form report'!$G$23:$G$1090,MATCH($A$16,'Form report'!$D$23:$D$1090,0))-INDEX('Form report'!$H$23:$H$1090,MATCH($A$16,'Form report'!$D$23:$D$1090,0))),"")</f>
        <v/>
      </c>
      <c r="CZ16" s="204" t="str">
        <f>IFERROR(IF(INDEX('Form report'!$P$23:$CO$1090,MATCH($A$16,'Form report'!CZ23:CZ1090,0),MATCH(CZ$3,'Form report'!$P$22:$CO$22,0))="","",INDEX('Form report'!$P$23:$CO$1090,MATCH($A$16,'Form report'!CZ23:CZ1090,0),MATCH(CZ$3,'Form report'!$P$22:$CO$22,0))-INDEX('Form report'!$G$23:$G$1090,MATCH($A$16,'Form report'!$D$23:$D$1090,0))-INDEX('Form report'!$H$23:$H$1090,MATCH($A$16,'Form report'!$D$23:$D$1090,0))),"")</f>
        <v/>
      </c>
      <c r="DA16" s="204" t="str">
        <f>IFERROR(IF(INDEX('Form report'!$P$23:$CO$1090,MATCH($A$16,'Form report'!DA23:DA1090,0),MATCH(DA$3,'Form report'!$P$22:$CO$22,0))="","",INDEX('Form report'!$P$23:$CO$1090,MATCH($A$16,'Form report'!DA23:DA1090,0),MATCH(DA$3,'Form report'!$P$22:$CO$22,0))-INDEX('Form report'!$G$23:$G$1090,MATCH($A$16,'Form report'!$D$23:$D$1090,0))-INDEX('Form report'!$H$23:$H$1090,MATCH($A$16,'Form report'!$D$23:$D$1090,0))),"")</f>
        <v/>
      </c>
      <c r="DB16" s="204" t="str">
        <f>IFERROR(IF(INDEX('Form report'!$P$23:$CO$1090,MATCH($A$16,'Form report'!DB23:DB1090,0),MATCH(DB$3,'Form report'!$P$22:$CO$22,0))="","",INDEX('Form report'!$P$23:$CO$1090,MATCH($A$16,'Form report'!DB23:DB1090,0),MATCH(DB$3,'Form report'!$P$22:$CO$22,0))-INDEX('Form report'!$G$23:$G$1090,MATCH($A$16,'Form report'!$D$23:$D$1090,0))-INDEX('Form report'!$H$23:$H$1090,MATCH($A$16,'Form report'!$D$23:$D$1090,0))),"")</f>
        <v/>
      </c>
      <c r="DC16" s="204" t="str">
        <f>IFERROR(IF(INDEX('Form report'!$P$23:$CO$1090,MATCH($A$16,'Form report'!DC23:DC1090,0),MATCH(DC$3,'Form report'!$P$22:$CO$22,0))="","",INDEX('Form report'!$P$23:$CO$1090,MATCH($A$16,'Form report'!DC23:DC1090,0),MATCH(DC$3,'Form report'!$P$22:$CO$22,0))-INDEX('Form report'!$G$23:$G$1090,MATCH($A$16,'Form report'!$D$23:$D$1090,0))-INDEX('Form report'!$H$23:$H$1090,MATCH($A$16,'Form report'!$D$23:$D$1090,0))),"")</f>
        <v/>
      </c>
      <c r="DD16" s="204" t="str">
        <f>IFERROR(IF(INDEX('Form report'!$P$23:$CO$1090,MATCH($A$16,'Form report'!DD23:DD1090,0),MATCH(DD$3,'Form report'!$P$22:$CO$22,0))="","",INDEX('Form report'!$P$23:$CO$1090,MATCH($A$16,'Form report'!DD23:DD1090,0),MATCH(DD$3,'Form report'!$P$22:$CO$22,0))-INDEX('Form report'!$G$23:$G$1090,MATCH($A$16,'Form report'!$D$23:$D$1090,0))-INDEX('Form report'!$H$23:$H$1090,MATCH($A$16,'Form report'!$D$23:$D$1090,0))),"")</f>
        <v/>
      </c>
      <c r="DE16" s="204" t="str">
        <f>IFERROR(IF(INDEX('Form report'!$P$23:$CO$1090,MATCH($A$16,'Form report'!DE23:DE1090,0),MATCH(DE$3,'Form report'!$P$22:$CO$22,0))="","",INDEX('Form report'!$P$23:$CO$1090,MATCH($A$16,'Form report'!DE23:DE1090,0),MATCH(DE$3,'Form report'!$P$22:$CO$22,0))-INDEX('Form report'!$G$23:$G$1090,MATCH($A$16,'Form report'!$D$23:$D$1090,0))-INDEX('Form report'!$H$23:$H$1090,MATCH($A$16,'Form report'!$D$23:$D$1090,0))),"")</f>
        <v/>
      </c>
      <c r="DF16" s="204" t="str">
        <f>IFERROR(IF(INDEX('Form report'!$P$23:$CO$1090,MATCH($A$16,'Form report'!DF23:DF1090,0),MATCH(DF$3,'Form report'!$P$22:$CO$22,0))="","",INDEX('Form report'!$P$23:$CO$1090,MATCH($A$16,'Form report'!DF23:DF1090,0),MATCH(DF$3,'Form report'!$P$22:$CO$22,0))-INDEX('Form report'!$G$23:$G$1090,MATCH($A$16,'Form report'!$D$23:$D$1090,0))-INDEX('Form report'!$H$23:$H$1090,MATCH($A$16,'Form report'!$D$23:$D$1090,0))),"")</f>
        <v/>
      </c>
      <c r="DG16" s="204" t="str">
        <f>IFERROR(IF(INDEX('Form report'!$P$23:$CO$1090,MATCH($A$16,'Form report'!DG23:DG1090,0),MATCH(DG$3,'Form report'!$P$22:$CO$22,0))="","",INDEX('Form report'!$P$23:$CO$1090,MATCH($A$16,'Form report'!DG23:DG1090,0),MATCH(DG$3,'Form report'!$P$22:$CO$22,0))-INDEX('Form report'!$G$23:$G$1090,MATCH($A$16,'Form report'!$D$23:$D$1090,0))-INDEX('Form report'!$H$23:$H$1090,MATCH($A$16,'Form report'!$D$23:$D$1090,0))),"")</f>
        <v/>
      </c>
      <c r="DH16" s="204" t="str">
        <f>IFERROR(IF(INDEX('Form report'!$P$23:$CO$1090,MATCH($A$16,'Form report'!DH23:DH1090,0),MATCH(DH$3,'Form report'!$P$22:$CO$22,0))="","",INDEX('Form report'!$P$23:$CO$1090,MATCH($A$16,'Form report'!DH23:DH1090,0),MATCH(DH$3,'Form report'!$P$22:$CO$22,0))-INDEX('Form report'!$G$23:$G$1090,MATCH($A$16,'Form report'!$D$23:$D$1090,0))-INDEX('Form report'!$H$23:$H$1090,MATCH($A$16,'Form report'!$D$23:$D$1090,0))),"")</f>
        <v/>
      </c>
      <c r="DI16" s="204" t="str">
        <f>IFERROR(IF(INDEX('Form report'!$P$23:$CO$1090,MATCH($A$16,'Form report'!DI23:DI1090,0),MATCH(DI$3,'Form report'!$P$22:$CO$22,0))="","",INDEX('Form report'!$P$23:$CO$1090,MATCH($A$16,'Form report'!DI23:DI1090,0),MATCH(DI$3,'Form report'!$P$22:$CO$22,0))-INDEX('Form report'!$G$23:$G$1090,MATCH($A$16,'Form report'!$D$23:$D$1090,0))-INDEX('Form report'!$H$23:$H$1090,MATCH($A$16,'Form report'!$D$23:$D$1090,0))),"")</f>
        <v/>
      </c>
      <c r="DJ16" s="204" t="str">
        <f>IFERROR(IF(INDEX('Form report'!$P$23:$CO$1090,MATCH($A$16,'Form report'!DJ23:DJ1090,0),MATCH(DJ$3,'Form report'!$P$22:$CO$22,0))="","",INDEX('Form report'!$P$23:$CO$1090,MATCH($A$16,'Form report'!DJ23:DJ1090,0),MATCH(DJ$3,'Form report'!$P$22:$CO$22,0))-INDEX('Form report'!$G$23:$G$1090,MATCH($A$16,'Form report'!$D$23:$D$1090,0))-INDEX('Form report'!$H$23:$H$1090,MATCH($A$16,'Form report'!$D$23:$D$1090,0))),"")</f>
        <v/>
      </c>
      <c r="DK16" s="204" t="str">
        <f>IFERROR(IF(INDEX('Form report'!$P$23:$CO$1090,MATCH($A$16,'Form report'!DK23:DK1090,0),MATCH(DK$3,'Form report'!$P$22:$CO$22,0))="","",INDEX('Form report'!$P$23:$CO$1090,MATCH($A$16,'Form report'!DK23:DK1090,0),MATCH(DK$3,'Form report'!$P$22:$CO$22,0))-INDEX('Form report'!$G$23:$G$1090,MATCH($A$16,'Form report'!$D$23:$D$1090,0))-INDEX('Form report'!$H$23:$H$1090,MATCH($A$16,'Form report'!$D$23:$D$1090,0))),"")</f>
        <v/>
      </c>
      <c r="DL16" s="204" t="str">
        <f>IFERROR(IF(INDEX('Form report'!$P$23:$CO$1090,MATCH($A$16,'Form report'!DL23:DL1090,0),MATCH(DL$3,'Form report'!$P$22:$CO$22,0))="","",INDEX('Form report'!$P$23:$CO$1090,MATCH($A$16,'Form report'!DL23:DL1090,0),MATCH(DL$3,'Form report'!$P$22:$CO$22,0))-INDEX('Form report'!$G$23:$G$1090,MATCH($A$16,'Form report'!$D$23:$D$1090,0))-INDEX('Form report'!$H$23:$H$1090,MATCH($A$16,'Form report'!$D$23:$D$1090,0))),"")</f>
        <v/>
      </c>
      <c r="DM16" s="204" t="str">
        <f>IFERROR(IF(INDEX('Form report'!$P$23:$CO$1090,MATCH($A$16,'Form report'!DM23:DM1090,0),MATCH(DM$3,'Form report'!$P$22:$CO$22,0))="","",INDEX('Form report'!$P$23:$CO$1090,MATCH($A$16,'Form report'!DM23:DM1090,0),MATCH(DM$3,'Form report'!$P$22:$CO$22,0))-INDEX('Form report'!$G$23:$G$1090,MATCH($A$16,'Form report'!$D$23:$D$1090,0))-INDEX('Form report'!$H$23:$H$1090,MATCH($A$16,'Form report'!$D$23:$D$1090,0))),"")</f>
        <v/>
      </c>
      <c r="DN16" s="204" t="str">
        <f>IFERROR(IF(INDEX('Form report'!$P$23:$CO$1090,MATCH($A$16,'Form report'!DN23:DN1090,0),MATCH(DN$3,'Form report'!$P$22:$CO$22,0))="","",INDEX('Form report'!$P$23:$CO$1090,MATCH($A$16,'Form report'!DN23:DN1090,0),MATCH(DN$3,'Form report'!$P$22:$CO$22,0))-INDEX('Form report'!$G$23:$G$1090,MATCH($A$16,'Form report'!$D$23:$D$1090,0))-INDEX('Form report'!$H$23:$H$1090,MATCH($A$16,'Form report'!$D$23:$D$1090,0))),"")</f>
        <v/>
      </c>
      <c r="DO16" s="204" t="str">
        <f>IFERROR(IF(INDEX('Form report'!$P$23:$CO$1090,MATCH($A$16,'Form report'!DO23:DO1090,0),MATCH(DO$3,'Form report'!$P$22:$CO$22,0))="","",INDEX('Form report'!$P$23:$CO$1090,MATCH($A$16,'Form report'!DO23:DO1090,0),MATCH(DO$3,'Form report'!$P$22:$CO$22,0))-INDEX('Form report'!$G$23:$G$1090,MATCH($A$16,'Form report'!$D$23:$D$1090,0))-INDEX('Form report'!$H$23:$H$1090,MATCH($A$16,'Form report'!$D$23:$D$1090,0))),"")</f>
        <v/>
      </c>
      <c r="DP16" s="204" t="str">
        <f>IFERROR(IF(INDEX('Form report'!$P$23:$CO$1090,MATCH($A$16,'Form report'!DP23:DP1090,0),MATCH(DP$3,'Form report'!$P$22:$CO$22,0))="","",INDEX('Form report'!$P$23:$CO$1090,MATCH($A$16,'Form report'!DP23:DP1090,0),MATCH(DP$3,'Form report'!$P$22:$CO$22,0))-INDEX('Form report'!$G$23:$G$1090,MATCH($A$16,'Form report'!$D$23:$D$1090,0))-INDEX('Form report'!$H$23:$H$1090,MATCH($A$16,'Form report'!$D$23:$D$1090,0))),"")</f>
        <v/>
      </c>
      <c r="DQ16" s="204" t="str">
        <f>IFERROR(IF(INDEX('Form report'!$P$23:$CO$1090,MATCH($A$16,'Form report'!DQ23:DQ1090,0),MATCH(DQ$3,'Form report'!$P$22:$CO$22,0))="","",INDEX('Form report'!$P$23:$CO$1090,MATCH($A$16,'Form report'!DQ23:DQ1090,0),MATCH(DQ$3,'Form report'!$P$22:$CO$22,0))-INDEX('Form report'!$G$23:$G$1090,MATCH($A$16,'Form report'!$D$23:$D$1090,0))-INDEX('Form report'!$H$23:$H$1090,MATCH($A$16,'Form report'!$D$23:$D$1090,0))),"")</f>
        <v/>
      </c>
      <c r="DR16" s="204" t="str">
        <f>IFERROR(IF(INDEX('Form report'!$P$23:$CO$1090,MATCH($A$16,'Form report'!DR23:DR1090,0),MATCH(DR$3,'Form report'!$P$22:$CO$22,0))="","",INDEX('Form report'!$P$23:$CO$1090,MATCH($A$16,'Form report'!DR23:DR1090,0),MATCH(DR$3,'Form report'!$P$22:$CO$22,0))-INDEX('Form report'!$G$23:$G$1090,MATCH($A$16,'Form report'!$D$23:$D$1090,0))-INDEX('Form report'!$H$23:$H$1090,MATCH($A$16,'Form report'!$D$23:$D$1090,0))),"")</f>
        <v/>
      </c>
      <c r="DS16" s="204" t="str">
        <f>IFERROR(IF(INDEX('Form report'!$P$23:$CO$1090,MATCH($A$16,'Form report'!DS23:DS1090,0),MATCH(DS$3,'Form report'!$P$22:$CO$22,0))="","",INDEX('Form report'!$P$23:$CO$1090,MATCH($A$16,'Form report'!DS23:DS1090,0),MATCH(DS$3,'Form report'!$P$22:$CO$22,0))-INDEX('Form report'!$G$23:$G$1090,MATCH($A$16,'Form report'!$D$23:$D$1090,0))-INDEX('Form report'!$H$23:$H$1090,MATCH($A$16,'Form report'!$D$23:$D$1090,0))),"")</f>
        <v/>
      </c>
      <c r="DT16" s="204" t="str">
        <f>IFERROR(IF(INDEX('Form report'!$P$23:$CO$1090,MATCH($A$16,'Form report'!DT23:DT1090,0),MATCH(DT$3,'Form report'!$P$22:$CO$22,0))="","",INDEX('Form report'!$P$23:$CO$1090,MATCH($A$16,'Form report'!DT23:DT1090,0),MATCH(DT$3,'Form report'!$P$22:$CO$22,0))-INDEX('Form report'!$G$23:$G$1090,MATCH($A$16,'Form report'!$D$23:$D$1090,0))-INDEX('Form report'!$H$23:$H$1090,MATCH($A$16,'Form report'!$D$23:$D$1090,0))),"")</f>
        <v/>
      </c>
      <c r="DU16" s="204" t="str">
        <f>IFERROR(IF(INDEX('Form report'!$P$23:$CO$1090,MATCH($A$16,'Form report'!DU23:DU1090,0),MATCH(DU$3,'Form report'!$P$22:$CO$22,0))="","",INDEX('Form report'!$P$23:$CO$1090,MATCH($A$16,'Form report'!DU23:DU1090,0),MATCH(DU$3,'Form report'!$P$22:$CO$22,0))-INDEX('Form report'!$G$23:$G$1090,MATCH($A$16,'Form report'!$D$23:$D$1090,0))-INDEX('Form report'!$H$23:$H$1090,MATCH($A$16,'Form report'!$D$23:$D$1090,0))),"")</f>
        <v/>
      </c>
      <c r="DV16" s="204" t="str">
        <f>IFERROR(IF(INDEX('Form report'!$P$23:$CO$1090,MATCH($A$16,'Form report'!DV23:DV1090,0),MATCH(DV$3,'Form report'!$P$22:$CO$22,0))="","",INDEX('Form report'!$P$23:$CO$1090,MATCH($A$16,'Form report'!DV23:DV1090,0),MATCH(DV$3,'Form report'!$P$22:$CO$22,0))-INDEX('Form report'!$G$23:$G$1090,MATCH($A$16,'Form report'!$D$23:$D$1090,0))-INDEX('Form report'!$H$23:$H$1090,MATCH($A$16,'Form report'!$D$23:$D$1090,0))),"")</f>
        <v/>
      </c>
      <c r="DW16" s="204" t="str">
        <f>IFERROR(IF(INDEX('Form report'!$P$23:$CO$1090,MATCH($A$16,'Form report'!DW23:DW1090,0),MATCH(DW$3,'Form report'!$P$22:$CO$22,0))="","",INDEX('Form report'!$P$23:$CO$1090,MATCH($A$16,'Form report'!DW23:DW1090,0),MATCH(DW$3,'Form report'!$P$22:$CO$22,0))-INDEX('Form report'!$G$23:$G$1090,MATCH($A$16,'Form report'!$D$23:$D$1090,0))-INDEX('Form report'!$H$23:$H$1090,MATCH($A$16,'Form report'!$D$23:$D$1090,0))),"")</f>
        <v/>
      </c>
      <c r="DX16" s="204" t="str">
        <f>IFERROR(IF(INDEX('Form report'!$P$23:$CO$1090,MATCH($A$16,'Form report'!DX23:DX1090,0),MATCH(DX$3,'Form report'!$P$22:$CO$22,0))="","",INDEX('Form report'!$P$23:$CO$1090,MATCH($A$16,'Form report'!DX23:DX1090,0),MATCH(DX$3,'Form report'!$P$22:$CO$22,0))-INDEX('Form report'!$G$23:$G$1090,MATCH($A$16,'Form report'!$D$23:$D$1090,0))-INDEX('Form report'!$H$23:$H$1090,MATCH($A$16,'Form report'!$D$23:$D$1090,0))),"")</f>
        <v/>
      </c>
      <c r="DY16" s="204" t="str">
        <f>IFERROR(IF(INDEX('Form report'!$P$23:$CO$1090,MATCH($A$16,'Form report'!DY23:DY1090,0),MATCH(DY$3,'Form report'!$P$22:$CO$22,0))="","",INDEX('Form report'!$P$23:$CO$1090,MATCH($A$16,'Form report'!DY23:DY1090,0),MATCH(DY$3,'Form report'!$P$22:$CO$22,0))-INDEX('Form report'!$G$23:$G$1090,MATCH($A$16,'Form report'!$D$23:$D$1090,0))-INDEX('Form report'!$H$23:$H$1090,MATCH($A$16,'Form report'!$D$23:$D$1090,0))),"")</f>
        <v/>
      </c>
      <c r="DZ16" s="204" t="str">
        <f>IFERROR(IF(INDEX('Form report'!$P$23:$CO$1090,MATCH($A$16,'Form report'!DZ23:DZ1090,0),MATCH(DZ$3,'Form report'!$P$22:$CO$22,0))="","",INDEX('Form report'!$P$23:$CO$1090,MATCH($A$16,'Form report'!DZ23:DZ1090,0),MATCH(DZ$3,'Form report'!$P$22:$CO$22,0))-INDEX('Form report'!$G$23:$G$1090,MATCH($A$16,'Form report'!$D$23:$D$1090,0))-INDEX('Form report'!$H$23:$H$1090,MATCH($A$16,'Form report'!$D$23:$D$1090,0))),"")</f>
        <v/>
      </c>
      <c r="EA16" s="204" t="str">
        <f>IFERROR(IF(INDEX('Form report'!$P$23:$CO$1090,MATCH($A$16,'Form report'!EA23:EA1090,0),MATCH(EA$3,'Form report'!$P$22:$CO$22,0))="","",INDEX('Form report'!$P$23:$CO$1090,MATCH($A$16,'Form report'!EA23:EA1090,0),MATCH(EA$3,'Form report'!$P$22:$CO$22,0))-INDEX('Form report'!$G$23:$G$1090,MATCH($A$16,'Form report'!$D$23:$D$1090,0))-INDEX('Form report'!$H$23:$H$1090,MATCH($A$16,'Form report'!$D$23:$D$1090,0))),"")</f>
        <v/>
      </c>
      <c r="EB16" s="204" t="str">
        <f>IFERROR(IF(INDEX('Form report'!$P$23:$CO$1090,MATCH($A$16,'Form report'!EB23:EB1090,0),MATCH(EB$3,'Form report'!$P$22:$CO$22,0))="","",INDEX('Form report'!$P$23:$CO$1090,MATCH($A$16,'Form report'!EB23:EB1090,0),MATCH(EB$3,'Form report'!$P$22:$CO$22,0))-INDEX('Form report'!$G$23:$G$1090,MATCH($A$16,'Form report'!$D$23:$D$1090,0))-INDEX('Form report'!$H$23:$H$1090,MATCH($A$16,'Form report'!$D$23:$D$1090,0))),"")</f>
        <v/>
      </c>
      <c r="EC16" s="204" t="str">
        <f>IFERROR(IF(INDEX('Form report'!$P$23:$CO$1090,MATCH($A$16,'Form report'!EC23:EC1090,0),MATCH(EC$3,'Form report'!$P$22:$CO$22,0))="","",INDEX('Form report'!$P$23:$CO$1090,MATCH($A$16,'Form report'!EC23:EC1090,0),MATCH(EC$3,'Form report'!$P$22:$CO$22,0))-INDEX('Form report'!$G$23:$G$1090,MATCH($A$16,'Form report'!$D$23:$D$1090,0))-INDEX('Form report'!$H$23:$H$1090,MATCH($A$16,'Form report'!$D$23:$D$1090,0))),"")</f>
        <v/>
      </c>
      <c r="ED16" s="204" t="str">
        <f>IFERROR(IF(INDEX('Form report'!$P$23:$CO$1090,MATCH($A$16,'Form report'!ED23:ED1090,0),MATCH(ED$3,'Form report'!$P$22:$CO$22,0))="","",INDEX('Form report'!$P$23:$CO$1090,MATCH($A$16,'Form report'!ED23:ED1090,0),MATCH(ED$3,'Form report'!$P$22:$CO$22,0))-INDEX('Form report'!$G$23:$G$1090,MATCH($A$16,'Form report'!$D$23:$D$1090,0))-INDEX('Form report'!$H$23:$H$1090,MATCH($A$16,'Form report'!$D$23:$D$1090,0))),"")</f>
        <v/>
      </c>
      <c r="EE16" s="204" t="str">
        <f>IFERROR(IF(INDEX('Form report'!$P$23:$CO$1090,MATCH($A$16,'Form report'!EE23:EE1090,0),MATCH(EE$3,'Form report'!$P$22:$CO$22,0))="","",INDEX('Form report'!$P$23:$CO$1090,MATCH($A$16,'Form report'!EE23:EE1090,0),MATCH(EE$3,'Form report'!$P$22:$CO$22,0))-INDEX('Form report'!$G$23:$G$1090,MATCH($A$16,'Form report'!$D$23:$D$1090,0))-INDEX('Form report'!$H$23:$H$1090,MATCH($A$16,'Form report'!$D$23:$D$1090,0))),"")</f>
        <v/>
      </c>
      <c r="EF16" s="204" t="str">
        <f>IFERROR(IF(INDEX('Form report'!$P$23:$CO$1090,MATCH($A$16,'Form report'!EF23:EF1090,0),MATCH(EF$3,'Form report'!$P$22:$CO$22,0))="","",INDEX('Form report'!$P$23:$CO$1090,MATCH($A$16,'Form report'!EF23:EF1090,0),MATCH(EF$3,'Form report'!$P$22:$CO$22,0))-INDEX('Form report'!$G$23:$G$1090,MATCH($A$16,'Form report'!$D$23:$D$1090,0))-INDEX('Form report'!$H$23:$H$1090,MATCH($A$16,'Form report'!$D$23:$D$1090,0))),"")</f>
        <v/>
      </c>
      <c r="EG16" s="204" t="str">
        <f>IFERROR(IF(INDEX('Form report'!$P$23:$CO$1090,MATCH($A$16,'Form report'!EG23:EG1090,0),MATCH(EG$3,'Form report'!$P$22:$CO$22,0))="","",INDEX('Form report'!$P$23:$CO$1090,MATCH($A$16,'Form report'!EG23:EG1090,0),MATCH(EG$3,'Form report'!$P$22:$CO$22,0))-INDEX('Form report'!$G$23:$G$1090,MATCH($A$16,'Form report'!$D$23:$D$1090,0))-INDEX('Form report'!$H$23:$H$1090,MATCH($A$16,'Form report'!$D$23:$D$1090,0))),"")</f>
        <v/>
      </c>
      <c r="EH16" s="204" t="str">
        <f>IFERROR(IF(INDEX('Form report'!$P$23:$CO$1090,MATCH($A$16,'Form report'!EH23:EH1090,0),MATCH(EH$3,'Form report'!$P$22:$CO$22,0))="","",INDEX('Form report'!$P$23:$CO$1090,MATCH($A$16,'Form report'!EH23:EH1090,0),MATCH(EH$3,'Form report'!$P$22:$CO$22,0))-INDEX('Form report'!$G$23:$G$1090,MATCH($A$16,'Form report'!$D$23:$D$1090,0))-INDEX('Form report'!$H$23:$H$1090,MATCH($A$16,'Form report'!$D$23:$D$1090,0))),"")</f>
        <v/>
      </c>
      <c r="EI16" s="204" t="str">
        <f>IFERROR(IF(INDEX('Form report'!$P$23:$CO$1090,MATCH($A$16,'Form report'!EI23:EI1090,0),MATCH(EI$3,'Form report'!$P$22:$CO$22,0))="","",INDEX('Form report'!$P$23:$CO$1090,MATCH($A$16,'Form report'!EI23:EI1090,0),MATCH(EI$3,'Form report'!$P$22:$CO$22,0))-INDEX('Form report'!$G$23:$G$1090,MATCH($A$16,'Form report'!$D$23:$D$1090,0))-INDEX('Form report'!$H$23:$H$1090,MATCH($A$16,'Form report'!$D$23:$D$1090,0))),"")</f>
        <v/>
      </c>
      <c r="EJ16" s="204" t="str">
        <f>IFERROR(IF(INDEX('Form report'!$P$23:$CO$1090,MATCH($A$16,'Form report'!EJ23:EJ1090,0),MATCH(EJ$3,'Form report'!$P$22:$CO$22,0))="","",INDEX('Form report'!$P$23:$CO$1090,MATCH($A$16,'Form report'!EJ23:EJ1090,0),MATCH(EJ$3,'Form report'!$P$22:$CO$22,0))-INDEX('Form report'!$G$23:$G$1090,MATCH($A$16,'Form report'!$D$23:$D$1090,0))-INDEX('Form report'!$H$23:$H$1090,MATCH($A$16,'Form report'!$D$23:$D$1090,0))),"")</f>
        <v/>
      </c>
      <c r="EK16" s="204" t="str">
        <f>IFERROR(IF(INDEX('Form report'!$P$23:$CO$1090,MATCH($A$16,'Form report'!EK23:EK1090,0),MATCH(EK$3,'Form report'!$P$22:$CO$22,0))="","",INDEX('Form report'!$P$23:$CO$1090,MATCH($A$16,'Form report'!EK23:EK1090,0),MATCH(EK$3,'Form report'!$P$22:$CO$22,0))-INDEX('Form report'!$G$23:$G$1090,MATCH($A$16,'Form report'!$D$23:$D$1090,0))-INDEX('Form report'!$H$23:$H$1090,MATCH($A$16,'Form report'!$D$23:$D$1090,0))),"")</f>
        <v/>
      </c>
      <c r="EL16" s="204" t="str">
        <f>IFERROR(IF(INDEX('Form report'!$P$23:$CO$1090,MATCH($A$16,'Form report'!EL23:EL1090,0),MATCH(EL$3,'Form report'!$P$22:$CO$22,0))="","",INDEX('Form report'!$P$23:$CO$1090,MATCH($A$16,'Form report'!EL23:EL1090,0),MATCH(EL$3,'Form report'!$P$22:$CO$22,0))-INDEX('Form report'!$G$23:$G$1090,MATCH($A$16,'Form report'!$D$23:$D$1090,0))-INDEX('Form report'!$H$23:$H$1090,MATCH($A$16,'Form report'!$D$23:$D$1090,0))),"")</f>
        <v/>
      </c>
      <c r="EM16" s="204" t="str">
        <f>IFERROR(IF(INDEX('Form report'!$P$23:$CO$1090,MATCH($A$16,'Form report'!EM23:EM1090,0),MATCH(EM$3,'Form report'!$P$22:$CO$22,0))="","",INDEX('Form report'!$P$23:$CO$1090,MATCH($A$16,'Form report'!EM23:EM1090,0),MATCH(EM$3,'Form report'!$P$22:$CO$22,0))-INDEX('Form report'!$G$23:$G$1090,MATCH($A$16,'Form report'!$D$23:$D$1090,0))-INDEX('Form report'!$H$23:$H$1090,MATCH($A$16,'Form report'!$D$23:$D$1090,0))),"")</f>
        <v/>
      </c>
      <c r="EN16" s="204" t="str">
        <f>IFERROR(IF(INDEX('Form report'!$P$23:$CO$1090,MATCH($A$16,'Form report'!EN23:EN1090,0),MATCH(EN$3,'Form report'!$P$22:$CO$22,0))="","",INDEX('Form report'!$P$23:$CO$1090,MATCH($A$16,'Form report'!EN23:EN1090,0),MATCH(EN$3,'Form report'!$P$22:$CO$22,0))-INDEX('Form report'!$G$23:$G$1090,MATCH($A$16,'Form report'!$D$23:$D$1090,0))-INDEX('Form report'!$H$23:$H$1090,MATCH($A$16,'Form report'!$D$23:$D$1090,0))),"")</f>
        <v/>
      </c>
      <c r="EO16" s="204" t="str">
        <f>IFERROR(IF(INDEX('Form report'!$P$23:$CO$1090,MATCH($A$16,'Form report'!EO23:EO1090,0),MATCH(EO$3,'Form report'!$P$22:$CO$22,0))="","",INDEX('Form report'!$P$23:$CO$1090,MATCH($A$16,'Form report'!EO23:EO1090,0),MATCH(EO$3,'Form report'!$P$22:$CO$22,0))-INDEX('Form report'!$G$23:$G$1090,MATCH($A$16,'Form report'!$D$23:$D$1090,0))-INDEX('Form report'!$H$23:$H$1090,MATCH($A$16,'Form report'!$D$23:$D$1090,0))),"")</f>
        <v/>
      </c>
      <c r="EP16" s="204" t="str">
        <f>IFERROR(IF(INDEX('Form report'!$P$23:$CO$1090,MATCH($A$16,'Form report'!EP23:EP1090,0),MATCH(EP$3,'Form report'!$P$22:$CO$22,0))="","",INDEX('Form report'!$P$23:$CO$1090,MATCH($A$16,'Form report'!EP23:EP1090,0),MATCH(EP$3,'Form report'!$P$22:$CO$22,0))-INDEX('Form report'!$G$23:$G$1090,MATCH($A$16,'Form report'!$D$23:$D$1090,0))-INDEX('Form report'!$H$23:$H$1090,MATCH($A$16,'Form report'!$D$23:$D$1090,0))),"")</f>
        <v/>
      </c>
      <c r="EQ16" s="204" t="str">
        <f>IFERROR(IF(INDEX('Form report'!$P$23:$CO$1090,MATCH($A$16,'Form report'!EQ23:EQ1090,0),MATCH(EQ$3,'Form report'!$P$22:$CO$22,0))="","",INDEX('Form report'!$P$23:$CO$1090,MATCH($A$16,'Form report'!EQ23:EQ1090,0),MATCH(EQ$3,'Form report'!$P$22:$CO$22,0))-INDEX('Form report'!$G$23:$G$1090,MATCH($A$16,'Form report'!$D$23:$D$1090,0))-INDEX('Form report'!$H$23:$H$1090,MATCH($A$16,'Form report'!$D$23:$D$1090,0))),"")</f>
        <v/>
      </c>
      <c r="ER16" s="204" t="str">
        <f>IFERROR(IF(INDEX('Form report'!$P$23:$CO$1090,MATCH($A$16,'Form report'!ER23:ER1090,0),MATCH(ER$3,'Form report'!$P$22:$CO$22,0))="","",INDEX('Form report'!$P$23:$CO$1090,MATCH($A$16,'Form report'!ER23:ER1090,0),MATCH(ER$3,'Form report'!$P$22:$CO$22,0))-INDEX('Form report'!$G$23:$G$1090,MATCH($A$16,'Form report'!$D$23:$D$1090,0))-INDEX('Form report'!$H$23:$H$1090,MATCH($A$16,'Form report'!$D$23:$D$1090,0))),"")</f>
        <v/>
      </c>
      <c r="ES16" s="204" t="str">
        <f>IFERROR(IF(INDEX('Form report'!$P$23:$CO$1090,MATCH($A$16,'Form report'!ES23:ES1090,0),MATCH(ES$3,'Form report'!$P$22:$CO$22,0))="","",INDEX('Form report'!$P$23:$CO$1090,MATCH($A$16,'Form report'!ES23:ES1090,0),MATCH(ES$3,'Form report'!$P$22:$CO$22,0))-INDEX('Form report'!$G$23:$G$1090,MATCH($A$16,'Form report'!$D$23:$D$1090,0))-INDEX('Form report'!$H$23:$H$1090,MATCH($A$16,'Form report'!$D$23:$D$1090,0))),"")</f>
        <v/>
      </c>
      <c r="ET16" s="204" t="str">
        <f>IFERROR(IF(INDEX('Form report'!$P$23:$CO$1090,MATCH($A$16,'Form report'!ET23:ET1090,0),MATCH(ET$3,'Form report'!$P$22:$CO$22,0))="","",INDEX('Form report'!$P$23:$CO$1090,MATCH($A$16,'Form report'!ET23:ET1090,0),MATCH(ET$3,'Form report'!$P$22:$CO$22,0))-INDEX('Form report'!$G$23:$G$1090,MATCH($A$16,'Form report'!$D$23:$D$1090,0))-INDEX('Form report'!$H$23:$H$1090,MATCH($A$16,'Form report'!$D$23:$D$1090,0))),"")</f>
        <v/>
      </c>
      <c r="EU16" s="204" t="str">
        <f>IFERROR(IF(INDEX('Form report'!$P$23:$CO$1090,MATCH($A$16,'Form report'!EU23:EU1090,0),MATCH(EU$3,'Form report'!$P$22:$CO$22,0))="","",INDEX('Form report'!$P$23:$CO$1090,MATCH($A$16,'Form report'!EU23:EU1090,0),MATCH(EU$3,'Form report'!$P$22:$CO$22,0))-INDEX('Form report'!$G$23:$G$1090,MATCH($A$16,'Form report'!$D$23:$D$1090,0))-INDEX('Form report'!$H$23:$H$1090,MATCH($A$16,'Form report'!$D$23:$D$1090,0))),"")</f>
        <v/>
      </c>
      <c r="EV16" s="204" t="str">
        <f>IFERROR(IF(INDEX('Form report'!$P$23:$CO$1090,MATCH($A$16,'Form report'!EV23:EV1090,0),MATCH(EV$3,'Form report'!$P$22:$CO$22,0))="","",INDEX('Form report'!$P$23:$CO$1090,MATCH($A$16,'Form report'!EV23:EV1090,0),MATCH(EV$3,'Form report'!$P$22:$CO$22,0))-INDEX('Form report'!$G$23:$G$1090,MATCH($A$16,'Form report'!$D$23:$D$1090,0))-INDEX('Form report'!$H$23:$H$1090,MATCH($A$16,'Form report'!$D$23:$D$1090,0))),"")</f>
        <v/>
      </c>
      <c r="EW16" s="204" t="str">
        <f>IFERROR(IF(INDEX('Form report'!$P$23:$CO$1090,MATCH($A$16,'Form report'!EW23:EW1090,0),MATCH(EW$3,'Form report'!$P$22:$CO$22,0))="","",INDEX('Form report'!$P$23:$CO$1090,MATCH($A$16,'Form report'!EW23:EW1090,0),MATCH(EW$3,'Form report'!$P$22:$CO$22,0))-INDEX('Form report'!$G$23:$G$1090,MATCH($A$16,'Form report'!$D$23:$D$1090,0))-INDEX('Form report'!$H$23:$H$1090,MATCH($A$16,'Form report'!$D$23:$D$1090,0))),"")</f>
        <v/>
      </c>
      <c r="EX16" s="204" t="str">
        <f>IFERROR(IF(INDEX('Form report'!$P$23:$CO$1090,MATCH($A$16,'Form report'!EX23:EX1090,0),MATCH(EX$3,'Form report'!$P$22:$CO$22,0))="","",INDEX('Form report'!$P$23:$CO$1090,MATCH($A$16,'Form report'!EX23:EX1090,0),MATCH(EX$3,'Form report'!$P$22:$CO$22,0))-INDEX('Form report'!$G$23:$G$1090,MATCH($A$16,'Form report'!$D$23:$D$1090,0))-INDEX('Form report'!$H$23:$H$1090,MATCH($A$16,'Form report'!$D$23:$D$1090,0))),"")</f>
        <v/>
      </c>
      <c r="EY16" s="204" t="str">
        <f>IFERROR(IF(INDEX('Form report'!$P$23:$CO$1090,MATCH($A$16,'Form report'!EY23:EY1090,0),MATCH(EY$3,'Form report'!$P$22:$CO$22,0))="","",INDEX('Form report'!$P$23:$CO$1090,MATCH($A$16,'Form report'!EY23:EY1090,0),MATCH(EY$3,'Form report'!$P$22:$CO$22,0))-INDEX('Form report'!$G$23:$G$1090,MATCH($A$16,'Form report'!$D$23:$D$1090,0))-INDEX('Form report'!$H$23:$H$1090,MATCH($A$16,'Form report'!$D$23:$D$1090,0))),"")</f>
        <v/>
      </c>
      <c r="EZ16" s="204" t="str">
        <f>IFERROR(IF(INDEX('Form report'!$P$23:$CO$1090,MATCH($A$16,'Form report'!EZ23:EZ1090,0),MATCH(EZ$3,'Form report'!$P$22:$CO$22,0))="","",INDEX('Form report'!$P$23:$CO$1090,MATCH($A$16,'Form report'!EZ23:EZ1090,0),MATCH(EZ$3,'Form report'!$P$22:$CO$22,0))-INDEX('Form report'!$G$23:$G$1090,MATCH($A$16,'Form report'!$D$23:$D$1090,0))-INDEX('Form report'!$H$23:$H$1090,MATCH($A$16,'Form report'!$D$23:$D$1090,0))),"")</f>
        <v/>
      </c>
      <c r="FA16" s="204" t="str">
        <f>IFERROR(IF(INDEX('Form report'!$P$23:$CO$1090,MATCH($A$16,'Form report'!FA23:FA1090,0),MATCH(FA$3,'Form report'!$P$22:$CO$22,0))="","",INDEX('Form report'!$P$23:$CO$1090,MATCH($A$16,'Form report'!FA23:FA1090,0),MATCH(FA$3,'Form report'!$P$22:$CO$22,0))-INDEX('Form report'!$G$23:$G$1090,MATCH($A$16,'Form report'!$D$23:$D$1090,0))-INDEX('Form report'!$H$23:$H$1090,MATCH($A$16,'Form report'!$D$23:$D$1090,0))),"")</f>
        <v/>
      </c>
      <c r="FB16" s="204" t="str">
        <f>IFERROR(IF(INDEX('Form report'!$P$23:$CO$1090,MATCH($A$16,'Form report'!FB23:FB1090,0),MATCH(FB$3,'Form report'!$P$22:$CO$22,0))="","",INDEX('Form report'!$P$23:$CO$1090,MATCH($A$16,'Form report'!FB23:FB1090,0),MATCH(FB$3,'Form report'!$P$22:$CO$22,0))-INDEX('Form report'!$G$23:$G$1090,MATCH($A$16,'Form report'!$D$23:$D$1090,0))-INDEX('Form report'!$H$23:$H$1090,MATCH($A$16,'Form report'!$D$23:$D$1090,0))),"")</f>
        <v/>
      </c>
      <c r="FC16" s="204" t="str">
        <f>IFERROR(IF(INDEX('Form report'!$P$23:$CO$1090,MATCH($A$16,'Form report'!FC23:FC1090,0),MATCH(FC$3,'Form report'!$P$22:$CO$22,0))="","",INDEX('Form report'!$P$23:$CO$1090,MATCH($A$16,'Form report'!FC23:FC1090,0),MATCH(FC$3,'Form report'!$P$22:$CO$22,0))-INDEX('Form report'!$G$23:$G$1090,MATCH($A$16,'Form report'!$D$23:$D$1090,0))-INDEX('Form report'!$H$23:$H$1090,MATCH($A$16,'Form report'!$D$23:$D$1090,0))),"")</f>
        <v/>
      </c>
      <c r="FD16" s="204" t="str">
        <f>IFERROR(IF(INDEX('Form report'!$P$23:$CO$1090,MATCH($A$16,'Form report'!FD23:FD1090,0),MATCH(FD$3,'Form report'!$P$22:$CO$22,0))="","",INDEX('Form report'!$P$23:$CO$1090,MATCH($A$16,'Form report'!FD23:FD1090,0),MATCH(FD$3,'Form report'!$P$22:$CO$22,0))-INDEX('Form report'!$G$23:$G$1090,MATCH($A$16,'Form report'!$D$23:$D$1090,0))-INDEX('Form report'!$H$23:$H$1090,MATCH($A$16,'Form report'!$D$23:$D$1090,0))),"")</f>
        <v/>
      </c>
      <c r="FE16" s="204" t="str">
        <f>IFERROR(IF(INDEX('Form report'!$P$23:$CO$1090,MATCH($A$16,'Form report'!FE23:FE1090,0),MATCH(FE$3,'Form report'!$P$22:$CO$22,0))="","",INDEX('Form report'!$P$23:$CO$1090,MATCH($A$16,'Form report'!FE23:FE1090,0),MATCH(FE$3,'Form report'!$P$22:$CO$22,0))-INDEX('Form report'!$G$23:$G$1090,MATCH($A$16,'Form report'!$D$23:$D$1090,0))-INDEX('Form report'!$H$23:$H$1090,MATCH($A$16,'Form report'!$D$23:$D$1090,0))),"")</f>
        <v/>
      </c>
      <c r="FF16" s="204" t="str">
        <f>IFERROR(IF(INDEX('Form report'!$P$23:$CO$1090,MATCH($A$16,'Form report'!FF23:FF1090,0),MATCH(FF$3,'Form report'!$P$22:$CO$22,0))="","",INDEX('Form report'!$P$23:$CO$1090,MATCH($A$16,'Form report'!FF23:FF1090,0),MATCH(FF$3,'Form report'!$P$22:$CO$22,0))-INDEX('Form report'!$G$23:$G$1090,MATCH($A$16,'Form report'!$D$23:$D$1090,0))-INDEX('Form report'!$H$23:$H$1090,MATCH($A$16,'Form report'!$D$23:$D$1090,0))),"")</f>
        <v/>
      </c>
      <c r="FG16" s="204" t="str">
        <f>IFERROR(IF(INDEX('Form report'!$P$23:$CO$1090,MATCH($A$16,'Form report'!FG23:FG1090,0),MATCH(FG$3,'Form report'!$P$22:$CO$22,0))="","",INDEX('Form report'!$P$23:$CO$1090,MATCH($A$16,'Form report'!FG23:FG1090,0),MATCH(FG$3,'Form report'!$P$22:$CO$22,0))-INDEX('Form report'!$G$23:$G$1090,MATCH($A$16,'Form report'!$D$23:$D$1090,0))-INDEX('Form report'!$H$23:$H$1090,MATCH($A$16,'Form report'!$D$23:$D$1090,0))),"")</f>
        <v/>
      </c>
      <c r="FH16" s="204" t="str">
        <f>IFERROR(IF(INDEX('Form report'!$P$23:$CO$1090,MATCH($A$16,'Form report'!FH23:FH1090,0),MATCH(FH$3,'Form report'!$P$22:$CO$22,0))="","",INDEX('Form report'!$P$23:$CO$1090,MATCH($A$16,'Form report'!FH23:FH1090,0),MATCH(FH$3,'Form report'!$P$22:$CO$22,0))-INDEX('Form report'!$G$23:$G$1090,MATCH($A$16,'Form report'!$D$23:$D$1090,0))-INDEX('Form report'!$H$23:$H$1090,MATCH($A$16,'Form report'!$D$23:$D$1090,0))),"")</f>
        <v/>
      </c>
      <c r="FI16" s="204" t="str">
        <f>IFERROR(IF(INDEX('Form report'!$P$23:$CO$1090,MATCH($A$16,'Form report'!FI23:FI1090,0),MATCH(FI$3,'Form report'!$P$22:$CO$22,0))="","",INDEX('Form report'!$P$23:$CO$1090,MATCH($A$16,'Form report'!FI23:FI1090,0),MATCH(FI$3,'Form report'!$P$22:$CO$22,0))-INDEX('Form report'!$G$23:$G$1090,MATCH($A$16,'Form report'!$D$23:$D$1090,0))-INDEX('Form report'!$H$23:$H$1090,MATCH($A$16,'Form report'!$D$23:$D$1090,0))),"")</f>
        <v/>
      </c>
      <c r="FJ16" s="204" t="str">
        <f>IFERROR(IF(INDEX('Form report'!$P$23:$CO$1090,MATCH($A$16,'Form report'!FJ23:FJ1090,0),MATCH(FJ$3,'Form report'!$P$22:$CO$22,0))="","",INDEX('Form report'!$P$23:$CO$1090,MATCH($A$16,'Form report'!FJ23:FJ1090,0),MATCH(FJ$3,'Form report'!$P$22:$CO$22,0))-INDEX('Form report'!$G$23:$G$1090,MATCH($A$16,'Form report'!$D$23:$D$1090,0))-INDEX('Form report'!$H$23:$H$1090,MATCH($A$16,'Form report'!$D$23:$D$1090,0))),"")</f>
        <v/>
      </c>
      <c r="FK16" s="204" t="str">
        <f>IFERROR(IF(INDEX('Form report'!$P$23:$CO$1090,MATCH($A$16,'Form report'!FK23:FK1090,0),MATCH(FK$3,'Form report'!$P$22:$CO$22,0))="","",INDEX('Form report'!$P$23:$CO$1090,MATCH($A$16,'Form report'!FK23:FK1090,0),MATCH(FK$3,'Form report'!$P$22:$CO$22,0))-INDEX('Form report'!$G$23:$G$1090,MATCH($A$16,'Form report'!$D$23:$D$1090,0))-INDEX('Form report'!$H$23:$H$1090,MATCH($A$16,'Form report'!$D$23:$D$1090,0))),"")</f>
        <v/>
      </c>
      <c r="FL16" s="204" t="str">
        <f>IFERROR(IF(INDEX('Form report'!$P$23:$CO$1090,MATCH($A$16,'Form report'!FL23:FL1090,0),MATCH(FL$3,'Form report'!$P$22:$CO$22,0))="","",INDEX('Form report'!$P$23:$CO$1090,MATCH($A$16,'Form report'!FL23:FL1090,0),MATCH(FL$3,'Form report'!$P$22:$CO$22,0))-INDEX('Form report'!$G$23:$G$1090,MATCH($A$16,'Form report'!$D$23:$D$1090,0))-INDEX('Form report'!$H$23:$H$1090,MATCH($A$16,'Form report'!$D$23:$D$1090,0))),"")</f>
        <v/>
      </c>
      <c r="FM16" s="204" t="str">
        <f>IFERROR(IF(INDEX('Form report'!$P$23:$CO$1090,MATCH($A$16,'Form report'!FM23:FM1090,0),MATCH(FM$3,'Form report'!$P$22:$CO$22,0))="","",INDEX('Form report'!$P$23:$CO$1090,MATCH($A$16,'Form report'!FM23:FM1090,0),MATCH(FM$3,'Form report'!$P$22:$CO$22,0))-INDEX('Form report'!$G$23:$G$1090,MATCH($A$16,'Form report'!$D$23:$D$1090,0))-INDEX('Form report'!$H$23:$H$1090,MATCH($A$16,'Form report'!$D$23:$D$1090,0))),"")</f>
        <v/>
      </c>
      <c r="FN16" s="204" t="str">
        <f>IFERROR(IF(INDEX('Form report'!$P$23:$CO$1090,MATCH($A$16,'Form report'!FN23:FN1090,0),MATCH(FN$3,'Form report'!$P$22:$CO$22,0))="","",INDEX('Form report'!$P$23:$CO$1090,MATCH($A$16,'Form report'!FN23:FN1090,0),MATCH(FN$3,'Form report'!$P$22:$CO$22,0))-INDEX('Form report'!$G$23:$G$1090,MATCH($A$16,'Form report'!$D$23:$D$1090,0))-INDEX('Form report'!$H$23:$H$1090,MATCH($A$16,'Form report'!$D$23:$D$1090,0))),"")</f>
        <v/>
      </c>
      <c r="FO16" s="204" t="str">
        <f>IFERROR(IF(INDEX('Form report'!$P$23:$CO$1090,MATCH($A$16,'Form report'!FO23:FO1090,0),MATCH(FO$3,'Form report'!$P$22:$CO$22,0))="","",INDEX('Form report'!$P$23:$CO$1090,MATCH($A$16,'Form report'!FO23:FO1090,0),MATCH(FO$3,'Form report'!$P$22:$CO$22,0))-INDEX('Form report'!$G$23:$G$1090,MATCH($A$16,'Form report'!$D$23:$D$1090,0))-INDEX('Form report'!$H$23:$H$1090,MATCH($A$16,'Form report'!$D$23:$D$1090,0))),"")</f>
        <v/>
      </c>
      <c r="FP16" s="204" t="str">
        <f>IFERROR(IF(INDEX('Form report'!$P$23:$CO$1090,MATCH($A$16,'Form report'!FP23:FP1090,0),MATCH(FP$3,'Form report'!$P$22:$CO$22,0))="","",INDEX('Form report'!$P$23:$CO$1090,MATCH($A$16,'Form report'!FP23:FP1090,0),MATCH(FP$3,'Form report'!$P$22:$CO$22,0))-INDEX('Form report'!$G$23:$G$1090,MATCH($A$16,'Form report'!$D$23:$D$1090,0))-INDEX('Form report'!$H$23:$H$1090,MATCH($A$16,'Form report'!$D$23:$D$1090,0))),"")</f>
        <v/>
      </c>
      <c r="FQ16" s="204" t="str">
        <f>IFERROR(IF(INDEX('Form report'!$P$23:$CO$1090,MATCH($A$16,'Form report'!FQ23:FQ1090,0),MATCH(FQ$3,'Form report'!$P$22:$CO$22,0))="","",INDEX('Form report'!$P$23:$CO$1090,MATCH($A$16,'Form report'!FQ23:FQ1090,0),MATCH(FQ$3,'Form report'!$P$22:$CO$22,0))-INDEX('Form report'!$G$23:$G$1090,MATCH($A$16,'Form report'!$D$23:$D$1090,0))-INDEX('Form report'!$H$23:$H$1090,MATCH($A$16,'Form report'!$D$23:$D$1090,0))),"")</f>
        <v/>
      </c>
      <c r="FR16" s="204" t="str">
        <f>IFERROR(IF(INDEX('Form report'!$P$23:$CO$1090,MATCH($A$16,'Form report'!FR23:FR1090,0),MATCH(FR$3,'Form report'!$P$22:$CO$22,0))="","",INDEX('Form report'!$P$23:$CO$1090,MATCH($A$16,'Form report'!FR23:FR1090,0),MATCH(FR$3,'Form report'!$P$22:$CO$22,0))-INDEX('Form report'!$G$23:$G$1090,MATCH($A$16,'Form report'!$D$23:$D$1090,0))-INDEX('Form report'!$H$23:$H$1090,MATCH($A$16,'Form report'!$D$23:$D$1090,0))),"")</f>
        <v/>
      </c>
      <c r="FS16" s="204" t="str">
        <f>IFERROR(IF(INDEX('Form report'!$P$23:$CO$1090,MATCH($A$16,'Form report'!FS23:FS1090,0),MATCH(FS$3,'Form report'!$P$22:$CO$22,0))="","",INDEX('Form report'!$P$23:$CO$1090,MATCH($A$16,'Form report'!FS23:FS1090,0),MATCH(FS$3,'Form report'!$P$22:$CO$22,0))-INDEX('Form report'!$G$23:$G$1090,MATCH($A$16,'Form report'!$D$23:$D$1090,0))-INDEX('Form report'!$H$23:$H$1090,MATCH($A$16,'Form report'!$D$23:$D$1090,0))),"")</f>
        <v/>
      </c>
      <c r="FT16" s="204" t="str">
        <f>IFERROR(IF(INDEX('Form report'!$P$23:$CO$1090,MATCH($A$16,'Form report'!FT23:FT1090,0),MATCH(FT$3,'Form report'!$P$22:$CO$22,0))="","",INDEX('Form report'!$P$23:$CO$1090,MATCH($A$16,'Form report'!FT23:FT1090,0),MATCH(FT$3,'Form report'!$P$22:$CO$22,0))-INDEX('Form report'!$G$23:$G$1090,MATCH($A$16,'Form report'!$D$23:$D$1090,0))-INDEX('Form report'!$H$23:$H$1090,MATCH($A$16,'Form report'!$D$23:$D$1090,0))),"")</f>
        <v/>
      </c>
      <c r="FU16" s="204" t="str">
        <f>IFERROR(IF(INDEX('Form report'!$P$23:$CO$1090,MATCH($A$16,'Form report'!FU23:FU1090,0),MATCH(FU$3,'Form report'!$P$22:$CO$22,0))="","",INDEX('Form report'!$P$23:$CO$1090,MATCH($A$16,'Form report'!FU23:FU1090,0),MATCH(FU$3,'Form report'!$P$22:$CO$22,0))-INDEX('Form report'!$G$23:$G$1090,MATCH($A$16,'Form report'!$D$23:$D$1090,0))-INDEX('Form report'!$H$23:$H$1090,MATCH($A$16,'Form report'!$D$23:$D$1090,0))),"")</f>
        <v/>
      </c>
      <c r="FV16" s="204" t="str">
        <f>IFERROR(IF(INDEX('Form report'!$P$23:$CO$1090,MATCH($A$16,'Form report'!FV23:FV1090,0),MATCH(FV$3,'Form report'!$P$22:$CO$22,0))="","",INDEX('Form report'!$P$23:$CO$1090,MATCH($A$16,'Form report'!FV23:FV1090,0),MATCH(FV$3,'Form report'!$P$22:$CO$22,0))-INDEX('Form report'!$G$23:$G$1090,MATCH($A$16,'Form report'!$D$23:$D$1090,0))-INDEX('Form report'!$H$23:$H$1090,MATCH($A$16,'Form report'!$D$23:$D$1090,0))),"")</f>
        <v/>
      </c>
      <c r="FW16" s="204" t="str">
        <f>IFERROR(IF(INDEX('Form report'!$P$23:$CO$1090,MATCH($A$16,'Form report'!FW23:FW1090,0),MATCH(FW$3,'Form report'!$P$22:$CO$22,0))="","",INDEX('Form report'!$P$23:$CO$1090,MATCH($A$16,'Form report'!FW23:FW1090,0),MATCH(FW$3,'Form report'!$P$22:$CO$22,0))-INDEX('Form report'!$G$23:$G$1090,MATCH($A$16,'Form report'!$D$23:$D$1090,0))-INDEX('Form report'!$H$23:$H$1090,MATCH($A$16,'Form report'!$D$23:$D$1090,0))),"")</f>
        <v/>
      </c>
      <c r="FX16" s="204" t="str">
        <f>IFERROR(IF(INDEX('Form report'!$P$23:$CO$1090,MATCH($A$16,'Form report'!FX23:FX1090,0),MATCH(FX$3,'Form report'!$P$22:$CO$22,0))="","",INDEX('Form report'!$P$23:$CO$1090,MATCH($A$16,'Form report'!FX23:FX1090,0),MATCH(FX$3,'Form report'!$P$22:$CO$22,0))-INDEX('Form report'!$G$23:$G$1090,MATCH($A$16,'Form report'!$D$23:$D$1090,0))-INDEX('Form report'!$H$23:$H$1090,MATCH($A$16,'Form report'!$D$23:$D$1090,0))),"")</f>
        <v/>
      </c>
      <c r="FY16" s="204" t="str">
        <f>IFERROR(IF(INDEX('Form report'!$P$23:$CO$1090,MATCH($A$16,'Form report'!FY23:FY1090,0),MATCH(FY$3,'Form report'!$P$22:$CO$22,0))="","",INDEX('Form report'!$P$23:$CO$1090,MATCH($A$16,'Form report'!FY23:FY1090,0),MATCH(FY$3,'Form report'!$P$22:$CO$22,0))-INDEX('Form report'!$G$23:$G$1090,MATCH($A$16,'Form report'!$D$23:$D$1090,0))-INDEX('Form report'!$H$23:$H$1090,MATCH($A$16,'Form report'!$D$23:$D$1090,0))),"")</f>
        <v/>
      </c>
      <c r="FZ16" s="204" t="str">
        <f>IFERROR(IF(INDEX('Form report'!$P$23:$CO$1090,MATCH($A$16,'Form report'!FZ23:FZ1090,0),MATCH(FZ$3,'Form report'!$P$22:$CO$22,0))="","",INDEX('Form report'!$P$23:$CO$1090,MATCH($A$16,'Form report'!FZ23:FZ1090,0),MATCH(FZ$3,'Form report'!$P$22:$CO$22,0))-INDEX('Form report'!$G$23:$G$1090,MATCH($A$16,'Form report'!$D$23:$D$1090,0))-INDEX('Form report'!$H$23:$H$1090,MATCH($A$16,'Form report'!$D$23:$D$1090,0))),"")</f>
        <v/>
      </c>
      <c r="GA16" s="204" t="str">
        <f>IFERROR(IF(INDEX('Form report'!$P$23:$CO$1090,MATCH($A$16,'Form report'!GA23:GA1090,0),MATCH(GA$3,'Form report'!$P$22:$CO$22,0))="","",INDEX('Form report'!$P$23:$CO$1090,MATCH($A$16,'Form report'!GA23:GA1090,0),MATCH(GA$3,'Form report'!$P$22:$CO$22,0))-INDEX('Form report'!$G$23:$G$1090,MATCH($A$16,'Form report'!$D$23:$D$1090,0))-INDEX('Form report'!$H$23:$H$1090,MATCH($A$16,'Form report'!$D$23:$D$1090,0))),"")</f>
        <v/>
      </c>
      <c r="GB16" s="204" t="str">
        <f>IFERROR(IF(INDEX('Form report'!$P$23:$CO$1090,MATCH($A$16,'Form report'!GB23:GB1090,0),MATCH(GB$3,'Form report'!$P$22:$CO$22,0))="","",INDEX('Form report'!$P$23:$CO$1090,MATCH($A$16,'Form report'!GB23:GB1090,0),MATCH(GB$3,'Form report'!$P$22:$CO$22,0))-INDEX('Form report'!$G$23:$G$1090,MATCH($A$16,'Form report'!$D$23:$D$1090,0))-INDEX('Form report'!$H$23:$H$1090,MATCH($A$16,'Form report'!$D$23:$D$1090,0))),"")</f>
        <v/>
      </c>
      <c r="GC16" s="204" t="str">
        <f>IFERROR(IF(INDEX('Form report'!$P$23:$CO$1090,MATCH($A$16,'Form report'!GC23:GC1090,0),MATCH(GC$3,'Form report'!$P$22:$CO$22,0))="","",INDEX('Form report'!$P$23:$CO$1090,MATCH($A$16,'Form report'!GC23:GC1090,0),MATCH(GC$3,'Form report'!$P$22:$CO$22,0))-INDEX('Form report'!$G$23:$G$1090,MATCH($A$16,'Form report'!$D$23:$D$1090,0))-INDEX('Form report'!$H$23:$H$1090,MATCH($A$16,'Form report'!$D$23:$D$1090,0))),"")</f>
        <v/>
      </c>
      <c r="GD16" s="204" t="str">
        <f>IFERROR(IF(INDEX('Form report'!$P$23:$CO$1090,MATCH($A$16,'Form report'!GD23:GD1090,0),MATCH(GD$3,'Form report'!$P$22:$CO$22,0))="","",INDEX('Form report'!$P$23:$CO$1090,MATCH($A$16,'Form report'!GD23:GD1090,0),MATCH(GD$3,'Form report'!$P$22:$CO$22,0))-INDEX('Form report'!$G$23:$G$1090,MATCH($A$16,'Form report'!$D$23:$D$1090,0))-INDEX('Form report'!$H$23:$H$1090,MATCH($A$16,'Form report'!$D$23:$D$1090,0))),"")</f>
        <v/>
      </c>
      <c r="GE16" s="204" t="str">
        <f>IFERROR(IF(INDEX('Form report'!$P$23:$CO$1090,MATCH($A$16,'Form report'!GE23:GE1090,0),MATCH(GE$3,'Form report'!$P$22:$CO$22,0))="","",INDEX('Form report'!$P$23:$CO$1090,MATCH($A$16,'Form report'!GE23:GE1090,0),MATCH(GE$3,'Form report'!$P$22:$CO$22,0))-INDEX('Form report'!$G$23:$G$1090,MATCH($A$16,'Form report'!$D$23:$D$1090,0))-INDEX('Form report'!$H$23:$H$1090,MATCH($A$16,'Form report'!$D$23:$D$1090,0))),"")</f>
        <v/>
      </c>
      <c r="GF16" s="204" t="str">
        <f>IFERROR(IF(INDEX('Form report'!$P$23:$CO$1090,MATCH($A$16,'Form report'!GF23:GF1090,0),MATCH(GF$3,'Form report'!$P$22:$CO$22,0))="","",INDEX('Form report'!$P$23:$CO$1090,MATCH($A$16,'Form report'!GF23:GF1090,0),MATCH(GF$3,'Form report'!$P$22:$CO$22,0))-INDEX('Form report'!$G$23:$G$1090,MATCH($A$16,'Form report'!$D$23:$D$1090,0))-INDEX('Form report'!$H$23:$H$1090,MATCH($A$16,'Form report'!$D$23:$D$1090,0))),"")</f>
        <v/>
      </c>
      <c r="GG16" s="204" t="str">
        <f>IFERROR(IF(INDEX('Form report'!$P$23:$CO$1090,MATCH($A$16,'Form report'!GG23:GG1090,0),MATCH(GG$3,'Form report'!$P$22:$CO$22,0))="","",INDEX('Form report'!$P$23:$CO$1090,MATCH($A$16,'Form report'!GG23:GG1090,0),MATCH(GG$3,'Form report'!$P$22:$CO$22,0))-INDEX('Form report'!$G$23:$G$1090,MATCH($A$16,'Form report'!$D$23:$D$1090,0))-INDEX('Form report'!$H$23:$H$1090,MATCH($A$16,'Form report'!$D$23:$D$1090,0))),"")</f>
        <v/>
      </c>
      <c r="GH16" s="204" t="str">
        <f>IFERROR(IF(INDEX('Form report'!$P$23:$CO$1090,MATCH($A$16,'Form report'!GH23:GH1090,0),MATCH(GH$3,'Form report'!$P$22:$CO$22,0))="","",INDEX('Form report'!$P$23:$CO$1090,MATCH($A$16,'Form report'!GH23:GH1090,0),MATCH(GH$3,'Form report'!$P$22:$CO$22,0))-INDEX('Form report'!$G$23:$G$1090,MATCH($A$16,'Form report'!$D$23:$D$1090,0))-INDEX('Form report'!$H$23:$H$1090,MATCH($A$16,'Form report'!$D$23:$D$1090,0))),"")</f>
        <v/>
      </c>
      <c r="GI16" s="204" t="str">
        <f>IFERROR(IF(INDEX('Form report'!$P$23:$CO$1090,MATCH($A$16,'Form report'!GI23:GI1090,0),MATCH(GI$3,'Form report'!$P$22:$CO$22,0))="","",INDEX('Form report'!$P$23:$CO$1090,MATCH($A$16,'Form report'!GI23:GI1090,0),MATCH(GI$3,'Form report'!$P$22:$CO$22,0))-INDEX('Form report'!$G$23:$G$1090,MATCH($A$16,'Form report'!$D$23:$D$1090,0))-INDEX('Form report'!$H$23:$H$1090,MATCH($A$16,'Form report'!$D$23:$D$1090,0))),"")</f>
        <v/>
      </c>
      <c r="GJ16" s="204" t="str">
        <f>IFERROR(IF(INDEX('Form report'!$P$23:$CO$1090,MATCH($A$16,'Form report'!GJ23:GJ1090,0),MATCH(GJ$3,'Form report'!$P$22:$CO$22,0))="","",INDEX('Form report'!$P$23:$CO$1090,MATCH($A$16,'Form report'!GJ23:GJ1090,0),MATCH(GJ$3,'Form report'!$P$22:$CO$22,0))-INDEX('Form report'!$G$23:$G$1090,MATCH($A$16,'Form report'!$D$23:$D$1090,0))-INDEX('Form report'!$H$23:$H$1090,MATCH($A$16,'Form report'!$D$23:$D$1090,0))),"")</f>
        <v/>
      </c>
      <c r="GK16" s="204" t="str">
        <f>IFERROR(IF(INDEX('Form report'!$P$23:$CO$1090,MATCH($A$16,'Form report'!GK23:GK1090,0),MATCH(GK$3,'Form report'!$P$22:$CO$22,0))="","",INDEX('Form report'!$P$23:$CO$1090,MATCH($A$16,'Form report'!GK23:GK1090,0),MATCH(GK$3,'Form report'!$P$22:$CO$22,0))-INDEX('Form report'!$G$23:$G$1090,MATCH($A$16,'Form report'!$D$23:$D$1090,0))-INDEX('Form report'!$H$23:$H$1090,MATCH($A$16,'Form report'!$D$23:$D$1090,0))),"")</f>
        <v/>
      </c>
      <c r="GL16" s="204" t="str">
        <f>IFERROR(IF(INDEX('Form report'!$P$23:$CO$1090,MATCH($A$16,'Form report'!GL23:GL1090,0),MATCH(GL$3,'Form report'!$P$22:$CO$22,0))="","",INDEX('Form report'!$P$23:$CO$1090,MATCH($A$16,'Form report'!GL23:GL1090,0),MATCH(GL$3,'Form report'!$P$22:$CO$22,0))-INDEX('Form report'!$G$23:$G$1090,MATCH($A$16,'Form report'!$D$23:$D$1090,0))-INDEX('Form report'!$H$23:$H$1090,MATCH($A$16,'Form report'!$D$23:$D$1090,0))),"")</f>
        <v/>
      </c>
      <c r="GM16" s="204" t="str">
        <f>IFERROR(IF(INDEX('Form report'!$P$23:$CO$1090,MATCH($A$16,'Form report'!GM23:GM1090,0),MATCH(GM$3,'Form report'!$P$22:$CO$22,0))="","",INDEX('Form report'!$P$23:$CO$1090,MATCH($A$16,'Form report'!GM23:GM1090,0),MATCH(GM$3,'Form report'!$P$22:$CO$22,0))-INDEX('Form report'!$G$23:$G$1090,MATCH($A$16,'Form report'!$D$23:$D$1090,0))-INDEX('Form report'!$H$23:$H$1090,MATCH($A$16,'Form report'!$D$23:$D$1090,0))),"")</f>
        <v/>
      </c>
      <c r="GN16" s="204" t="str">
        <f>IFERROR(IF(INDEX('Form report'!$P$23:$CO$1090,MATCH($A$16,'Form report'!GN23:GN1090,0),MATCH(GN$3,'Form report'!$P$22:$CO$22,0))="","",INDEX('Form report'!$P$23:$CO$1090,MATCH($A$16,'Form report'!GN23:GN1090,0),MATCH(GN$3,'Form report'!$P$22:$CO$22,0))-INDEX('Form report'!$G$23:$G$1090,MATCH($A$16,'Form report'!$D$23:$D$1090,0))-INDEX('Form report'!$H$23:$H$1090,MATCH($A$16,'Form report'!$D$23:$D$1090,0))),"")</f>
        <v/>
      </c>
      <c r="GO16" s="204" t="str">
        <f>IFERROR(IF(INDEX('Form report'!$P$23:$CO$1090,MATCH($A$16,'Form report'!GO23:GO1090,0),MATCH(GO$3,'Form report'!$P$22:$CO$22,0))="","",INDEX('Form report'!$P$23:$CO$1090,MATCH($A$16,'Form report'!GO23:GO1090,0),MATCH(GO$3,'Form report'!$P$22:$CO$22,0))-INDEX('Form report'!$G$23:$G$1090,MATCH($A$16,'Form report'!$D$23:$D$1090,0))-INDEX('Form report'!$H$23:$H$1090,MATCH($A$16,'Form report'!$D$23:$D$1090,0))),"")</f>
        <v/>
      </c>
      <c r="GP16" s="204" t="str">
        <f>IFERROR(IF(INDEX('Form report'!$P$23:$CO$1090,MATCH($A$16,'Form report'!GP23:GP1090,0),MATCH(GP$3,'Form report'!$P$22:$CO$22,0))="","",INDEX('Form report'!$P$23:$CO$1090,MATCH($A$16,'Form report'!GP23:GP1090,0),MATCH(GP$3,'Form report'!$P$22:$CO$22,0))-INDEX('Form report'!$G$23:$G$1090,MATCH($A$16,'Form report'!$D$23:$D$1090,0))-INDEX('Form report'!$H$23:$H$1090,MATCH($A$16,'Form report'!$D$23:$D$1090,0))),"")</f>
        <v/>
      </c>
      <c r="GQ16" s="204" t="str">
        <f>IFERROR(IF(INDEX('Form report'!$P$23:$CO$1090,MATCH($A$16,'Form report'!GQ23:GQ1090,0),MATCH(GQ$3,'Form report'!$P$22:$CO$22,0))="","",INDEX('Form report'!$P$23:$CO$1090,MATCH($A$16,'Form report'!GQ23:GQ1090,0),MATCH(GQ$3,'Form report'!$P$22:$CO$22,0))-INDEX('Form report'!$G$23:$G$1090,MATCH($A$16,'Form report'!$D$23:$D$1090,0))-INDEX('Form report'!$H$23:$H$1090,MATCH($A$16,'Form report'!$D$23:$D$1090,0))),"")</f>
        <v/>
      </c>
      <c r="GR16" s="204" t="str">
        <f>IFERROR(IF(INDEX('Form report'!$P$23:$CO$1090,MATCH($A$16,'Form report'!GR23:GR1090,0),MATCH(GR$3,'Form report'!$P$22:$CO$22,0))="","",INDEX('Form report'!$P$23:$CO$1090,MATCH($A$16,'Form report'!GR23:GR1090,0),MATCH(GR$3,'Form report'!$P$22:$CO$22,0))-INDEX('Form report'!$G$23:$G$1090,MATCH($A$16,'Form report'!$D$23:$D$1090,0))-INDEX('Form report'!$H$23:$H$1090,MATCH($A$16,'Form report'!$D$23:$D$1090,0))),"")</f>
        <v/>
      </c>
      <c r="GS16" s="204" t="str">
        <f>IFERROR(IF(INDEX('Form report'!$P$23:$CO$1090,MATCH($A$16,'Form report'!GS23:GS1090,0),MATCH(GS$3,'Form report'!$P$22:$CO$22,0))="","",INDEX('Form report'!$P$23:$CO$1090,MATCH($A$16,'Form report'!GS23:GS1090,0),MATCH(GS$3,'Form report'!$P$22:$CO$22,0))-INDEX('Form report'!$G$23:$G$1090,MATCH($A$16,'Form report'!$D$23:$D$1090,0))-INDEX('Form report'!$H$23:$H$1090,MATCH($A$16,'Form report'!$D$23:$D$1090,0))),"")</f>
        <v/>
      </c>
      <c r="GT16" s="204" t="str">
        <f>IFERROR(IF(INDEX('Form report'!$P$23:$CO$1090,MATCH($A$16,'Form report'!GT23:GT1090,0),MATCH(GT$3,'Form report'!$P$22:$CO$22,0))="","",INDEX('Form report'!$P$23:$CO$1090,MATCH($A$16,'Form report'!GT23:GT1090,0),MATCH(GT$3,'Form report'!$P$22:$CO$22,0))-INDEX('Form report'!$G$23:$G$1090,MATCH($A$16,'Form report'!$D$23:$D$1090,0))-INDEX('Form report'!$H$23:$H$1090,MATCH($A$16,'Form report'!$D$23:$D$1090,0))),"")</f>
        <v/>
      </c>
      <c r="GU16" s="204" t="str">
        <f>IFERROR(IF(INDEX('Form report'!$P$23:$CO$1090,MATCH($A$16,'Form report'!GU23:GU1090,0),MATCH(GU$3,'Form report'!$P$22:$CO$22,0))="","",INDEX('Form report'!$P$23:$CO$1090,MATCH($A$16,'Form report'!GU23:GU1090,0),MATCH(GU$3,'Form report'!$P$22:$CO$22,0))-INDEX('Form report'!$G$23:$G$1090,MATCH($A$16,'Form report'!$D$23:$D$1090,0))-INDEX('Form report'!$H$23:$H$1090,MATCH($A$16,'Form report'!$D$23:$D$1090,0))),"")</f>
        <v/>
      </c>
      <c r="GV16" s="204" t="str">
        <f>IFERROR(IF(INDEX('Form report'!$P$23:$CO$1090,MATCH($A$16,'Form report'!GV23:GV1090,0),MATCH(GV$3,'Form report'!$P$22:$CO$22,0))="","",INDEX('Form report'!$P$23:$CO$1090,MATCH($A$16,'Form report'!GV23:GV1090,0),MATCH(GV$3,'Form report'!$P$22:$CO$22,0))-INDEX('Form report'!$G$23:$G$1090,MATCH($A$16,'Form report'!$D$23:$D$1090,0))-INDEX('Form report'!$H$23:$H$1090,MATCH($A$16,'Form report'!$D$23:$D$1090,0))),"")</f>
        <v/>
      </c>
      <c r="GW16" s="204" t="str">
        <f>IFERROR(IF(INDEX('Form report'!$P$23:$CO$1090,MATCH($A$16,'Form report'!GW23:GW1090,0),MATCH(GW$3,'Form report'!$P$22:$CO$22,0))="","",INDEX('Form report'!$P$23:$CO$1090,MATCH($A$16,'Form report'!GW23:GW1090,0),MATCH(GW$3,'Form report'!$P$22:$CO$22,0))-INDEX('Form report'!$G$23:$G$1090,MATCH($A$16,'Form report'!$D$23:$D$1090,0))-INDEX('Form report'!$H$23:$H$1090,MATCH($A$16,'Form report'!$D$23:$D$1090,0))),"")</f>
        <v/>
      </c>
      <c r="GX16" s="204" t="str">
        <f>IFERROR(IF(INDEX('Form report'!$P$23:$CO$1090,MATCH($A$16,'Form report'!GX23:GX1090,0),MATCH(GX$3,'Form report'!$P$22:$CO$22,0))="","",INDEX('Form report'!$P$23:$CO$1090,MATCH($A$16,'Form report'!GX23:GX1090,0),MATCH(GX$3,'Form report'!$P$22:$CO$22,0))-INDEX('Form report'!$G$23:$G$1090,MATCH($A$16,'Form report'!$D$23:$D$1090,0))-INDEX('Form report'!$H$23:$H$1090,MATCH($A$16,'Form report'!$D$23:$D$1090,0))),"")</f>
        <v/>
      </c>
      <c r="GY16" s="204" t="str">
        <f>IFERROR(IF(INDEX('Form report'!$P$23:$CO$1090,MATCH($A$16,'Form report'!GY23:GY1090,0),MATCH(GY$3,'Form report'!$P$22:$CO$22,0))="","",INDEX('Form report'!$P$23:$CO$1090,MATCH($A$16,'Form report'!GY23:GY1090,0),MATCH(GY$3,'Form report'!$P$22:$CO$22,0))-INDEX('Form report'!$G$23:$G$1090,MATCH($A$16,'Form report'!$D$23:$D$1090,0))-INDEX('Form report'!$H$23:$H$1090,MATCH($A$16,'Form report'!$D$23:$D$1090,0))),"")</f>
        <v/>
      </c>
      <c r="GZ16" s="204" t="str">
        <f>IFERROR(IF(INDEX('Form report'!$P$23:$CO$1090,MATCH($A$16,'Form report'!GZ23:GZ1090,0),MATCH(GZ$3,'Form report'!$P$22:$CO$22,0))="","",INDEX('Form report'!$P$23:$CO$1090,MATCH($A$16,'Form report'!GZ23:GZ1090,0),MATCH(GZ$3,'Form report'!$P$22:$CO$22,0))-INDEX('Form report'!$G$23:$G$1090,MATCH($A$16,'Form report'!$D$23:$D$1090,0))-INDEX('Form report'!$H$23:$H$1090,MATCH($A$16,'Form report'!$D$23:$D$1090,0))),"")</f>
        <v/>
      </c>
      <c r="HA16" s="204" t="str">
        <f>IFERROR(IF(INDEX('Form report'!$P$23:$CO$1090,MATCH($A$16,'Form report'!HA23:HA1090,0),MATCH(HA$3,'Form report'!$P$22:$CO$22,0))="","",INDEX('Form report'!$P$23:$CO$1090,MATCH($A$16,'Form report'!HA23:HA1090,0),MATCH(HA$3,'Form report'!$P$22:$CO$22,0))-INDEX('Form report'!$G$23:$G$1090,MATCH($A$16,'Form report'!$D$23:$D$1090,0))-INDEX('Form report'!$H$23:$H$1090,MATCH($A$16,'Form report'!$D$23:$D$1090,0))),"")</f>
        <v/>
      </c>
      <c r="HB16" s="204" t="str">
        <f>IFERROR(IF(INDEX('Form report'!$P$23:$CO$1090,MATCH($A$16,'Form report'!HB23:HB1090,0),MATCH(HB$3,'Form report'!$P$22:$CO$22,0))="","",INDEX('Form report'!$P$23:$CO$1090,MATCH($A$16,'Form report'!HB23:HB1090,0),MATCH(HB$3,'Form report'!$P$22:$CO$22,0))-INDEX('Form report'!$G$23:$G$1090,MATCH($A$16,'Form report'!$D$23:$D$1090,0))-INDEX('Form report'!$H$23:$H$1090,MATCH($A$16,'Form report'!$D$23:$D$1090,0))),"")</f>
        <v/>
      </c>
      <c r="HC16" s="204" t="str">
        <f>IFERROR(IF(INDEX('Form report'!$P$23:$CO$1090,MATCH($A$16,'Form report'!HC23:HC1090,0),MATCH(HC$3,'Form report'!$P$22:$CO$22,0))="","",INDEX('Form report'!$P$23:$CO$1090,MATCH($A$16,'Form report'!HC23:HC1090,0),MATCH(HC$3,'Form report'!$P$22:$CO$22,0))-INDEX('Form report'!$G$23:$G$1090,MATCH($A$16,'Form report'!$D$23:$D$1090,0))-INDEX('Form report'!$H$23:$H$1090,MATCH($A$16,'Form report'!$D$23:$D$1090,0))),"")</f>
        <v/>
      </c>
      <c r="HD16" s="204" t="str">
        <f>IFERROR(IF(INDEX('Form report'!$P$23:$CO$1090,MATCH($A$16,'Form report'!HD23:HD1090,0),MATCH(HD$3,'Form report'!$P$22:$CO$22,0))="","",INDEX('Form report'!$P$23:$CO$1090,MATCH($A$16,'Form report'!HD23:HD1090,0),MATCH(HD$3,'Form report'!$P$22:$CO$22,0))-INDEX('Form report'!$G$23:$G$1090,MATCH($A$16,'Form report'!$D$23:$D$1090,0))-INDEX('Form report'!$H$23:$H$1090,MATCH($A$16,'Form report'!$D$23:$D$1090,0))),"")</f>
        <v/>
      </c>
      <c r="HE16" s="204" t="str">
        <f>IFERROR(IF(INDEX('Form report'!$P$23:$CO$1090,MATCH($A$16,'Form report'!HE23:HE1090,0),MATCH(HE$3,'Form report'!$P$22:$CO$22,0))="","",INDEX('Form report'!$P$23:$CO$1090,MATCH($A$16,'Form report'!HE23:HE1090,0),MATCH(HE$3,'Form report'!$P$22:$CO$22,0))-INDEX('Form report'!$G$23:$G$1090,MATCH($A$16,'Form report'!$D$23:$D$1090,0))-INDEX('Form report'!$H$23:$H$1090,MATCH($A$16,'Form report'!$D$23:$D$1090,0))),"")</f>
        <v/>
      </c>
      <c r="HF16" s="204" t="str">
        <f>IFERROR(IF(INDEX('Form report'!$P$23:$CO$1090,MATCH($A$16,'Form report'!HF23:HF1090,0),MATCH(HF$3,'Form report'!$P$22:$CO$22,0))="","",INDEX('Form report'!$P$23:$CO$1090,MATCH($A$16,'Form report'!HF23:HF1090,0),MATCH(HF$3,'Form report'!$P$22:$CO$22,0))-INDEX('Form report'!$G$23:$G$1090,MATCH($A$16,'Form report'!$D$23:$D$1090,0))-INDEX('Form report'!$H$23:$H$1090,MATCH($A$16,'Form report'!$D$23:$D$1090,0))),"")</f>
        <v/>
      </c>
      <c r="HG16" s="204" t="str">
        <f>IFERROR(IF(INDEX('Form report'!$P$23:$CO$1090,MATCH($A$16,'Form report'!HG23:HG1090,0),MATCH(HG$3,'Form report'!$P$22:$CO$22,0))="","",INDEX('Form report'!$P$23:$CO$1090,MATCH($A$16,'Form report'!HG23:HG1090,0),MATCH(HG$3,'Form report'!$P$22:$CO$22,0))-INDEX('Form report'!$G$23:$G$1090,MATCH($A$16,'Form report'!$D$23:$D$1090,0))-INDEX('Form report'!$H$23:$H$1090,MATCH($A$16,'Form report'!$D$23:$D$1090,0))),"")</f>
        <v/>
      </c>
      <c r="HH16" s="204" t="str">
        <f>IFERROR(IF(INDEX('Form report'!$P$23:$CO$1090,MATCH($A$16,'Form report'!HH23:HH1090,0),MATCH(HH$3,'Form report'!$P$22:$CO$22,0))="","",INDEX('Form report'!$P$23:$CO$1090,MATCH($A$16,'Form report'!HH23:HH1090,0),MATCH(HH$3,'Form report'!$P$22:$CO$22,0))-INDEX('Form report'!$G$23:$G$1090,MATCH($A$16,'Form report'!$D$23:$D$1090,0))-INDEX('Form report'!$H$23:$H$1090,MATCH($A$16,'Form report'!$D$23:$D$1090,0))),"")</f>
        <v/>
      </c>
      <c r="HI16" s="204" t="str">
        <f>IFERROR(IF(INDEX('Form report'!$P$23:$CO$1090,MATCH($A$16,'Form report'!HI23:HI1090,0),MATCH(HI$3,'Form report'!$P$22:$CO$22,0))="","",INDEX('Form report'!$P$23:$CO$1090,MATCH($A$16,'Form report'!HI23:HI1090,0),MATCH(HI$3,'Form report'!$P$22:$CO$22,0))-INDEX('Form report'!$G$23:$G$1090,MATCH($A$16,'Form report'!$D$23:$D$1090,0))-INDEX('Form report'!$H$23:$H$1090,MATCH($A$16,'Form report'!$D$23:$D$1090,0))),"")</f>
        <v/>
      </c>
      <c r="HJ16" s="204" t="str">
        <f>IFERROR(IF(INDEX('Form report'!$P$23:$CO$1090,MATCH($A$16,'Form report'!HJ23:HJ1090,0),MATCH(HJ$3,'Form report'!$P$22:$CO$22,0))="","",INDEX('Form report'!$P$23:$CO$1090,MATCH($A$16,'Form report'!HJ23:HJ1090,0),MATCH(HJ$3,'Form report'!$P$22:$CO$22,0))-INDEX('Form report'!$G$23:$G$1090,MATCH($A$16,'Form report'!$D$23:$D$1090,0))-INDEX('Form report'!$H$23:$H$1090,MATCH($A$16,'Form report'!$D$23:$D$1090,0))),"")</f>
        <v/>
      </c>
      <c r="HK16" s="204" t="str">
        <f>IFERROR(IF(INDEX('Form report'!$P$23:$CO$1090,MATCH($A$16,'Form report'!HK23:HK1090,0),MATCH(HK$3,'Form report'!$P$22:$CO$22,0))="","",INDEX('Form report'!$P$23:$CO$1090,MATCH($A$16,'Form report'!HK23:HK1090,0),MATCH(HK$3,'Form report'!$P$22:$CO$22,0))-INDEX('Form report'!$G$23:$G$1090,MATCH($A$16,'Form report'!$D$23:$D$1090,0))-INDEX('Form report'!$H$23:$H$1090,MATCH($A$16,'Form report'!$D$23:$D$1090,0))),"")</f>
        <v/>
      </c>
      <c r="HL16" s="204" t="str">
        <f>IFERROR(IF(INDEX('Form report'!$P$23:$CO$1090,MATCH($A$16,'Form report'!HL23:HL1090,0),MATCH(HL$3,'Form report'!$P$22:$CO$22,0))="","",INDEX('Form report'!$P$23:$CO$1090,MATCH($A$16,'Form report'!HL23:HL1090,0),MATCH(HL$3,'Form report'!$P$22:$CO$22,0))-INDEX('Form report'!$G$23:$G$1090,MATCH($A$16,'Form report'!$D$23:$D$1090,0))-INDEX('Form report'!$H$23:$H$1090,MATCH($A$16,'Form report'!$D$23:$D$1090,0))),"")</f>
        <v/>
      </c>
      <c r="HM16" s="204" t="str">
        <f>IFERROR(IF(INDEX('Form report'!$P$23:$CO$1090,MATCH($A$16,'Form report'!HM23:HM1090,0),MATCH(HM$3,'Form report'!$P$22:$CO$22,0))="","",INDEX('Form report'!$P$23:$CO$1090,MATCH($A$16,'Form report'!HM23:HM1090,0),MATCH(HM$3,'Form report'!$P$22:$CO$22,0))-INDEX('Form report'!$G$23:$G$1090,MATCH($A$16,'Form report'!$D$23:$D$1090,0))-INDEX('Form report'!$H$23:$H$1090,MATCH($A$16,'Form report'!$D$23:$D$1090,0))),"")</f>
        <v/>
      </c>
      <c r="HN16" s="204" t="str">
        <f>IFERROR(IF(INDEX('Form report'!$P$23:$CO$1090,MATCH($A$16,'Form report'!HN23:HN1090,0),MATCH(HN$3,'Form report'!$P$22:$CO$22,0))="","",INDEX('Form report'!$P$23:$CO$1090,MATCH($A$16,'Form report'!HN23:HN1090,0),MATCH(HN$3,'Form report'!$P$22:$CO$22,0))-INDEX('Form report'!$G$23:$G$1090,MATCH($A$16,'Form report'!$D$23:$D$1090,0))-INDEX('Form report'!$H$23:$H$1090,MATCH($A$16,'Form report'!$D$23:$D$1090,0))),"")</f>
        <v/>
      </c>
      <c r="HO16" s="204" t="str">
        <f>IFERROR(IF(INDEX('Form report'!$P$23:$CO$1090,MATCH($A$16,'Form report'!HO23:HO1090,0),MATCH(HO$3,'Form report'!$P$22:$CO$22,0))="","",INDEX('Form report'!$P$23:$CO$1090,MATCH($A$16,'Form report'!HO23:HO1090,0),MATCH(HO$3,'Form report'!$P$22:$CO$22,0))-INDEX('Form report'!$G$23:$G$1090,MATCH($A$16,'Form report'!$D$23:$D$1090,0))-INDEX('Form report'!$H$23:$H$1090,MATCH($A$16,'Form report'!$D$23:$D$1090,0))),"")</f>
        <v/>
      </c>
      <c r="HP16" s="204" t="str">
        <f>IFERROR(IF(INDEX('Form report'!$P$23:$CO$1090,MATCH($A$16,'Form report'!HP23:HP1090,0),MATCH(HP$3,'Form report'!$P$22:$CO$22,0))="","",INDEX('Form report'!$P$23:$CO$1090,MATCH($A$16,'Form report'!HP23:HP1090,0),MATCH(HP$3,'Form report'!$P$22:$CO$22,0))-INDEX('Form report'!$G$23:$G$1090,MATCH($A$16,'Form report'!$D$23:$D$1090,0))-INDEX('Form report'!$H$23:$H$1090,MATCH($A$16,'Form report'!$D$23:$D$1090,0))),"")</f>
        <v/>
      </c>
      <c r="HQ16" s="204" t="str">
        <f>IFERROR(IF(INDEX('Form report'!$P$23:$CO$1090,MATCH($A$16,'Form report'!HQ23:HQ1090,0),MATCH(HQ$3,'Form report'!$P$22:$CO$22,0))="","",INDEX('Form report'!$P$23:$CO$1090,MATCH($A$16,'Form report'!HQ23:HQ1090,0),MATCH(HQ$3,'Form report'!$P$22:$CO$22,0))-INDEX('Form report'!$G$23:$G$1090,MATCH($A$16,'Form report'!$D$23:$D$1090,0))-INDEX('Form report'!$H$23:$H$1090,MATCH($A$16,'Form report'!$D$23:$D$1090,0))),"")</f>
        <v/>
      </c>
      <c r="HR16" s="204" t="str">
        <f>IFERROR(IF(INDEX('Form report'!$P$23:$CO$1090,MATCH($A$16,'Form report'!HR23:HR1090,0),MATCH(HR$3,'Form report'!$P$22:$CO$22,0))="","",INDEX('Form report'!$P$23:$CO$1090,MATCH($A$16,'Form report'!HR23:HR1090,0),MATCH(HR$3,'Form report'!$P$22:$CO$22,0))-INDEX('Form report'!$G$23:$G$1090,MATCH($A$16,'Form report'!$D$23:$D$1090,0))-INDEX('Form report'!$H$23:$H$1090,MATCH($A$16,'Form report'!$D$23:$D$1090,0))),"")</f>
        <v/>
      </c>
      <c r="HS16" s="204" t="str">
        <f>IFERROR(IF(INDEX('Form report'!$P$23:$CO$1090,MATCH($A$16,'Form report'!HS23:HS1090,0),MATCH(HS$3,'Form report'!$P$22:$CO$22,0))="","",INDEX('Form report'!$P$23:$CO$1090,MATCH($A$16,'Form report'!HS23:HS1090,0),MATCH(HS$3,'Form report'!$P$22:$CO$22,0))-INDEX('Form report'!$G$23:$G$1090,MATCH($A$16,'Form report'!$D$23:$D$1090,0))-INDEX('Form report'!$H$23:$H$1090,MATCH($A$16,'Form report'!$D$23:$D$1090,0))),"")</f>
        <v/>
      </c>
      <c r="HT16" s="204" t="str">
        <f>IFERROR(IF(INDEX('Form report'!$P$23:$CO$1090,MATCH($A$16,'Form report'!HT23:HT1090,0),MATCH(HT$3,'Form report'!$P$22:$CO$22,0))="","",INDEX('Form report'!$P$23:$CO$1090,MATCH($A$16,'Form report'!HT23:HT1090,0),MATCH(HT$3,'Form report'!$P$22:$CO$22,0))-INDEX('Form report'!$G$23:$G$1090,MATCH($A$16,'Form report'!$D$23:$D$1090,0))-INDEX('Form report'!$H$23:$H$1090,MATCH($A$16,'Form report'!$D$23:$D$1090,0))),"")</f>
        <v/>
      </c>
      <c r="HU16" s="204" t="str">
        <f>IFERROR(IF(INDEX('Form report'!$P$23:$CO$1090,MATCH($A$16,'Form report'!HU23:HU1090,0),MATCH(HU$3,'Form report'!$P$22:$CO$22,0))="","",INDEX('Form report'!$P$23:$CO$1090,MATCH($A$16,'Form report'!HU23:HU1090,0),MATCH(HU$3,'Form report'!$P$22:$CO$22,0))-INDEX('Form report'!$G$23:$G$1090,MATCH($A$16,'Form report'!$D$23:$D$1090,0))-INDEX('Form report'!$H$23:$H$1090,MATCH($A$16,'Form report'!$D$23:$D$1090,0))),"")</f>
        <v/>
      </c>
      <c r="HV16" s="204" t="str">
        <f>IFERROR(IF(INDEX('Form report'!$P$23:$CO$1090,MATCH($A$16,'Form report'!HV23:HV1090,0),MATCH(HV$3,'Form report'!$P$22:$CO$22,0))="","",INDEX('Form report'!$P$23:$CO$1090,MATCH($A$16,'Form report'!HV23:HV1090,0),MATCH(HV$3,'Form report'!$P$22:$CO$22,0))-INDEX('Form report'!$G$23:$G$1090,MATCH($A$16,'Form report'!$D$23:$D$1090,0))-INDEX('Form report'!$H$23:$H$1090,MATCH($A$16,'Form report'!$D$23:$D$1090,0))),"")</f>
        <v/>
      </c>
      <c r="HW16" s="204" t="str">
        <f>IFERROR(IF(INDEX('Form report'!$P$23:$CO$1090,MATCH($A$16,'Form report'!HW23:HW1090,0),MATCH(HW$3,'Form report'!$P$22:$CO$22,0))="","",INDEX('Form report'!$P$23:$CO$1090,MATCH($A$16,'Form report'!HW23:HW1090,0),MATCH(HW$3,'Form report'!$P$22:$CO$22,0))-INDEX('Form report'!$G$23:$G$1090,MATCH($A$16,'Form report'!$D$23:$D$1090,0))-INDEX('Form report'!$H$23:$H$1090,MATCH($A$16,'Form report'!$D$23:$D$1090,0))),"")</f>
        <v/>
      </c>
      <c r="HX16" s="204" t="str">
        <f>IFERROR(IF(INDEX('Form report'!$P$23:$CO$1090,MATCH($A$16,'Form report'!HX23:HX1090,0),MATCH(HX$3,'Form report'!$P$22:$CO$22,0))="","",INDEX('Form report'!$P$23:$CO$1090,MATCH($A$16,'Form report'!HX23:HX1090,0),MATCH(HX$3,'Form report'!$P$22:$CO$22,0))-INDEX('Form report'!$G$23:$G$1090,MATCH($A$16,'Form report'!$D$23:$D$1090,0))-INDEX('Form report'!$H$23:$H$1090,MATCH($A$16,'Form report'!$D$23:$D$1090,0))),"")</f>
        <v/>
      </c>
      <c r="HY16" s="204" t="str">
        <f>IFERROR(IF(INDEX('Form report'!$P$23:$CO$1090,MATCH($A$16,'Form report'!HY23:HY1090,0),MATCH(HY$3,'Form report'!$P$22:$CO$22,0))="","",INDEX('Form report'!$P$23:$CO$1090,MATCH($A$16,'Form report'!HY23:HY1090,0),MATCH(HY$3,'Form report'!$P$22:$CO$22,0))-INDEX('Form report'!$G$23:$G$1090,MATCH($A$16,'Form report'!$D$23:$D$1090,0))-INDEX('Form report'!$H$23:$H$1090,MATCH($A$16,'Form report'!$D$23:$D$1090,0))),"")</f>
        <v/>
      </c>
      <c r="HZ16" s="204" t="str">
        <f>IFERROR(IF(INDEX('Form report'!$P$23:$CO$1090,MATCH($A$16,'Form report'!HZ23:HZ1090,0),MATCH(HZ$3,'Form report'!$P$22:$CO$22,0))="","",INDEX('Form report'!$P$23:$CO$1090,MATCH($A$16,'Form report'!HZ23:HZ1090,0),MATCH(HZ$3,'Form report'!$P$22:$CO$22,0))-INDEX('Form report'!$G$23:$G$1090,MATCH($A$16,'Form report'!$D$23:$D$1090,0))-INDEX('Form report'!$H$23:$H$1090,MATCH($A$16,'Form report'!$D$23:$D$1090,0))),"")</f>
        <v/>
      </c>
      <c r="IA16" s="204" t="str">
        <f>IFERROR(IF(INDEX('Form report'!$P$23:$CO$1090,MATCH($A$16,'Form report'!IA23:IA1090,0),MATCH(IA$3,'Form report'!$P$22:$CO$22,0))="","",INDEX('Form report'!$P$23:$CO$1090,MATCH($A$16,'Form report'!IA23:IA1090,0),MATCH(IA$3,'Form report'!$P$22:$CO$22,0))-INDEX('Form report'!$G$23:$G$1090,MATCH($A$16,'Form report'!$D$23:$D$1090,0))-INDEX('Form report'!$H$23:$H$1090,MATCH($A$16,'Form report'!$D$23:$D$1090,0))),"")</f>
        <v/>
      </c>
      <c r="IB16" s="204" t="str">
        <f>IFERROR(IF(INDEX('Form report'!$P$23:$CO$1090,MATCH($A$16,'Form report'!IB23:IB1090,0),MATCH(IB$3,'Form report'!$P$22:$CO$22,0))="","",INDEX('Form report'!$P$23:$CO$1090,MATCH($A$16,'Form report'!IB23:IB1090,0),MATCH(IB$3,'Form report'!$P$22:$CO$22,0))-INDEX('Form report'!$G$23:$G$1090,MATCH($A$16,'Form report'!$D$23:$D$1090,0))-INDEX('Form report'!$H$23:$H$1090,MATCH($A$16,'Form report'!$D$23:$D$1090,0))),"")</f>
        <v/>
      </c>
      <c r="IC16" s="204" t="str">
        <f>IFERROR(IF(INDEX('Form report'!$P$23:$CO$1090,MATCH($A$16,'Form report'!IC23:IC1090,0),MATCH(IC$3,'Form report'!$P$22:$CO$22,0))="","",INDEX('Form report'!$P$23:$CO$1090,MATCH($A$16,'Form report'!IC23:IC1090,0),MATCH(IC$3,'Form report'!$P$22:$CO$22,0))-INDEX('Form report'!$G$23:$G$1090,MATCH($A$16,'Form report'!$D$23:$D$1090,0))-INDEX('Form report'!$H$23:$H$1090,MATCH($A$16,'Form report'!$D$23:$D$1090,0))),"")</f>
        <v/>
      </c>
      <c r="ID16" s="204" t="str">
        <f>IFERROR(IF(INDEX('Form report'!$P$23:$CO$1090,MATCH($A$16,'Form report'!ID23:ID1090,0),MATCH(ID$3,'Form report'!$P$22:$CO$22,0))="","",INDEX('Form report'!$P$23:$CO$1090,MATCH($A$16,'Form report'!ID23:ID1090,0),MATCH(ID$3,'Form report'!$P$22:$CO$22,0))-INDEX('Form report'!$G$23:$G$1090,MATCH($A$16,'Form report'!$D$23:$D$1090,0))-INDEX('Form report'!$H$23:$H$1090,MATCH($A$16,'Form report'!$D$23:$D$1090,0))),"")</f>
        <v/>
      </c>
      <c r="IE16" s="204" t="str">
        <f>IFERROR(IF(INDEX('Form report'!$P$23:$CO$1090,MATCH($A$16,'Form report'!IE23:IE1090,0),MATCH(IE$3,'Form report'!$P$22:$CO$22,0))="","",INDEX('Form report'!$P$23:$CO$1090,MATCH($A$16,'Form report'!IE23:IE1090,0),MATCH(IE$3,'Form report'!$P$22:$CO$22,0))-INDEX('Form report'!$G$23:$G$1090,MATCH($A$16,'Form report'!$D$23:$D$1090,0))-INDEX('Form report'!$H$23:$H$1090,MATCH($A$16,'Form report'!$D$23:$D$1090,0))),"")</f>
        <v/>
      </c>
      <c r="IF16" s="204" t="str">
        <f>IFERROR(IF(INDEX('Form report'!$P$23:$CO$1090,MATCH($A$16,'Form report'!IF23:IF1090,0),MATCH(IF$3,'Form report'!$P$22:$CO$22,0))="","",INDEX('Form report'!$P$23:$CO$1090,MATCH($A$16,'Form report'!IF23:IF1090,0),MATCH(IF$3,'Form report'!$P$22:$CO$22,0))-INDEX('Form report'!$G$23:$G$1090,MATCH($A$16,'Form report'!$D$23:$D$1090,0))-INDEX('Form report'!$H$23:$H$1090,MATCH($A$16,'Form report'!$D$23:$D$1090,0))),"")</f>
        <v/>
      </c>
      <c r="IG16" s="204" t="str">
        <f>IFERROR(IF(INDEX('Form report'!$P$23:$CO$1090,MATCH($A$16,'Form report'!IG23:IG1090,0),MATCH(IG$3,'Form report'!$P$22:$CO$22,0))="","",INDEX('Form report'!$P$23:$CO$1090,MATCH($A$16,'Form report'!IG23:IG1090,0),MATCH(IG$3,'Form report'!$P$22:$CO$22,0))-INDEX('Form report'!$G$23:$G$1090,MATCH($A$16,'Form report'!$D$23:$D$1090,0))-INDEX('Form report'!$H$23:$H$1090,MATCH($A$16,'Form report'!$D$23:$D$1090,0))),"")</f>
        <v/>
      </c>
      <c r="IH16" s="204" t="str">
        <f>IFERROR(IF(INDEX('Form report'!$P$23:$CO$1090,MATCH($A$16,'Form report'!IH23:IH1090,0),MATCH(IH$3,'Form report'!$P$22:$CO$22,0))="","",INDEX('Form report'!$P$23:$CO$1090,MATCH($A$16,'Form report'!IH23:IH1090,0),MATCH(IH$3,'Form report'!$P$22:$CO$22,0))-INDEX('Form report'!$G$23:$G$1090,MATCH($A$16,'Form report'!$D$23:$D$1090,0))-INDEX('Form report'!$H$23:$H$1090,MATCH($A$16,'Form report'!$D$23:$D$1090,0))),"")</f>
        <v/>
      </c>
      <c r="II16" s="204" t="str">
        <f>IFERROR(IF(INDEX('Form report'!$P$23:$CO$1090,MATCH($A$16,'Form report'!II23:II1090,0),MATCH(II$3,'Form report'!$P$22:$CO$22,0))="","",INDEX('Form report'!$P$23:$CO$1090,MATCH($A$16,'Form report'!II23:II1090,0),MATCH(II$3,'Form report'!$P$22:$CO$22,0))-INDEX('Form report'!$G$23:$G$1090,MATCH($A$16,'Form report'!$D$23:$D$1090,0))-INDEX('Form report'!$H$23:$H$1090,MATCH($A$16,'Form report'!$D$23:$D$1090,0))),"")</f>
        <v/>
      </c>
      <c r="IJ16" s="204" t="str">
        <f>IFERROR(IF(INDEX('Form report'!$P$23:$CO$1090,MATCH($A$16,'Form report'!IJ23:IJ1090,0),MATCH(IJ$3,'Form report'!$P$22:$CO$22,0))="","",INDEX('Form report'!$P$23:$CO$1090,MATCH($A$16,'Form report'!IJ23:IJ1090,0),MATCH(IJ$3,'Form report'!$P$22:$CO$22,0))-INDEX('Form report'!$G$23:$G$1090,MATCH($A$16,'Form report'!$D$23:$D$1090,0))-INDEX('Form report'!$H$23:$H$1090,MATCH($A$16,'Form report'!$D$23:$D$1090,0))),"")</f>
        <v/>
      </c>
      <c r="IK16" s="204" t="str">
        <f>IFERROR(IF(INDEX('Form report'!$P$23:$CO$1090,MATCH($A$16,'Form report'!IK23:IK1090,0),MATCH(IK$3,'Form report'!$P$22:$CO$22,0))="","",INDEX('Form report'!$P$23:$CO$1090,MATCH($A$16,'Form report'!IK23:IK1090,0),MATCH(IK$3,'Form report'!$P$22:$CO$22,0))-INDEX('Form report'!$G$23:$G$1090,MATCH($A$16,'Form report'!$D$23:$D$1090,0))-INDEX('Form report'!$H$23:$H$1090,MATCH($A$16,'Form report'!$D$23:$D$1090,0))),"")</f>
        <v/>
      </c>
      <c r="IL16" s="204" t="str">
        <f>IFERROR(IF(INDEX('Form report'!$P$23:$CO$1090,MATCH($A$16,'Form report'!IL23:IL1090,0),MATCH(IL$3,'Form report'!$P$22:$CO$22,0))="","",INDEX('Form report'!$P$23:$CO$1090,MATCH($A$16,'Form report'!IL23:IL1090,0),MATCH(IL$3,'Form report'!$P$22:$CO$22,0))-INDEX('Form report'!$G$23:$G$1090,MATCH($A$16,'Form report'!$D$23:$D$1090,0))-INDEX('Form report'!$H$23:$H$1090,MATCH($A$16,'Form report'!$D$23:$D$1090,0))),"")</f>
        <v/>
      </c>
      <c r="IM16" s="204" t="str">
        <f>IFERROR(IF(INDEX('Form report'!$P$23:$CO$1090,MATCH($A$16,'Form report'!IM23:IM1090,0),MATCH(IM$3,'Form report'!$P$22:$CO$22,0))="","",INDEX('Form report'!$P$23:$CO$1090,MATCH($A$16,'Form report'!IM23:IM1090,0),MATCH(IM$3,'Form report'!$P$22:$CO$22,0))-INDEX('Form report'!$G$23:$G$1090,MATCH($A$16,'Form report'!$D$23:$D$1090,0))-INDEX('Form report'!$H$23:$H$1090,MATCH($A$16,'Form report'!$D$23:$D$1090,0))),"")</f>
        <v/>
      </c>
      <c r="IN16" s="204" t="str">
        <f>IFERROR(IF(INDEX('Form report'!$P$23:$CO$1090,MATCH($A$16,'Form report'!IN23:IN1090,0),MATCH(IN$3,'Form report'!$P$22:$CO$22,0))="","",INDEX('Form report'!$P$23:$CO$1090,MATCH($A$16,'Form report'!IN23:IN1090,0),MATCH(IN$3,'Form report'!$P$22:$CO$22,0))-INDEX('Form report'!$G$23:$G$1090,MATCH($A$16,'Form report'!$D$23:$D$1090,0))-INDEX('Form report'!$H$23:$H$1090,MATCH($A$16,'Form report'!$D$23:$D$1090,0))),"")</f>
        <v/>
      </c>
      <c r="IO16" s="204" t="str">
        <f>IFERROR(IF(INDEX('Form report'!$P$23:$CO$1090,MATCH($A$16,'Form report'!IO23:IO1090,0),MATCH(IO$3,'Form report'!$P$22:$CO$22,0))="","",INDEX('Form report'!$P$23:$CO$1090,MATCH($A$16,'Form report'!IO23:IO1090,0),MATCH(IO$3,'Form report'!$P$22:$CO$22,0))-INDEX('Form report'!$G$23:$G$1090,MATCH($A$16,'Form report'!$D$23:$D$1090,0))-INDEX('Form report'!$H$23:$H$1090,MATCH($A$16,'Form report'!$D$23:$D$1090,0))),"")</f>
        <v/>
      </c>
      <c r="IP16" s="204" t="str">
        <f>IFERROR(IF(INDEX('Form report'!$P$23:$CO$1090,MATCH($A$16,'Form report'!IP23:IP1090,0),MATCH(IP$3,'Form report'!$P$22:$CO$22,0))="","",INDEX('Form report'!$P$23:$CO$1090,MATCH($A$16,'Form report'!IP23:IP1090,0),MATCH(IP$3,'Form report'!$P$22:$CO$22,0))-INDEX('Form report'!$G$23:$G$1090,MATCH($A$16,'Form report'!$D$23:$D$1090,0))-INDEX('Form report'!$H$23:$H$1090,MATCH($A$16,'Form report'!$D$23:$D$1090,0))),"")</f>
        <v/>
      </c>
      <c r="IQ16" s="204" t="str">
        <f>IFERROR(IF(INDEX('Form report'!$P$23:$CO$1090,MATCH($A$16,'Form report'!IQ23:IQ1090,0),MATCH(IQ$3,'Form report'!$P$22:$CO$22,0))="","",INDEX('Form report'!$P$23:$CO$1090,MATCH($A$16,'Form report'!IQ23:IQ1090,0),MATCH(IQ$3,'Form report'!$P$22:$CO$22,0))-INDEX('Form report'!$G$23:$G$1090,MATCH($A$16,'Form report'!$D$23:$D$1090,0))-INDEX('Form report'!$H$23:$H$1090,MATCH($A$16,'Form report'!$D$23:$D$1090,0))),"")</f>
        <v/>
      </c>
      <c r="IR16" s="204" t="str">
        <f>IFERROR(IF(INDEX('Form report'!$P$23:$CO$1090,MATCH($A$16,'Form report'!IR23:IR1090,0),MATCH(IR$3,'Form report'!$P$22:$CO$22,0))="","",INDEX('Form report'!$P$23:$CO$1090,MATCH($A$16,'Form report'!IR23:IR1090,0),MATCH(IR$3,'Form report'!$P$22:$CO$22,0))-INDEX('Form report'!$G$23:$G$1090,MATCH($A$16,'Form report'!$D$23:$D$1090,0))-INDEX('Form report'!$H$23:$H$1090,MATCH($A$16,'Form report'!$D$23:$D$1090,0))),"")</f>
        <v/>
      </c>
      <c r="IS16" s="204" t="str">
        <f>IFERROR(IF(INDEX('Form report'!$P$23:$CO$1090,MATCH($A$16,'Form report'!IS23:IS1090,0),MATCH(IS$3,'Form report'!$P$22:$CO$22,0))="","",INDEX('Form report'!$P$23:$CO$1090,MATCH($A$16,'Form report'!IS23:IS1090,0),MATCH(IS$3,'Form report'!$P$22:$CO$22,0))-INDEX('Form report'!$G$23:$G$1090,MATCH($A$16,'Form report'!$D$23:$D$1090,0))-INDEX('Form report'!$H$23:$H$1090,MATCH($A$16,'Form report'!$D$23:$D$1090,0))),"")</f>
        <v/>
      </c>
      <c r="IT16" s="204" t="str">
        <f>IFERROR(IF(INDEX('Form report'!$P$23:$CO$1090,MATCH($A$16,'Form report'!IT23:IT1090,0),MATCH(IT$3,'Form report'!$P$22:$CO$22,0))="","",INDEX('Form report'!$P$23:$CO$1090,MATCH($A$16,'Form report'!IT23:IT1090,0),MATCH(IT$3,'Form report'!$P$22:$CO$22,0))-INDEX('Form report'!$G$23:$G$1090,MATCH($A$16,'Form report'!$D$23:$D$1090,0))-INDEX('Form report'!$H$23:$H$1090,MATCH($A$16,'Form report'!$D$23:$D$1090,0))),"")</f>
        <v/>
      </c>
      <c r="IU16" s="204" t="str">
        <f>IFERROR(IF(INDEX('Form report'!$P$23:$CO$1090,MATCH($A$16,'Form report'!IU23:IU1090,0),MATCH(IU$3,'Form report'!$P$22:$CO$22,0))="","",INDEX('Form report'!$P$23:$CO$1090,MATCH($A$16,'Form report'!IU23:IU1090,0),MATCH(IU$3,'Form report'!$P$22:$CO$22,0))-INDEX('Form report'!$G$23:$G$1090,MATCH($A$16,'Form report'!$D$23:$D$1090,0))-INDEX('Form report'!$H$23:$H$1090,MATCH($A$16,'Form report'!$D$23:$D$1090,0))),"")</f>
        <v/>
      </c>
      <c r="IV16" s="204" t="str">
        <f>IFERROR(IF(INDEX('Form report'!$P$23:$CO$1090,MATCH($A$16,'Form report'!IV23:IV1090,0),MATCH(IV$3,'Form report'!$P$22:$CO$22,0))="","",INDEX('Form report'!$P$23:$CO$1090,MATCH($A$16,'Form report'!IV23:IV1090,0),MATCH(IV$3,'Form report'!$P$22:$CO$22,0))-INDEX('Form report'!$G$23:$G$1090,MATCH($A$16,'Form report'!$D$23:$D$1090,0))-INDEX('Form report'!$H$23:$H$1090,MATCH($A$16,'Form report'!$D$23:$D$1090,0))),"")</f>
        <v/>
      </c>
      <c r="IW16" s="204" t="str">
        <f>IFERROR(IF(INDEX('Form report'!$P$23:$CO$1090,MATCH($A$16,'Form report'!IW23:IW1090,0),MATCH(IW$3,'Form report'!$P$22:$CO$22,0))="","",INDEX('Form report'!$P$23:$CO$1090,MATCH($A$16,'Form report'!IW23:IW1090,0),MATCH(IW$3,'Form report'!$P$22:$CO$22,0))-INDEX('Form report'!$G$23:$G$1090,MATCH($A$16,'Form report'!$D$23:$D$1090,0))-INDEX('Form report'!$H$23:$H$1090,MATCH($A$16,'Form report'!$D$23:$D$1090,0))),"")</f>
        <v/>
      </c>
      <c r="IX16" s="204" t="str">
        <f>IFERROR(IF(INDEX('Form report'!$P$23:$CO$1090,MATCH($A$16,'Form report'!IX23:IX1090,0),MATCH(IX$3,'Form report'!$P$22:$CO$22,0))="","",INDEX('Form report'!$P$23:$CO$1090,MATCH($A$16,'Form report'!IX23:IX1090,0),MATCH(IX$3,'Form report'!$P$22:$CO$22,0))-INDEX('Form report'!$G$23:$G$1090,MATCH($A$16,'Form report'!$D$23:$D$1090,0))-INDEX('Form report'!$H$23:$H$1090,MATCH($A$16,'Form report'!$D$23:$D$1090,0))),"")</f>
        <v/>
      </c>
      <c r="IY16" s="204" t="str">
        <f>IFERROR(IF(INDEX('Form report'!$P$23:$CO$1090,MATCH($A$16,'Form report'!IY23:IY1090,0),MATCH(IY$3,'Form report'!$P$22:$CO$22,0))="","",INDEX('Form report'!$P$23:$CO$1090,MATCH($A$16,'Form report'!IY23:IY1090,0),MATCH(IY$3,'Form report'!$P$22:$CO$22,0))-INDEX('Form report'!$G$23:$G$1090,MATCH($A$16,'Form report'!$D$23:$D$1090,0))-INDEX('Form report'!$H$23:$H$1090,MATCH($A$16,'Form report'!$D$23:$D$1090,0))),"")</f>
        <v/>
      </c>
      <c r="IZ16" s="204" t="str">
        <f>IFERROR(IF(INDEX('Form report'!$P$23:$CO$1090,MATCH($A$16,'Form report'!IZ23:IZ1090,0),MATCH(IZ$3,'Form report'!$P$22:$CO$22,0))="","",INDEX('Form report'!$P$23:$CO$1090,MATCH($A$16,'Form report'!IZ23:IZ1090,0),MATCH(IZ$3,'Form report'!$P$22:$CO$22,0))-INDEX('Form report'!$G$23:$G$1090,MATCH($A$16,'Form report'!$D$23:$D$1090,0))-INDEX('Form report'!$H$23:$H$1090,MATCH($A$16,'Form report'!$D$23:$D$1090,0))),"")</f>
        <v/>
      </c>
      <c r="JA16" s="204" t="str">
        <f>IFERROR(IF(INDEX('Form report'!$P$23:$CO$1090,MATCH($A$16,'Form report'!JA23:JA1090,0),MATCH(JA$3,'Form report'!$P$22:$CO$22,0))="","",INDEX('Form report'!$P$23:$CO$1090,MATCH($A$16,'Form report'!JA23:JA1090,0),MATCH(JA$3,'Form report'!$P$22:$CO$22,0))-INDEX('Form report'!$G$23:$G$1090,MATCH($A$16,'Form report'!$D$23:$D$1090,0))-INDEX('Form report'!$H$23:$H$1090,MATCH($A$16,'Form report'!$D$23:$D$1090,0))),"")</f>
        <v/>
      </c>
      <c r="JB16" s="204" t="str">
        <f>IFERROR(IF(INDEX('Form report'!$P$23:$CO$1090,MATCH($A$16,'Form report'!JB23:JB1090,0),MATCH(JB$3,'Form report'!$P$22:$CO$22,0))="","",INDEX('Form report'!$P$23:$CO$1090,MATCH($A$16,'Form report'!JB23:JB1090,0),MATCH(JB$3,'Form report'!$P$22:$CO$22,0))-INDEX('Form report'!$G$23:$G$1090,MATCH($A$16,'Form report'!$D$23:$D$1090,0))-INDEX('Form report'!$H$23:$H$1090,MATCH($A$16,'Form report'!$D$23:$D$1090,0))),"")</f>
        <v/>
      </c>
      <c r="JC16" s="204" t="str">
        <f>IFERROR(IF(INDEX('Form report'!$P$23:$CO$1090,MATCH($A$16,'Form report'!JC23:JC1090,0),MATCH(JC$3,'Form report'!$P$22:$CO$22,0))="","",INDEX('Form report'!$P$23:$CO$1090,MATCH($A$16,'Form report'!JC23:JC1090,0),MATCH(JC$3,'Form report'!$P$22:$CO$22,0))-INDEX('Form report'!$G$23:$G$1090,MATCH($A$16,'Form report'!$D$23:$D$1090,0))-INDEX('Form report'!$H$23:$H$1090,MATCH($A$16,'Form report'!$D$23:$D$1090,0))),"")</f>
        <v/>
      </c>
      <c r="JD16" s="204" t="str">
        <f>IFERROR(IF(INDEX('Form report'!$P$23:$CO$1090,MATCH($A$16,'Form report'!JD23:JD1090,0),MATCH(JD$3,'Form report'!$P$22:$CO$22,0))="","",INDEX('Form report'!$P$23:$CO$1090,MATCH($A$16,'Form report'!JD23:JD1090,0),MATCH(JD$3,'Form report'!$P$22:$CO$22,0))-INDEX('Form report'!$G$23:$G$1090,MATCH($A$16,'Form report'!$D$23:$D$1090,0))-INDEX('Form report'!$H$23:$H$1090,MATCH($A$16,'Form report'!$D$23:$D$1090,0))),"")</f>
        <v/>
      </c>
      <c r="JE16" s="204" t="str">
        <f>IFERROR(IF(INDEX('Form report'!$P$23:$CO$1090,MATCH($A$16,'Form report'!JE23:JE1090,0),MATCH(JE$3,'Form report'!$P$22:$CO$22,0))="","",INDEX('Form report'!$P$23:$CO$1090,MATCH($A$16,'Form report'!JE23:JE1090,0),MATCH(JE$3,'Form report'!$P$22:$CO$22,0))-INDEX('Form report'!$G$23:$G$1090,MATCH($A$16,'Form report'!$D$23:$D$1090,0))-INDEX('Form report'!$H$23:$H$1090,MATCH($A$16,'Form report'!$D$23:$D$1090,0))),"")</f>
        <v/>
      </c>
      <c r="JF16" s="204" t="str">
        <f>IFERROR(IF(INDEX('Form report'!$P$23:$CO$1090,MATCH($A$16,'Form report'!JF23:JF1090,0),MATCH(JF$3,'Form report'!$P$22:$CO$22,0))="","",INDEX('Form report'!$P$23:$CO$1090,MATCH($A$16,'Form report'!JF23:JF1090,0),MATCH(JF$3,'Form report'!$P$22:$CO$22,0))-INDEX('Form report'!$G$23:$G$1090,MATCH($A$16,'Form report'!$D$23:$D$1090,0))-INDEX('Form report'!$H$23:$H$1090,MATCH($A$16,'Form report'!$D$23:$D$1090,0))),"")</f>
        <v/>
      </c>
      <c r="JG16" s="204" t="str">
        <f>IFERROR(IF(INDEX('Form report'!$P$23:$CO$1090,MATCH($A$16,'Form report'!JG23:JG1090,0),MATCH(JG$3,'Form report'!$P$22:$CO$22,0))="","",INDEX('Form report'!$P$23:$CO$1090,MATCH($A$16,'Form report'!JG23:JG1090,0),MATCH(JG$3,'Form report'!$P$22:$CO$22,0))-INDEX('Form report'!$G$23:$G$1090,MATCH($A$16,'Form report'!$D$23:$D$1090,0))-INDEX('Form report'!$H$23:$H$1090,MATCH($A$16,'Form report'!$D$23:$D$1090,0))),"")</f>
        <v/>
      </c>
      <c r="JH16" s="204" t="str">
        <f>IFERROR(IF(INDEX('Form report'!$P$23:$CO$1090,MATCH($A$16,'Form report'!JH23:JH1090,0),MATCH(JH$3,'Form report'!$P$22:$CO$22,0))="","",INDEX('Form report'!$P$23:$CO$1090,MATCH($A$16,'Form report'!JH23:JH1090,0),MATCH(JH$3,'Form report'!$P$22:$CO$22,0))-INDEX('Form report'!$G$23:$G$1090,MATCH($A$16,'Form report'!$D$23:$D$1090,0))-INDEX('Form report'!$H$23:$H$1090,MATCH($A$16,'Form report'!$D$23:$D$1090,0))),"")</f>
        <v/>
      </c>
      <c r="JI16" s="204" t="str">
        <f>IFERROR(IF(INDEX('Form report'!$P$23:$CO$1090,MATCH($A$16,'Form report'!JI23:JI1090,0),MATCH(JI$3,'Form report'!$P$22:$CO$22,0))="","",INDEX('Form report'!$P$23:$CO$1090,MATCH($A$16,'Form report'!JI23:JI1090,0),MATCH(JI$3,'Form report'!$P$22:$CO$22,0))-INDEX('Form report'!$G$23:$G$1090,MATCH($A$16,'Form report'!$D$23:$D$1090,0))-INDEX('Form report'!$H$23:$H$1090,MATCH($A$16,'Form report'!$D$23:$D$1090,0))),"")</f>
        <v/>
      </c>
      <c r="JJ16" s="204" t="str">
        <f>IFERROR(IF(INDEX('Form report'!$P$23:$CO$1090,MATCH($A$16,'Form report'!JJ23:JJ1090,0),MATCH(JJ$3,'Form report'!$P$22:$CO$22,0))="","",INDEX('Form report'!$P$23:$CO$1090,MATCH($A$16,'Form report'!JJ23:JJ1090,0),MATCH(JJ$3,'Form report'!$P$22:$CO$22,0))-INDEX('Form report'!$G$23:$G$1090,MATCH($A$16,'Form report'!$D$23:$D$1090,0))-INDEX('Form report'!$H$23:$H$1090,MATCH($A$16,'Form report'!$D$23:$D$1090,0))),"")</f>
        <v/>
      </c>
      <c r="JK16" s="204" t="str">
        <f>IFERROR(IF(INDEX('Form report'!$P$23:$CO$1090,MATCH($A$16,'Form report'!JK23:JK1090,0),MATCH(JK$3,'Form report'!$P$22:$CO$22,0))="","",INDEX('Form report'!$P$23:$CO$1090,MATCH($A$16,'Form report'!JK23:JK1090,0),MATCH(JK$3,'Form report'!$P$22:$CO$22,0))-INDEX('Form report'!$G$23:$G$1090,MATCH($A$16,'Form report'!$D$23:$D$1090,0))-INDEX('Form report'!$H$23:$H$1090,MATCH($A$16,'Form report'!$D$23:$D$1090,0))),"")</f>
        <v/>
      </c>
      <c r="JL16" s="204" t="str">
        <f>IFERROR(IF(INDEX('Form report'!$P$23:$CO$1090,MATCH($A$16,'Form report'!JL23:JL1090,0),MATCH(JL$3,'Form report'!$P$22:$CO$22,0))="","",INDEX('Form report'!$P$23:$CO$1090,MATCH($A$16,'Form report'!JL23:JL1090,0),MATCH(JL$3,'Form report'!$P$22:$CO$22,0))-INDEX('Form report'!$G$23:$G$1090,MATCH($A$16,'Form report'!$D$23:$D$1090,0))-INDEX('Form report'!$H$23:$H$1090,MATCH($A$16,'Form report'!$D$23:$D$1090,0))),"")</f>
        <v/>
      </c>
      <c r="JM16" s="204" t="str">
        <f>IFERROR(IF(INDEX('Form report'!$P$23:$CO$1090,MATCH($A$16,'Form report'!JM23:JM1090,0),MATCH(JM$3,'Form report'!$P$22:$CO$22,0))="","",INDEX('Form report'!$P$23:$CO$1090,MATCH($A$16,'Form report'!JM23:JM1090,0),MATCH(JM$3,'Form report'!$P$22:$CO$22,0))-INDEX('Form report'!$G$23:$G$1090,MATCH($A$16,'Form report'!$D$23:$D$1090,0))-INDEX('Form report'!$H$23:$H$1090,MATCH($A$16,'Form report'!$D$23:$D$1090,0))),"")</f>
        <v/>
      </c>
      <c r="JN16" s="204" t="str">
        <f>IFERROR(IF(INDEX('Form report'!$P$23:$CO$1090,MATCH($A$16,'Form report'!JN23:JN1090,0),MATCH(JN$3,'Form report'!$P$22:$CO$22,0))="","",INDEX('Form report'!$P$23:$CO$1090,MATCH($A$16,'Form report'!JN23:JN1090,0),MATCH(JN$3,'Form report'!$P$22:$CO$22,0))-INDEX('Form report'!$G$23:$G$1090,MATCH($A$16,'Form report'!$D$23:$D$1090,0))-INDEX('Form report'!$H$23:$H$1090,MATCH($A$16,'Form report'!$D$23:$D$1090,0))),"")</f>
        <v/>
      </c>
      <c r="JO16" s="204" t="str">
        <f>IFERROR(IF(INDEX('Form report'!$P$23:$CO$1090,MATCH($A$16,'Form report'!JO23:JO1090,0),MATCH(JO$3,'Form report'!$P$22:$CO$22,0))="","",INDEX('Form report'!$P$23:$CO$1090,MATCH($A$16,'Form report'!JO23:JO1090,0),MATCH(JO$3,'Form report'!$P$22:$CO$22,0))-INDEX('Form report'!$G$23:$G$1090,MATCH($A$16,'Form report'!$D$23:$D$1090,0))-INDEX('Form report'!$H$23:$H$1090,MATCH($A$16,'Form report'!$D$23:$D$1090,0))),"")</f>
        <v/>
      </c>
      <c r="JP16" s="204" t="str">
        <f>IFERROR(IF(INDEX('Form report'!$P$23:$CO$1090,MATCH($A$16,'Form report'!JP23:JP1090,0),MATCH(JP$3,'Form report'!$P$22:$CO$22,0))="","",INDEX('Form report'!$P$23:$CO$1090,MATCH($A$16,'Form report'!JP23:JP1090,0),MATCH(JP$3,'Form report'!$P$22:$CO$22,0))-INDEX('Form report'!$G$23:$G$1090,MATCH($A$16,'Form report'!$D$23:$D$1090,0))-INDEX('Form report'!$H$23:$H$1090,MATCH($A$16,'Form report'!$D$23:$D$1090,0))),"")</f>
        <v/>
      </c>
      <c r="JQ16" s="204" t="str">
        <f>IFERROR(IF(INDEX('Form report'!$P$23:$CO$1090,MATCH($A$16,'Form report'!JQ23:JQ1090,0),MATCH(JQ$3,'Form report'!$P$22:$CO$22,0))="","",INDEX('Form report'!$P$23:$CO$1090,MATCH($A$16,'Form report'!JQ23:JQ1090,0),MATCH(JQ$3,'Form report'!$P$22:$CO$22,0))-INDEX('Form report'!$G$23:$G$1090,MATCH($A$16,'Form report'!$D$23:$D$1090,0))-INDEX('Form report'!$H$23:$H$1090,MATCH($A$16,'Form report'!$D$23:$D$1090,0))),"")</f>
        <v/>
      </c>
      <c r="JR16" s="204" t="str">
        <f>IFERROR(IF(INDEX('Form report'!$P$23:$CO$1090,MATCH($A$16,'Form report'!JR23:JR1090,0),MATCH(JR$3,'Form report'!$P$22:$CO$22,0))="","",INDEX('Form report'!$P$23:$CO$1090,MATCH($A$16,'Form report'!JR23:JR1090,0),MATCH(JR$3,'Form report'!$P$22:$CO$22,0))-INDEX('Form report'!$G$23:$G$1090,MATCH($A$16,'Form report'!$D$23:$D$1090,0))-INDEX('Form report'!$H$23:$H$1090,MATCH($A$16,'Form report'!$D$23:$D$1090,0))),"")</f>
        <v/>
      </c>
      <c r="JS16" s="204" t="str">
        <f>IFERROR(IF(INDEX('Form report'!$P$23:$CO$1090,MATCH($A$16,'Form report'!JS23:JS1090,0),MATCH(JS$3,'Form report'!$P$22:$CO$22,0))="","",INDEX('Form report'!$P$23:$CO$1090,MATCH($A$16,'Form report'!JS23:JS1090,0),MATCH(JS$3,'Form report'!$P$22:$CO$22,0))-INDEX('Form report'!$G$23:$G$1090,MATCH($A$16,'Form report'!$D$23:$D$1090,0))-INDEX('Form report'!$H$23:$H$1090,MATCH($A$16,'Form report'!$D$23:$D$1090,0))),"")</f>
        <v/>
      </c>
      <c r="JT16" s="204" t="str">
        <f>IFERROR(IF(INDEX('Form report'!$P$23:$CO$1090,MATCH($A$16,'Form report'!JT23:JT1090,0),MATCH(JT$3,'Form report'!$P$22:$CO$22,0))="","",INDEX('Form report'!$P$23:$CO$1090,MATCH($A$16,'Form report'!JT23:JT1090,0),MATCH(JT$3,'Form report'!$P$22:$CO$22,0))-INDEX('Form report'!$G$23:$G$1090,MATCH($A$16,'Form report'!$D$23:$D$1090,0))-INDEX('Form report'!$H$23:$H$1090,MATCH($A$16,'Form report'!$D$23:$D$1090,0))),"")</f>
        <v/>
      </c>
      <c r="JU16" s="204" t="str">
        <f>IFERROR(IF(INDEX('Form report'!$P$23:$CO$1090,MATCH($A$16,'Form report'!JU23:JU1090,0),MATCH(JU$3,'Form report'!$P$22:$CO$22,0))="","",INDEX('Form report'!$P$23:$CO$1090,MATCH($A$16,'Form report'!JU23:JU1090,0),MATCH(JU$3,'Form report'!$P$22:$CO$22,0))-INDEX('Form report'!$G$23:$G$1090,MATCH($A$16,'Form report'!$D$23:$D$1090,0))-INDEX('Form report'!$H$23:$H$1090,MATCH($A$16,'Form report'!$D$23:$D$1090,0))),"")</f>
        <v/>
      </c>
      <c r="JV16" s="204" t="str">
        <f>IFERROR(IF(INDEX('Form report'!$P$23:$CO$1090,MATCH($A$16,'Form report'!JV23:JV1090,0),MATCH(JV$3,'Form report'!$P$22:$CO$22,0))="","",INDEX('Form report'!$P$23:$CO$1090,MATCH($A$16,'Form report'!JV23:JV1090,0),MATCH(JV$3,'Form report'!$P$22:$CO$22,0))-INDEX('Form report'!$G$23:$G$1090,MATCH($A$16,'Form report'!$D$23:$D$1090,0))-INDEX('Form report'!$H$23:$H$1090,MATCH($A$16,'Form report'!$D$23:$D$1090,0))),"")</f>
        <v/>
      </c>
      <c r="JW16" s="204" t="str">
        <f>IFERROR(IF(INDEX('Form report'!$P$23:$CO$1090,MATCH($A$16,'Form report'!JW23:JW1090,0),MATCH(JW$3,'Form report'!$P$22:$CO$22,0))="","",INDEX('Form report'!$P$23:$CO$1090,MATCH($A$16,'Form report'!JW23:JW1090,0),MATCH(JW$3,'Form report'!$P$22:$CO$22,0))-INDEX('Form report'!$G$23:$G$1090,MATCH($A$16,'Form report'!$D$23:$D$1090,0))-INDEX('Form report'!$H$23:$H$1090,MATCH($A$16,'Form report'!$D$23:$D$1090,0))),"")</f>
        <v/>
      </c>
      <c r="JX16" s="204" t="str">
        <f>IFERROR(IF(INDEX('Form report'!$P$23:$CO$1090,MATCH($A$16,'Form report'!JX23:JX1090,0),MATCH(JX$3,'Form report'!$P$22:$CO$22,0))="","",INDEX('Form report'!$P$23:$CO$1090,MATCH($A$16,'Form report'!JX23:JX1090,0),MATCH(JX$3,'Form report'!$P$22:$CO$22,0))-INDEX('Form report'!$G$23:$G$1090,MATCH($A$16,'Form report'!$D$23:$D$1090,0))-INDEX('Form report'!$H$23:$H$1090,MATCH($A$16,'Form report'!$D$23:$D$1090,0))),"")</f>
        <v/>
      </c>
      <c r="JY16" s="204" t="str">
        <f>IFERROR(IF(INDEX('Form report'!$P$23:$CO$1090,MATCH($A$16,'Form report'!JY23:JY1090,0),MATCH(JY$3,'Form report'!$P$22:$CO$22,0))="","",INDEX('Form report'!$P$23:$CO$1090,MATCH($A$16,'Form report'!JY23:JY1090,0),MATCH(JY$3,'Form report'!$P$22:$CO$22,0))-INDEX('Form report'!$G$23:$G$1090,MATCH($A$16,'Form report'!$D$23:$D$1090,0))-INDEX('Form report'!$H$23:$H$1090,MATCH($A$16,'Form report'!$D$23:$D$1090,0))),"")</f>
        <v/>
      </c>
      <c r="JZ16" s="204" t="str">
        <f>IFERROR(IF(INDEX('Form report'!$P$23:$CO$1090,MATCH($A$16,'Form report'!JZ23:JZ1090,0),MATCH(JZ$3,'Form report'!$P$22:$CO$22,0))="","",INDEX('Form report'!$P$23:$CO$1090,MATCH($A$16,'Form report'!JZ23:JZ1090,0),MATCH(JZ$3,'Form report'!$P$22:$CO$22,0))-INDEX('Form report'!$G$23:$G$1090,MATCH($A$16,'Form report'!$D$23:$D$1090,0))-INDEX('Form report'!$H$23:$H$1090,MATCH($A$16,'Form report'!$D$23:$D$1090,0))),"")</f>
        <v/>
      </c>
      <c r="KA16" s="204" t="str">
        <f>IFERROR(IF(INDEX('Form report'!$P$23:$CO$1090,MATCH($A$16,'Form report'!KA23:KA1090,0),MATCH(KA$3,'Form report'!$P$22:$CO$22,0))="","",INDEX('Form report'!$P$23:$CO$1090,MATCH($A$16,'Form report'!KA23:KA1090,0),MATCH(KA$3,'Form report'!$P$22:$CO$22,0))-INDEX('Form report'!$G$23:$G$1090,MATCH($A$16,'Form report'!$D$23:$D$1090,0))-INDEX('Form report'!$H$23:$H$1090,MATCH($A$16,'Form report'!$D$23:$D$1090,0))),"")</f>
        <v/>
      </c>
      <c r="KB16" s="204" t="str">
        <f>IFERROR(IF(INDEX('Form report'!$P$23:$CO$1090,MATCH($A$16,'Form report'!KB23:KB1090,0),MATCH(KB$3,'Form report'!$P$22:$CO$22,0))="","",INDEX('Form report'!$P$23:$CO$1090,MATCH($A$16,'Form report'!KB23:KB1090,0),MATCH(KB$3,'Form report'!$P$22:$CO$22,0))-INDEX('Form report'!$G$23:$G$1090,MATCH($A$16,'Form report'!$D$23:$D$1090,0))-INDEX('Form report'!$H$23:$H$1090,MATCH($A$16,'Form report'!$D$23:$D$1090,0))),"")</f>
        <v/>
      </c>
      <c r="KC16" s="204" t="str">
        <f>IFERROR(IF(INDEX('Form report'!$P$23:$CO$1090,MATCH($A$16,'Form report'!KC23:KC1090,0),MATCH(KC$3,'Form report'!$P$22:$CO$22,0))="","",INDEX('Form report'!$P$23:$CO$1090,MATCH($A$16,'Form report'!KC23:KC1090,0),MATCH(KC$3,'Form report'!$P$22:$CO$22,0))-INDEX('Form report'!$G$23:$G$1090,MATCH($A$16,'Form report'!$D$23:$D$1090,0))-INDEX('Form report'!$H$23:$H$1090,MATCH($A$16,'Form report'!$D$23:$D$1090,0))),"")</f>
        <v/>
      </c>
      <c r="KD16" s="204" t="str">
        <f>IFERROR(IF(INDEX('Form report'!$P$23:$CO$1090,MATCH($A$16,'Form report'!KD23:KD1090,0),MATCH(KD$3,'Form report'!$P$22:$CO$22,0))="","",INDEX('Form report'!$P$23:$CO$1090,MATCH($A$16,'Form report'!KD23:KD1090,0),MATCH(KD$3,'Form report'!$P$22:$CO$22,0))-INDEX('Form report'!$G$23:$G$1090,MATCH($A$16,'Form report'!$D$23:$D$1090,0))-INDEX('Form report'!$H$23:$H$1090,MATCH($A$16,'Form report'!$D$23:$D$1090,0))),"")</f>
        <v/>
      </c>
      <c r="KE16" s="204" t="str">
        <f>IFERROR(IF(INDEX('Form report'!$P$23:$CO$1090,MATCH($A$16,'Form report'!KE23:KE1090,0),MATCH(KE$3,'Form report'!$P$22:$CO$22,0))="","",INDEX('Form report'!$P$23:$CO$1090,MATCH($A$16,'Form report'!KE23:KE1090,0),MATCH(KE$3,'Form report'!$P$22:$CO$22,0))-INDEX('Form report'!$G$23:$G$1090,MATCH($A$16,'Form report'!$D$23:$D$1090,0))-INDEX('Form report'!$H$23:$H$1090,MATCH($A$16,'Form report'!$D$23:$D$1090,0))),"")</f>
        <v/>
      </c>
      <c r="KF16" s="204" t="str">
        <f>IFERROR(IF(INDEX('Form report'!$P$23:$CO$1090,MATCH($A$16,'Form report'!KF23:KF1090,0),MATCH(KF$3,'Form report'!$P$22:$CO$22,0))="","",INDEX('Form report'!$P$23:$CO$1090,MATCH($A$16,'Form report'!KF23:KF1090,0),MATCH(KF$3,'Form report'!$P$22:$CO$22,0))-INDEX('Form report'!$G$23:$G$1090,MATCH($A$16,'Form report'!$D$23:$D$1090,0))-INDEX('Form report'!$H$23:$H$1090,MATCH($A$16,'Form report'!$D$23:$D$1090,0))),"")</f>
        <v/>
      </c>
      <c r="KG16" s="204" t="str">
        <f>IFERROR(IF(INDEX('Form report'!$P$23:$CO$1090,MATCH($A$16,'Form report'!KG23:KG1090,0),MATCH(KG$3,'Form report'!$P$22:$CO$22,0))="","",INDEX('Form report'!$P$23:$CO$1090,MATCH($A$16,'Form report'!KG23:KG1090,0),MATCH(KG$3,'Form report'!$P$22:$CO$22,0))-INDEX('Form report'!$G$23:$G$1090,MATCH($A$16,'Form report'!$D$23:$D$1090,0))-INDEX('Form report'!$H$23:$H$1090,MATCH($A$16,'Form report'!$D$23:$D$1090,0))),"")</f>
        <v/>
      </c>
      <c r="KH16" s="204" t="str">
        <f>IFERROR(IF(INDEX('Form report'!$P$23:$CO$1090,MATCH($A$16,'Form report'!KH23:KH1090,0),MATCH(KH$3,'Form report'!$P$22:$CO$22,0))="","",INDEX('Form report'!$P$23:$CO$1090,MATCH($A$16,'Form report'!KH23:KH1090,0),MATCH(KH$3,'Form report'!$P$22:$CO$22,0))-INDEX('Form report'!$G$23:$G$1090,MATCH($A$16,'Form report'!$D$23:$D$1090,0))-INDEX('Form report'!$H$23:$H$1090,MATCH($A$16,'Form report'!$D$23:$D$1090,0))),"")</f>
        <v/>
      </c>
      <c r="KI16" s="204" t="str">
        <f>IFERROR(IF(INDEX('Form report'!$P$23:$CO$1090,MATCH($A$16,'Form report'!KI23:KI1090,0),MATCH(KI$3,'Form report'!$P$22:$CO$22,0))="","",INDEX('Form report'!$P$23:$CO$1090,MATCH($A$16,'Form report'!KI23:KI1090,0),MATCH(KI$3,'Form report'!$P$22:$CO$22,0))-INDEX('Form report'!$G$23:$G$1090,MATCH($A$16,'Form report'!$D$23:$D$1090,0))-INDEX('Form report'!$H$23:$H$1090,MATCH($A$16,'Form report'!$D$23:$D$1090,0))),"")</f>
        <v/>
      </c>
      <c r="KJ16" s="204" t="str">
        <f>IFERROR(IF(INDEX('Form report'!$P$23:$CO$1090,MATCH($A$16,'Form report'!KJ23:KJ1090,0),MATCH(KJ$3,'Form report'!$P$22:$CO$22,0))="","",INDEX('Form report'!$P$23:$CO$1090,MATCH($A$16,'Form report'!KJ23:KJ1090,0),MATCH(KJ$3,'Form report'!$P$22:$CO$22,0))-INDEX('Form report'!$G$23:$G$1090,MATCH($A$16,'Form report'!$D$23:$D$1090,0))-INDEX('Form report'!$H$23:$H$1090,MATCH($A$16,'Form report'!$D$23:$D$1090,0))),"")</f>
        <v/>
      </c>
      <c r="KK16" s="204" t="str">
        <f>IFERROR(IF(INDEX('Form report'!$P$23:$CO$1090,MATCH($A$16,'Form report'!KK23:KK1090,0),MATCH(KK$3,'Form report'!$P$22:$CO$22,0))="","",INDEX('Form report'!$P$23:$CO$1090,MATCH($A$16,'Form report'!KK23:KK1090,0),MATCH(KK$3,'Form report'!$P$22:$CO$22,0))-INDEX('Form report'!$G$23:$G$1090,MATCH($A$16,'Form report'!$D$23:$D$1090,0))-INDEX('Form report'!$H$23:$H$1090,MATCH($A$16,'Form report'!$D$23:$D$1090,0))),"")</f>
        <v/>
      </c>
      <c r="KL16" s="204" t="str">
        <f>IFERROR(IF(INDEX('Form report'!$P$23:$CO$1090,MATCH($A$16,'Form report'!KL23:KL1090,0),MATCH(KL$3,'Form report'!$P$22:$CO$22,0))="","",INDEX('Form report'!$P$23:$CO$1090,MATCH($A$16,'Form report'!KL23:KL1090,0),MATCH(KL$3,'Form report'!$P$22:$CO$22,0))-INDEX('Form report'!$G$23:$G$1090,MATCH($A$16,'Form report'!$D$23:$D$1090,0))-INDEX('Form report'!$H$23:$H$1090,MATCH($A$16,'Form report'!$D$23:$D$1090,0))),"")</f>
        <v/>
      </c>
      <c r="KM16" s="204" t="str">
        <f>IFERROR(IF(INDEX('Form report'!$P$23:$CO$1090,MATCH($A$16,'Form report'!KM23:KM1090,0),MATCH(KM$3,'Form report'!$P$22:$CO$22,0))="","",INDEX('Form report'!$P$23:$CO$1090,MATCH($A$16,'Form report'!KM23:KM1090,0),MATCH(KM$3,'Form report'!$P$22:$CO$22,0))-INDEX('Form report'!$G$23:$G$1090,MATCH($A$16,'Form report'!$D$23:$D$1090,0))-INDEX('Form report'!$H$23:$H$1090,MATCH($A$16,'Form report'!$D$23:$D$1090,0))),"")</f>
        <v/>
      </c>
      <c r="KN16" s="204" t="str">
        <f>IFERROR(IF(INDEX('Form report'!$P$23:$CO$1090,MATCH($A$16,'Form report'!KN23:KN1090,0),MATCH(KN$3,'Form report'!$P$22:$CO$22,0))="","",INDEX('Form report'!$P$23:$CO$1090,MATCH($A$16,'Form report'!KN23:KN1090,0),MATCH(KN$3,'Form report'!$P$22:$CO$22,0))-INDEX('Form report'!$G$23:$G$1090,MATCH($A$16,'Form report'!$D$23:$D$1090,0))-INDEX('Form report'!$H$23:$H$1090,MATCH($A$16,'Form report'!$D$23:$D$1090,0))),"")</f>
        <v/>
      </c>
      <c r="KO16" s="204" t="str">
        <f>IFERROR(IF(INDEX('Form report'!$P$23:$CO$1090,MATCH($A$16,'Form report'!KO23:KO1090,0),MATCH(KO$3,'Form report'!$P$22:$CO$22,0))="","",INDEX('Form report'!$P$23:$CO$1090,MATCH($A$16,'Form report'!KO23:KO1090,0),MATCH(KO$3,'Form report'!$P$22:$CO$22,0))-INDEX('Form report'!$G$23:$G$1090,MATCH($A$16,'Form report'!$D$23:$D$1090,0))-INDEX('Form report'!$H$23:$H$1090,MATCH($A$16,'Form report'!$D$23:$D$1090,0))),"")</f>
        <v/>
      </c>
      <c r="KP16" s="204" t="str">
        <f>IFERROR(IF(INDEX('Form report'!$P$23:$CO$1090,MATCH($A$16,'Form report'!KP23:KP1090,0),MATCH(KP$3,'Form report'!$P$22:$CO$22,0))="","",INDEX('Form report'!$P$23:$CO$1090,MATCH($A$16,'Form report'!KP23:KP1090,0),MATCH(KP$3,'Form report'!$P$22:$CO$22,0))-INDEX('Form report'!$G$23:$G$1090,MATCH($A$16,'Form report'!$D$23:$D$1090,0))-INDEX('Form report'!$H$23:$H$1090,MATCH($A$16,'Form report'!$D$23:$D$1090,0))),"")</f>
        <v/>
      </c>
      <c r="KQ16" s="204" t="str">
        <f>IFERROR(IF(INDEX('Form report'!$P$23:$CO$1090,MATCH($A$16,'Form report'!KQ23:KQ1090,0),MATCH(KQ$3,'Form report'!$P$22:$CO$22,0))="","",INDEX('Form report'!$P$23:$CO$1090,MATCH($A$16,'Form report'!KQ23:KQ1090,0),MATCH(KQ$3,'Form report'!$P$22:$CO$22,0))-INDEX('Form report'!$G$23:$G$1090,MATCH($A$16,'Form report'!$D$23:$D$1090,0))-INDEX('Form report'!$H$23:$H$1090,MATCH($A$16,'Form report'!$D$23:$D$1090,0))),"")</f>
        <v/>
      </c>
      <c r="KR16" s="204" t="str">
        <f>IFERROR(IF(INDEX('Form report'!$P$23:$CO$1090,MATCH($A$16,'Form report'!KR23:KR1090,0),MATCH(KR$3,'Form report'!$P$22:$CO$22,0))="","",INDEX('Form report'!$P$23:$CO$1090,MATCH($A$16,'Form report'!KR23:KR1090,0),MATCH(KR$3,'Form report'!$P$22:$CO$22,0))-INDEX('Form report'!$G$23:$G$1090,MATCH($A$16,'Form report'!$D$23:$D$1090,0))-INDEX('Form report'!$H$23:$H$1090,MATCH($A$16,'Form report'!$D$23:$D$1090,0))),"")</f>
        <v/>
      </c>
      <c r="KS16" s="204" t="str">
        <f>IFERROR(IF(INDEX('Form report'!$P$23:$CO$1090,MATCH($A$16,'Form report'!KS23:KS1090,0),MATCH(KS$3,'Form report'!$P$22:$CO$22,0))="","",INDEX('Form report'!$P$23:$CO$1090,MATCH($A$16,'Form report'!KS23:KS1090,0),MATCH(KS$3,'Form report'!$P$22:$CO$22,0))-INDEX('Form report'!$G$23:$G$1090,MATCH($A$16,'Form report'!$D$23:$D$1090,0))-INDEX('Form report'!$H$23:$H$1090,MATCH($A$16,'Form report'!$D$23:$D$1090,0))),"")</f>
        <v/>
      </c>
      <c r="KT16" s="204" t="str">
        <f>IFERROR(IF(INDEX('Form report'!$P$23:$CO$1090,MATCH($A$16,'Form report'!KT23:KT1090,0),MATCH(KT$3,'Form report'!$P$22:$CO$22,0))="","",INDEX('Form report'!$P$23:$CO$1090,MATCH($A$16,'Form report'!KT23:KT1090,0),MATCH(KT$3,'Form report'!$P$22:$CO$22,0))-INDEX('Form report'!$G$23:$G$1090,MATCH($A$16,'Form report'!$D$23:$D$1090,0))-INDEX('Form report'!$H$23:$H$1090,MATCH($A$16,'Form report'!$D$23:$D$1090,0))),"")</f>
        <v/>
      </c>
      <c r="KU16" s="204" t="str">
        <f>IFERROR(IF(INDEX('Form report'!$P$23:$CO$1090,MATCH($A$16,'Form report'!KU23:KU1090,0),MATCH(KU$3,'Form report'!$P$22:$CO$22,0))="","",INDEX('Form report'!$P$23:$CO$1090,MATCH($A$16,'Form report'!KU23:KU1090,0),MATCH(KU$3,'Form report'!$P$22:$CO$22,0))-INDEX('Form report'!$G$23:$G$1090,MATCH($A$16,'Form report'!$D$23:$D$1090,0))-INDEX('Form report'!$H$23:$H$1090,MATCH($A$16,'Form report'!$D$23:$D$1090,0))),"")</f>
        <v/>
      </c>
      <c r="KV16" s="204" t="str">
        <f>IFERROR(IF(INDEX('Form report'!$P$23:$CO$1090,MATCH($A$16,'Form report'!KV23:KV1090,0),MATCH(KV$3,'Form report'!$P$22:$CO$22,0))="","",INDEX('Form report'!$P$23:$CO$1090,MATCH($A$16,'Form report'!KV23:KV1090,0),MATCH(KV$3,'Form report'!$P$22:$CO$22,0))-INDEX('Form report'!$G$23:$G$1090,MATCH($A$16,'Form report'!$D$23:$D$1090,0))-INDEX('Form report'!$H$23:$H$1090,MATCH($A$16,'Form report'!$D$23:$D$1090,0))),"")</f>
        <v/>
      </c>
      <c r="KW16" s="204" t="str">
        <f>IFERROR(IF(INDEX('Form report'!$P$23:$CO$1090,MATCH($A$16,'Form report'!KW23:KW1090,0),MATCH(KW$3,'Form report'!$P$22:$CO$22,0))="","",INDEX('Form report'!$P$23:$CO$1090,MATCH($A$16,'Form report'!KW23:KW1090,0),MATCH(KW$3,'Form report'!$P$22:$CO$22,0))-INDEX('Form report'!$G$23:$G$1090,MATCH($A$16,'Form report'!$D$23:$D$1090,0))-INDEX('Form report'!$H$23:$H$1090,MATCH($A$16,'Form report'!$D$23:$D$1090,0))),"")</f>
        <v/>
      </c>
      <c r="KX16" s="204" t="str">
        <f>IFERROR(IF(INDEX('Form report'!$P$23:$CO$1090,MATCH($A$16,'Form report'!KX23:KX1090,0),MATCH(KX$3,'Form report'!$P$22:$CO$22,0))="","",INDEX('Form report'!$P$23:$CO$1090,MATCH($A$16,'Form report'!KX23:KX1090,0),MATCH(KX$3,'Form report'!$P$22:$CO$22,0))-INDEX('Form report'!$G$23:$G$1090,MATCH($A$16,'Form report'!$D$23:$D$1090,0))-INDEX('Form report'!$H$23:$H$1090,MATCH($A$16,'Form report'!$D$23:$D$1090,0))),"")</f>
        <v/>
      </c>
      <c r="KY16" s="204" t="str">
        <f>IFERROR(IF(INDEX('Form report'!$P$23:$CO$1090,MATCH($A$16,'Form report'!KY23:KY1090,0),MATCH(KY$3,'Form report'!$P$22:$CO$22,0))="","",INDEX('Form report'!$P$23:$CO$1090,MATCH($A$16,'Form report'!KY23:KY1090,0),MATCH(KY$3,'Form report'!$P$22:$CO$22,0))-INDEX('Form report'!$G$23:$G$1090,MATCH($A$16,'Form report'!$D$23:$D$1090,0))-INDEX('Form report'!$H$23:$H$1090,MATCH($A$16,'Form report'!$D$23:$D$1090,0))),"")</f>
        <v/>
      </c>
      <c r="KZ16" s="204" t="str">
        <f>IFERROR(IF(INDEX('Form report'!$P$23:$CO$1090,MATCH($A$16,'Form report'!KZ23:KZ1090,0),MATCH(KZ$3,'Form report'!$P$22:$CO$22,0))="","",INDEX('Form report'!$P$23:$CO$1090,MATCH($A$16,'Form report'!KZ23:KZ1090,0),MATCH(KZ$3,'Form report'!$P$22:$CO$22,0))-INDEX('Form report'!$G$23:$G$1090,MATCH($A$16,'Form report'!$D$23:$D$1090,0))-INDEX('Form report'!$H$23:$H$1090,MATCH($A$16,'Form report'!$D$23:$D$1090,0))),"")</f>
        <v/>
      </c>
      <c r="LA16" s="204" t="str">
        <f>IFERROR(IF(INDEX('Form report'!$P$23:$CO$1090,MATCH($A$16,'Form report'!LA23:LA1090,0),MATCH(LA$3,'Form report'!$P$22:$CO$22,0))="","",INDEX('Form report'!$P$23:$CO$1090,MATCH($A$16,'Form report'!LA23:LA1090,0),MATCH(LA$3,'Form report'!$P$22:$CO$22,0))-INDEX('Form report'!$G$23:$G$1090,MATCH($A$16,'Form report'!$D$23:$D$1090,0))-INDEX('Form report'!$H$23:$H$1090,MATCH($A$16,'Form report'!$D$23:$D$1090,0))),"")</f>
        <v/>
      </c>
      <c r="LB16" s="204" t="str">
        <f>IFERROR(IF(INDEX('Form report'!$P$23:$CO$1090,MATCH($A$16,'Form report'!LB23:LB1090,0),MATCH(LB$3,'Form report'!$P$22:$CO$22,0))="","",INDEX('Form report'!$P$23:$CO$1090,MATCH($A$16,'Form report'!LB23:LB1090,0),MATCH(LB$3,'Form report'!$P$22:$CO$22,0))-INDEX('Form report'!$G$23:$G$1090,MATCH($A$16,'Form report'!$D$23:$D$1090,0))-INDEX('Form report'!$H$23:$H$1090,MATCH($A$16,'Form report'!$D$23:$D$1090,0))),"")</f>
        <v/>
      </c>
      <c r="LC16" s="204" t="str">
        <f>IFERROR(IF(INDEX('Form report'!$P$23:$CO$1090,MATCH($A$16,'Form report'!LC23:LC1090,0),MATCH(LC$3,'Form report'!$P$22:$CO$22,0))="","",INDEX('Form report'!$P$23:$CO$1090,MATCH($A$16,'Form report'!LC23:LC1090,0),MATCH(LC$3,'Form report'!$P$22:$CO$22,0))-INDEX('Form report'!$G$23:$G$1090,MATCH($A$16,'Form report'!$D$23:$D$1090,0))-INDEX('Form report'!$H$23:$H$1090,MATCH($A$16,'Form report'!$D$23:$D$1090,0))),"")</f>
        <v/>
      </c>
      <c r="LD16" s="204" t="str">
        <f>IFERROR(IF(INDEX('Form report'!$P$23:$CO$1090,MATCH($A$16,'Form report'!LD23:LD1090,0),MATCH(LD$3,'Form report'!$P$22:$CO$22,0))="","",INDEX('Form report'!$P$23:$CO$1090,MATCH($A$16,'Form report'!LD23:LD1090,0),MATCH(LD$3,'Form report'!$P$22:$CO$22,0))-INDEX('Form report'!$G$23:$G$1090,MATCH($A$16,'Form report'!$D$23:$D$1090,0))-INDEX('Form report'!$H$23:$H$1090,MATCH($A$16,'Form report'!$D$23:$D$1090,0))),"")</f>
        <v/>
      </c>
      <c r="LE16" s="204" t="str">
        <f>IFERROR(IF(INDEX('Form report'!$P$23:$CO$1090,MATCH($A$16,'Form report'!LE23:LE1090,0),MATCH(LE$3,'Form report'!$P$22:$CO$22,0))="","",INDEX('Form report'!$P$23:$CO$1090,MATCH($A$16,'Form report'!LE23:LE1090,0),MATCH(LE$3,'Form report'!$P$22:$CO$22,0))-INDEX('Form report'!$G$23:$G$1090,MATCH($A$16,'Form report'!$D$23:$D$1090,0))-INDEX('Form report'!$H$23:$H$1090,MATCH($A$16,'Form report'!$D$23:$D$1090,0))),"")</f>
        <v/>
      </c>
      <c r="LF16" s="204" t="str">
        <f>IFERROR(IF(INDEX('Form report'!$P$23:$CO$1090,MATCH($A$16,'Form report'!LF23:LF1090,0),MATCH(LF$3,'Form report'!$P$22:$CO$22,0))="","",INDEX('Form report'!$P$23:$CO$1090,MATCH($A$16,'Form report'!LF23:LF1090,0),MATCH(LF$3,'Form report'!$P$22:$CO$22,0))-INDEX('Form report'!$G$23:$G$1090,MATCH($A$16,'Form report'!$D$23:$D$1090,0))-INDEX('Form report'!$H$23:$H$1090,MATCH($A$16,'Form report'!$D$23:$D$1090,0))),"")</f>
        <v/>
      </c>
      <c r="LG16" s="204" t="str">
        <f>IFERROR(IF(INDEX('Form report'!$P$23:$CO$1090,MATCH($A$16,'Form report'!LG23:LG1090,0),MATCH(LG$3,'Form report'!$P$22:$CO$22,0))="","",INDEX('Form report'!$P$23:$CO$1090,MATCH($A$16,'Form report'!LG23:LG1090,0),MATCH(LG$3,'Form report'!$P$22:$CO$22,0))-INDEX('Form report'!$G$23:$G$1090,MATCH($A$16,'Form report'!$D$23:$D$1090,0))-INDEX('Form report'!$H$23:$H$1090,MATCH($A$16,'Form report'!$D$23:$D$1090,0))),"")</f>
        <v/>
      </c>
      <c r="LH16" s="204" t="str">
        <f>IFERROR(IF(INDEX('Form report'!$P$23:$CO$1090,MATCH($A$16,'Form report'!LH23:LH1090,0),MATCH(LH$3,'Form report'!$P$22:$CO$22,0))="","",INDEX('Form report'!$P$23:$CO$1090,MATCH($A$16,'Form report'!LH23:LH1090,0),MATCH(LH$3,'Form report'!$P$22:$CO$22,0))-INDEX('Form report'!$G$23:$G$1090,MATCH($A$16,'Form report'!$D$23:$D$1090,0))-INDEX('Form report'!$H$23:$H$1090,MATCH($A$16,'Form report'!$D$23:$D$1090,0))),"")</f>
        <v/>
      </c>
      <c r="LI16" s="204" t="str">
        <f>IFERROR(IF(INDEX('Form report'!$P$23:$CO$1090,MATCH($A$16,'Form report'!LI23:LI1090,0),MATCH(LI$3,'Form report'!$P$22:$CO$22,0))="","",INDEX('Form report'!$P$23:$CO$1090,MATCH($A$16,'Form report'!LI23:LI1090,0),MATCH(LI$3,'Form report'!$P$22:$CO$22,0))-INDEX('Form report'!$G$23:$G$1090,MATCH($A$16,'Form report'!$D$23:$D$1090,0))-INDEX('Form report'!$H$23:$H$1090,MATCH($A$16,'Form report'!$D$23:$D$1090,0))),"")</f>
        <v/>
      </c>
      <c r="LJ16" s="204" t="str">
        <f>IFERROR(IF(INDEX('Form report'!$P$23:$CO$1090,MATCH($A$16,'Form report'!LJ23:LJ1090,0),MATCH(LJ$3,'Form report'!$P$22:$CO$22,0))="","",INDEX('Form report'!$P$23:$CO$1090,MATCH($A$16,'Form report'!LJ23:LJ1090,0),MATCH(LJ$3,'Form report'!$P$22:$CO$22,0))-INDEX('Form report'!$G$23:$G$1090,MATCH($A$16,'Form report'!$D$23:$D$1090,0))-INDEX('Form report'!$H$23:$H$1090,MATCH($A$16,'Form report'!$D$23:$D$1090,0))),"")</f>
        <v/>
      </c>
      <c r="LK16" s="204" t="str">
        <f>IFERROR(IF(INDEX('Form report'!$P$23:$CO$1090,MATCH($A$16,'Form report'!LK23:LK1090,0),MATCH(LK$3,'Form report'!$P$22:$CO$22,0))="","",INDEX('Form report'!$P$23:$CO$1090,MATCH($A$16,'Form report'!LK23:LK1090,0),MATCH(LK$3,'Form report'!$P$22:$CO$22,0))-INDEX('Form report'!$G$23:$G$1090,MATCH($A$16,'Form report'!$D$23:$D$1090,0))-INDEX('Form report'!$H$23:$H$1090,MATCH($A$16,'Form report'!$D$23:$D$1090,0))),"")</f>
        <v/>
      </c>
      <c r="LL16" s="204" t="str">
        <f>IFERROR(IF(INDEX('Form report'!$P$23:$CO$1090,MATCH($A$16,'Form report'!LL23:LL1090,0),MATCH(LL$3,'Form report'!$P$22:$CO$22,0))="","",INDEX('Form report'!$P$23:$CO$1090,MATCH($A$16,'Form report'!LL23:LL1090,0),MATCH(LL$3,'Form report'!$P$22:$CO$22,0))-INDEX('Form report'!$G$23:$G$1090,MATCH($A$16,'Form report'!$D$23:$D$1090,0))-INDEX('Form report'!$H$23:$H$1090,MATCH($A$16,'Form report'!$D$23:$D$1090,0))),"")</f>
        <v/>
      </c>
      <c r="LM16" s="204" t="str">
        <f>IFERROR(IF(INDEX('Form report'!$P$23:$CO$1090,MATCH($A$16,'Form report'!LM23:LM1090,0),MATCH(LM$3,'Form report'!$P$22:$CO$22,0))="","",INDEX('Form report'!$P$23:$CO$1090,MATCH($A$16,'Form report'!LM23:LM1090,0),MATCH(LM$3,'Form report'!$P$22:$CO$22,0))-INDEX('Form report'!$G$23:$G$1090,MATCH($A$16,'Form report'!$D$23:$D$1090,0))-INDEX('Form report'!$H$23:$H$1090,MATCH($A$16,'Form report'!$D$23:$D$1090,0))),"")</f>
        <v/>
      </c>
      <c r="LN16" s="204" t="str">
        <f>IFERROR(IF(INDEX('Form report'!$P$23:$CO$1090,MATCH($A$16,'Form report'!LN23:LN1090,0),MATCH(LN$3,'Form report'!$P$22:$CO$22,0))="","",INDEX('Form report'!$P$23:$CO$1090,MATCH($A$16,'Form report'!LN23:LN1090,0),MATCH(LN$3,'Form report'!$P$22:$CO$22,0))-INDEX('Form report'!$G$23:$G$1090,MATCH($A$16,'Form report'!$D$23:$D$1090,0))-INDEX('Form report'!$H$23:$H$1090,MATCH($A$16,'Form report'!$D$23:$D$1090,0))),"")</f>
        <v/>
      </c>
      <c r="LO16" s="204" t="str">
        <f>IFERROR(IF(INDEX('Form report'!$P$23:$CO$1090,MATCH($A$16,'Form report'!LO23:LO1090,0),MATCH(LO$3,'Form report'!$P$22:$CO$22,0))="","",INDEX('Form report'!$P$23:$CO$1090,MATCH($A$16,'Form report'!LO23:LO1090,0),MATCH(LO$3,'Form report'!$P$22:$CO$22,0))-INDEX('Form report'!$G$23:$G$1090,MATCH($A$16,'Form report'!$D$23:$D$1090,0))-INDEX('Form report'!$H$23:$H$1090,MATCH($A$16,'Form report'!$D$23:$D$1090,0))),"")</f>
        <v/>
      </c>
      <c r="LP16" s="204" t="str">
        <f>IFERROR(IF(INDEX('Form report'!$P$23:$CO$1090,MATCH($A$16,'Form report'!LP23:LP1090,0),MATCH(LP$3,'Form report'!$P$22:$CO$22,0))="","",INDEX('Form report'!$P$23:$CO$1090,MATCH($A$16,'Form report'!LP23:LP1090,0),MATCH(LP$3,'Form report'!$P$22:$CO$22,0))-INDEX('Form report'!$G$23:$G$1090,MATCH($A$16,'Form report'!$D$23:$D$1090,0))-INDEX('Form report'!$H$23:$H$1090,MATCH($A$16,'Form report'!$D$23:$D$1090,0))),"")</f>
        <v/>
      </c>
      <c r="LQ16" s="204" t="str">
        <f>IFERROR(IF(INDEX('Form report'!$P$23:$CO$1090,MATCH($A$16,'Form report'!LQ23:LQ1090,0),MATCH(LQ$3,'Form report'!$P$22:$CO$22,0))="","",INDEX('Form report'!$P$23:$CO$1090,MATCH($A$16,'Form report'!LQ23:LQ1090,0),MATCH(LQ$3,'Form report'!$P$22:$CO$22,0))-INDEX('Form report'!$G$23:$G$1090,MATCH($A$16,'Form report'!$D$23:$D$1090,0))-INDEX('Form report'!$H$23:$H$1090,MATCH($A$16,'Form report'!$D$23:$D$1090,0))),"")</f>
        <v/>
      </c>
      <c r="LR16" s="204" t="str">
        <f>IFERROR(IF(INDEX('Form report'!$P$23:$CO$1090,MATCH($A$16,'Form report'!LR23:LR1090,0),MATCH(LR$3,'Form report'!$P$22:$CO$22,0))="","",INDEX('Form report'!$P$23:$CO$1090,MATCH($A$16,'Form report'!LR23:LR1090,0),MATCH(LR$3,'Form report'!$P$22:$CO$22,0))-INDEX('Form report'!$G$23:$G$1090,MATCH($A$16,'Form report'!$D$23:$D$1090,0))-INDEX('Form report'!$H$23:$H$1090,MATCH($A$16,'Form report'!$D$23:$D$1090,0))),"")</f>
        <v/>
      </c>
      <c r="LS16" s="204" t="str">
        <f>IFERROR(IF(INDEX('Form report'!$P$23:$CO$1090,MATCH($A$16,'Form report'!LS23:LS1090,0),MATCH(LS$3,'Form report'!$P$22:$CO$22,0))="","",INDEX('Form report'!$P$23:$CO$1090,MATCH($A$16,'Form report'!LS23:LS1090,0),MATCH(LS$3,'Form report'!$P$22:$CO$22,0))-INDEX('Form report'!$G$23:$G$1090,MATCH($A$16,'Form report'!$D$23:$D$1090,0))-INDEX('Form report'!$H$23:$H$1090,MATCH($A$16,'Form report'!$D$23:$D$1090,0))),"")</f>
        <v/>
      </c>
      <c r="LT16" s="204" t="str">
        <f>IFERROR(IF(INDEX('Form report'!$P$23:$CO$1090,MATCH($A$16,'Form report'!LT23:LT1090,0),MATCH(LT$3,'Form report'!$P$22:$CO$22,0))="","",INDEX('Form report'!$P$23:$CO$1090,MATCH($A$16,'Form report'!LT23:LT1090,0),MATCH(LT$3,'Form report'!$P$22:$CO$22,0))-INDEX('Form report'!$G$23:$G$1090,MATCH($A$16,'Form report'!$D$23:$D$1090,0))-INDEX('Form report'!$H$23:$H$1090,MATCH($A$16,'Form report'!$D$23:$D$1090,0))),"")</f>
        <v/>
      </c>
      <c r="LU16" s="204" t="str">
        <f>IFERROR(IF(INDEX('Form report'!$P$23:$CO$1090,MATCH($A$16,'Form report'!LU23:LU1090,0),MATCH(LU$3,'Form report'!$P$22:$CO$22,0))="","",INDEX('Form report'!$P$23:$CO$1090,MATCH($A$16,'Form report'!LU23:LU1090,0),MATCH(LU$3,'Form report'!$P$22:$CO$22,0))-INDEX('Form report'!$G$23:$G$1090,MATCH($A$16,'Form report'!$D$23:$D$1090,0))-INDEX('Form report'!$H$23:$H$1090,MATCH($A$16,'Form report'!$D$23:$D$1090,0))),"")</f>
        <v/>
      </c>
      <c r="LV16" s="204" t="str">
        <f>IFERROR(IF(INDEX('Form report'!$P$23:$CO$1090,MATCH($A$16,'Form report'!LV23:LV1090,0),MATCH(LV$3,'Form report'!$P$22:$CO$22,0))="","",INDEX('Form report'!$P$23:$CO$1090,MATCH($A$16,'Form report'!LV23:LV1090,0),MATCH(LV$3,'Form report'!$P$22:$CO$22,0))-INDEX('Form report'!$G$23:$G$1090,MATCH($A$16,'Form report'!$D$23:$D$1090,0))-INDEX('Form report'!$H$23:$H$1090,MATCH($A$16,'Form report'!$D$23:$D$1090,0))),"")</f>
        <v/>
      </c>
      <c r="LW16" s="204" t="str">
        <f>IFERROR(IF(INDEX('Form report'!$P$23:$CO$1090,MATCH($A$16,'Form report'!LW23:LW1090,0),MATCH(LW$3,'Form report'!$P$22:$CO$22,0))="","",INDEX('Form report'!$P$23:$CO$1090,MATCH($A$16,'Form report'!LW23:LW1090,0),MATCH(LW$3,'Form report'!$P$22:$CO$22,0))-INDEX('Form report'!$G$23:$G$1090,MATCH($A$16,'Form report'!$D$23:$D$1090,0))-INDEX('Form report'!$H$23:$H$1090,MATCH($A$16,'Form report'!$D$23:$D$1090,0))),"")</f>
        <v/>
      </c>
      <c r="LX16" s="204" t="str">
        <f>IFERROR(IF(INDEX('Form report'!$P$23:$CO$1090,MATCH($A$16,'Form report'!LX23:LX1090,0),MATCH(LX$3,'Form report'!$P$22:$CO$22,0))="","",INDEX('Form report'!$P$23:$CO$1090,MATCH($A$16,'Form report'!LX23:LX1090,0),MATCH(LX$3,'Form report'!$P$22:$CO$22,0))-INDEX('Form report'!$G$23:$G$1090,MATCH($A$16,'Form report'!$D$23:$D$1090,0))-INDEX('Form report'!$H$23:$H$1090,MATCH($A$16,'Form report'!$D$23:$D$1090,0))),"")</f>
        <v/>
      </c>
      <c r="LY16" s="204" t="str">
        <f>IFERROR(IF(INDEX('Form report'!$P$23:$CO$1090,MATCH($A$16,'Form report'!LY23:LY1090,0),MATCH(LY$3,'Form report'!$P$22:$CO$22,0))="","",INDEX('Form report'!$P$23:$CO$1090,MATCH($A$16,'Form report'!LY23:LY1090,0),MATCH(LY$3,'Form report'!$P$22:$CO$22,0))-INDEX('Form report'!$G$23:$G$1090,MATCH($A$16,'Form report'!$D$23:$D$1090,0))-INDEX('Form report'!$H$23:$H$1090,MATCH($A$16,'Form report'!$D$23:$D$1090,0))),"")</f>
        <v/>
      </c>
      <c r="LZ16" s="204" t="str">
        <f>IFERROR(IF(INDEX('Form report'!$P$23:$CO$1090,MATCH($A$16,'Form report'!LZ23:LZ1090,0),MATCH(LZ$3,'Form report'!$P$22:$CO$22,0))="","",INDEX('Form report'!$P$23:$CO$1090,MATCH($A$16,'Form report'!LZ23:LZ1090,0),MATCH(LZ$3,'Form report'!$P$22:$CO$22,0))-INDEX('Form report'!$G$23:$G$1090,MATCH($A$16,'Form report'!$D$23:$D$1090,0))-INDEX('Form report'!$H$23:$H$1090,MATCH($A$16,'Form report'!$D$23:$D$1090,0))),"")</f>
        <v/>
      </c>
      <c r="MA16" s="204" t="str">
        <f>IFERROR(IF(INDEX('Form report'!$P$23:$CO$1090,MATCH($A$16,'Form report'!MA23:MA1090,0),MATCH(MA$3,'Form report'!$P$22:$CO$22,0))="","",INDEX('Form report'!$P$23:$CO$1090,MATCH($A$16,'Form report'!MA23:MA1090,0),MATCH(MA$3,'Form report'!$P$22:$CO$22,0))-INDEX('Form report'!$G$23:$G$1090,MATCH($A$16,'Form report'!$D$23:$D$1090,0))-INDEX('Form report'!$H$23:$H$1090,MATCH($A$16,'Form report'!$D$23:$D$1090,0))),"")</f>
        <v/>
      </c>
      <c r="MB16" s="204" t="str">
        <f>IFERROR(IF(INDEX('Form report'!$P$23:$CO$1090,MATCH($A$16,'Form report'!MB23:MB1090,0),MATCH(MB$3,'Form report'!$P$22:$CO$22,0))="","",INDEX('Form report'!$P$23:$CO$1090,MATCH($A$16,'Form report'!MB23:MB1090,0),MATCH(MB$3,'Form report'!$P$22:$CO$22,0))-INDEX('Form report'!$G$23:$G$1090,MATCH($A$16,'Form report'!$D$23:$D$1090,0))-INDEX('Form report'!$H$23:$H$1090,MATCH($A$16,'Form report'!$D$23:$D$1090,0))),"")</f>
        <v/>
      </c>
      <c r="MC16" s="204" t="str">
        <f>IFERROR(IF(INDEX('Form report'!$P$23:$CO$1090,MATCH($A$16,'Form report'!MC23:MC1090,0),MATCH(MC$3,'Form report'!$P$22:$CO$22,0))="","",INDEX('Form report'!$P$23:$CO$1090,MATCH($A$16,'Form report'!MC23:MC1090,0),MATCH(MC$3,'Form report'!$P$22:$CO$22,0))-INDEX('Form report'!$G$23:$G$1090,MATCH($A$16,'Form report'!$D$23:$D$1090,0))-INDEX('Form report'!$H$23:$H$1090,MATCH($A$16,'Form report'!$D$23:$D$1090,0))),"")</f>
        <v/>
      </c>
      <c r="MD16" s="204" t="str">
        <f>IFERROR(IF(INDEX('Form report'!$P$23:$CO$1090,MATCH($A$16,'Form report'!MD23:MD1090,0),MATCH(MD$3,'Form report'!$P$22:$CO$22,0))="","",INDEX('Form report'!$P$23:$CO$1090,MATCH($A$16,'Form report'!MD23:MD1090,0),MATCH(MD$3,'Form report'!$P$22:$CO$22,0))-INDEX('Form report'!$G$23:$G$1090,MATCH($A$16,'Form report'!$D$23:$D$1090,0))-INDEX('Form report'!$H$23:$H$1090,MATCH($A$16,'Form report'!$D$23:$D$1090,0))),"")</f>
        <v/>
      </c>
      <c r="ME16" s="204" t="str">
        <f>IFERROR(IF(INDEX('Form report'!$P$23:$CO$1090,MATCH($A$16,'Form report'!ME23:ME1090,0),MATCH(ME$3,'Form report'!$P$22:$CO$22,0))="","",INDEX('Form report'!$P$23:$CO$1090,MATCH($A$16,'Form report'!ME23:ME1090,0),MATCH(ME$3,'Form report'!$P$22:$CO$22,0))-INDEX('Form report'!$G$23:$G$1090,MATCH($A$16,'Form report'!$D$23:$D$1090,0))-INDEX('Form report'!$H$23:$H$1090,MATCH($A$16,'Form report'!$D$23:$D$1090,0))),"")</f>
        <v/>
      </c>
      <c r="MF16" s="204" t="str">
        <f>IFERROR(IF(INDEX('Form report'!$P$23:$CO$1090,MATCH($A$16,'Form report'!MF23:MF1090,0),MATCH(MF$3,'Form report'!$P$22:$CO$22,0))="","",INDEX('Form report'!$P$23:$CO$1090,MATCH($A$16,'Form report'!MF23:MF1090,0),MATCH(MF$3,'Form report'!$P$22:$CO$22,0))-INDEX('Form report'!$G$23:$G$1090,MATCH($A$16,'Form report'!$D$23:$D$1090,0))-INDEX('Form report'!$H$23:$H$1090,MATCH($A$16,'Form report'!$D$23:$D$1090,0))),"")</f>
        <v/>
      </c>
      <c r="MG16" s="204" t="str">
        <f>IFERROR(IF(INDEX('Form report'!$P$23:$CO$1090,MATCH($A$16,'Form report'!MG23:MG1090,0),MATCH(MG$3,'Form report'!$P$22:$CO$22,0))="","",INDEX('Form report'!$P$23:$CO$1090,MATCH($A$16,'Form report'!MG23:MG1090,0),MATCH(MG$3,'Form report'!$P$22:$CO$22,0))-INDEX('Form report'!$G$23:$G$1090,MATCH($A$16,'Form report'!$D$23:$D$1090,0))-INDEX('Form report'!$H$23:$H$1090,MATCH($A$16,'Form report'!$D$23:$D$1090,0))),"")</f>
        <v/>
      </c>
      <c r="MH16" s="204" t="str">
        <f>IFERROR(IF(INDEX('Form report'!$P$23:$CO$1090,MATCH($A$16,'Form report'!MH23:MH1090,0),MATCH(MH$3,'Form report'!$P$22:$CO$22,0))="","",INDEX('Form report'!$P$23:$CO$1090,MATCH($A$16,'Form report'!MH23:MH1090,0),MATCH(MH$3,'Form report'!$P$22:$CO$22,0))-INDEX('Form report'!$G$23:$G$1090,MATCH($A$16,'Form report'!$D$23:$D$1090,0))-INDEX('Form report'!$H$23:$H$1090,MATCH($A$16,'Form report'!$D$23:$D$1090,0))),"")</f>
        <v/>
      </c>
      <c r="MI16" s="204" t="str">
        <f>IFERROR(IF(INDEX('Form report'!$P$23:$CO$1090,MATCH($A$16,'Form report'!MI23:MI1090,0),MATCH(MI$3,'Form report'!$P$22:$CO$22,0))="","",INDEX('Form report'!$P$23:$CO$1090,MATCH($A$16,'Form report'!MI23:MI1090,0),MATCH(MI$3,'Form report'!$P$22:$CO$22,0))-INDEX('Form report'!$G$23:$G$1090,MATCH($A$16,'Form report'!$D$23:$D$1090,0))-INDEX('Form report'!$H$23:$H$1090,MATCH($A$16,'Form report'!$D$23:$D$1090,0))),"")</f>
        <v/>
      </c>
      <c r="MJ16" s="204" t="str">
        <f>IFERROR(IF(INDEX('Form report'!$P$23:$CO$1090,MATCH($A$16,'Form report'!MJ23:MJ1090,0),MATCH(MJ$3,'Form report'!$P$22:$CO$22,0))="","",INDEX('Form report'!$P$23:$CO$1090,MATCH($A$16,'Form report'!MJ23:MJ1090,0),MATCH(MJ$3,'Form report'!$P$22:$CO$22,0))-INDEX('Form report'!$G$23:$G$1090,MATCH($A$16,'Form report'!$D$23:$D$1090,0))-INDEX('Form report'!$H$23:$H$1090,MATCH($A$16,'Form report'!$D$23:$D$1090,0))),"")</f>
        <v/>
      </c>
    </row>
    <row r="17" s="188" customFormat="1" ht="33" customHeight="1" spans="1:348">
      <c r="A17" s="203"/>
      <c r="B17" s="200"/>
      <c r="C17" s="201"/>
      <c r="D17" s="204" t="str">
        <f>IFERROR(IF(INDEX('Form report'!$P$23:$CO$1090,MATCH($A$17,'Form report'!D23:D1090,0),MATCH(D$3,'Form report'!$P$22:$CO$22,0))="","",INDEX('Form report'!$P$23:$CO$1090,MATCH($A$17,'Form report'!D23:D1090,0),MATCH(D$3,'Form report'!$P$22:$CO$22,0))-INDEX('Form report'!$G$23:$G$1090,MATCH($A$17,'Form report'!$D$23:$D$1090,0))-INDEX('Form report'!$H$23:$H$1090,MATCH($A$17,'Form report'!$D$23:$D$1090,0))),"")</f>
        <v/>
      </c>
      <c r="E17" s="204" t="str">
        <f>IFERROR(IF(INDEX('Form report'!$P$23:$CO$1090,MATCH($A$17,'Form report'!E23:E1090,0),MATCH(E$3,'Form report'!$P$22:$CO$22,0))="","",INDEX('Form report'!$P$23:$CO$1090,MATCH($A$17,'Form report'!E23:E1090,0),MATCH(E$3,'Form report'!$P$22:$CO$22,0))-INDEX('Form report'!$G$23:$G$1090,MATCH($A$17,'Form report'!$D$23:$D$1090,0))-INDEX('Form report'!$H$23:$H$1090,MATCH($A$17,'Form report'!$D$23:$D$1090,0))),"")</f>
        <v/>
      </c>
      <c r="F17" s="204" t="str">
        <f>IFERROR(IF(INDEX('Form report'!$P$23:$CO$1090,MATCH($A$17,'Form report'!F23:F1090,0),MATCH(F$3,'Form report'!$P$22:$CO$22,0))="","",INDEX('Form report'!$P$23:$CO$1090,MATCH($A$17,'Form report'!F23:F1090,0),MATCH(F$3,'Form report'!$P$22:$CO$22,0))-INDEX('Form report'!$G$23:$G$1090,MATCH($A$17,'Form report'!$D$23:$D$1090,0))-INDEX('Form report'!$H$23:$H$1090,MATCH($A$17,'Form report'!$D$23:$D$1090,0))),"")</f>
        <v/>
      </c>
      <c r="G17" s="204" t="str">
        <f>IFERROR(IF(INDEX('Form report'!$P$23:$CO$1090,MATCH($A$17,'Form report'!G23:G1090,0),MATCH(G$3,'Form report'!$P$22:$CO$22,0))="","",INDEX('Form report'!$P$23:$CO$1090,MATCH($A$17,'Form report'!G23:G1090,0),MATCH(G$3,'Form report'!$P$22:$CO$22,0))-INDEX('Form report'!$G$23:$G$1090,MATCH($A$17,'Form report'!$D$23:$D$1090,0))-INDEX('Form report'!$H$23:$H$1090,MATCH($A$17,'Form report'!$D$23:$D$1090,0))),"")</f>
        <v/>
      </c>
      <c r="H17" s="204" t="str">
        <f>IFERROR(IF(INDEX('Form report'!$P$23:$CO$1090,MATCH($A$17,'Form report'!H23:H1090,0),MATCH(H$3,'Form report'!$P$22:$CO$22,0))="","",INDEX('Form report'!$P$23:$CO$1090,MATCH($A$17,'Form report'!H23:H1090,0),MATCH(H$3,'Form report'!$P$22:$CO$22,0))-INDEX('Form report'!$G$23:$G$1090,MATCH($A$17,'Form report'!$D$23:$D$1090,0))-INDEX('Form report'!$H$23:$H$1090,MATCH($A$17,'Form report'!$D$23:$D$1090,0))),"")</f>
        <v/>
      </c>
      <c r="I17" s="204" t="str">
        <f>IFERROR(IF(INDEX('Form report'!$P$23:$CO$1090,MATCH($A$17,'Form report'!I23:I1090,0),MATCH(I$3,'Form report'!$P$22:$CO$22,0))="","",INDEX('Form report'!$P$23:$CO$1090,MATCH($A$17,'Form report'!I23:I1090,0),MATCH(I$3,'Form report'!$P$22:$CO$22,0))-INDEX('Form report'!$G$23:$G$1090,MATCH($A$17,'Form report'!$D$23:$D$1090,0))-INDEX('Form report'!$H$23:$H$1090,MATCH($A$17,'Form report'!$D$23:$D$1090,0))),"")</f>
        <v/>
      </c>
      <c r="J17" s="204" t="str">
        <f>IFERROR(IF(INDEX('Form report'!$P$23:$CO$1090,MATCH($A$17,'Form report'!J23:J1090,0),MATCH(J$3,'Form report'!$P$22:$CO$22,0))="","",INDEX('Form report'!$P$23:$CO$1090,MATCH($A$17,'Form report'!J23:J1090,0),MATCH(J$3,'Form report'!$P$22:$CO$22,0))-INDEX('Form report'!$G$23:$G$1090,MATCH($A$17,'Form report'!$D$23:$D$1090,0))-INDEX('Form report'!$H$23:$H$1090,MATCH($A$17,'Form report'!$D$23:$D$1090,0))),"")</f>
        <v/>
      </c>
      <c r="K17" s="204" t="str">
        <f>IFERROR(IF(INDEX('Form report'!$P$23:$CO$1090,MATCH($A$17,'Form report'!K23:K1090,0),MATCH(K$3,'Form report'!$P$22:$CO$22,0))="","",INDEX('Form report'!$P$23:$CO$1090,MATCH($A$17,'Form report'!K23:K1090,0),MATCH(K$3,'Form report'!$P$22:$CO$22,0))-INDEX('Form report'!$G$23:$G$1090,MATCH($A$17,'Form report'!$D$23:$D$1090,0))-INDEX('Form report'!$H$23:$H$1090,MATCH($A$17,'Form report'!$D$23:$D$1090,0))),"")</f>
        <v/>
      </c>
      <c r="L17" s="204" t="str">
        <f>IFERROR(IF(INDEX('Form report'!$P$23:$CO$1090,MATCH($A$17,'Form report'!L23:L1090,0),MATCH(L$3,'Form report'!$P$22:$CO$22,0))="","",INDEX('Form report'!$P$23:$CO$1090,MATCH($A$17,'Form report'!L23:L1090,0),MATCH(L$3,'Form report'!$P$22:$CO$22,0))-INDEX('Form report'!$G$23:$G$1090,MATCH($A$17,'Form report'!$D$23:$D$1090,0))-INDEX('Form report'!$H$23:$H$1090,MATCH($A$17,'Form report'!$D$23:$D$1090,0))),"")</f>
        <v/>
      </c>
      <c r="M17" s="204" t="str">
        <f>IFERROR(IF(INDEX('Form report'!$P$23:$CO$1090,MATCH($A$17,'Form report'!M23:M1090,0),MATCH(M$3,'Form report'!$P$22:$CO$22,0))="","",INDEX('Form report'!$P$23:$CO$1090,MATCH($A$17,'Form report'!M23:M1090,0),MATCH(M$3,'Form report'!$P$22:$CO$22,0))-INDEX('Form report'!$G$23:$G$1090,MATCH($A$17,'Form report'!$D$23:$D$1090,0))-INDEX('Form report'!$H$23:$H$1090,MATCH($A$17,'Form report'!$D$23:$D$1090,0))),"")</f>
        <v/>
      </c>
      <c r="N17" s="204" t="str">
        <f>IFERROR(IF(INDEX('Form report'!$P$23:$CO$1090,MATCH($A$17,'Form report'!N23:N1090,0),MATCH(N$3,'Form report'!$P$22:$CO$22,0))="","",INDEX('Form report'!$P$23:$CO$1090,MATCH($A$17,'Form report'!N23:N1090,0),MATCH(N$3,'Form report'!$P$22:$CO$22,0))-INDEX('Form report'!$G$23:$G$1090,MATCH($A$17,'Form report'!$D$23:$D$1090,0))-INDEX('Form report'!$H$23:$H$1090,MATCH($A$17,'Form report'!$D$23:$D$1090,0))),"")</f>
        <v/>
      </c>
      <c r="O17" s="204" t="str">
        <f>IFERROR(IF(INDEX('Form report'!$P$23:$CO$1090,MATCH($A$17,'Form report'!O23:O1090,0),MATCH(O$3,'Form report'!$P$22:$CO$22,0))="","",INDEX('Form report'!$P$23:$CO$1090,MATCH($A$17,'Form report'!O23:O1090,0),MATCH(O$3,'Form report'!$P$22:$CO$22,0))-INDEX('Form report'!$G$23:$G$1090,MATCH($A$17,'Form report'!$D$23:$D$1090,0))-INDEX('Form report'!$H$23:$H$1090,MATCH($A$17,'Form report'!$D$23:$D$1090,0))),"")</f>
        <v/>
      </c>
      <c r="P17" s="204" t="str">
        <f>IFERROR(IF(INDEX('Form report'!$P$23:$CO$1090,MATCH($A$17,'Form report'!P23:P1090,0),MATCH(P$3,'Form report'!$P$22:$CO$22,0))="","",INDEX('Form report'!$P$23:$CO$1090,MATCH($A$17,'Form report'!P23:P1090,0),MATCH(P$3,'Form report'!$P$22:$CO$22,0))-INDEX('Form report'!$G$23:$G$1090,MATCH($A$17,'Form report'!$D$23:$D$1090,0))-INDEX('Form report'!$H$23:$H$1090,MATCH($A$17,'Form report'!$D$23:$D$1090,0))),"")</f>
        <v/>
      </c>
      <c r="Q17" s="204" t="str">
        <f>IFERROR(IF(INDEX('Form report'!$P$23:$CO$1090,MATCH($A$17,'Form report'!#REF!,0),MATCH(Q$3,'Form report'!$P$22:$CO$22,0))="","",INDEX('Form report'!$P$23:$CO$1090,MATCH($A$17,'Form report'!#REF!,0),MATCH(Q$3,'Form report'!$P$22:$CO$22,0))-INDEX('Form report'!$G$23:$G$1090,MATCH($A$17,'Form report'!$D$23:$D$1090,0))-INDEX('Form report'!$H$23:$H$1090,MATCH($A$17,'Form report'!$D$23:$D$1090,0))),"")</f>
        <v/>
      </c>
      <c r="R17" s="204" t="str">
        <f>IFERROR(IF(INDEX('Form report'!$P$23:$CO$1090,MATCH($A$17,'Form report'!R23:R1090,0),MATCH(R$3,'Form report'!$P$22:$CO$22,0))="","",INDEX('Form report'!$P$23:$CO$1090,MATCH($A$17,'Form report'!R23:R1090,0),MATCH(R$3,'Form report'!$P$22:$CO$22,0))-INDEX('Form report'!$G$23:$G$1090,MATCH($A$17,'Form report'!$D$23:$D$1090,0))-INDEX('Form report'!$H$23:$H$1090,MATCH($A$17,'Form report'!$D$23:$D$1090,0))),"")</f>
        <v/>
      </c>
      <c r="S17" s="204" t="str">
        <f>IFERROR(IF(INDEX('Form report'!$P$23:$CO$1090,MATCH($A$17,'Form report'!S23:S1090,0),MATCH(S$3,'Form report'!$P$22:$CO$22,0))="","",INDEX('Form report'!$P$23:$CO$1090,MATCH($A$17,'Form report'!S23:S1090,0),MATCH(S$3,'Form report'!$P$22:$CO$22,0))-INDEX('Form report'!$G$23:$G$1090,MATCH($A$17,'Form report'!$D$23:$D$1090,0))-INDEX('Form report'!$H$23:$H$1090,MATCH($A$17,'Form report'!$D$23:$D$1090,0))),"")</f>
        <v/>
      </c>
      <c r="T17" s="204" t="str">
        <f>IFERROR(IF(INDEX('Form report'!$P$23:$CO$1090,MATCH($A$17,'Form report'!T23:T1090,0),MATCH(T$3,'Form report'!$P$22:$CO$22,0))="","",INDEX('Form report'!$P$23:$CO$1090,MATCH($A$17,'Form report'!T23:T1090,0),MATCH(T$3,'Form report'!$P$22:$CO$22,0))-INDEX('Form report'!$G$23:$G$1090,MATCH($A$17,'Form report'!$D$23:$D$1090,0))-INDEX('Form report'!$H$23:$H$1090,MATCH($A$17,'Form report'!$D$23:$D$1090,0))),"")</f>
        <v/>
      </c>
      <c r="U17" s="204" t="str">
        <f>IFERROR(IF(INDEX('Form report'!$P$23:$CO$1090,MATCH($A$17,'Form report'!U23:U1090,0),MATCH(U$3,'Form report'!$P$22:$CO$22,0))="","",INDEX('Form report'!$P$23:$CO$1090,MATCH($A$17,'Form report'!U23:U1090,0),MATCH(U$3,'Form report'!$P$22:$CO$22,0))-INDEX('Form report'!$G$23:$G$1090,MATCH($A$17,'Form report'!$D$23:$D$1090,0))-INDEX('Form report'!$H$23:$H$1090,MATCH($A$17,'Form report'!$D$23:$D$1090,0))),"")</f>
        <v/>
      </c>
      <c r="V17" s="204" t="str">
        <f>IFERROR(IF(INDEX('Form report'!$P$23:$CO$1090,MATCH($A$17,'Form report'!V23:V1090,0),MATCH(V$3,'Form report'!$P$22:$CO$22,0))="","",INDEX('Form report'!$P$23:$CO$1090,MATCH($A$17,'Form report'!V23:V1090,0),MATCH(V$3,'Form report'!$P$22:$CO$22,0))-INDEX('Form report'!$G$23:$G$1090,MATCH($A$17,'Form report'!$D$23:$D$1090,0))-INDEX('Form report'!$H$23:$H$1090,MATCH($A$17,'Form report'!$D$23:$D$1090,0))),"")</f>
        <v/>
      </c>
      <c r="W17" s="204" t="str">
        <f>IFERROR(IF(INDEX('Form report'!$P$23:$CO$1090,MATCH($A$17,'Form report'!W23:W1090,0),MATCH(W$3,'Form report'!$P$22:$CO$22,0))="","",INDEX('Form report'!$P$23:$CO$1090,MATCH($A$17,'Form report'!W23:W1090,0),MATCH(W$3,'Form report'!$P$22:$CO$22,0))-INDEX('Form report'!$G$23:$G$1090,MATCH($A$17,'Form report'!$D$23:$D$1090,0))-INDEX('Form report'!$H$23:$H$1090,MATCH($A$17,'Form report'!$D$23:$D$1090,0))),"")</f>
        <v/>
      </c>
      <c r="X17" s="204" t="str">
        <f>IFERROR(IF(INDEX('Form report'!$P$23:$CO$1090,MATCH($A$17,'Form report'!X23:X1090,0),MATCH(X$3,'Form report'!$P$22:$CO$22,0))="","",INDEX('Form report'!$P$23:$CO$1090,MATCH($A$17,'Form report'!X23:X1090,0),MATCH(X$3,'Form report'!$P$22:$CO$22,0))-INDEX('Form report'!$G$23:$G$1090,MATCH($A$17,'Form report'!$D$23:$D$1090,0))-INDEX('Form report'!$H$23:$H$1090,MATCH($A$17,'Form report'!$D$23:$D$1090,0))),"")</f>
        <v/>
      </c>
      <c r="Y17" s="204" t="str">
        <f>IFERROR(IF(INDEX('Form report'!$P$23:$CO$1090,MATCH($A$17,'Form report'!Y23:Y1090,0),MATCH(Y$3,'Form report'!$P$22:$CO$22,0))="","",INDEX('Form report'!$P$23:$CO$1090,MATCH($A$17,'Form report'!Y23:Y1090,0),MATCH(Y$3,'Form report'!$P$22:$CO$22,0))-INDEX('Form report'!$G$23:$G$1090,MATCH($A$17,'Form report'!$D$23:$D$1090,0))-INDEX('Form report'!$H$23:$H$1090,MATCH($A$17,'Form report'!$D$23:$D$1090,0))),"")</f>
        <v/>
      </c>
      <c r="Z17" s="204" t="str">
        <f>IFERROR(IF(INDEX('Form report'!$P$23:$CO$1090,MATCH($A$17,'Form report'!Z23:Z1090,0),MATCH(Z$3,'Form report'!$P$22:$CO$22,0))="","",INDEX('Form report'!$P$23:$CO$1090,MATCH($A$17,'Form report'!Z23:Z1090,0),MATCH(Z$3,'Form report'!$P$22:$CO$22,0))-INDEX('Form report'!$G$23:$G$1090,MATCH($A$17,'Form report'!$D$23:$D$1090,0))-INDEX('Form report'!$H$23:$H$1090,MATCH($A$17,'Form report'!$D$23:$D$1090,0))),"")</f>
        <v/>
      </c>
      <c r="AA17" s="204" t="str">
        <f>IFERROR(IF(INDEX('Form report'!$P$23:$CO$1090,MATCH($A$17,'Form report'!AA23:AA1090,0),MATCH(AA$3,'Form report'!$P$22:$CO$22,0))="","",INDEX('Form report'!$P$23:$CO$1090,MATCH($A$17,'Form report'!AA23:AA1090,0),MATCH(AA$3,'Form report'!$P$22:$CO$22,0))-INDEX('Form report'!$G$23:$G$1090,MATCH($A$17,'Form report'!$D$23:$D$1090,0))-INDEX('Form report'!$H$23:$H$1090,MATCH($A$17,'Form report'!$D$23:$D$1090,0))),"")</f>
        <v/>
      </c>
      <c r="AB17" s="204" t="str">
        <f>IFERROR(IF(INDEX('Form report'!$P$23:$CO$1090,MATCH($A$17,'Form report'!AB23:AB1090,0),MATCH(AB$3,'Form report'!$P$22:$CO$22,0))="","",INDEX('Form report'!$P$23:$CO$1090,MATCH($A$17,'Form report'!AB23:AB1090,0),MATCH(AB$3,'Form report'!$P$22:$CO$22,0))-INDEX('Form report'!$G$23:$G$1090,MATCH($A$17,'Form report'!$D$23:$D$1090,0))-INDEX('Form report'!$H$23:$H$1090,MATCH($A$17,'Form report'!$D$23:$D$1090,0))),"")</f>
        <v/>
      </c>
      <c r="AC17" s="204" t="str">
        <f>IFERROR(IF(INDEX('Form report'!$P$23:$CO$1090,MATCH($A$17,'Form report'!AC23:AC1090,0),MATCH(AC$3,'Form report'!$P$22:$CO$22,0))="","",INDEX('Form report'!$P$23:$CO$1090,MATCH($A$17,'Form report'!AC23:AC1090,0),MATCH(AC$3,'Form report'!$P$22:$CO$22,0))-INDEX('Form report'!$G$23:$G$1090,MATCH($A$17,'Form report'!$D$23:$D$1090,0))-INDEX('Form report'!$H$23:$H$1090,MATCH($A$17,'Form report'!$D$23:$D$1090,0))),"")</f>
        <v/>
      </c>
      <c r="AD17" s="204" t="str">
        <f>IFERROR(IF(INDEX('Form report'!$P$23:$CO$1090,MATCH($A$17,'Form report'!AD23:AD1090,0),MATCH(AD$3,'Form report'!$P$22:$CO$22,0))="","",INDEX('Form report'!$P$23:$CO$1090,MATCH($A$17,'Form report'!AD23:AD1090,0),MATCH(AD$3,'Form report'!$P$22:$CO$22,0))-INDEX('Form report'!$G$23:$G$1090,MATCH($A$17,'Form report'!$D$23:$D$1090,0))-INDEX('Form report'!$H$23:$H$1090,MATCH($A$17,'Form report'!$D$23:$D$1090,0))),"")</f>
        <v/>
      </c>
      <c r="AE17" s="204" t="str">
        <f>IFERROR(IF(INDEX('Form report'!$P$23:$CO$1090,MATCH($A$17,'Form report'!AE23:AE1090,0),MATCH(AE$3,'Form report'!$P$22:$CO$22,0))="","",INDEX('Form report'!$P$23:$CO$1090,MATCH($A$17,'Form report'!AE23:AE1090,0),MATCH(AE$3,'Form report'!$P$22:$CO$22,0))-INDEX('Form report'!$G$23:$G$1090,MATCH($A$17,'Form report'!$D$23:$D$1090,0))-INDEX('Form report'!$H$23:$H$1090,MATCH($A$17,'Form report'!$D$23:$D$1090,0))),"")</f>
        <v/>
      </c>
      <c r="AF17" s="204" t="str">
        <f>IFERROR(IF(INDEX('Form report'!$P$23:$CO$1090,MATCH($A$17,'Form report'!AF23:AF1090,0),MATCH(AF$3,'Form report'!$P$22:$CO$22,0))="","",INDEX('Form report'!$P$23:$CO$1090,MATCH($A$17,'Form report'!AF23:AF1090,0),MATCH(AF$3,'Form report'!$P$22:$CO$22,0))-INDEX('Form report'!$G$23:$G$1090,MATCH($A$17,'Form report'!$D$23:$D$1090,0))-INDEX('Form report'!$H$23:$H$1090,MATCH($A$17,'Form report'!$D$23:$D$1090,0))),"")</f>
        <v/>
      </c>
      <c r="AG17" s="204" t="str">
        <f>IFERROR(IF(INDEX('Form report'!$P$23:$CO$1090,MATCH($A$17,'Form report'!AG23:AG1090,0),MATCH(AG$3,'Form report'!$P$22:$CO$22,0))="","",INDEX('Form report'!$P$23:$CO$1090,MATCH($A$17,'Form report'!AG23:AG1090,0),MATCH(AG$3,'Form report'!$P$22:$CO$22,0))-INDEX('Form report'!$G$23:$G$1090,MATCH($A$17,'Form report'!$D$23:$D$1090,0))-INDEX('Form report'!$H$23:$H$1090,MATCH($A$17,'Form report'!$D$23:$D$1090,0))),"")</f>
        <v/>
      </c>
      <c r="AH17" s="204" t="str">
        <f>IFERROR(IF(INDEX('Form report'!$P$23:$CO$1090,MATCH($A$17,'Form report'!AH23:AH1090,0),MATCH(AH$3,'Form report'!$P$22:$CO$22,0))="","",INDEX('Form report'!$P$23:$CO$1090,MATCH($A$17,'Form report'!AH23:AH1090,0),MATCH(AH$3,'Form report'!$P$22:$CO$22,0))-INDEX('Form report'!$G$23:$G$1090,MATCH($A$17,'Form report'!$D$23:$D$1090,0))-INDEX('Form report'!$H$23:$H$1090,MATCH($A$17,'Form report'!$D$23:$D$1090,0))),"")</f>
        <v/>
      </c>
      <c r="AI17" s="204" t="str">
        <f>IFERROR(IF(INDEX('Form report'!$P$23:$CO$1090,MATCH($A$17,'Form report'!AI23:AI1090,0),MATCH(AI$3,'Form report'!$P$22:$CO$22,0))="","",INDEX('Form report'!$P$23:$CO$1090,MATCH($A$17,'Form report'!AI23:AI1090,0),MATCH(AI$3,'Form report'!$P$22:$CO$22,0))-INDEX('Form report'!$G$23:$G$1090,MATCH($A$17,'Form report'!$D$23:$D$1090,0))-INDEX('Form report'!$H$23:$H$1090,MATCH($A$17,'Form report'!$D$23:$D$1090,0))),"")</f>
        <v/>
      </c>
      <c r="AJ17" s="204" t="str">
        <f>IFERROR(IF(INDEX('Form report'!$P$23:$CO$1090,MATCH($A$17,'Form report'!AJ23:AJ1090,0),MATCH(AJ$3,'Form report'!$P$22:$CO$22,0))="","",INDEX('Form report'!$P$23:$CO$1090,MATCH($A$17,'Form report'!AJ23:AJ1090,0),MATCH(AJ$3,'Form report'!$P$22:$CO$22,0))-INDEX('Form report'!$G$23:$G$1090,MATCH($A$17,'Form report'!$D$23:$D$1090,0))-INDEX('Form report'!$H$23:$H$1090,MATCH($A$17,'Form report'!$D$23:$D$1090,0))),"")</f>
        <v/>
      </c>
      <c r="AK17" s="204" t="str">
        <f>IFERROR(IF(INDEX('Form report'!$P$23:$CO$1090,MATCH($A$17,'Form report'!AK23:AK1090,0),MATCH(AK$3,'Form report'!$P$22:$CO$22,0))="","",INDEX('Form report'!$P$23:$CO$1090,MATCH($A$17,'Form report'!AK23:AK1090,0),MATCH(AK$3,'Form report'!$P$22:$CO$22,0))-INDEX('Form report'!$G$23:$G$1090,MATCH($A$17,'Form report'!$D$23:$D$1090,0))-INDEX('Form report'!$H$23:$H$1090,MATCH($A$17,'Form report'!$D$23:$D$1090,0))),"")</f>
        <v/>
      </c>
      <c r="AL17" s="204" t="str">
        <f>IFERROR(IF(INDEX('Form report'!$P$23:$CO$1090,MATCH($A$17,'Form report'!AL23:AL1090,0),MATCH(AL$3,'Form report'!$P$22:$CO$22,0))="","",INDEX('Form report'!$P$23:$CO$1090,MATCH($A$17,'Form report'!AL23:AL1090,0),MATCH(AL$3,'Form report'!$P$22:$CO$22,0))-INDEX('Form report'!$G$23:$G$1090,MATCH($A$17,'Form report'!$D$23:$D$1090,0))-INDEX('Form report'!$H$23:$H$1090,MATCH($A$17,'Form report'!$D$23:$D$1090,0))),"")</f>
        <v/>
      </c>
      <c r="AM17" s="204" t="str">
        <f>IFERROR(IF(INDEX('Form report'!$P$23:$CO$1090,MATCH($A$17,'Form report'!AM23:AM1090,0),MATCH(AM$3,'Form report'!$P$22:$CO$22,0))="","",INDEX('Form report'!$P$23:$CO$1090,MATCH($A$17,'Form report'!AM23:AM1090,0),MATCH(AM$3,'Form report'!$P$22:$CO$22,0))-INDEX('Form report'!$G$23:$G$1090,MATCH($A$17,'Form report'!$D$23:$D$1090,0))-INDEX('Form report'!$H$23:$H$1090,MATCH($A$17,'Form report'!$D$23:$D$1090,0))),"")</f>
        <v/>
      </c>
      <c r="AN17" s="204" t="str">
        <f>IFERROR(IF(INDEX('Form report'!$P$23:$CO$1090,MATCH($A$17,'Form report'!AN23:AN1090,0),MATCH(AN$3,'Form report'!$P$22:$CO$22,0))="","",INDEX('Form report'!$P$23:$CO$1090,MATCH($A$17,'Form report'!AN23:AN1090,0),MATCH(AN$3,'Form report'!$P$22:$CO$22,0))-INDEX('Form report'!$G$23:$G$1090,MATCH($A$17,'Form report'!$D$23:$D$1090,0))-INDEX('Form report'!$H$23:$H$1090,MATCH($A$17,'Form report'!$D$23:$D$1090,0))),"")</f>
        <v/>
      </c>
      <c r="AO17" s="204" t="str">
        <f>IFERROR(IF(INDEX('Form report'!$P$23:$CO$1090,MATCH($A$17,'Form report'!AO23:AO1090,0),MATCH(AO$3,'Form report'!$P$22:$CO$22,0))="","",INDEX('Form report'!$P$23:$CO$1090,MATCH($A$17,'Form report'!AO23:AO1090,0),MATCH(AO$3,'Form report'!$P$22:$CO$22,0))-INDEX('Form report'!$G$23:$G$1090,MATCH($A$17,'Form report'!$D$23:$D$1090,0))-INDEX('Form report'!$H$23:$H$1090,MATCH($A$17,'Form report'!$D$23:$D$1090,0))),"")</f>
        <v/>
      </c>
      <c r="AP17" s="204" t="str">
        <f>IFERROR(IF(INDEX('Form report'!$P$23:$CO$1090,MATCH($A$17,'Form report'!AP23:AP1090,0),MATCH(AP$3,'Form report'!$P$22:$CO$22,0))="","",INDEX('Form report'!$P$23:$CO$1090,MATCH($A$17,'Form report'!AP23:AP1090,0),MATCH(AP$3,'Form report'!$P$22:$CO$22,0))-INDEX('Form report'!$G$23:$G$1090,MATCH($A$17,'Form report'!$D$23:$D$1090,0))-INDEX('Form report'!$H$23:$H$1090,MATCH($A$17,'Form report'!$D$23:$D$1090,0))),"")</f>
        <v/>
      </c>
      <c r="AQ17" s="204" t="str">
        <f>IFERROR(IF(INDEX('Form report'!$P$23:$CO$1090,MATCH($A$17,'Form report'!AQ23:AQ1090,0),MATCH(AQ$3,'Form report'!$P$22:$CO$22,0))="","",INDEX('Form report'!$P$23:$CO$1090,MATCH($A$17,'Form report'!AQ23:AQ1090,0),MATCH(AQ$3,'Form report'!$P$22:$CO$22,0))-INDEX('Form report'!$G$23:$G$1090,MATCH($A$17,'Form report'!$D$23:$D$1090,0))-INDEX('Form report'!$H$23:$H$1090,MATCH($A$17,'Form report'!$D$23:$D$1090,0))),"")</f>
        <v/>
      </c>
      <c r="AR17" s="204" t="str">
        <f>IFERROR(IF(INDEX('Form report'!$P$23:$CO$1090,MATCH($A$17,'Form report'!AR23:AR1090,0),MATCH(AR$3,'Form report'!$P$22:$CO$22,0))="","",INDEX('Form report'!$P$23:$CO$1090,MATCH($A$17,'Form report'!AR23:AR1090,0),MATCH(AR$3,'Form report'!$P$22:$CO$22,0))-INDEX('Form report'!$G$23:$G$1090,MATCH($A$17,'Form report'!$D$23:$D$1090,0))-INDEX('Form report'!$H$23:$H$1090,MATCH($A$17,'Form report'!$D$23:$D$1090,0))),"")</f>
        <v/>
      </c>
      <c r="AS17" s="204" t="str">
        <f>IFERROR(IF(INDEX('Form report'!$P$23:$CO$1090,MATCH($A$17,'Form report'!AS23:AS1090,0),MATCH(AS$3,'Form report'!$P$22:$CO$22,0))="","",INDEX('Form report'!$P$23:$CO$1090,MATCH($A$17,'Form report'!AS23:AS1090,0),MATCH(AS$3,'Form report'!$P$22:$CO$22,0))-INDEX('Form report'!$G$23:$G$1090,MATCH($A$17,'Form report'!$D$23:$D$1090,0))-INDEX('Form report'!$H$23:$H$1090,MATCH($A$17,'Form report'!$D$23:$D$1090,0))),"")</f>
        <v/>
      </c>
      <c r="AT17" s="204" t="str">
        <f>IFERROR(IF(INDEX('Form report'!$P$23:$CO$1090,MATCH($A$17,'Form report'!AT23:AT1090,0),MATCH(AT$3,'Form report'!$P$22:$CO$22,0))="","",INDEX('Form report'!$P$23:$CO$1090,MATCH($A$17,'Form report'!AT23:AT1090,0),MATCH(AT$3,'Form report'!$P$22:$CO$22,0))-INDEX('Form report'!$G$23:$G$1090,MATCH($A$17,'Form report'!$D$23:$D$1090,0))-INDEX('Form report'!$H$23:$H$1090,MATCH($A$17,'Form report'!$D$23:$D$1090,0))),"")</f>
        <v/>
      </c>
      <c r="AU17" s="204" t="str">
        <f>IFERROR(IF(INDEX('Form report'!$P$23:$CO$1090,MATCH($A$17,'Form report'!AU23:AU1090,0),MATCH(AU$3,'Form report'!$P$22:$CO$22,0))="","",INDEX('Form report'!$P$23:$CO$1090,MATCH($A$17,'Form report'!AU23:AU1090,0),MATCH(AU$3,'Form report'!$P$22:$CO$22,0))-INDEX('Form report'!$G$23:$G$1090,MATCH($A$17,'Form report'!$D$23:$D$1090,0))-INDEX('Form report'!$H$23:$H$1090,MATCH($A$17,'Form report'!$D$23:$D$1090,0))),"")</f>
        <v/>
      </c>
      <c r="AV17" s="204" t="str">
        <f>IFERROR(IF(INDEX('Form report'!$P$23:$CO$1090,MATCH($A$17,'Form report'!AV23:AV1090,0),MATCH(AV$3,'Form report'!$P$22:$CO$22,0))="","",INDEX('Form report'!$P$23:$CO$1090,MATCH($A$17,'Form report'!AV23:AV1090,0),MATCH(AV$3,'Form report'!$P$22:$CO$22,0))-INDEX('Form report'!$G$23:$G$1090,MATCH($A$17,'Form report'!$D$23:$D$1090,0))-INDEX('Form report'!$H$23:$H$1090,MATCH($A$17,'Form report'!$D$23:$D$1090,0))),"")</f>
        <v/>
      </c>
      <c r="AW17" s="204" t="str">
        <f>IFERROR(IF(INDEX('Form report'!$P$23:$CO$1090,MATCH($A$17,'Form report'!AW23:AW1090,0),MATCH(AW$3,'Form report'!$P$22:$CO$22,0))="","",INDEX('Form report'!$P$23:$CO$1090,MATCH($A$17,'Form report'!AW23:AW1090,0),MATCH(AW$3,'Form report'!$P$22:$CO$22,0))-INDEX('Form report'!$G$23:$G$1090,MATCH($A$17,'Form report'!$D$23:$D$1090,0))-INDEX('Form report'!$H$23:$H$1090,MATCH($A$17,'Form report'!$D$23:$D$1090,0))),"")</f>
        <v/>
      </c>
      <c r="AX17" s="204" t="str">
        <f>IFERROR(IF(INDEX('Form report'!$P$23:$CO$1090,MATCH($A$17,'Form report'!AX23:AX1090,0),MATCH(AX$3,'Form report'!$P$22:$CO$22,0))="","",INDEX('Form report'!$P$23:$CO$1090,MATCH($A$17,'Form report'!AX23:AX1090,0),MATCH(AX$3,'Form report'!$P$22:$CO$22,0))-INDEX('Form report'!$G$23:$G$1090,MATCH($A$17,'Form report'!$D$23:$D$1090,0))-INDEX('Form report'!$H$23:$H$1090,MATCH($A$17,'Form report'!$D$23:$D$1090,0))),"")</f>
        <v/>
      </c>
      <c r="AY17" s="204" t="str">
        <f>IFERROR(IF(INDEX('Form report'!$P$23:$CO$1090,MATCH($A$17,'Form report'!AY23:AY1090,0),MATCH(AY$3,'Form report'!$P$22:$CO$22,0))="","",INDEX('Form report'!$P$23:$CO$1090,MATCH($A$17,'Form report'!AY23:AY1090,0),MATCH(AY$3,'Form report'!$P$22:$CO$22,0))-INDEX('Form report'!$G$23:$G$1090,MATCH($A$17,'Form report'!$D$23:$D$1090,0))-INDEX('Form report'!$H$23:$H$1090,MATCH($A$17,'Form report'!$D$23:$D$1090,0))),"")</f>
        <v/>
      </c>
      <c r="AZ17" s="204" t="str">
        <f>IFERROR(IF(INDEX('Form report'!$P$23:$CO$1090,MATCH($A$17,'Form report'!AZ23:AZ1090,0),MATCH(AZ$3,'Form report'!$P$22:$CO$22,0))="","",INDEX('Form report'!$P$23:$CO$1090,MATCH($A$17,'Form report'!AZ23:AZ1090,0),MATCH(AZ$3,'Form report'!$P$22:$CO$22,0))-INDEX('Form report'!$G$23:$G$1090,MATCH($A$17,'Form report'!$D$23:$D$1090,0))-INDEX('Form report'!$H$23:$H$1090,MATCH($A$17,'Form report'!$D$23:$D$1090,0))),"")</f>
        <v/>
      </c>
      <c r="BA17" s="204" t="str">
        <f>IFERROR(IF(INDEX('Form report'!$P$23:$CO$1090,MATCH($A$17,'Form report'!BA23:BA1090,0),MATCH(BA$3,'Form report'!$P$22:$CO$22,0))="","",INDEX('Form report'!$P$23:$CO$1090,MATCH($A$17,'Form report'!BA23:BA1090,0),MATCH(BA$3,'Form report'!$P$22:$CO$22,0))-INDEX('Form report'!$G$23:$G$1090,MATCH($A$17,'Form report'!$D$23:$D$1090,0))-INDEX('Form report'!$H$23:$H$1090,MATCH($A$17,'Form report'!$D$23:$D$1090,0))),"")</f>
        <v/>
      </c>
      <c r="BB17" s="204" t="str">
        <f>IFERROR(IF(INDEX('Form report'!$P$23:$CO$1090,MATCH($A$17,'Form report'!BB23:BB1090,0),MATCH(BB$3,'Form report'!$P$22:$CO$22,0))="","",INDEX('Form report'!$P$23:$CO$1090,MATCH($A$17,'Form report'!BB23:BB1090,0),MATCH(BB$3,'Form report'!$P$22:$CO$22,0))-INDEX('Form report'!$G$23:$G$1090,MATCH($A$17,'Form report'!$D$23:$D$1090,0))-INDEX('Form report'!$H$23:$H$1090,MATCH($A$17,'Form report'!$D$23:$D$1090,0))),"")</f>
        <v/>
      </c>
      <c r="BC17" s="204" t="str">
        <f>IFERROR(IF(INDEX('Form report'!$P$23:$CO$1090,MATCH($A$17,'Form report'!BC23:BC1090,0),MATCH(BC$3,'Form report'!$P$22:$CO$22,0))="","",INDEX('Form report'!$P$23:$CO$1090,MATCH($A$17,'Form report'!BC23:BC1090,0),MATCH(BC$3,'Form report'!$P$22:$CO$22,0))-INDEX('Form report'!$G$23:$G$1090,MATCH($A$17,'Form report'!$D$23:$D$1090,0))-INDEX('Form report'!$H$23:$H$1090,MATCH($A$17,'Form report'!$D$23:$D$1090,0))),"")</f>
        <v/>
      </c>
      <c r="BD17" s="204" t="str">
        <f>IFERROR(IF(INDEX('Form report'!$P$23:$CO$1090,MATCH($A$17,'Form report'!BD23:BD1090,0),MATCH(BD$3,'Form report'!$P$22:$CO$22,0))="","",INDEX('Form report'!$P$23:$CO$1090,MATCH($A$17,'Form report'!BD23:BD1090,0),MATCH(BD$3,'Form report'!$P$22:$CO$22,0))-INDEX('Form report'!$G$23:$G$1090,MATCH($A$17,'Form report'!$D$23:$D$1090,0))-INDEX('Form report'!$H$23:$H$1090,MATCH($A$17,'Form report'!$D$23:$D$1090,0))),"")</f>
        <v/>
      </c>
      <c r="BE17" s="204" t="str">
        <f>IFERROR(IF(INDEX('Form report'!$P$23:$CO$1090,MATCH($A$17,'Form report'!BE23:BE1090,0),MATCH(BE$3,'Form report'!$P$22:$CO$22,0))="","",INDEX('Form report'!$P$23:$CO$1090,MATCH($A$17,'Form report'!BE23:BE1090,0),MATCH(BE$3,'Form report'!$P$22:$CO$22,0))-INDEX('Form report'!$G$23:$G$1090,MATCH($A$17,'Form report'!$D$23:$D$1090,0))-INDEX('Form report'!$H$23:$H$1090,MATCH($A$17,'Form report'!$D$23:$D$1090,0))),"")</f>
        <v/>
      </c>
      <c r="BF17" s="204" t="str">
        <f>IFERROR(IF(INDEX('Form report'!$P$23:$CO$1090,MATCH($A$17,'Form report'!BF23:BF1090,0),MATCH(BF$3,'Form report'!$P$22:$CO$22,0))="","",INDEX('Form report'!$P$23:$CO$1090,MATCH($A$17,'Form report'!BF23:BF1090,0),MATCH(BF$3,'Form report'!$P$22:$CO$22,0))-INDEX('Form report'!$G$23:$G$1090,MATCH($A$17,'Form report'!$D$23:$D$1090,0))-INDEX('Form report'!$H$23:$H$1090,MATCH($A$17,'Form report'!$D$23:$D$1090,0))),"")</f>
        <v/>
      </c>
      <c r="BG17" s="204" t="str">
        <f>IFERROR(IF(INDEX('Form report'!$P$23:$CO$1090,MATCH($A$17,'Form report'!BG23:BG1090,0),MATCH(BG$3,'Form report'!$P$22:$CO$22,0))="","",INDEX('Form report'!$P$23:$CO$1090,MATCH($A$17,'Form report'!BG23:BG1090,0),MATCH(BG$3,'Form report'!$P$22:$CO$22,0))-INDEX('Form report'!$G$23:$G$1090,MATCH($A$17,'Form report'!$D$23:$D$1090,0))-INDEX('Form report'!$H$23:$H$1090,MATCH($A$17,'Form report'!$D$23:$D$1090,0))),"")</f>
        <v/>
      </c>
      <c r="BH17" s="204" t="str">
        <f>IFERROR(IF(INDEX('Form report'!$P$23:$CO$1090,MATCH($A$17,'Form report'!BH23:BH1090,0),MATCH(BH$3,'Form report'!$P$22:$CO$22,0))="","",INDEX('Form report'!$P$23:$CO$1090,MATCH($A$17,'Form report'!BH23:BH1090,0),MATCH(BH$3,'Form report'!$P$22:$CO$22,0))-INDEX('Form report'!$G$23:$G$1090,MATCH($A$17,'Form report'!$D$23:$D$1090,0))-INDEX('Form report'!$H$23:$H$1090,MATCH($A$17,'Form report'!$D$23:$D$1090,0))),"")</f>
        <v/>
      </c>
      <c r="BI17" s="204" t="str">
        <f>IFERROR(IF(INDEX('Form report'!$P$23:$CO$1090,MATCH($A$17,'Form report'!BI23:BI1090,0),MATCH(BI$3,'Form report'!$P$22:$CO$22,0))="","",INDEX('Form report'!$P$23:$CO$1090,MATCH($A$17,'Form report'!BI23:BI1090,0),MATCH(BI$3,'Form report'!$P$22:$CO$22,0))-INDEX('Form report'!$G$23:$G$1090,MATCH($A$17,'Form report'!$D$23:$D$1090,0))-INDEX('Form report'!$H$23:$H$1090,MATCH($A$17,'Form report'!$D$23:$D$1090,0))),"")</f>
        <v/>
      </c>
      <c r="BJ17" s="204" t="str">
        <f>IFERROR(IF(INDEX('Form report'!$P$23:$CO$1090,MATCH($A$17,'Form report'!BJ23:BJ1090,0),MATCH(BJ$3,'Form report'!$P$22:$CO$22,0))="","",INDEX('Form report'!$P$23:$CO$1090,MATCH($A$17,'Form report'!BJ23:BJ1090,0),MATCH(BJ$3,'Form report'!$P$22:$CO$22,0))-INDEX('Form report'!$G$23:$G$1090,MATCH($A$17,'Form report'!$D$23:$D$1090,0))-INDEX('Form report'!$H$23:$H$1090,MATCH($A$17,'Form report'!$D$23:$D$1090,0))),"")</f>
        <v/>
      </c>
      <c r="BK17" s="204" t="str">
        <f>IFERROR(IF(INDEX('Form report'!$P$23:$CO$1090,MATCH($A$17,'Form report'!BK23:BK1090,0),MATCH(BK$3,'Form report'!$P$22:$CO$22,0))="","",INDEX('Form report'!$P$23:$CO$1090,MATCH($A$17,'Form report'!BK23:BK1090,0),MATCH(BK$3,'Form report'!$P$22:$CO$22,0))-INDEX('Form report'!$G$23:$G$1090,MATCH($A$17,'Form report'!$D$23:$D$1090,0))-INDEX('Form report'!$H$23:$H$1090,MATCH($A$17,'Form report'!$D$23:$D$1090,0))),"")</f>
        <v/>
      </c>
      <c r="BL17" s="204" t="str">
        <f>IFERROR(IF(INDEX('Form report'!$P$23:$CO$1090,MATCH($A$17,'Form report'!BL23:BL1090,0),MATCH(BL$3,'Form report'!$P$22:$CO$22,0))="","",INDEX('Form report'!$P$23:$CO$1090,MATCH($A$17,'Form report'!BL23:BL1090,0),MATCH(BL$3,'Form report'!$P$22:$CO$22,0))-INDEX('Form report'!$G$23:$G$1090,MATCH($A$17,'Form report'!$D$23:$D$1090,0))-INDEX('Form report'!$H$23:$H$1090,MATCH($A$17,'Form report'!$D$23:$D$1090,0))),"")</f>
        <v/>
      </c>
      <c r="BM17" s="204" t="str">
        <f>IFERROR(IF(INDEX('Form report'!$P$23:$CO$1090,MATCH($A$17,'Form report'!BM23:BM1090,0),MATCH(BM$3,'Form report'!$P$22:$CO$22,0))="","",INDEX('Form report'!$P$23:$CO$1090,MATCH($A$17,'Form report'!BM23:BM1090,0),MATCH(BM$3,'Form report'!$P$22:$CO$22,0))-INDEX('Form report'!$G$23:$G$1090,MATCH($A$17,'Form report'!$D$23:$D$1090,0))-INDEX('Form report'!$H$23:$H$1090,MATCH($A$17,'Form report'!$D$23:$D$1090,0))),"")</f>
        <v/>
      </c>
      <c r="BN17" s="204" t="str">
        <f>IFERROR(IF(INDEX('Form report'!$P$23:$CO$1090,MATCH($A$17,'Form report'!BN23:BN1090,0),MATCH(BN$3,'Form report'!$P$22:$CO$22,0))="","",INDEX('Form report'!$P$23:$CO$1090,MATCH($A$17,'Form report'!BN23:BN1090,0),MATCH(BN$3,'Form report'!$P$22:$CO$22,0))-INDEX('Form report'!$G$23:$G$1090,MATCH($A$17,'Form report'!$D$23:$D$1090,0))-INDEX('Form report'!$H$23:$H$1090,MATCH($A$17,'Form report'!$D$23:$D$1090,0))),"")</f>
        <v/>
      </c>
      <c r="BO17" s="204" t="str">
        <f>IFERROR(IF(INDEX('Form report'!$P$23:$CO$1090,MATCH($A$17,'Form report'!BO23:BO1090,0),MATCH(BO$3,'Form report'!$P$22:$CO$22,0))="","",INDEX('Form report'!$P$23:$CO$1090,MATCH($A$17,'Form report'!BO23:BO1090,0),MATCH(BO$3,'Form report'!$P$22:$CO$22,0))-INDEX('Form report'!$G$23:$G$1090,MATCH($A$17,'Form report'!$D$23:$D$1090,0))-INDEX('Form report'!$H$23:$H$1090,MATCH($A$17,'Form report'!$D$23:$D$1090,0))),"")</f>
        <v/>
      </c>
      <c r="BP17" s="204" t="str">
        <f>IFERROR(IF(INDEX('Form report'!$P$23:$CO$1090,MATCH($A$17,'Form report'!BP23:BP1090,0),MATCH(BP$3,'Form report'!$P$22:$CO$22,0))="","",INDEX('Form report'!$P$23:$CO$1090,MATCH($A$17,'Form report'!BP23:BP1090,0),MATCH(BP$3,'Form report'!$P$22:$CO$22,0))-INDEX('Form report'!$G$23:$G$1090,MATCH($A$17,'Form report'!$D$23:$D$1090,0))-INDEX('Form report'!$H$23:$H$1090,MATCH($A$17,'Form report'!$D$23:$D$1090,0))),"")</f>
        <v/>
      </c>
      <c r="BQ17" s="204" t="str">
        <f>IFERROR(IF(INDEX('Form report'!$P$23:$CO$1090,MATCH($A$17,'Form report'!BQ23:BQ1090,0),MATCH(BQ$3,'Form report'!$P$22:$CO$22,0))="","",INDEX('Form report'!$P$23:$CO$1090,MATCH($A$17,'Form report'!BQ23:BQ1090,0),MATCH(BQ$3,'Form report'!$P$22:$CO$22,0))-INDEX('Form report'!$G$23:$G$1090,MATCH($A$17,'Form report'!$D$23:$D$1090,0))-INDEX('Form report'!$H$23:$H$1090,MATCH($A$17,'Form report'!$D$23:$D$1090,0))),"")</f>
        <v/>
      </c>
      <c r="BR17" s="204" t="str">
        <f>IFERROR(IF(INDEX('Form report'!$P$23:$CO$1090,MATCH($A$17,'Form report'!BR23:BR1090,0),MATCH(BR$3,'Form report'!$P$22:$CO$22,0))="","",INDEX('Form report'!$P$23:$CO$1090,MATCH($A$17,'Form report'!BR23:BR1090,0),MATCH(BR$3,'Form report'!$P$22:$CO$22,0))-INDEX('Form report'!$G$23:$G$1090,MATCH($A$17,'Form report'!$D$23:$D$1090,0))-INDEX('Form report'!$H$23:$H$1090,MATCH($A$17,'Form report'!$D$23:$D$1090,0))),"")</f>
        <v/>
      </c>
      <c r="BS17" s="204" t="str">
        <f>IFERROR(IF(INDEX('Form report'!$P$23:$CO$1090,MATCH($A$17,'Form report'!BS23:BS1090,0),MATCH(BS$3,'Form report'!$P$22:$CO$22,0))="","",INDEX('Form report'!$P$23:$CO$1090,MATCH($A$17,'Form report'!BS23:BS1090,0),MATCH(BS$3,'Form report'!$P$22:$CO$22,0))-INDEX('Form report'!$G$23:$G$1090,MATCH($A$17,'Form report'!$D$23:$D$1090,0))-INDEX('Form report'!$H$23:$H$1090,MATCH($A$17,'Form report'!$D$23:$D$1090,0))),"")</f>
        <v/>
      </c>
      <c r="BT17" s="204" t="str">
        <f>IFERROR(IF(INDEX('Form report'!$P$23:$CO$1090,MATCH($A$17,'Form report'!BT23:BT1090,0),MATCH(BT$3,'Form report'!$P$22:$CO$22,0))="","",INDEX('Form report'!$P$23:$CO$1090,MATCH($A$17,'Form report'!BT23:BT1090,0),MATCH(BT$3,'Form report'!$P$22:$CO$22,0))-INDEX('Form report'!$G$23:$G$1090,MATCH($A$17,'Form report'!$D$23:$D$1090,0))-INDEX('Form report'!$H$23:$H$1090,MATCH($A$17,'Form report'!$D$23:$D$1090,0))),"")</f>
        <v/>
      </c>
      <c r="BU17" s="204" t="str">
        <f>IFERROR(IF(INDEX('Form report'!$P$23:$CO$1090,MATCH($A$17,'Form report'!BU23:BU1090,0),MATCH(BU$3,'Form report'!$P$22:$CO$22,0))="","",INDEX('Form report'!$P$23:$CO$1090,MATCH($A$17,'Form report'!BU23:BU1090,0),MATCH(BU$3,'Form report'!$P$22:$CO$22,0))-INDEX('Form report'!$G$23:$G$1090,MATCH($A$17,'Form report'!$D$23:$D$1090,0))-INDEX('Form report'!$H$23:$H$1090,MATCH($A$17,'Form report'!$D$23:$D$1090,0))),"")</f>
        <v/>
      </c>
      <c r="BV17" s="204" t="str">
        <f>IFERROR(IF(INDEX('Form report'!$P$23:$CO$1090,MATCH($A$17,'Form report'!BV23:BV1090,0),MATCH(BV$3,'Form report'!$P$22:$CO$22,0))="","",INDEX('Form report'!$P$23:$CO$1090,MATCH($A$17,'Form report'!BV23:BV1090,0),MATCH(BV$3,'Form report'!$P$22:$CO$22,0))-INDEX('Form report'!$G$23:$G$1090,MATCH($A$17,'Form report'!$D$23:$D$1090,0))-INDEX('Form report'!$H$23:$H$1090,MATCH($A$17,'Form report'!$D$23:$D$1090,0))),"")</f>
        <v/>
      </c>
      <c r="BW17" s="204" t="str">
        <f>IFERROR(IF(INDEX('Form report'!$P$23:$CO$1090,MATCH($A$17,'Form report'!BW23:BW1090,0),MATCH(BW$3,'Form report'!$P$22:$CO$22,0))="","",INDEX('Form report'!$P$23:$CO$1090,MATCH($A$17,'Form report'!BW23:BW1090,0),MATCH(BW$3,'Form report'!$P$22:$CO$22,0))-INDEX('Form report'!$G$23:$G$1090,MATCH($A$17,'Form report'!$D$23:$D$1090,0))-INDEX('Form report'!$H$23:$H$1090,MATCH($A$17,'Form report'!$D$23:$D$1090,0))),"")</f>
        <v/>
      </c>
      <c r="BX17" s="204" t="str">
        <f>IFERROR(IF(INDEX('Form report'!$P$23:$CO$1090,MATCH($A$17,'Form report'!BX23:BX1090,0),MATCH(BX$3,'Form report'!$P$22:$CO$22,0))="","",INDEX('Form report'!$P$23:$CO$1090,MATCH($A$17,'Form report'!BX23:BX1090,0),MATCH(BX$3,'Form report'!$P$22:$CO$22,0))-INDEX('Form report'!$G$23:$G$1090,MATCH($A$17,'Form report'!$D$23:$D$1090,0))-INDEX('Form report'!$H$23:$H$1090,MATCH($A$17,'Form report'!$D$23:$D$1090,0))),"")</f>
        <v/>
      </c>
      <c r="BY17" s="204" t="str">
        <f>IFERROR(IF(INDEX('Form report'!$P$23:$CO$1090,MATCH($A$17,'Form report'!BY23:BY1090,0),MATCH(BY$3,'Form report'!$P$22:$CO$22,0))="","",INDEX('Form report'!$P$23:$CO$1090,MATCH($A$17,'Form report'!BY23:BY1090,0),MATCH(BY$3,'Form report'!$P$22:$CO$22,0))-INDEX('Form report'!$G$23:$G$1090,MATCH($A$17,'Form report'!$D$23:$D$1090,0))-INDEX('Form report'!$H$23:$H$1090,MATCH($A$17,'Form report'!$D$23:$D$1090,0))),"")</f>
        <v/>
      </c>
      <c r="BZ17" s="204" t="str">
        <f>IFERROR(IF(INDEX('Form report'!$P$23:$CO$1090,MATCH($A$17,'Form report'!BZ23:BZ1090,0),MATCH(BZ$3,'Form report'!$P$22:$CO$22,0))="","",INDEX('Form report'!$P$23:$CO$1090,MATCH($A$17,'Form report'!BZ23:BZ1090,0),MATCH(BZ$3,'Form report'!$P$22:$CO$22,0))-INDEX('Form report'!$G$23:$G$1090,MATCH($A$17,'Form report'!$D$23:$D$1090,0))-INDEX('Form report'!$H$23:$H$1090,MATCH($A$17,'Form report'!$D$23:$D$1090,0))),"")</f>
        <v/>
      </c>
      <c r="CA17" s="204" t="str">
        <f>IFERROR(IF(INDEX('Form report'!$P$23:$CO$1090,MATCH($A$17,'Form report'!CA23:CA1090,0),MATCH(CA$3,'Form report'!$P$22:$CO$22,0))="","",INDEX('Form report'!$P$23:$CO$1090,MATCH($A$17,'Form report'!CA23:CA1090,0),MATCH(CA$3,'Form report'!$P$22:$CO$22,0))-INDEX('Form report'!$G$23:$G$1090,MATCH($A$17,'Form report'!$D$23:$D$1090,0))-INDEX('Form report'!$H$23:$H$1090,MATCH($A$17,'Form report'!$D$23:$D$1090,0))),"")</f>
        <v/>
      </c>
      <c r="CB17" s="204" t="str">
        <f>IFERROR(IF(INDEX('Form report'!$P$23:$CO$1090,MATCH($A$17,'Form report'!CB23:CB1090,0),MATCH(CB$3,'Form report'!$P$22:$CO$22,0))="","",INDEX('Form report'!$P$23:$CO$1090,MATCH($A$17,'Form report'!CB23:CB1090,0),MATCH(CB$3,'Form report'!$P$22:$CO$22,0))-INDEX('Form report'!$G$23:$G$1090,MATCH($A$17,'Form report'!$D$23:$D$1090,0))-INDEX('Form report'!$H$23:$H$1090,MATCH($A$17,'Form report'!$D$23:$D$1090,0))),"")</f>
        <v/>
      </c>
      <c r="CC17" s="204" t="str">
        <f>IFERROR(IF(INDEX('Form report'!$P$23:$CO$1090,MATCH($A$17,'Form report'!CC23:CC1090,0),MATCH(CC$3,'Form report'!$P$22:$CO$22,0))="","",INDEX('Form report'!$P$23:$CO$1090,MATCH($A$17,'Form report'!CC23:CC1090,0),MATCH(CC$3,'Form report'!$P$22:$CO$22,0))-INDEX('Form report'!$G$23:$G$1090,MATCH($A$17,'Form report'!$D$23:$D$1090,0))-INDEX('Form report'!$H$23:$H$1090,MATCH($A$17,'Form report'!$D$23:$D$1090,0))),"")</f>
        <v/>
      </c>
      <c r="CD17" s="204" t="str">
        <f>IFERROR(IF(INDEX('Form report'!$P$23:$CO$1090,MATCH($A$17,'Form report'!CD23:CD1090,0),MATCH(CD$3,'Form report'!$P$22:$CO$22,0))="","",INDEX('Form report'!$P$23:$CO$1090,MATCH($A$17,'Form report'!CD23:CD1090,0),MATCH(CD$3,'Form report'!$P$22:$CO$22,0))-INDEX('Form report'!$G$23:$G$1090,MATCH($A$17,'Form report'!$D$23:$D$1090,0))-INDEX('Form report'!$H$23:$H$1090,MATCH($A$17,'Form report'!$D$23:$D$1090,0))),"")</f>
        <v/>
      </c>
      <c r="CE17" s="204" t="str">
        <f>IFERROR(IF(INDEX('Form report'!$P$23:$CO$1090,MATCH($A$17,'Form report'!CE23:CE1090,0),MATCH(CE$3,'Form report'!$P$22:$CO$22,0))="","",INDEX('Form report'!$P$23:$CO$1090,MATCH($A$17,'Form report'!CE23:CE1090,0),MATCH(CE$3,'Form report'!$P$22:$CO$22,0))-INDEX('Form report'!$G$23:$G$1090,MATCH($A$17,'Form report'!$D$23:$D$1090,0))-INDEX('Form report'!$H$23:$H$1090,MATCH($A$17,'Form report'!$D$23:$D$1090,0))),"")</f>
        <v/>
      </c>
      <c r="CF17" s="204" t="str">
        <f>IFERROR(IF(INDEX('Form report'!$P$23:$CO$1090,MATCH($A$17,'Form report'!CF23:CF1090,0),MATCH(CF$3,'Form report'!$P$22:$CO$22,0))="","",INDEX('Form report'!$P$23:$CO$1090,MATCH($A$17,'Form report'!CF23:CF1090,0),MATCH(CF$3,'Form report'!$P$22:$CO$22,0))-INDEX('Form report'!$G$23:$G$1090,MATCH($A$17,'Form report'!$D$23:$D$1090,0))-INDEX('Form report'!$H$23:$H$1090,MATCH($A$17,'Form report'!$D$23:$D$1090,0))),"")</f>
        <v/>
      </c>
      <c r="CG17" s="204" t="str">
        <f>IFERROR(IF(INDEX('Form report'!$P$23:$CO$1090,MATCH($A$17,'Form report'!CG23:CG1090,0),MATCH(CG$3,'Form report'!$P$22:$CO$22,0))="","",INDEX('Form report'!$P$23:$CO$1090,MATCH($A$17,'Form report'!CG23:CG1090,0),MATCH(CG$3,'Form report'!$P$22:$CO$22,0))-INDEX('Form report'!$G$23:$G$1090,MATCH($A$17,'Form report'!$D$23:$D$1090,0))-INDEX('Form report'!$H$23:$H$1090,MATCH($A$17,'Form report'!$D$23:$D$1090,0))),"")</f>
        <v/>
      </c>
      <c r="CH17" s="204" t="str">
        <f>IFERROR(IF(INDEX('Form report'!$P$23:$CO$1090,MATCH($A$17,'Form report'!CH23:CH1090,0),MATCH(CH$3,'Form report'!$P$22:$CO$22,0))="","",INDEX('Form report'!$P$23:$CO$1090,MATCH($A$17,'Form report'!CH23:CH1090,0),MATCH(CH$3,'Form report'!$P$22:$CO$22,0))-INDEX('Form report'!$G$23:$G$1090,MATCH($A$17,'Form report'!$D$23:$D$1090,0))-INDEX('Form report'!$H$23:$H$1090,MATCH($A$17,'Form report'!$D$23:$D$1090,0))),"")</f>
        <v/>
      </c>
      <c r="CI17" s="204" t="str">
        <f>IFERROR(IF(INDEX('Form report'!$P$23:$CO$1090,MATCH($A$17,'Form report'!CI23:CI1090,0),MATCH(CI$3,'Form report'!$P$22:$CO$22,0))="","",INDEX('Form report'!$P$23:$CO$1090,MATCH($A$17,'Form report'!CI23:CI1090,0),MATCH(CI$3,'Form report'!$P$22:$CO$22,0))-INDEX('Form report'!$G$23:$G$1090,MATCH($A$17,'Form report'!$D$23:$D$1090,0))-INDEX('Form report'!$H$23:$H$1090,MATCH($A$17,'Form report'!$D$23:$D$1090,0))),"")</f>
        <v/>
      </c>
      <c r="CJ17" s="204" t="str">
        <f>IFERROR(IF(INDEX('Form report'!$P$23:$CO$1090,MATCH($A$17,'Form report'!CJ23:CJ1090,0),MATCH(CJ$3,'Form report'!$P$22:$CO$22,0))="","",INDEX('Form report'!$P$23:$CO$1090,MATCH($A$17,'Form report'!CJ23:CJ1090,0),MATCH(CJ$3,'Form report'!$P$22:$CO$22,0))-INDEX('Form report'!$G$23:$G$1090,MATCH($A$17,'Form report'!$D$23:$D$1090,0))-INDEX('Form report'!$H$23:$H$1090,MATCH($A$17,'Form report'!$D$23:$D$1090,0))),"")</f>
        <v/>
      </c>
      <c r="CK17" s="204" t="str">
        <f>IFERROR(IF(INDEX('Form report'!$P$23:$CO$1090,MATCH($A$17,'Form report'!CK23:CK1090,0),MATCH(CK$3,'Form report'!$P$22:$CO$22,0))="","",INDEX('Form report'!$P$23:$CO$1090,MATCH($A$17,'Form report'!CK23:CK1090,0),MATCH(CK$3,'Form report'!$P$22:$CO$22,0))-INDEX('Form report'!$G$23:$G$1090,MATCH($A$17,'Form report'!$D$23:$D$1090,0))-INDEX('Form report'!$H$23:$H$1090,MATCH($A$17,'Form report'!$D$23:$D$1090,0))),"")</f>
        <v/>
      </c>
      <c r="CL17" s="204" t="str">
        <f>IFERROR(IF(INDEX('Form report'!$P$23:$CO$1090,MATCH($A$17,'Form report'!CL23:CL1090,0),MATCH(CL$3,'Form report'!$P$22:$CO$22,0))="","",INDEX('Form report'!$P$23:$CO$1090,MATCH($A$17,'Form report'!CL23:CL1090,0),MATCH(CL$3,'Form report'!$P$22:$CO$22,0))-INDEX('Form report'!$G$23:$G$1090,MATCH($A$17,'Form report'!$D$23:$D$1090,0))-INDEX('Form report'!$H$23:$H$1090,MATCH($A$17,'Form report'!$D$23:$D$1090,0))),"")</f>
        <v/>
      </c>
      <c r="CM17" s="204" t="str">
        <f>IFERROR(IF(INDEX('Form report'!$P$23:$CO$1090,MATCH($A$17,'Form report'!CM23:CM1090,0),MATCH(CM$3,'Form report'!$P$22:$CO$22,0))="","",INDEX('Form report'!$P$23:$CO$1090,MATCH($A$17,'Form report'!CM23:CM1090,0),MATCH(CM$3,'Form report'!$P$22:$CO$22,0))-INDEX('Form report'!$G$23:$G$1090,MATCH($A$17,'Form report'!$D$23:$D$1090,0))-INDEX('Form report'!$H$23:$H$1090,MATCH($A$17,'Form report'!$D$23:$D$1090,0))),"")</f>
        <v/>
      </c>
      <c r="CN17" s="204" t="str">
        <f>IFERROR(IF(INDEX('Form report'!$P$23:$CO$1090,MATCH($A$17,'Form report'!CN23:CN1090,0),MATCH(CN$3,'Form report'!$P$22:$CO$22,0))="","",INDEX('Form report'!$P$23:$CO$1090,MATCH($A$17,'Form report'!CN23:CN1090,0),MATCH(CN$3,'Form report'!$P$22:$CO$22,0))-INDEX('Form report'!$G$23:$G$1090,MATCH($A$17,'Form report'!$D$23:$D$1090,0))-INDEX('Form report'!$H$23:$H$1090,MATCH($A$17,'Form report'!$D$23:$D$1090,0))),"")</f>
        <v/>
      </c>
      <c r="CO17" s="204" t="str">
        <f>IFERROR(IF(INDEX('Form report'!$P$23:$CO$1090,MATCH($A$17,'Form report'!CO23:CO1090,0),MATCH(CO$3,'Form report'!$P$22:$CO$22,0))="","",INDEX('Form report'!$P$23:$CO$1090,MATCH($A$17,'Form report'!CO23:CO1090,0),MATCH(CO$3,'Form report'!$P$22:$CO$22,0))-INDEX('Form report'!$G$23:$G$1090,MATCH($A$17,'Form report'!$D$23:$D$1090,0))-INDEX('Form report'!$H$23:$H$1090,MATCH($A$17,'Form report'!$D$23:$D$1090,0))),"")</f>
        <v/>
      </c>
      <c r="CP17" s="204" t="str">
        <f>IFERROR(IF(INDEX('Form report'!$P$23:$CO$1090,MATCH($A$17,'Form report'!CP23:CP1090,0),MATCH(CP$3,'Form report'!$P$22:$CO$22,0))="","",INDEX('Form report'!$P$23:$CO$1090,MATCH($A$17,'Form report'!CP23:CP1090,0),MATCH(CP$3,'Form report'!$P$22:$CO$22,0))-INDEX('Form report'!$G$23:$G$1090,MATCH($A$17,'Form report'!$D$23:$D$1090,0))-INDEX('Form report'!$H$23:$H$1090,MATCH($A$17,'Form report'!$D$23:$D$1090,0))),"")</f>
        <v/>
      </c>
      <c r="CQ17" s="204" t="str">
        <f>IFERROR(IF(INDEX('Form report'!$P$23:$CO$1090,MATCH($A$17,'Form report'!CQ23:CQ1090,0),MATCH(CQ$3,'Form report'!$P$22:$CO$22,0))="","",INDEX('Form report'!$P$23:$CO$1090,MATCH($A$17,'Form report'!CQ23:CQ1090,0),MATCH(CQ$3,'Form report'!$P$22:$CO$22,0))-INDEX('Form report'!$G$23:$G$1090,MATCH($A$17,'Form report'!$D$23:$D$1090,0))-INDEX('Form report'!$H$23:$H$1090,MATCH($A$17,'Form report'!$D$23:$D$1090,0))),"")</f>
        <v/>
      </c>
      <c r="CR17" s="204" t="str">
        <f>IFERROR(IF(INDEX('Form report'!$P$23:$CO$1090,MATCH($A$17,'Form report'!CR23:CR1090,0),MATCH(CR$3,'Form report'!$P$22:$CO$22,0))="","",INDEX('Form report'!$P$23:$CO$1090,MATCH($A$17,'Form report'!CR23:CR1090,0),MATCH(CR$3,'Form report'!$P$22:$CO$22,0))-INDEX('Form report'!$G$23:$G$1090,MATCH($A$17,'Form report'!$D$23:$D$1090,0))-INDEX('Form report'!$H$23:$H$1090,MATCH($A$17,'Form report'!$D$23:$D$1090,0))),"")</f>
        <v/>
      </c>
      <c r="CS17" s="204" t="str">
        <f>IFERROR(IF(INDEX('Form report'!$P$23:$CO$1090,MATCH($A$17,'Form report'!CS23:CS1090,0),MATCH(CS$3,'Form report'!$P$22:$CO$22,0))="","",INDEX('Form report'!$P$23:$CO$1090,MATCH($A$17,'Form report'!CS23:CS1090,0),MATCH(CS$3,'Form report'!$P$22:$CO$22,0))-INDEX('Form report'!$G$23:$G$1090,MATCH($A$17,'Form report'!$D$23:$D$1090,0))-INDEX('Form report'!$H$23:$H$1090,MATCH($A$17,'Form report'!$D$23:$D$1090,0))),"")</f>
        <v/>
      </c>
      <c r="CT17" s="204" t="str">
        <f>IFERROR(IF(INDEX('Form report'!$P$23:$CO$1090,MATCH($A$17,'Form report'!CT23:CT1090,0),MATCH(CT$3,'Form report'!$P$22:$CO$22,0))="","",INDEX('Form report'!$P$23:$CO$1090,MATCH($A$17,'Form report'!CT23:CT1090,0),MATCH(CT$3,'Form report'!$P$22:$CO$22,0))-INDEX('Form report'!$G$23:$G$1090,MATCH($A$17,'Form report'!$D$23:$D$1090,0))-INDEX('Form report'!$H$23:$H$1090,MATCH($A$17,'Form report'!$D$23:$D$1090,0))),"")</f>
        <v/>
      </c>
      <c r="CU17" s="204" t="str">
        <f>IFERROR(IF(INDEX('Form report'!$P$23:$CO$1090,MATCH($A$17,'Form report'!CU23:CU1090,0),MATCH(CU$3,'Form report'!$P$22:$CO$22,0))="","",INDEX('Form report'!$P$23:$CO$1090,MATCH($A$17,'Form report'!CU23:CU1090,0),MATCH(CU$3,'Form report'!$P$22:$CO$22,0))-INDEX('Form report'!$G$23:$G$1090,MATCH($A$17,'Form report'!$D$23:$D$1090,0))-INDEX('Form report'!$H$23:$H$1090,MATCH($A$17,'Form report'!$D$23:$D$1090,0))),"")</f>
        <v/>
      </c>
      <c r="CV17" s="204" t="str">
        <f>IFERROR(IF(INDEX('Form report'!$P$23:$CO$1090,MATCH($A$17,'Form report'!CV23:CV1090,0),MATCH(CV$3,'Form report'!$P$22:$CO$22,0))="","",INDEX('Form report'!$P$23:$CO$1090,MATCH($A$17,'Form report'!CV23:CV1090,0),MATCH(CV$3,'Form report'!$P$22:$CO$22,0))-INDEX('Form report'!$G$23:$G$1090,MATCH($A$17,'Form report'!$D$23:$D$1090,0))-INDEX('Form report'!$H$23:$H$1090,MATCH($A$17,'Form report'!$D$23:$D$1090,0))),"")</f>
        <v/>
      </c>
      <c r="CW17" s="204" t="str">
        <f>IFERROR(IF(INDEX('Form report'!$P$23:$CO$1090,MATCH($A$17,'Form report'!CW23:CW1090,0),MATCH(CW$3,'Form report'!$P$22:$CO$22,0))="","",INDEX('Form report'!$P$23:$CO$1090,MATCH($A$17,'Form report'!CW23:CW1090,0),MATCH(CW$3,'Form report'!$P$22:$CO$22,0))-INDEX('Form report'!$G$23:$G$1090,MATCH($A$17,'Form report'!$D$23:$D$1090,0))-INDEX('Form report'!$H$23:$H$1090,MATCH($A$17,'Form report'!$D$23:$D$1090,0))),"")</f>
        <v/>
      </c>
      <c r="CX17" s="204" t="str">
        <f>IFERROR(IF(INDEX('Form report'!$P$23:$CO$1090,MATCH($A$17,'Form report'!CX23:CX1090,0),MATCH(CX$3,'Form report'!$P$22:$CO$22,0))="","",INDEX('Form report'!$P$23:$CO$1090,MATCH($A$17,'Form report'!CX23:CX1090,0),MATCH(CX$3,'Form report'!$P$22:$CO$22,0))-INDEX('Form report'!$G$23:$G$1090,MATCH($A$17,'Form report'!$D$23:$D$1090,0))-INDEX('Form report'!$H$23:$H$1090,MATCH($A$17,'Form report'!$D$23:$D$1090,0))),"")</f>
        <v/>
      </c>
      <c r="CY17" s="204" t="str">
        <f>IFERROR(IF(INDEX('Form report'!$P$23:$CO$1090,MATCH($A$17,'Form report'!CY23:CY1090,0),MATCH(CY$3,'Form report'!$P$22:$CO$22,0))="","",INDEX('Form report'!$P$23:$CO$1090,MATCH($A$17,'Form report'!CY23:CY1090,0),MATCH(CY$3,'Form report'!$P$22:$CO$22,0))-INDEX('Form report'!$G$23:$G$1090,MATCH($A$17,'Form report'!$D$23:$D$1090,0))-INDEX('Form report'!$H$23:$H$1090,MATCH($A$17,'Form report'!$D$23:$D$1090,0))),"")</f>
        <v/>
      </c>
      <c r="CZ17" s="204" t="str">
        <f>IFERROR(IF(INDEX('Form report'!$P$23:$CO$1090,MATCH($A$17,'Form report'!CZ23:CZ1090,0),MATCH(CZ$3,'Form report'!$P$22:$CO$22,0))="","",INDEX('Form report'!$P$23:$CO$1090,MATCH($A$17,'Form report'!CZ23:CZ1090,0),MATCH(CZ$3,'Form report'!$P$22:$CO$22,0))-INDEX('Form report'!$G$23:$G$1090,MATCH($A$17,'Form report'!$D$23:$D$1090,0))-INDEX('Form report'!$H$23:$H$1090,MATCH($A$17,'Form report'!$D$23:$D$1090,0))),"")</f>
        <v/>
      </c>
      <c r="DA17" s="204" t="str">
        <f>IFERROR(IF(INDEX('Form report'!$P$23:$CO$1090,MATCH($A$17,'Form report'!DA23:DA1090,0),MATCH(DA$3,'Form report'!$P$22:$CO$22,0))="","",INDEX('Form report'!$P$23:$CO$1090,MATCH($A$17,'Form report'!DA23:DA1090,0),MATCH(DA$3,'Form report'!$P$22:$CO$22,0))-INDEX('Form report'!$G$23:$G$1090,MATCH($A$17,'Form report'!$D$23:$D$1090,0))-INDEX('Form report'!$H$23:$H$1090,MATCH($A$17,'Form report'!$D$23:$D$1090,0))),"")</f>
        <v/>
      </c>
      <c r="DB17" s="204" t="str">
        <f>IFERROR(IF(INDEX('Form report'!$P$23:$CO$1090,MATCH($A$17,'Form report'!DB23:DB1090,0),MATCH(DB$3,'Form report'!$P$22:$CO$22,0))="","",INDEX('Form report'!$P$23:$CO$1090,MATCH($A$17,'Form report'!DB23:DB1090,0),MATCH(DB$3,'Form report'!$P$22:$CO$22,0))-INDEX('Form report'!$G$23:$G$1090,MATCH($A$17,'Form report'!$D$23:$D$1090,0))-INDEX('Form report'!$H$23:$H$1090,MATCH($A$17,'Form report'!$D$23:$D$1090,0))),"")</f>
        <v/>
      </c>
      <c r="DC17" s="204" t="str">
        <f>IFERROR(IF(INDEX('Form report'!$P$23:$CO$1090,MATCH($A$17,'Form report'!DC23:DC1090,0),MATCH(DC$3,'Form report'!$P$22:$CO$22,0))="","",INDEX('Form report'!$P$23:$CO$1090,MATCH($A$17,'Form report'!DC23:DC1090,0),MATCH(DC$3,'Form report'!$P$22:$CO$22,0))-INDEX('Form report'!$G$23:$G$1090,MATCH($A$17,'Form report'!$D$23:$D$1090,0))-INDEX('Form report'!$H$23:$H$1090,MATCH($A$17,'Form report'!$D$23:$D$1090,0))),"")</f>
        <v/>
      </c>
      <c r="DD17" s="204" t="str">
        <f>IFERROR(IF(INDEX('Form report'!$P$23:$CO$1090,MATCH($A$17,'Form report'!DD23:DD1090,0),MATCH(DD$3,'Form report'!$P$22:$CO$22,0))="","",INDEX('Form report'!$P$23:$CO$1090,MATCH($A$17,'Form report'!DD23:DD1090,0),MATCH(DD$3,'Form report'!$P$22:$CO$22,0))-INDEX('Form report'!$G$23:$G$1090,MATCH($A$17,'Form report'!$D$23:$D$1090,0))-INDEX('Form report'!$H$23:$H$1090,MATCH($A$17,'Form report'!$D$23:$D$1090,0))),"")</f>
        <v/>
      </c>
      <c r="DE17" s="204" t="str">
        <f>IFERROR(IF(INDEX('Form report'!$P$23:$CO$1090,MATCH($A$17,'Form report'!DE23:DE1090,0),MATCH(DE$3,'Form report'!$P$22:$CO$22,0))="","",INDEX('Form report'!$P$23:$CO$1090,MATCH($A$17,'Form report'!DE23:DE1090,0),MATCH(DE$3,'Form report'!$P$22:$CO$22,0))-INDEX('Form report'!$G$23:$G$1090,MATCH($A$17,'Form report'!$D$23:$D$1090,0))-INDEX('Form report'!$H$23:$H$1090,MATCH($A$17,'Form report'!$D$23:$D$1090,0))),"")</f>
        <v/>
      </c>
      <c r="DF17" s="204" t="str">
        <f>IFERROR(IF(INDEX('Form report'!$P$23:$CO$1090,MATCH($A$17,'Form report'!DF23:DF1090,0),MATCH(DF$3,'Form report'!$P$22:$CO$22,0))="","",INDEX('Form report'!$P$23:$CO$1090,MATCH($A$17,'Form report'!DF23:DF1090,0),MATCH(DF$3,'Form report'!$P$22:$CO$22,0))-INDEX('Form report'!$G$23:$G$1090,MATCH($A$17,'Form report'!$D$23:$D$1090,0))-INDEX('Form report'!$H$23:$H$1090,MATCH($A$17,'Form report'!$D$23:$D$1090,0))),"")</f>
        <v/>
      </c>
      <c r="DG17" s="204" t="str">
        <f>IFERROR(IF(INDEX('Form report'!$P$23:$CO$1090,MATCH($A$17,'Form report'!DG23:DG1090,0),MATCH(DG$3,'Form report'!$P$22:$CO$22,0))="","",INDEX('Form report'!$P$23:$CO$1090,MATCH($A$17,'Form report'!DG23:DG1090,0),MATCH(DG$3,'Form report'!$P$22:$CO$22,0))-INDEX('Form report'!$G$23:$G$1090,MATCH($A$17,'Form report'!$D$23:$D$1090,0))-INDEX('Form report'!$H$23:$H$1090,MATCH($A$17,'Form report'!$D$23:$D$1090,0))),"")</f>
        <v/>
      </c>
      <c r="DH17" s="204" t="str">
        <f>IFERROR(IF(INDEX('Form report'!$P$23:$CO$1090,MATCH($A$17,'Form report'!DH23:DH1090,0),MATCH(DH$3,'Form report'!$P$22:$CO$22,0))="","",INDEX('Form report'!$P$23:$CO$1090,MATCH($A$17,'Form report'!DH23:DH1090,0),MATCH(DH$3,'Form report'!$P$22:$CO$22,0))-INDEX('Form report'!$G$23:$G$1090,MATCH($A$17,'Form report'!$D$23:$D$1090,0))-INDEX('Form report'!$H$23:$H$1090,MATCH($A$17,'Form report'!$D$23:$D$1090,0))),"")</f>
        <v/>
      </c>
      <c r="DI17" s="204" t="str">
        <f>IFERROR(IF(INDEX('Form report'!$P$23:$CO$1090,MATCH($A$17,'Form report'!DI23:DI1090,0),MATCH(DI$3,'Form report'!$P$22:$CO$22,0))="","",INDEX('Form report'!$P$23:$CO$1090,MATCH($A$17,'Form report'!DI23:DI1090,0),MATCH(DI$3,'Form report'!$P$22:$CO$22,0))-INDEX('Form report'!$G$23:$G$1090,MATCH($A$17,'Form report'!$D$23:$D$1090,0))-INDEX('Form report'!$H$23:$H$1090,MATCH($A$17,'Form report'!$D$23:$D$1090,0))),"")</f>
        <v/>
      </c>
      <c r="DJ17" s="204" t="str">
        <f>IFERROR(IF(INDEX('Form report'!$P$23:$CO$1090,MATCH($A$17,'Form report'!DJ23:DJ1090,0),MATCH(DJ$3,'Form report'!$P$22:$CO$22,0))="","",INDEX('Form report'!$P$23:$CO$1090,MATCH($A$17,'Form report'!DJ23:DJ1090,0),MATCH(DJ$3,'Form report'!$P$22:$CO$22,0))-INDEX('Form report'!$G$23:$G$1090,MATCH($A$17,'Form report'!$D$23:$D$1090,0))-INDEX('Form report'!$H$23:$H$1090,MATCH($A$17,'Form report'!$D$23:$D$1090,0))),"")</f>
        <v/>
      </c>
      <c r="DK17" s="204" t="str">
        <f>IFERROR(IF(INDEX('Form report'!$P$23:$CO$1090,MATCH($A$17,'Form report'!DK23:DK1090,0),MATCH(DK$3,'Form report'!$P$22:$CO$22,0))="","",INDEX('Form report'!$P$23:$CO$1090,MATCH($A$17,'Form report'!DK23:DK1090,0),MATCH(DK$3,'Form report'!$P$22:$CO$22,0))-INDEX('Form report'!$G$23:$G$1090,MATCH($A$17,'Form report'!$D$23:$D$1090,0))-INDEX('Form report'!$H$23:$H$1090,MATCH($A$17,'Form report'!$D$23:$D$1090,0))),"")</f>
        <v/>
      </c>
      <c r="DL17" s="204" t="str">
        <f>IFERROR(IF(INDEX('Form report'!$P$23:$CO$1090,MATCH($A$17,'Form report'!DL23:DL1090,0),MATCH(DL$3,'Form report'!$P$22:$CO$22,0))="","",INDEX('Form report'!$P$23:$CO$1090,MATCH($A$17,'Form report'!DL23:DL1090,0),MATCH(DL$3,'Form report'!$P$22:$CO$22,0))-INDEX('Form report'!$G$23:$G$1090,MATCH($A$17,'Form report'!$D$23:$D$1090,0))-INDEX('Form report'!$H$23:$H$1090,MATCH($A$17,'Form report'!$D$23:$D$1090,0))),"")</f>
        <v/>
      </c>
      <c r="DM17" s="204" t="str">
        <f>IFERROR(IF(INDEX('Form report'!$P$23:$CO$1090,MATCH($A$17,'Form report'!DM23:DM1090,0),MATCH(DM$3,'Form report'!$P$22:$CO$22,0))="","",INDEX('Form report'!$P$23:$CO$1090,MATCH($A$17,'Form report'!DM23:DM1090,0),MATCH(DM$3,'Form report'!$P$22:$CO$22,0))-INDEX('Form report'!$G$23:$G$1090,MATCH($A$17,'Form report'!$D$23:$D$1090,0))-INDEX('Form report'!$H$23:$H$1090,MATCH($A$17,'Form report'!$D$23:$D$1090,0))),"")</f>
        <v/>
      </c>
      <c r="DN17" s="204" t="str">
        <f>IFERROR(IF(INDEX('Form report'!$P$23:$CO$1090,MATCH($A$17,'Form report'!DN23:DN1090,0),MATCH(DN$3,'Form report'!$P$22:$CO$22,0))="","",INDEX('Form report'!$P$23:$CO$1090,MATCH($A$17,'Form report'!DN23:DN1090,0),MATCH(DN$3,'Form report'!$P$22:$CO$22,0))-INDEX('Form report'!$G$23:$G$1090,MATCH($A$17,'Form report'!$D$23:$D$1090,0))-INDEX('Form report'!$H$23:$H$1090,MATCH($A$17,'Form report'!$D$23:$D$1090,0))),"")</f>
        <v/>
      </c>
      <c r="DO17" s="204" t="str">
        <f>IFERROR(IF(INDEX('Form report'!$P$23:$CO$1090,MATCH($A$17,'Form report'!DO23:DO1090,0),MATCH(DO$3,'Form report'!$P$22:$CO$22,0))="","",INDEX('Form report'!$P$23:$CO$1090,MATCH($A$17,'Form report'!DO23:DO1090,0),MATCH(DO$3,'Form report'!$P$22:$CO$22,0))-INDEX('Form report'!$G$23:$G$1090,MATCH($A$17,'Form report'!$D$23:$D$1090,0))-INDEX('Form report'!$H$23:$H$1090,MATCH($A$17,'Form report'!$D$23:$D$1090,0))),"")</f>
        <v/>
      </c>
      <c r="DP17" s="204" t="str">
        <f>IFERROR(IF(INDEX('Form report'!$P$23:$CO$1090,MATCH($A$17,'Form report'!DP23:DP1090,0),MATCH(DP$3,'Form report'!$P$22:$CO$22,0))="","",INDEX('Form report'!$P$23:$CO$1090,MATCH($A$17,'Form report'!DP23:DP1090,0),MATCH(DP$3,'Form report'!$P$22:$CO$22,0))-INDEX('Form report'!$G$23:$G$1090,MATCH($A$17,'Form report'!$D$23:$D$1090,0))-INDEX('Form report'!$H$23:$H$1090,MATCH($A$17,'Form report'!$D$23:$D$1090,0))),"")</f>
        <v/>
      </c>
      <c r="DQ17" s="204" t="str">
        <f>IFERROR(IF(INDEX('Form report'!$P$23:$CO$1090,MATCH($A$17,'Form report'!DQ23:DQ1090,0),MATCH(DQ$3,'Form report'!$P$22:$CO$22,0))="","",INDEX('Form report'!$P$23:$CO$1090,MATCH($A$17,'Form report'!DQ23:DQ1090,0),MATCH(DQ$3,'Form report'!$P$22:$CO$22,0))-INDEX('Form report'!$G$23:$G$1090,MATCH($A$17,'Form report'!$D$23:$D$1090,0))-INDEX('Form report'!$H$23:$H$1090,MATCH($A$17,'Form report'!$D$23:$D$1090,0))),"")</f>
        <v/>
      </c>
      <c r="DR17" s="204" t="str">
        <f>IFERROR(IF(INDEX('Form report'!$P$23:$CO$1090,MATCH($A$17,'Form report'!DR23:DR1090,0),MATCH(DR$3,'Form report'!$P$22:$CO$22,0))="","",INDEX('Form report'!$P$23:$CO$1090,MATCH($A$17,'Form report'!DR23:DR1090,0),MATCH(DR$3,'Form report'!$P$22:$CO$22,0))-INDEX('Form report'!$G$23:$G$1090,MATCH($A$17,'Form report'!$D$23:$D$1090,0))-INDEX('Form report'!$H$23:$H$1090,MATCH($A$17,'Form report'!$D$23:$D$1090,0))),"")</f>
        <v/>
      </c>
      <c r="DS17" s="204" t="str">
        <f>IFERROR(IF(INDEX('Form report'!$P$23:$CO$1090,MATCH($A$17,'Form report'!DS23:DS1090,0),MATCH(DS$3,'Form report'!$P$22:$CO$22,0))="","",INDEX('Form report'!$P$23:$CO$1090,MATCH($A$17,'Form report'!DS23:DS1090,0),MATCH(DS$3,'Form report'!$P$22:$CO$22,0))-INDEX('Form report'!$G$23:$G$1090,MATCH($A$17,'Form report'!$D$23:$D$1090,0))-INDEX('Form report'!$H$23:$H$1090,MATCH($A$17,'Form report'!$D$23:$D$1090,0))),"")</f>
        <v/>
      </c>
      <c r="DT17" s="204" t="str">
        <f>IFERROR(IF(INDEX('Form report'!$P$23:$CO$1090,MATCH($A$17,'Form report'!DT23:DT1090,0),MATCH(DT$3,'Form report'!$P$22:$CO$22,0))="","",INDEX('Form report'!$P$23:$CO$1090,MATCH($A$17,'Form report'!DT23:DT1090,0),MATCH(DT$3,'Form report'!$P$22:$CO$22,0))-INDEX('Form report'!$G$23:$G$1090,MATCH($A$17,'Form report'!$D$23:$D$1090,0))-INDEX('Form report'!$H$23:$H$1090,MATCH($A$17,'Form report'!$D$23:$D$1090,0))),"")</f>
        <v/>
      </c>
      <c r="DU17" s="204" t="str">
        <f>IFERROR(IF(INDEX('Form report'!$P$23:$CO$1090,MATCH($A$17,'Form report'!DU23:DU1090,0),MATCH(DU$3,'Form report'!$P$22:$CO$22,0))="","",INDEX('Form report'!$P$23:$CO$1090,MATCH($A$17,'Form report'!DU23:DU1090,0),MATCH(DU$3,'Form report'!$P$22:$CO$22,0))-INDEX('Form report'!$G$23:$G$1090,MATCH($A$17,'Form report'!$D$23:$D$1090,0))-INDEX('Form report'!$H$23:$H$1090,MATCH($A$17,'Form report'!$D$23:$D$1090,0))),"")</f>
        <v/>
      </c>
      <c r="DV17" s="204" t="str">
        <f>IFERROR(IF(INDEX('Form report'!$P$23:$CO$1090,MATCH($A$17,'Form report'!DV23:DV1090,0),MATCH(DV$3,'Form report'!$P$22:$CO$22,0))="","",INDEX('Form report'!$P$23:$CO$1090,MATCH($A$17,'Form report'!DV23:DV1090,0),MATCH(DV$3,'Form report'!$P$22:$CO$22,0))-INDEX('Form report'!$G$23:$G$1090,MATCH($A$17,'Form report'!$D$23:$D$1090,0))-INDEX('Form report'!$H$23:$H$1090,MATCH($A$17,'Form report'!$D$23:$D$1090,0))),"")</f>
        <v/>
      </c>
      <c r="DW17" s="204" t="str">
        <f>IFERROR(IF(INDEX('Form report'!$P$23:$CO$1090,MATCH($A$17,'Form report'!DW23:DW1090,0),MATCH(DW$3,'Form report'!$P$22:$CO$22,0))="","",INDEX('Form report'!$P$23:$CO$1090,MATCH($A$17,'Form report'!DW23:DW1090,0),MATCH(DW$3,'Form report'!$P$22:$CO$22,0))-INDEX('Form report'!$G$23:$G$1090,MATCH($A$17,'Form report'!$D$23:$D$1090,0))-INDEX('Form report'!$H$23:$H$1090,MATCH($A$17,'Form report'!$D$23:$D$1090,0))),"")</f>
        <v/>
      </c>
      <c r="DX17" s="204" t="str">
        <f>IFERROR(IF(INDEX('Form report'!$P$23:$CO$1090,MATCH($A$17,'Form report'!DX23:DX1090,0),MATCH(DX$3,'Form report'!$P$22:$CO$22,0))="","",INDEX('Form report'!$P$23:$CO$1090,MATCH($A$17,'Form report'!DX23:DX1090,0),MATCH(DX$3,'Form report'!$P$22:$CO$22,0))-INDEX('Form report'!$G$23:$G$1090,MATCH($A$17,'Form report'!$D$23:$D$1090,0))-INDEX('Form report'!$H$23:$H$1090,MATCH($A$17,'Form report'!$D$23:$D$1090,0))),"")</f>
        <v/>
      </c>
      <c r="DY17" s="204" t="str">
        <f>IFERROR(IF(INDEX('Form report'!$P$23:$CO$1090,MATCH($A$17,'Form report'!DY23:DY1090,0),MATCH(DY$3,'Form report'!$P$22:$CO$22,0))="","",INDEX('Form report'!$P$23:$CO$1090,MATCH($A$17,'Form report'!DY23:DY1090,0),MATCH(DY$3,'Form report'!$P$22:$CO$22,0))-INDEX('Form report'!$G$23:$G$1090,MATCH($A$17,'Form report'!$D$23:$D$1090,0))-INDEX('Form report'!$H$23:$H$1090,MATCH($A$17,'Form report'!$D$23:$D$1090,0))),"")</f>
        <v/>
      </c>
      <c r="DZ17" s="204" t="str">
        <f>IFERROR(IF(INDEX('Form report'!$P$23:$CO$1090,MATCH($A$17,'Form report'!DZ23:DZ1090,0),MATCH(DZ$3,'Form report'!$P$22:$CO$22,0))="","",INDEX('Form report'!$P$23:$CO$1090,MATCH($A$17,'Form report'!DZ23:DZ1090,0),MATCH(DZ$3,'Form report'!$P$22:$CO$22,0))-INDEX('Form report'!$G$23:$G$1090,MATCH($A$17,'Form report'!$D$23:$D$1090,0))-INDEX('Form report'!$H$23:$H$1090,MATCH($A$17,'Form report'!$D$23:$D$1090,0))),"")</f>
        <v/>
      </c>
      <c r="EA17" s="204" t="str">
        <f>IFERROR(IF(INDEX('Form report'!$P$23:$CO$1090,MATCH($A$17,'Form report'!EA23:EA1090,0),MATCH(EA$3,'Form report'!$P$22:$CO$22,0))="","",INDEX('Form report'!$P$23:$CO$1090,MATCH($A$17,'Form report'!EA23:EA1090,0),MATCH(EA$3,'Form report'!$P$22:$CO$22,0))-INDEX('Form report'!$G$23:$G$1090,MATCH($A$17,'Form report'!$D$23:$D$1090,0))-INDEX('Form report'!$H$23:$H$1090,MATCH($A$17,'Form report'!$D$23:$D$1090,0))),"")</f>
        <v/>
      </c>
      <c r="EB17" s="204" t="str">
        <f>IFERROR(IF(INDEX('Form report'!$P$23:$CO$1090,MATCH($A$17,'Form report'!EB23:EB1090,0),MATCH(EB$3,'Form report'!$P$22:$CO$22,0))="","",INDEX('Form report'!$P$23:$CO$1090,MATCH($A$17,'Form report'!EB23:EB1090,0),MATCH(EB$3,'Form report'!$P$22:$CO$22,0))-INDEX('Form report'!$G$23:$G$1090,MATCH($A$17,'Form report'!$D$23:$D$1090,0))-INDEX('Form report'!$H$23:$H$1090,MATCH($A$17,'Form report'!$D$23:$D$1090,0))),"")</f>
        <v/>
      </c>
      <c r="EC17" s="204" t="str">
        <f>IFERROR(IF(INDEX('Form report'!$P$23:$CO$1090,MATCH($A$17,'Form report'!EC23:EC1090,0),MATCH(EC$3,'Form report'!$P$22:$CO$22,0))="","",INDEX('Form report'!$P$23:$CO$1090,MATCH($A$17,'Form report'!EC23:EC1090,0),MATCH(EC$3,'Form report'!$P$22:$CO$22,0))-INDEX('Form report'!$G$23:$G$1090,MATCH($A$17,'Form report'!$D$23:$D$1090,0))-INDEX('Form report'!$H$23:$H$1090,MATCH($A$17,'Form report'!$D$23:$D$1090,0))),"")</f>
        <v/>
      </c>
      <c r="ED17" s="204" t="str">
        <f>IFERROR(IF(INDEX('Form report'!$P$23:$CO$1090,MATCH($A$17,'Form report'!ED23:ED1090,0),MATCH(ED$3,'Form report'!$P$22:$CO$22,0))="","",INDEX('Form report'!$P$23:$CO$1090,MATCH($A$17,'Form report'!ED23:ED1090,0),MATCH(ED$3,'Form report'!$P$22:$CO$22,0))-INDEX('Form report'!$G$23:$G$1090,MATCH($A$17,'Form report'!$D$23:$D$1090,0))-INDEX('Form report'!$H$23:$H$1090,MATCH($A$17,'Form report'!$D$23:$D$1090,0))),"")</f>
        <v/>
      </c>
      <c r="EE17" s="204" t="str">
        <f>IFERROR(IF(INDEX('Form report'!$P$23:$CO$1090,MATCH($A$17,'Form report'!EE23:EE1090,0),MATCH(EE$3,'Form report'!$P$22:$CO$22,0))="","",INDEX('Form report'!$P$23:$CO$1090,MATCH($A$17,'Form report'!EE23:EE1090,0),MATCH(EE$3,'Form report'!$P$22:$CO$22,0))-INDEX('Form report'!$G$23:$G$1090,MATCH($A$17,'Form report'!$D$23:$D$1090,0))-INDEX('Form report'!$H$23:$H$1090,MATCH($A$17,'Form report'!$D$23:$D$1090,0))),"")</f>
        <v/>
      </c>
      <c r="EF17" s="204" t="str">
        <f>IFERROR(IF(INDEX('Form report'!$P$23:$CO$1090,MATCH($A$17,'Form report'!EF23:EF1090,0),MATCH(EF$3,'Form report'!$P$22:$CO$22,0))="","",INDEX('Form report'!$P$23:$CO$1090,MATCH($A$17,'Form report'!EF23:EF1090,0),MATCH(EF$3,'Form report'!$P$22:$CO$22,0))-INDEX('Form report'!$G$23:$G$1090,MATCH($A$17,'Form report'!$D$23:$D$1090,0))-INDEX('Form report'!$H$23:$H$1090,MATCH($A$17,'Form report'!$D$23:$D$1090,0))),"")</f>
        <v/>
      </c>
      <c r="EG17" s="204" t="str">
        <f>IFERROR(IF(INDEX('Form report'!$P$23:$CO$1090,MATCH($A$17,'Form report'!EG23:EG1090,0),MATCH(EG$3,'Form report'!$P$22:$CO$22,0))="","",INDEX('Form report'!$P$23:$CO$1090,MATCH($A$17,'Form report'!EG23:EG1090,0),MATCH(EG$3,'Form report'!$P$22:$CO$22,0))-INDEX('Form report'!$G$23:$G$1090,MATCH($A$17,'Form report'!$D$23:$D$1090,0))-INDEX('Form report'!$H$23:$H$1090,MATCH($A$17,'Form report'!$D$23:$D$1090,0))),"")</f>
        <v/>
      </c>
      <c r="EH17" s="204" t="str">
        <f>IFERROR(IF(INDEX('Form report'!$P$23:$CO$1090,MATCH($A$17,'Form report'!EH23:EH1090,0),MATCH(EH$3,'Form report'!$P$22:$CO$22,0))="","",INDEX('Form report'!$P$23:$CO$1090,MATCH($A$17,'Form report'!EH23:EH1090,0),MATCH(EH$3,'Form report'!$P$22:$CO$22,0))-INDEX('Form report'!$G$23:$G$1090,MATCH($A$17,'Form report'!$D$23:$D$1090,0))-INDEX('Form report'!$H$23:$H$1090,MATCH($A$17,'Form report'!$D$23:$D$1090,0))),"")</f>
        <v/>
      </c>
      <c r="EI17" s="204" t="str">
        <f>IFERROR(IF(INDEX('Form report'!$P$23:$CO$1090,MATCH($A$17,'Form report'!EI23:EI1090,0),MATCH(EI$3,'Form report'!$P$22:$CO$22,0))="","",INDEX('Form report'!$P$23:$CO$1090,MATCH($A$17,'Form report'!EI23:EI1090,0),MATCH(EI$3,'Form report'!$P$22:$CO$22,0))-INDEX('Form report'!$G$23:$G$1090,MATCH($A$17,'Form report'!$D$23:$D$1090,0))-INDEX('Form report'!$H$23:$H$1090,MATCH($A$17,'Form report'!$D$23:$D$1090,0))),"")</f>
        <v/>
      </c>
      <c r="EJ17" s="204" t="str">
        <f>IFERROR(IF(INDEX('Form report'!$P$23:$CO$1090,MATCH($A$17,'Form report'!EJ23:EJ1090,0),MATCH(EJ$3,'Form report'!$P$22:$CO$22,0))="","",INDEX('Form report'!$P$23:$CO$1090,MATCH($A$17,'Form report'!EJ23:EJ1090,0),MATCH(EJ$3,'Form report'!$P$22:$CO$22,0))-INDEX('Form report'!$G$23:$G$1090,MATCH($A$17,'Form report'!$D$23:$D$1090,0))-INDEX('Form report'!$H$23:$H$1090,MATCH($A$17,'Form report'!$D$23:$D$1090,0))),"")</f>
        <v/>
      </c>
      <c r="EK17" s="204" t="str">
        <f>IFERROR(IF(INDEX('Form report'!$P$23:$CO$1090,MATCH($A$17,'Form report'!EK23:EK1090,0),MATCH(EK$3,'Form report'!$P$22:$CO$22,0))="","",INDEX('Form report'!$P$23:$CO$1090,MATCH($A$17,'Form report'!EK23:EK1090,0),MATCH(EK$3,'Form report'!$P$22:$CO$22,0))-INDEX('Form report'!$G$23:$G$1090,MATCH($A$17,'Form report'!$D$23:$D$1090,0))-INDEX('Form report'!$H$23:$H$1090,MATCH($A$17,'Form report'!$D$23:$D$1090,0))),"")</f>
        <v/>
      </c>
      <c r="EL17" s="204" t="str">
        <f>IFERROR(IF(INDEX('Form report'!$P$23:$CO$1090,MATCH($A$17,'Form report'!EL23:EL1090,0),MATCH(EL$3,'Form report'!$P$22:$CO$22,0))="","",INDEX('Form report'!$P$23:$CO$1090,MATCH($A$17,'Form report'!EL23:EL1090,0),MATCH(EL$3,'Form report'!$P$22:$CO$22,0))-INDEX('Form report'!$G$23:$G$1090,MATCH($A$17,'Form report'!$D$23:$D$1090,0))-INDEX('Form report'!$H$23:$H$1090,MATCH($A$17,'Form report'!$D$23:$D$1090,0))),"")</f>
        <v/>
      </c>
      <c r="EM17" s="204" t="str">
        <f>IFERROR(IF(INDEX('Form report'!$P$23:$CO$1090,MATCH($A$17,'Form report'!EM23:EM1090,0),MATCH(EM$3,'Form report'!$P$22:$CO$22,0))="","",INDEX('Form report'!$P$23:$CO$1090,MATCH($A$17,'Form report'!EM23:EM1090,0),MATCH(EM$3,'Form report'!$P$22:$CO$22,0))-INDEX('Form report'!$G$23:$G$1090,MATCH($A$17,'Form report'!$D$23:$D$1090,0))-INDEX('Form report'!$H$23:$H$1090,MATCH($A$17,'Form report'!$D$23:$D$1090,0))),"")</f>
        <v/>
      </c>
      <c r="EN17" s="204" t="str">
        <f>IFERROR(IF(INDEX('Form report'!$P$23:$CO$1090,MATCH($A$17,'Form report'!EN23:EN1090,0),MATCH(EN$3,'Form report'!$P$22:$CO$22,0))="","",INDEX('Form report'!$P$23:$CO$1090,MATCH($A$17,'Form report'!EN23:EN1090,0),MATCH(EN$3,'Form report'!$P$22:$CO$22,0))-INDEX('Form report'!$G$23:$G$1090,MATCH($A$17,'Form report'!$D$23:$D$1090,0))-INDEX('Form report'!$H$23:$H$1090,MATCH($A$17,'Form report'!$D$23:$D$1090,0))),"")</f>
        <v/>
      </c>
      <c r="EO17" s="204" t="str">
        <f>IFERROR(IF(INDEX('Form report'!$P$23:$CO$1090,MATCH($A$17,'Form report'!EO23:EO1090,0),MATCH(EO$3,'Form report'!$P$22:$CO$22,0))="","",INDEX('Form report'!$P$23:$CO$1090,MATCH($A$17,'Form report'!EO23:EO1090,0),MATCH(EO$3,'Form report'!$P$22:$CO$22,0))-INDEX('Form report'!$G$23:$G$1090,MATCH($A$17,'Form report'!$D$23:$D$1090,0))-INDEX('Form report'!$H$23:$H$1090,MATCH($A$17,'Form report'!$D$23:$D$1090,0))),"")</f>
        <v/>
      </c>
      <c r="EP17" s="204" t="str">
        <f>IFERROR(IF(INDEX('Form report'!$P$23:$CO$1090,MATCH($A$17,'Form report'!EP23:EP1090,0),MATCH(EP$3,'Form report'!$P$22:$CO$22,0))="","",INDEX('Form report'!$P$23:$CO$1090,MATCH($A$17,'Form report'!EP23:EP1090,0),MATCH(EP$3,'Form report'!$P$22:$CO$22,0))-INDEX('Form report'!$G$23:$G$1090,MATCH($A$17,'Form report'!$D$23:$D$1090,0))-INDEX('Form report'!$H$23:$H$1090,MATCH($A$17,'Form report'!$D$23:$D$1090,0))),"")</f>
        <v/>
      </c>
      <c r="EQ17" s="204" t="str">
        <f>IFERROR(IF(INDEX('Form report'!$P$23:$CO$1090,MATCH($A$17,'Form report'!EQ23:EQ1090,0),MATCH(EQ$3,'Form report'!$P$22:$CO$22,0))="","",INDEX('Form report'!$P$23:$CO$1090,MATCH($A$17,'Form report'!EQ23:EQ1090,0),MATCH(EQ$3,'Form report'!$P$22:$CO$22,0))-INDEX('Form report'!$G$23:$G$1090,MATCH($A$17,'Form report'!$D$23:$D$1090,0))-INDEX('Form report'!$H$23:$H$1090,MATCH($A$17,'Form report'!$D$23:$D$1090,0))),"")</f>
        <v/>
      </c>
      <c r="ER17" s="204" t="str">
        <f>IFERROR(IF(INDEX('Form report'!$P$23:$CO$1090,MATCH($A$17,'Form report'!ER23:ER1090,0),MATCH(ER$3,'Form report'!$P$22:$CO$22,0))="","",INDEX('Form report'!$P$23:$CO$1090,MATCH($A$17,'Form report'!ER23:ER1090,0),MATCH(ER$3,'Form report'!$P$22:$CO$22,0))-INDEX('Form report'!$G$23:$G$1090,MATCH($A$17,'Form report'!$D$23:$D$1090,0))-INDEX('Form report'!$H$23:$H$1090,MATCH($A$17,'Form report'!$D$23:$D$1090,0))),"")</f>
        <v/>
      </c>
      <c r="ES17" s="204" t="str">
        <f>IFERROR(IF(INDEX('Form report'!$P$23:$CO$1090,MATCH($A$17,'Form report'!ES23:ES1090,0),MATCH(ES$3,'Form report'!$P$22:$CO$22,0))="","",INDEX('Form report'!$P$23:$CO$1090,MATCH($A$17,'Form report'!ES23:ES1090,0),MATCH(ES$3,'Form report'!$P$22:$CO$22,0))-INDEX('Form report'!$G$23:$G$1090,MATCH($A$17,'Form report'!$D$23:$D$1090,0))-INDEX('Form report'!$H$23:$H$1090,MATCH($A$17,'Form report'!$D$23:$D$1090,0))),"")</f>
        <v/>
      </c>
      <c r="ET17" s="204" t="str">
        <f>IFERROR(IF(INDEX('Form report'!$P$23:$CO$1090,MATCH($A$17,'Form report'!ET23:ET1090,0),MATCH(ET$3,'Form report'!$P$22:$CO$22,0))="","",INDEX('Form report'!$P$23:$CO$1090,MATCH($A$17,'Form report'!ET23:ET1090,0),MATCH(ET$3,'Form report'!$P$22:$CO$22,0))-INDEX('Form report'!$G$23:$G$1090,MATCH($A$17,'Form report'!$D$23:$D$1090,0))-INDEX('Form report'!$H$23:$H$1090,MATCH($A$17,'Form report'!$D$23:$D$1090,0))),"")</f>
        <v/>
      </c>
      <c r="EU17" s="204" t="str">
        <f>IFERROR(IF(INDEX('Form report'!$P$23:$CO$1090,MATCH($A$17,'Form report'!EU23:EU1090,0),MATCH(EU$3,'Form report'!$P$22:$CO$22,0))="","",INDEX('Form report'!$P$23:$CO$1090,MATCH($A$17,'Form report'!EU23:EU1090,0),MATCH(EU$3,'Form report'!$P$22:$CO$22,0))-INDEX('Form report'!$G$23:$G$1090,MATCH($A$17,'Form report'!$D$23:$D$1090,0))-INDEX('Form report'!$H$23:$H$1090,MATCH($A$17,'Form report'!$D$23:$D$1090,0))),"")</f>
        <v/>
      </c>
      <c r="EV17" s="204" t="str">
        <f>IFERROR(IF(INDEX('Form report'!$P$23:$CO$1090,MATCH($A$17,'Form report'!EV23:EV1090,0),MATCH(EV$3,'Form report'!$P$22:$CO$22,0))="","",INDEX('Form report'!$P$23:$CO$1090,MATCH($A$17,'Form report'!EV23:EV1090,0),MATCH(EV$3,'Form report'!$P$22:$CO$22,0))-INDEX('Form report'!$G$23:$G$1090,MATCH($A$17,'Form report'!$D$23:$D$1090,0))-INDEX('Form report'!$H$23:$H$1090,MATCH($A$17,'Form report'!$D$23:$D$1090,0))),"")</f>
        <v/>
      </c>
      <c r="EW17" s="204" t="str">
        <f>IFERROR(IF(INDEX('Form report'!$P$23:$CO$1090,MATCH($A$17,'Form report'!EW23:EW1090,0),MATCH(EW$3,'Form report'!$P$22:$CO$22,0))="","",INDEX('Form report'!$P$23:$CO$1090,MATCH($A$17,'Form report'!EW23:EW1090,0),MATCH(EW$3,'Form report'!$P$22:$CO$22,0))-INDEX('Form report'!$G$23:$G$1090,MATCH($A$17,'Form report'!$D$23:$D$1090,0))-INDEX('Form report'!$H$23:$H$1090,MATCH($A$17,'Form report'!$D$23:$D$1090,0))),"")</f>
        <v/>
      </c>
      <c r="EX17" s="204" t="str">
        <f>IFERROR(IF(INDEX('Form report'!$P$23:$CO$1090,MATCH($A$17,'Form report'!EX23:EX1090,0),MATCH(EX$3,'Form report'!$P$22:$CO$22,0))="","",INDEX('Form report'!$P$23:$CO$1090,MATCH($A$17,'Form report'!EX23:EX1090,0),MATCH(EX$3,'Form report'!$P$22:$CO$22,0))-INDEX('Form report'!$G$23:$G$1090,MATCH($A$17,'Form report'!$D$23:$D$1090,0))-INDEX('Form report'!$H$23:$H$1090,MATCH($A$17,'Form report'!$D$23:$D$1090,0))),"")</f>
        <v/>
      </c>
      <c r="EY17" s="204" t="str">
        <f>IFERROR(IF(INDEX('Form report'!$P$23:$CO$1090,MATCH($A$17,'Form report'!EY23:EY1090,0),MATCH(EY$3,'Form report'!$P$22:$CO$22,0))="","",INDEX('Form report'!$P$23:$CO$1090,MATCH($A$17,'Form report'!EY23:EY1090,0),MATCH(EY$3,'Form report'!$P$22:$CO$22,0))-INDEX('Form report'!$G$23:$G$1090,MATCH($A$17,'Form report'!$D$23:$D$1090,0))-INDEX('Form report'!$H$23:$H$1090,MATCH($A$17,'Form report'!$D$23:$D$1090,0))),"")</f>
        <v/>
      </c>
      <c r="EZ17" s="204" t="str">
        <f>IFERROR(IF(INDEX('Form report'!$P$23:$CO$1090,MATCH($A$17,'Form report'!EZ23:EZ1090,0),MATCH(EZ$3,'Form report'!$P$22:$CO$22,0))="","",INDEX('Form report'!$P$23:$CO$1090,MATCH($A$17,'Form report'!EZ23:EZ1090,0),MATCH(EZ$3,'Form report'!$P$22:$CO$22,0))-INDEX('Form report'!$G$23:$G$1090,MATCH($A$17,'Form report'!$D$23:$D$1090,0))-INDEX('Form report'!$H$23:$H$1090,MATCH($A$17,'Form report'!$D$23:$D$1090,0))),"")</f>
        <v/>
      </c>
      <c r="FA17" s="204" t="str">
        <f>IFERROR(IF(INDEX('Form report'!$P$23:$CO$1090,MATCH($A$17,'Form report'!FA23:FA1090,0),MATCH(FA$3,'Form report'!$P$22:$CO$22,0))="","",INDEX('Form report'!$P$23:$CO$1090,MATCH($A$17,'Form report'!FA23:FA1090,0),MATCH(FA$3,'Form report'!$P$22:$CO$22,0))-INDEX('Form report'!$G$23:$G$1090,MATCH($A$17,'Form report'!$D$23:$D$1090,0))-INDEX('Form report'!$H$23:$H$1090,MATCH($A$17,'Form report'!$D$23:$D$1090,0))),"")</f>
        <v/>
      </c>
      <c r="FB17" s="204" t="str">
        <f>IFERROR(IF(INDEX('Form report'!$P$23:$CO$1090,MATCH($A$17,'Form report'!FB23:FB1090,0),MATCH(FB$3,'Form report'!$P$22:$CO$22,0))="","",INDEX('Form report'!$P$23:$CO$1090,MATCH($A$17,'Form report'!FB23:FB1090,0),MATCH(FB$3,'Form report'!$P$22:$CO$22,0))-INDEX('Form report'!$G$23:$G$1090,MATCH($A$17,'Form report'!$D$23:$D$1090,0))-INDEX('Form report'!$H$23:$H$1090,MATCH($A$17,'Form report'!$D$23:$D$1090,0))),"")</f>
        <v/>
      </c>
      <c r="FC17" s="204" t="str">
        <f>IFERROR(IF(INDEX('Form report'!$P$23:$CO$1090,MATCH($A$17,'Form report'!FC23:FC1090,0),MATCH(FC$3,'Form report'!$P$22:$CO$22,0))="","",INDEX('Form report'!$P$23:$CO$1090,MATCH($A$17,'Form report'!FC23:FC1090,0),MATCH(FC$3,'Form report'!$P$22:$CO$22,0))-INDEX('Form report'!$G$23:$G$1090,MATCH($A$17,'Form report'!$D$23:$D$1090,0))-INDEX('Form report'!$H$23:$H$1090,MATCH($A$17,'Form report'!$D$23:$D$1090,0))),"")</f>
        <v/>
      </c>
      <c r="FD17" s="204" t="str">
        <f>IFERROR(IF(INDEX('Form report'!$P$23:$CO$1090,MATCH($A$17,'Form report'!FD23:FD1090,0),MATCH(FD$3,'Form report'!$P$22:$CO$22,0))="","",INDEX('Form report'!$P$23:$CO$1090,MATCH($A$17,'Form report'!FD23:FD1090,0),MATCH(FD$3,'Form report'!$P$22:$CO$22,0))-INDEX('Form report'!$G$23:$G$1090,MATCH($A$17,'Form report'!$D$23:$D$1090,0))-INDEX('Form report'!$H$23:$H$1090,MATCH($A$17,'Form report'!$D$23:$D$1090,0))),"")</f>
        <v/>
      </c>
      <c r="FE17" s="204" t="str">
        <f>IFERROR(IF(INDEX('Form report'!$P$23:$CO$1090,MATCH($A$17,'Form report'!FE23:FE1090,0),MATCH(FE$3,'Form report'!$P$22:$CO$22,0))="","",INDEX('Form report'!$P$23:$CO$1090,MATCH($A$17,'Form report'!FE23:FE1090,0),MATCH(FE$3,'Form report'!$P$22:$CO$22,0))-INDEX('Form report'!$G$23:$G$1090,MATCH($A$17,'Form report'!$D$23:$D$1090,0))-INDEX('Form report'!$H$23:$H$1090,MATCH($A$17,'Form report'!$D$23:$D$1090,0))),"")</f>
        <v/>
      </c>
      <c r="FF17" s="204" t="str">
        <f>IFERROR(IF(INDEX('Form report'!$P$23:$CO$1090,MATCH($A$17,'Form report'!FF23:FF1090,0),MATCH(FF$3,'Form report'!$P$22:$CO$22,0))="","",INDEX('Form report'!$P$23:$CO$1090,MATCH($A$17,'Form report'!FF23:FF1090,0),MATCH(FF$3,'Form report'!$P$22:$CO$22,0))-INDEX('Form report'!$G$23:$G$1090,MATCH($A$17,'Form report'!$D$23:$D$1090,0))-INDEX('Form report'!$H$23:$H$1090,MATCH($A$17,'Form report'!$D$23:$D$1090,0))),"")</f>
        <v/>
      </c>
      <c r="FG17" s="204" t="str">
        <f>IFERROR(IF(INDEX('Form report'!$P$23:$CO$1090,MATCH($A$17,'Form report'!FG23:FG1090,0),MATCH(FG$3,'Form report'!$P$22:$CO$22,0))="","",INDEX('Form report'!$P$23:$CO$1090,MATCH($A$17,'Form report'!FG23:FG1090,0),MATCH(FG$3,'Form report'!$P$22:$CO$22,0))-INDEX('Form report'!$G$23:$G$1090,MATCH($A$17,'Form report'!$D$23:$D$1090,0))-INDEX('Form report'!$H$23:$H$1090,MATCH($A$17,'Form report'!$D$23:$D$1090,0))),"")</f>
        <v/>
      </c>
      <c r="FH17" s="204" t="str">
        <f>IFERROR(IF(INDEX('Form report'!$P$23:$CO$1090,MATCH($A$17,'Form report'!FH23:FH1090,0),MATCH(FH$3,'Form report'!$P$22:$CO$22,0))="","",INDEX('Form report'!$P$23:$CO$1090,MATCH($A$17,'Form report'!FH23:FH1090,0),MATCH(FH$3,'Form report'!$P$22:$CO$22,0))-INDEX('Form report'!$G$23:$G$1090,MATCH($A$17,'Form report'!$D$23:$D$1090,0))-INDEX('Form report'!$H$23:$H$1090,MATCH($A$17,'Form report'!$D$23:$D$1090,0))),"")</f>
        <v/>
      </c>
      <c r="FI17" s="204" t="str">
        <f>IFERROR(IF(INDEX('Form report'!$P$23:$CO$1090,MATCH($A$17,'Form report'!FI23:FI1090,0),MATCH(FI$3,'Form report'!$P$22:$CO$22,0))="","",INDEX('Form report'!$P$23:$CO$1090,MATCH($A$17,'Form report'!FI23:FI1090,0),MATCH(FI$3,'Form report'!$P$22:$CO$22,0))-INDEX('Form report'!$G$23:$G$1090,MATCH($A$17,'Form report'!$D$23:$D$1090,0))-INDEX('Form report'!$H$23:$H$1090,MATCH($A$17,'Form report'!$D$23:$D$1090,0))),"")</f>
        <v/>
      </c>
      <c r="FJ17" s="204" t="str">
        <f>IFERROR(IF(INDEX('Form report'!$P$23:$CO$1090,MATCH($A$17,'Form report'!FJ23:FJ1090,0),MATCH(FJ$3,'Form report'!$P$22:$CO$22,0))="","",INDEX('Form report'!$P$23:$CO$1090,MATCH($A$17,'Form report'!FJ23:FJ1090,0),MATCH(FJ$3,'Form report'!$P$22:$CO$22,0))-INDEX('Form report'!$G$23:$G$1090,MATCH($A$17,'Form report'!$D$23:$D$1090,0))-INDEX('Form report'!$H$23:$H$1090,MATCH($A$17,'Form report'!$D$23:$D$1090,0))),"")</f>
        <v/>
      </c>
      <c r="FK17" s="204" t="str">
        <f>IFERROR(IF(INDEX('Form report'!$P$23:$CO$1090,MATCH($A$17,'Form report'!FK23:FK1090,0),MATCH(FK$3,'Form report'!$P$22:$CO$22,0))="","",INDEX('Form report'!$P$23:$CO$1090,MATCH($A$17,'Form report'!FK23:FK1090,0),MATCH(FK$3,'Form report'!$P$22:$CO$22,0))-INDEX('Form report'!$G$23:$G$1090,MATCH($A$17,'Form report'!$D$23:$D$1090,0))-INDEX('Form report'!$H$23:$H$1090,MATCH($A$17,'Form report'!$D$23:$D$1090,0))),"")</f>
        <v/>
      </c>
      <c r="FL17" s="204" t="str">
        <f>IFERROR(IF(INDEX('Form report'!$P$23:$CO$1090,MATCH($A$17,'Form report'!FL23:FL1090,0),MATCH(FL$3,'Form report'!$P$22:$CO$22,0))="","",INDEX('Form report'!$P$23:$CO$1090,MATCH($A$17,'Form report'!FL23:FL1090,0),MATCH(FL$3,'Form report'!$P$22:$CO$22,0))-INDEX('Form report'!$G$23:$G$1090,MATCH($A$17,'Form report'!$D$23:$D$1090,0))-INDEX('Form report'!$H$23:$H$1090,MATCH($A$17,'Form report'!$D$23:$D$1090,0))),"")</f>
        <v/>
      </c>
      <c r="FM17" s="204" t="str">
        <f>IFERROR(IF(INDEX('Form report'!$P$23:$CO$1090,MATCH($A$17,'Form report'!FM23:FM1090,0),MATCH(FM$3,'Form report'!$P$22:$CO$22,0))="","",INDEX('Form report'!$P$23:$CO$1090,MATCH($A$17,'Form report'!FM23:FM1090,0),MATCH(FM$3,'Form report'!$P$22:$CO$22,0))-INDEX('Form report'!$G$23:$G$1090,MATCH($A$17,'Form report'!$D$23:$D$1090,0))-INDEX('Form report'!$H$23:$H$1090,MATCH($A$17,'Form report'!$D$23:$D$1090,0))),"")</f>
        <v/>
      </c>
      <c r="FN17" s="204" t="str">
        <f>IFERROR(IF(INDEX('Form report'!$P$23:$CO$1090,MATCH($A$17,'Form report'!FN23:FN1090,0),MATCH(FN$3,'Form report'!$P$22:$CO$22,0))="","",INDEX('Form report'!$P$23:$CO$1090,MATCH($A$17,'Form report'!FN23:FN1090,0),MATCH(FN$3,'Form report'!$P$22:$CO$22,0))-INDEX('Form report'!$G$23:$G$1090,MATCH($A$17,'Form report'!$D$23:$D$1090,0))-INDEX('Form report'!$H$23:$H$1090,MATCH($A$17,'Form report'!$D$23:$D$1090,0))),"")</f>
        <v/>
      </c>
      <c r="FO17" s="204" t="str">
        <f>IFERROR(IF(INDEX('Form report'!$P$23:$CO$1090,MATCH($A$17,'Form report'!FO23:FO1090,0),MATCH(FO$3,'Form report'!$P$22:$CO$22,0))="","",INDEX('Form report'!$P$23:$CO$1090,MATCH($A$17,'Form report'!FO23:FO1090,0),MATCH(FO$3,'Form report'!$P$22:$CO$22,0))-INDEX('Form report'!$G$23:$G$1090,MATCH($A$17,'Form report'!$D$23:$D$1090,0))-INDEX('Form report'!$H$23:$H$1090,MATCH($A$17,'Form report'!$D$23:$D$1090,0))),"")</f>
        <v/>
      </c>
      <c r="FP17" s="204" t="str">
        <f>IFERROR(IF(INDEX('Form report'!$P$23:$CO$1090,MATCH($A$17,'Form report'!FP23:FP1090,0),MATCH(FP$3,'Form report'!$P$22:$CO$22,0))="","",INDEX('Form report'!$P$23:$CO$1090,MATCH($A$17,'Form report'!FP23:FP1090,0),MATCH(FP$3,'Form report'!$P$22:$CO$22,0))-INDEX('Form report'!$G$23:$G$1090,MATCH($A$17,'Form report'!$D$23:$D$1090,0))-INDEX('Form report'!$H$23:$H$1090,MATCH($A$17,'Form report'!$D$23:$D$1090,0))),"")</f>
        <v/>
      </c>
      <c r="FQ17" s="204" t="str">
        <f>IFERROR(IF(INDEX('Form report'!$P$23:$CO$1090,MATCH($A$17,'Form report'!FQ23:FQ1090,0),MATCH(FQ$3,'Form report'!$P$22:$CO$22,0))="","",INDEX('Form report'!$P$23:$CO$1090,MATCH($A$17,'Form report'!FQ23:FQ1090,0),MATCH(FQ$3,'Form report'!$P$22:$CO$22,0))-INDEX('Form report'!$G$23:$G$1090,MATCH($A$17,'Form report'!$D$23:$D$1090,0))-INDEX('Form report'!$H$23:$H$1090,MATCH($A$17,'Form report'!$D$23:$D$1090,0))),"")</f>
        <v/>
      </c>
      <c r="FR17" s="204" t="str">
        <f>IFERROR(IF(INDEX('Form report'!$P$23:$CO$1090,MATCH($A$17,'Form report'!FR23:FR1090,0),MATCH(FR$3,'Form report'!$P$22:$CO$22,0))="","",INDEX('Form report'!$P$23:$CO$1090,MATCH($A$17,'Form report'!FR23:FR1090,0),MATCH(FR$3,'Form report'!$P$22:$CO$22,0))-INDEX('Form report'!$G$23:$G$1090,MATCH($A$17,'Form report'!$D$23:$D$1090,0))-INDEX('Form report'!$H$23:$H$1090,MATCH($A$17,'Form report'!$D$23:$D$1090,0))),"")</f>
        <v/>
      </c>
      <c r="FS17" s="204" t="str">
        <f>IFERROR(IF(INDEX('Form report'!$P$23:$CO$1090,MATCH($A$17,'Form report'!FS23:FS1090,0),MATCH(FS$3,'Form report'!$P$22:$CO$22,0))="","",INDEX('Form report'!$P$23:$CO$1090,MATCH($A$17,'Form report'!FS23:FS1090,0),MATCH(FS$3,'Form report'!$P$22:$CO$22,0))-INDEX('Form report'!$G$23:$G$1090,MATCH($A$17,'Form report'!$D$23:$D$1090,0))-INDEX('Form report'!$H$23:$H$1090,MATCH($A$17,'Form report'!$D$23:$D$1090,0))),"")</f>
        <v/>
      </c>
      <c r="FT17" s="204" t="str">
        <f>IFERROR(IF(INDEX('Form report'!$P$23:$CO$1090,MATCH($A$17,'Form report'!FT23:FT1090,0),MATCH(FT$3,'Form report'!$P$22:$CO$22,0))="","",INDEX('Form report'!$P$23:$CO$1090,MATCH($A$17,'Form report'!FT23:FT1090,0),MATCH(FT$3,'Form report'!$P$22:$CO$22,0))-INDEX('Form report'!$G$23:$G$1090,MATCH($A$17,'Form report'!$D$23:$D$1090,0))-INDEX('Form report'!$H$23:$H$1090,MATCH($A$17,'Form report'!$D$23:$D$1090,0))),"")</f>
        <v/>
      </c>
      <c r="FU17" s="204" t="str">
        <f>IFERROR(IF(INDEX('Form report'!$P$23:$CO$1090,MATCH($A$17,'Form report'!FU23:FU1090,0),MATCH(FU$3,'Form report'!$P$22:$CO$22,0))="","",INDEX('Form report'!$P$23:$CO$1090,MATCH($A$17,'Form report'!FU23:FU1090,0),MATCH(FU$3,'Form report'!$P$22:$CO$22,0))-INDEX('Form report'!$G$23:$G$1090,MATCH($A$17,'Form report'!$D$23:$D$1090,0))-INDEX('Form report'!$H$23:$H$1090,MATCH($A$17,'Form report'!$D$23:$D$1090,0))),"")</f>
        <v/>
      </c>
      <c r="FV17" s="204" t="str">
        <f>IFERROR(IF(INDEX('Form report'!$P$23:$CO$1090,MATCH($A$17,'Form report'!FV23:FV1090,0),MATCH(FV$3,'Form report'!$P$22:$CO$22,0))="","",INDEX('Form report'!$P$23:$CO$1090,MATCH($A$17,'Form report'!FV23:FV1090,0),MATCH(FV$3,'Form report'!$P$22:$CO$22,0))-INDEX('Form report'!$G$23:$G$1090,MATCH($A$17,'Form report'!$D$23:$D$1090,0))-INDEX('Form report'!$H$23:$H$1090,MATCH($A$17,'Form report'!$D$23:$D$1090,0))),"")</f>
        <v/>
      </c>
      <c r="FW17" s="204" t="str">
        <f>IFERROR(IF(INDEX('Form report'!$P$23:$CO$1090,MATCH($A$17,'Form report'!FW23:FW1090,0),MATCH(FW$3,'Form report'!$P$22:$CO$22,0))="","",INDEX('Form report'!$P$23:$CO$1090,MATCH($A$17,'Form report'!FW23:FW1090,0),MATCH(FW$3,'Form report'!$P$22:$CO$22,0))-INDEX('Form report'!$G$23:$G$1090,MATCH($A$17,'Form report'!$D$23:$D$1090,0))-INDEX('Form report'!$H$23:$H$1090,MATCH($A$17,'Form report'!$D$23:$D$1090,0))),"")</f>
        <v/>
      </c>
      <c r="FX17" s="204" t="str">
        <f>IFERROR(IF(INDEX('Form report'!$P$23:$CO$1090,MATCH($A$17,'Form report'!FX23:FX1090,0),MATCH(FX$3,'Form report'!$P$22:$CO$22,0))="","",INDEX('Form report'!$P$23:$CO$1090,MATCH($A$17,'Form report'!FX23:FX1090,0),MATCH(FX$3,'Form report'!$P$22:$CO$22,0))-INDEX('Form report'!$G$23:$G$1090,MATCH($A$17,'Form report'!$D$23:$D$1090,0))-INDEX('Form report'!$H$23:$H$1090,MATCH($A$17,'Form report'!$D$23:$D$1090,0))),"")</f>
        <v/>
      </c>
      <c r="FY17" s="204" t="str">
        <f>IFERROR(IF(INDEX('Form report'!$P$23:$CO$1090,MATCH($A$17,'Form report'!FY23:FY1090,0),MATCH(FY$3,'Form report'!$P$22:$CO$22,0))="","",INDEX('Form report'!$P$23:$CO$1090,MATCH($A$17,'Form report'!FY23:FY1090,0),MATCH(FY$3,'Form report'!$P$22:$CO$22,0))-INDEX('Form report'!$G$23:$G$1090,MATCH($A$17,'Form report'!$D$23:$D$1090,0))-INDEX('Form report'!$H$23:$H$1090,MATCH($A$17,'Form report'!$D$23:$D$1090,0))),"")</f>
        <v/>
      </c>
      <c r="FZ17" s="204" t="str">
        <f>IFERROR(IF(INDEX('Form report'!$P$23:$CO$1090,MATCH($A$17,'Form report'!FZ23:FZ1090,0),MATCH(FZ$3,'Form report'!$P$22:$CO$22,0))="","",INDEX('Form report'!$P$23:$CO$1090,MATCH($A$17,'Form report'!FZ23:FZ1090,0),MATCH(FZ$3,'Form report'!$P$22:$CO$22,0))-INDEX('Form report'!$G$23:$G$1090,MATCH($A$17,'Form report'!$D$23:$D$1090,0))-INDEX('Form report'!$H$23:$H$1090,MATCH($A$17,'Form report'!$D$23:$D$1090,0))),"")</f>
        <v/>
      </c>
      <c r="GA17" s="204" t="str">
        <f>IFERROR(IF(INDEX('Form report'!$P$23:$CO$1090,MATCH($A$17,'Form report'!GA23:GA1090,0),MATCH(GA$3,'Form report'!$P$22:$CO$22,0))="","",INDEX('Form report'!$P$23:$CO$1090,MATCH($A$17,'Form report'!GA23:GA1090,0),MATCH(GA$3,'Form report'!$P$22:$CO$22,0))-INDEX('Form report'!$G$23:$G$1090,MATCH($A$17,'Form report'!$D$23:$D$1090,0))-INDEX('Form report'!$H$23:$H$1090,MATCH($A$17,'Form report'!$D$23:$D$1090,0))),"")</f>
        <v/>
      </c>
      <c r="GB17" s="204" t="str">
        <f>IFERROR(IF(INDEX('Form report'!$P$23:$CO$1090,MATCH($A$17,'Form report'!GB23:GB1090,0),MATCH(GB$3,'Form report'!$P$22:$CO$22,0))="","",INDEX('Form report'!$P$23:$CO$1090,MATCH($A$17,'Form report'!GB23:GB1090,0),MATCH(GB$3,'Form report'!$P$22:$CO$22,0))-INDEX('Form report'!$G$23:$G$1090,MATCH($A$17,'Form report'!$D$23:$D$1090,0))-INDEX('Form report'!$H$23:$H$1090,MATCH($A$17,'Form report'!$D$23:$D$1090,0))),"")</f>
        <v/>
      </c>
      <c r="GC17" s="204" t="str">
        <f>IFERROR(IF(INDEX('Form report'!$P$23:$CO$1090,MATCH($A$17,'Form report'!GC23:GC1090,0),MATCH(GC$3,'Form report'!$P$22:$CO$22,0))="","",INDEX('Form report'!$P$23:$CO$1090,MATCH($A$17,'Form report'!GC23:GC1090,0),MATCH(GC$3,'Form report'!$P$22:$CO$22,0))-INDEX('Form report'!$G$23:$G$1090,MATCH($A$17,'Form report'!$D$23:$D$1090,0))-INDEX('Form report'!$H$23:$H$1090,MATCH($A$17,'Form report'!$D$23:$D$1090,0))),"")</f>
        <v/>
      </c>
      <c r="GD17" s="204" t="str">
        <f>IFERROR(IF(INDEX('Form report'!$P$23:$CO$1090,MATCH($A$17,'Form report'!GD23:GD1090,0),MATCH(GD$3,'Form report'!$P$22:$CO$22,0))="","",INDEX('Form report'!$P$23:$CO$1090,MATCH($A$17,'Form report'!GD23:GD1090,0),MATCH(GD$3,'Form report'!$P$22:$CO$22,0))-INDEX('Form report'!$G$23:$G$1090,MATCH($A$17,'Form report'!$D$23:$D$1090,0))-INDEX('Form report'!$H$23:$H$1090,MATCH($A$17,'Form report'!$D$23:$D$1090,0))),"")</f>
        <v/>
      </c>
      <c r="GE17" s="204" t="str">
        <f>IFERROR(IF(INDEX('Form report'!$P$23:$CO$1090,MATCH($A$17,'Form report'!GE23:GE1090,0),MATCH(GE$3,'Form report'!$P$22:$CO$22,0))="","",INDEX('Form report'!$P$23:$CO$1090,MATCH($A$17,'Form report'!GE23:GE1090,0),MATCH(GE$3,'Form report'!$P$22:$CO$22,0))-INDEX('Form report'!$G$23:$G$1090,MATCH($A$17,'Form report'!$D$23:$D$1090,0))-INDEX('Form report'!$H$23:$H$1090,MATCH($A$17,'Form report'!$D$23:$D$1090,0))),"")</f>
        <v/>
      </c>
      <c r="GF17" s="204" t="str">
        <f>IFERROR(IF(INDEX('Form report'!$P$23:$CO$1090,MATCH($A$17,'Form report'!GF23:GF1090,0),MATCH(GF$3,'Form report'!$P$22:$CO$22,0))="","",INDEX('Form report'!$P$23:$CO$1090,MATCH($A$17,'Form report'!GF23:GF1090,0),MATCH(GF$3,'Form report'!$P$22:$CO$22,0))-INDEX('Form report'!$G$23:$G$1090,MATCH($A$17,'Form report'!$D$23:$D$1090,0))-INDEX('Form report'!$H$23:$H$1090,MATCH($A$17,'Form report'!$D$23:$D$1090,0))),"")</f>
        <v/>
      </c>
      <c r="GG17" s="204" t="str">
        <f>IFERROR(IF(INDEX('Form report'!$P$23:$CO$1090,MATCH($A$17,'Form report'!GG23:GG1090,0),MATCH(GG$3,'Form report'!$P$22:$CO$22,0))="","",INDEX('Form report'!$P$23:$CO$1090,MATCH($A$17,'Form report'!GG23:GG1090,0),MATCH(GG$3,'Form report'!$P$22:$CO$22,0))-INDEX('Form report'!$G$23:$G$1090,MATCH($A$17,'Form report'!$D$23:$D$1090,0))-INDEX('Form report'!$H$23:$H$1090,MATCH($A$17,'Form report'!$D$23:$D$1090,0))),"")</f>
        <v/>
      </c>
      <c r="GH17" s="204" t="str">
        <f>IFERROR(IF(INDEX('Form report'!$P$23:$CO$1090,MATCH($A$17,'Form report'!GH23:GH1090,0),MATCH(GH$3,'Form report'!$P$22:$CO$22,0))="","",INDEX('Form report'!$P$23:$CO$1090,MATCH($A$17,'Form report'!GH23:GH1090,0),MATCH(GH$3,'Form report'!$P$22:$CO$22,0))-INDEX('Form report'!$G$23:$G$1090,MATCH($A$17,'Form report'!$D$23:$D$1090,0))-INDEX('Form report'!$H$23:$H$1090,MATCH($A$17,'Form report'!$D$23:$D$1090,0))),"")</f>
        <v/>
      </c>
      <c r="GI17" s="204" t="str">
        <f>IFERROR(IF(INDEX('Form report'!$P$23:$CO$1090,MATCH($A$17,'Form report'!GI23:GI1090,0),MATCH(GI$3,'Form report'!$P$22:$CO$22,0))="","",INDEX('Form report'!$P$23:$CO$1090,MATCH($A$17,'Form report'!GI23:GI1090,0),MATCH(GI$3,'Form report'!$P$22:$CO$22,0))-INDEX('Form report'!$G$23:$G$1090,MATCH($A$17,'Form report'!$D$23:$D$1090,0))-INDEX('Form report'!$H$23:$H$1090,MATCH($A$17,'Form report'!$D$23:$D$1090,0))),"")</f>
        <v/>
      </c>
      <c r="GJ17" s="204" t="str">
        <f>IFERROR(IF(INDEX('Form report'!$P$23:$CO$1090,MATCH($A$17,'Form report'!GJ23:GJ1090,0),MATCH(GJ$3,'Form report'!$P$22:$CO$22,0))="","",INDEX('Form report'!$P$23:$CO$1090,MATCH($A$17,'Form report'!GJ23:GJ1090,0),MATCH(GJ$3,'Form report'!$P$22:$CO$22,0))-INDEX('Form report'!$G$23:$G$1090,MATCH($A$17,'Form report'!$D$23:$D$1090,0))-INDEX('Form report'!$H$23:$H$1090,MATCH($A$17,'Form report'!$D$23:$D$1090,0))),"")</f>
        <v/>
      </c>
      <c r="GK17" s="204" t="str">
        <f>IFERROR(IF(INDEX('Form report'!$P$23:$CO$1090,MATCH($A$17,'Form report'!GK23:GK1090,0),MATCH(GK$3,'Form report'!$P$22:$CO$22,0))="","",INDEX('Form report'!$P$23:$CO$1090,MATCH($A$17,'Form report'!GK23:GK1090,0),MATCH(GK$3,'Form report'!$P$22:$CO$22,0))-INDEX('Form report'!$G$23:$G$1090,MATCH($A$17,'Form report'!$D$23:$D$1090,0))-INDEX('Form report'!$H$23:$H$1090,MATCH($A$17,'Form report'!$D$23:$D$1090,0))),"")</f>
        <v/>
      </c>
      <c r="GL17" s="204" t="str">
        <f>IFERROR(IF(INDEX('Form report'!$P$23:$CO$1090,MATCH($A$17,'Form report'!GL23:GL1090,0),MATCH(GL$3,'Form report'!$P$22:$CO$22,0))="","",INDEX('Form report'!$P$23:$CO$1090,MATCH($A$17,'Form report'!GL23:GL1090,0),MATCH(GL$3,'Form report'!$P$22:$CO$22,0))-INDEX('Form report'!$G$23:$G$1090,MATCH($A$17,'Form report'!$D$23:$D$1090,0))-INDEX('Form report'!$H$23:$H$1090,MATCH($A$17,'Form report'!$D$23:$D$1090,0))),"")</f>
        <v/>
      </c>
      <c r="GM17" s="204" t="str">
        <f>IFERROR(IF(INDEX('Form report'!$P$23:$CO$1090,MATCH($A$17,'Form report'!GM23:GM1090,0),MATCH(GM$3,'Form report'!$P$22:$CO$22,0))="","",INDEX('Form report'!$P$23:$CO$1090,MATCH($A$17,'Form report'!GM23:GM1090,0),MATCH(GM$3,'Form report'!$P$22:$CO$22,0))-INDEX('Form report'!$G$23:$G$1090,MATCH($A$17,'Form report'!$D$23:$D$1090,0))-INDEX('Form report'!$H$23:$H$1090,MATCH($A$17,'Form report'!$D$23:$D$1090,0))),"")</f>
        <v/>
      </c>
      <c r="GN17" s="204" t="str">
        <f>IFERROR(IF(INDEX('Form report'!$P$23:$CO$1090,MATCH($A$17,'Form report'!GN23:GN1090,0),MATCH(GN$3,'Form report'!$P$22:$CO$22,0))="","",INDEX('Form report'!$P$23:$CO$1090,MATCH($A$17,'Form report'!GN23:GN1090,0),MATCH(GN$3,'Form report'!$P$22:$CO$22,0))-INDEX('Form report'!$G$23:$G$1090,MATCH($A$17,'Form report'!$D$23:$D$1090,0))-INDEX('Form report'!$H$23:$H$1090,MATCH($A$17,'Form report'!$D$23:$D$1090,0))),"")</f>
        <v/>
      </c>
      <c r="GO17" s="204" t="str">
        <f>IFERROR(IF(INDEX('Form report'!$P$23:$CO$1090,MATCH($A$17,'Form report'!GO23:GO1090,0),MATCH(GO$3,'Form report'!$P$22:$CO$22,0))="","",INDEX('Form report'!$P$23:$CO$1090,MATCH($A$17,'Form report'!GO23:GO1090,0),MATCH(GO$3,'Form report'!$P$22:$CO$22,0))-INDEX('Form report'!$G$23:$G$1090,MATCH($A$17,'Form report'!$D$23:$D$1090,0))-INDEX('Form report'!$H$23:$H$1090,MATCH($A$17,'Form report'!$D$23:$D$1090,0))),"")</f>
        <v/>
      </c>
      <c r="GP17" s="204" t="str">
        <f>IFERROR(IF(INDEX('Form report'!$P$23:$CO$1090,MATCH($A$17,'Form report'!GP23:GP1090,0),MATCH(GP$3,'Form report'!$P$22:$CO$22,0))="","",INDEX('Form report'!$P$23:$CO$1090,MATCH($A$17,'Form report'!GP23:GP1090,0),MATCH(GP$3,'Form report'!$P$22:$CO$22,0))-INDEX('Form report'!$G$23:$G$1090,MATCH($A$17,'Form report'!$D$23:$D$1090,0))-INDEX('Form report'!$H$23:$H$1090,MATCH($A$17,'Form report'!$D$23:$D$1090,0))),"")</f>
        <v/>
      </c>
      <c r="GQ17" s="204" t="str">
        <f>IFERROR(IF(INDEX('Form report'!$P$23:$CO$1090,MATCH($A$17,'Form report'!GQ23:GQ1090,0),MATCH(GQ$3,'Form report'!$P$22:$CO$22,0))="","",INDEX('Form report'!$P$23:$CO$1090,MATCH($A$17,'Form report'!GQ23:GQ1090,0),MATCH(GQ$3,'Form report'!$P$22:$CO$22,0))-INDEX('Form report'!$G$23:$G$1090,MATCH($A$17,'Form report'!$D$23:$D$1090,0))-INDEX('Form report'!$H$23:$H$1090,MATCH($A$17,'Form report'!$D$23:$D$1090,0))),"")</f>
        <v/>
      </c>
      <c r="GR17" s="204" t="str">
        <f>IFERROR(IF(INDEX('Form report'!$P$23:$CO$1090,MATCH($A$17,'Form report'!GR23:GR1090,0),MATCH(GR$3,'Form report'!$P$22:$CO$22,0))="","",INDEX('Form report'!$P$23:$CO$1090,MATCH($A$17,'Form report'!GR23:GR1090,0),MATCH(GR$3,'Form report'!$P$22:$CO$22,0))-INDEX('Form report'!$G$23:$G$1090,MATCH($A$17,'Form report'!$D$23:$D$1090,0))-INDEX('Form report'!$H$23:$H$1090,MATCH($A$17,'Form report'!$D$23:$D$1090,0))),"")</f>
        <v/>
      </c>
      <c r="GS17" s="204" t="str">
        <f>IFERROR(IF(INDEX('Form report'!$P$23:$CO$1090,MATCH($A$17,'Form report'!GS23:GS1090,0),MATCH(GS$3,'Form report'!$P$22:$CO$22,0))="","",INDEX('Form report'!$P$23:$CO$1090,MATCH($A$17,'Form report'!GS23:GS1090,0),MATCH(GS$3,'Form report'!$P$22:$CO$22,0))-INDEX('Form report'!$G$23:$G$1090,MATCH($A$17,'Form report'!$D$23:$D$1090,0))-INDEX('Form report'!$H$23:$H$1090,MATCH($A$17,'Form report'!$D$23:$D$1090,0))),"")</f>
        <v/>
      </c>
      <c r="GT17" s="204" t="str">
        <f>IFERROR(IF(INDEX('Form report'!$P$23:$CO$1090,MATCH($A$17,'Form report'!GT23:GT1090,0),MATCH(GT$3,'Form report'!$P$22:$CO$22,0))="","",INDEX('Form report'!$P$23:$CO$1090,MATCH($A$17,'Form report'!GT23:GT1090,0),MATCH(GT$3,'Form report'!$P$22:$CO$22,0))-INDEX('Form report'!$G$23:$G$1090,MATCH($A$17,'Form report'!$D$23:$D$1090,0))-INDEX('Form report'!$H$23:$H$1090,MATCH($A$17,'Form report'!$D$23:$D$1090,0))),"")</f>
        <v/>
      </c>
      <c r="GU17" s="204" t="str">
        <f>IFERROR(IF(INDEX('Form report'!$P$23:$CO$1090,MATCH($A$17,'Form report'!GU23:GU1090,0),MATCH(GU$3,'Form report'!$P$22:$CO$22,0))="","",INDEX('Form report'!$P$23:$CO$1090,MATCH($A$17,'Form report'!GU23:GU1090,0),MATCH(GU$3,'Form report'!$P$22:$CO$22,0))-INDEX('Form report'!$G$23:$G$1090,MATCH($A$17,'Form report'!$D$23:$D$1090,0))-INDEX('Form report'!$H$23:$H$1090,MATCH($A$17,'Form report'!$D$23:$D$1090,0))),"")</f>
        <v/>
      </c>
      <c r="GV17" s="204" t="str">
        <f>IFERROR(IF(INDEX('Form report'!$P$23:$CO$1090,MATCH($A$17,'Form report'!GV23:GV1090,0),MATCH(GV$3,'Form report'!$P$22:$CO$22,0))="","",INDEX('Form report'!$P$23:$CO$1090,MATCH($A$17,'Form report'!GV23:GV1090,0),MATCH(GV$3,'Form report'!$P$22:$CO$22,0))-INDEX('Form report'!$G$23:$G$1090,MATCH($A$17,'Form report'!$D$23:$D$1090,0))-INDEX('Form report'!$H$23:$H$1090,MATCH($A$17,'Form report'!$D$23:$D$1090,0))),"")</f>
        <v/>
      </c>
      <c r="GW17" s="204" t="str">
        <f>IFERROR(IF(INDEX('Form report'!$P$23:$CO$1090,MATCH($A$17,'Form report'!GW23:GW1090,0),MATCH(GW$3,'Form report'!$P$22:$CO$22,0))="","",INDEX('Form report'!$P$23:$CO$1090,MATCH($A$17,'Form report'!GW23:GW1090,0),MATCH(GW$3,'Form report'!$P$22:$CO$22,0))-INDEX('Form report'!$G$23:$G$1090,MATCH($A$17,'Form report'!$D$23:$D$1090,0))-INDEX('Form report'!$H$23:$H$1090,MATCH($A$17,'Form report'!$D$23:$D$1090,0))),"")</f>
        <v/>
      </c>
      <c r="GX17" s="204" t="str">
        <f>IFERROR(IF(INDEX('Form report'!$P$23:$CO$1090,MATCH($A$17,'Form report'!GX23:GX1090,0),MATCH(GX$3,'Form report'!$P$22:$CO$22,0))="","",INDEX('Form report'!$P$23:$CO$1090,MATCH($A$17,'Form report'!GX23:GX1090,0),MATCH(GX$3,'Form report'!$P$22:$CO$22,0))-INDEX('Form report'!$G$23:$G$1090,MATCH($A$17,'Form report'!$D$23:$D$1090,0))-INDEX('Form report'!$H$23:$H$1090,MATCH($A$17,'Form report'!$D$23:$D$1090,0))),"")</f>
        <v/>
      </c>
      <c r="GY17" s="204" t="str">
        <f>IFERROR(IF(INDEX('Form report'!$P$23:$CO$1090,MATCH($A$17,'Form report'!GY23:GY1090,0),MATCH(GY$3,'Form report'!$P$22:$CO$22,0))="","",INDEX('Form report'!$P$23:$CO$1090,MATCH($A$17,'Form report'!GY23:GY1090,0),MATCH(GY$3,'Form report'!$P$22:$CO$22,0))-INDEX('Form report'!$G$23:$G$1090,MATCH($A$17,'Form report'!$D$23:$D$1090,0))-INDEX('Form report'!$H$23:$H$1090,MATCH($A$17,'Form report'!$D$23:$D$1090,0))),"")</f>
        <v/>
      </c>
      <c r="GZ17" s="204" t="str">
        <f>IFERROR(IF(INDEX('Form report'!$P$23:$CO$1090,MATCH($A$17,'Form report'!GZ23:GZ1090,0),MATCH(GZ$3,'Form report'!$P$22:$CO$22,0))="","",INDEX('Form report'!$P$23:$CO$1090,MATCH($A$17,'Form report'!GZ23:GZ1090,0),MATCH(GZ$3,'Form report'!$P$22:$CO$22,0))-INDEX('Form report'!$G$23:$G$1090,MATCH($A$17,'Form report'!$D$23:$D$1090,0))-INDEX('Form report'!$H$23:$H$1090,MATCH($A$17,'Form report'!$D$23:$D$1090,0))),"")</f>
        <v/>
      </c>
      <c r="HA17" s="204" t="str">
        <f>IFERROR(IF(INDEX('Form report'!$P$23:$CO$1090,MATCH($A$17,'Form report'!HA23:HA1090,0),MATCH(HA$3,'Form report'!$P$22:$CO$22,0))="","",INDEX('Form report'!$P$23:$CO$1090,MATCH($A$17,'Form report'!HA23:HA1090,0),MATCH(HA$3,'Form report'!$P$22:$CO$22,0))-INDEX('Form report'!$G$23:$G$1090,MATCH($A$17,'Form report'!$D$23:$D$1090,0))-INDEX('Form report'!$H$23:$H$1090,MATCH($A$17,'Form report'!$D$23:$D$1090,0))),"")</f>
        <v/>
      </c>
      <c r="HB17" s="204" t="str">
        <f>IFERROR(IF(INDEX('Form report'!$P$23:$CO$1090,MATCH($A$17,'Form report'!HB23:HB1090,0),MATCH(HB$3,'Form report'!$P$22:$CO$22,0))="","",INDEX('Form report'!$P$23:$CO$1090,MATCH($A$17,'Form report'!HB23:HB1090,0),MATCH(HB$3,'Form report'!$P$22:$CO$22,0))-INDEX('Form report'!$G$23:$G$1090,MATCH($A$17,'Form report'!$D$23:$D$1090,0))-INDEX('Form report'!$H$23:$H$1090,MATCH($A$17,'Form report'!$D$23:$D$1090,0))),"")</f>
        <v/>
      </c>
      <c r="HC17" s="204" t="str">
        <f>IFERROR(IF(INDEX('Form report'!$P$23:$CO$1090,MATCH($A$17,'Form report'!HC23:HC1090,0),MATCH(HC$3,'Form report'!$P$22:$CO$22,0))="","",INDEX('Form report'!$P$23:$CO$1090,MATCH($A$17,'Form report'!HC23:HC1090,0),MATCH(HC$3,'Form report'!$P$22:$CO$22,0))-INDEX('Form report'!$G$23:$G$1090,MATCH($A$17,'Form report'!$D$23:$D$1090,0))-INDEX('Form report'!$H$23:$H$1090,MATCH($A$17,'Form report'!$D$23:$D$1090,0))),"")</f>
        <v/>
      </c>
      <c r="HD17" s="204" t="str">
        <f>IFERROR(IF(INDEX('Form report'!$P$23:$CO$1090,MATCH($A$17,'Form report'!HD23:HD1090,0),MATCH(HD$3,'Form report'!$P$22:$CO$22,0))="","",INDEX('Form report'!$P$23:$CO$1090,MATCH($A$17,'Form report'!HD23:HD1090,0),MATCH(HD$3,'Form report'!$P$22:$CO$22,0))-INDEX('Form report'!$G$23:$G$1090,MATCH($A$17,'Form report'!$D$23:$D$1090,0))-INDEX('Form report'!$H$23:$H$1090,MATCH($A$17,'Form report'!$D$23:$D$1090,0))),"")</f>
        <v/>
      </c>
      <c r="HE17" s="204" t="str">
        <f>IFERROR(IF(INDEX('Form report'!$P$23:$CO$1090,MATCH($A$17,'Form report'!HE23:HE1090,0),MATCH(HE$3,'Form report'!$P$22:$CO$22,0))="","",INDEX('Form report'!$P$23:$CO$1090,MATCH($A$17,'Form report'!HE23:HE1090,0),MATCH(HE$3,'Form report'!$P$22:$CO$22,0))-INDEX('Form report'!$G$23:$G$1090,MATCH($A$17,'Form report'!$D$23:$D$1090,0))-INDEX('Form report'!$H$23:$H$1090,MATCH($A$17,'Form report'!$D$23:$D$1090,0))),"")</f>
        <v/>
      </c>
      <c r="HF17" s="204" t="str">
        <f>IFERROR(IF(INDEX('Form report'!$P$23:$CO$1090,MATCH($A$17,'Form report'!HF23:HF1090,0),MATCH(HF$3,'Form report'!$P$22:$CO$22,0))="","",INDEX('Form report'!$P$23:$CO$1090,MATCH($A$17,'Form report'!HF23:HF1090,0),MATCH(HF$3,'Form report'!$P$22:$CO$22,0))-INDEX('Form report'!$G$23:$G$1090,MATCH($A$17,'Form report'!$D$23:$D$1090,0))-INDEX('Form report'!$H$23:$H$1090,MATCH($A$17,'Form report'!$D$23:$D$1090,0))),"")</f>
        <v/>
      </c>
      <c r="HG17" s="204" t="str">
        <f>IFERROR(IF(INDEX('Form report'!$P$23:$CO$1090,MATCH($A$17,'Form report'!HG23:HG1090,0),MATCH(HG$3,'Form report'!$P$22:$CO$22,0))="","",INDEX('Form report'!$P$23:$CO$1090,MATCH($A$17,'Form report'!HG23:HG1090,0),MATCH(HG$3,'Form report'!$P$22:$CO$22,0))-INDEX('Form report'!$G$23:$G$1090,MATCH($A$17,'Form report'!$D$23:$D$1090,0))-INDEX('Form report'!$H$23:$H$1090,MATCH($A$17,'Form report'!$D$23:$D$1090,0))),"")</f>
        <v/>
      </c>
      <c r="HH17" s="204" t="str">
        <f>IFERROR(IF(INDEX('Form report'!$P$23:$CO$1090,MATCH($A$17,'Form report'!HH23:HH1090,0),MATCH(HH$3,'Form report'!$P$22:$CO$22,0))="","",INDEX('Form report'!$P$23:$CO$1090,MATCH($A$17,'Form report'!HH23:HH1090,0),MATCH(HH$3,'Form report'!$P$22:$CO$22,0))-INDEX('Form report'!$G$23:$G$1090,MATCH($A$17,'Form report'!$D$23:$D$1090,0))-INDEX('Form report'!$H$23:$H$1090,MATCH($A$17,'Form report'!$D$23:$D$1090,0))),"")</f>
        <v/>
      </c>
      <c r="HI17" s="204" t="str">
        <f>IFERROR(IF(INDEX('Form report'!$P$23:$CO$1090,MATCH($A$17,'Form report'!HI23:HI1090,0),MATCH(HI$3,'Form report'!$P$22:$CO$22,0))="","",INDEX('Form report'!$P$23:$CO$1090,MATCH($A$17,'Form report'!HI23:HI1090,0),MATCH(HI$3,'Form report'!$P$22:$CO$22,0))-INDEX('Form report'!$G$23:$G$1090,MATCH($A$17,'Form report'!$D$23:$D$1090,0))-INDEX('Form report'!$H$23:$H$1090,MATCH($A$17,'Form report'!$D$23:$D$1090,0))),"")</f>
        <v/>
      </c>
      <c r="HJ17" s="204" t="str">
        <f>IFERROR(IF(INDEX('Form report'!$P$23:$CO$1090,MATCH($A$17,'Form report'!HJ23:HJ1090,0),MATCH(HJ$3,'Form report'!$P$22:$CO$22,0))="","",INDEX('Form report'!$P$23:$CO$1090,MATCH($A$17,'Form report'!HJ23:HJ1090,0),MATCH(HJ$3,'Form report'!$P$22:$CO$22,0))-INDEX('Form report'!$G$23:$G$1090,MATCH($A$17,'Form report'!$D$23:$D$1090,0))-INDEX('Form report'!$H$23:$H$1090,MATCH($A$17,'Form report'!$D$23:$D$1090,0))),"")</f>
        <v/>
      </c>
      <c r="HK17" s="204" t="str">
        <f>IFERROR(IF(INDEX('Form report'!$P$23:$CO$1090,MATCH($A$17,'Form report'!HK23:HK1090,0),MATCH(HK$3,'Form report'!$P$22:$CO$22,0))="","",INDEX('Form report'!$P$23:$CO$1090,MATCH($A$17,'Form report'!HK23:HK1090,0),MATCH(HK$3,'Form report'!$P$22:$CO$22,0))-INDEX('Form report'!$G$23:$G$1090,MATCH($A$17,'Form report'!$D$23:$D$1090,0))-INDEX('Form report'!$H$23:$H$1090,MATCH($A$17,'Form report'!$D$23:$D$1090,0))),"")</f>
        <v/>
      </c>
      <c r="HL17" s="204" t="str">
        <f>IFERROR(IF(INDEX('Form report'!$P$23:$CO$1090,MATCH($A$17,'Form report'!HL23:HL1090,0),MATCH(HL$3,'Form report'!$P$22:$CO$22,0))="","",INDEX('Form report'!$P$23:$CO$1090,MATCH($A$17,'Form report'!HL23:HL1090,0),MATCH(HL$3,'Form report'!$P$22:$CO$22,0))-INDEX('Form report'!$G$23:$G$1090,MATCH($A$17,'Form report'!$D$23:$D$1090,0))-INDEX('Form report'!$H$23:$H$1090,MATCH($A$17,'Form report'!$D$23:$D$1090,0))),"")</f>
        <v/>
      </c>
      <c r="HM17" s="204" t="str">
        <f>IFERROR(IF(INDEX('Form report'!$P$23:$CO$1090,MATCH($A$17,'Form report'!HM23:HM1090,0),MATCH(HM$3,'Form report'!$P$22:$CO$22,0))="","",INDEX('Form report'!$P$23:$CO$1090,MATCH($A$17,'Form report'!HM23:HM1090,0),MATCH(HM$3,'Form report'!$P$22:$CO$22,0))-INDEX('Form report'!$G$23:$G$1090,MATCH($A$17,'Form report'!$D$23:$D$1090,0))-INDEX('Form report'!$H$23:$H$1090,MATCH($A$17,'Form report'!$D$23:$D$1090,0))),"")</f>
        <v/>
      </c>
      <c r="HN17" s="204" t="str">
        <f>IFERROR(IF(INDEX('Form report'!$P$23:$CO$1090,MATCH($A$17,'Form report'!HN23:HN1090,0),MATCH(HN$3,'Form report'!$P$22:$CO$22,0))="","",INDEX('Form report'!$P$23:$CO$1090,MATCH($A$17,'Form report'!HN23:HN1090,0),MATCH(HN$3,'Form report'!$P$22:$CO$22,0))-INDEX('Form report'!$G$23:$G$1090,MATCH($A$17,'Form report'!$D$23:$D$1090,0))-INDEX('Form report'!$H$23:$H$1090,MATCH($A$17,'Form report'!$D$23:$D$1090,0))),"")</f>
        <v/>
      </c>
      <c r="HO17" s="204" t="str">
        <f>IFERROR(IF(INDEX('Form report'!$P$23:$CO$1090,MATCH($A$17,'Form report'!HO23:HO1090,0),MATCH(HO$3,'Form report'!$P$22:$CO$22,0))="","",INDEX('Form report'!$P$23:$CO$1090,MATCH($A$17,'Form report'!HO23:HO1090,0),MATCH(HO$3,'Form report'!$P$22:$CO$22,0))-INDEX('Form report'!$G$23:$G$1090,MATCH($A$17,'Form report'!$D$23:$D$1090,0))-INDEX('Form report'!$H$23:$H$1090,MATCH($A$17,'Form report'!$D$23:$D$1090,0))),"")</f>
        <v/>
      </c>
      <c r="HP17" s="204" t="str">
        <f>IFERROR(IF(INDEX('Form report'!$P$23:$CO$1090,MATCH($A$17,'Form report'!HP23:HP1090,0),MATCH(HP$3,'Form report'!$P$22:$CO$22,0))="","",INDEX('Form report'!$P$23:$CO$1090,MATCH($A$17,'Form report'!HP23:HP1090,0),MATCH(HP$3,'Form report'!$P$22:$CO$22,0))-INDEX('Form report'!$G$23:$G$1090,MATCH($A$17,'Form report'!$D$23:$D$1090,0))-INDEX('Form report'!$H$23:$H$1090,MATCH($A$17,'Form report'!$D$23:$D$1090,0))),"")</f>
        <v/>
      </c>
      <c r="HQ17" s="204" t="str">
        <f>IFERROR(IF(INDEX('Form report'!$P$23:$CO$1090,MATCH($A$17,'Form report'!HQ23:HQ1090,0),MATCH(HQ$3,'Form report'!$P$22:$CO$22,0))="","",INDEX('Form report'!$P$23:$CO$1090,MATCH($A$17,'Form report'!HQ23:HQ1090,0),MATCH(HQ$3,'Form report'!$P$22:$CO$22,0))-INDEX('Form report'!$G$23:$G$1090,MATCH($A$17,'Form report'!$D$23:$D$1090,0))-INDEX('Form report'!$H$23:$H$1090,MATCH($A$17,'Form report'!$D$23:$D$1090,0))),"")</f>
        <v/>
      </c>
      <c r="HR17" s="204" t="str">
        <f>IFERROR(IF(INDEX('Form report'!$P$23:$CO$1090,MATCH($A$17,'Form report'!HR23:HR1090,0),MATCH(HR$3,'Form report'!$P$22:$CO$22,0))="","",INDEX('Form report'!$P$23:$CO$1090,MATCH($A$17,'Form report'!HR23:HR1090,0),MATCH(HR$3,'Form report'!$P$22:$CO$22,0))-INDEX('Form report'!$G$23:$G$1090,MATCH($A$17,'Form report'!$D$23:$D$1090,0))-INDEX('Form report'!$H$23:$H$1090,MATCH($A$17,'Form report'!$D$23:$D$1090,0))),"")</f>
        <v/>
      </c>
      <c r="HS17" s="204" t="str">
        <f>IFERROR(IF(INDEX('Form report'!$P$23:$CO$1090,MATCH($A$17,'Form report'!HS23:HS1090,0),MATCH(HS$3,'Form report'!$P$22:$CO$22,0))="","",INDEX('Form report'!$P$23:$CO$1090,MATCH($A$17,'Form report'!HS23:HS1090,0),MATCH(HS$3,'Form report'!$P$22:$CO$22,0))-INDEX('Form report'!$G$23:$G$1090,MATCH($A$17,'Form report'!$D$23:$D$1090,0))-INDEX('Form report'!$H$23:$H$1090,MATCH($A$17,'Form report'!$D$23:$D$1090,0))),"")</f>
        <v/>
      </c>
      <c r="HT17" s="204" t="str">
        <f>IFERROR(IF(INDEX('Form report'!$P$23:$CO$1090,MATCH($A$17,'Form report'!HT23:HT1090,0),MATCH(HT$3,'Form report'!$P$22:$CO$22,0))="","",INDEX('Form report'!$P$23:$CO$1090,MATCH($A$17,'Form report'!HT23:HT1090,0),MATCH(HT$3,'Form report'!$P$22:$CO$22,0))-INDEX('Form report'!$G$23:$G$1090,MATCH($A$17,'Form report'!$D$23:$D$1090,0))-INDEX('Form report'!$H$23:$H$1090,MATCH($A$17,'Form report'!$D$23:$D$1090,0))),"")</f>
        <v/>
      </c>
      <c r="HU17" s="204" t="str">
        <f>IFERROR(IF(INDEX('Form report'!$P$23:$CO$1090,MATCH($A$17,'Form report'!HU23:HU1090,0),MATCH(HU$3,'Form report'!$P$22:$CO$22,0))="","",INDEX('Form report'!$P$23:$CO$1090,MATCH($A$17,'Form report'!HU23:HU1090,0),MATCH(HU$3,'Form report'!$P$22:$CO$22,0))-INDEX('Form report'!$G$23:$G$1090,MATCH($A$17,'Form report'!$D$23:$D$1090,0))-INDEX('Form report'!$H$23:$H$1090,MATCH($A$17,'Form report'!$D$23:$D$1090,0))),"")</f>
        <v/>
      </c>
      <c r="HV17" s="204" t="str">
        <f>IFERROR(IF(INDEX('Form report'!$P$23:$CO$1090,MATCH($A$17,'Form report'!HV23:HV1090,0),MATCH(HV$3,'Form report'!$P$22:$CO$22,0))="","",INDEX('Form report'!$P$23:$CO$1090,MATCH($A$17,'Form report'!HV23:HV1090,0),MATCH(HV$3,'Form report'!$P$22:$CO$22,0))-INDEX('Form report'!$G$23:$G$1090,MATCH($A$17,'Form report'!$D$23:$D$1090,0))-INDEX('Form report'!$H$23:$H$1090,MATCH($A$17,'Form report'!$D$23:$D$1090,0))),"")</f>
        <v/>
      </c>
      <c r="HW17" s="204" t="str">
        <f>IFERROR(IF(INDEX('Form report'!$P$23:$CO$1090,MATCH($A$17,'Form report'!HW23:HW1090,0),MATCH(HW$3,'Form report'!$P$22:$CO$22,0))="","",INDEX('Form report'!$P$23:$CO$1090,MATCH($A$17,'Form report'!HW23:HW1090,0),MATCH(HW$3,'Form report'!$P$22:$CO$22,0))-INDEX('Form report'!$G$23:$G$1090,MATCH($A$17,'Form report'!$D$23:$D$1090,0))-INDEX('Form report'!$H$23:$H$1090,MATCH($A$17,'Form report'!$D$23:$D$1090,0))),"")</f>
        <v/>
      </c>
      <c r="HX17" s="204" t="str">
        <f>IFERROR(IF(INDEX('Form report'!$P$23:$CO$1090,MATCH($A$17,'Form report'!HX23:HX1090,0),MATCH(HX$3,'Form report'!$P$22:$CO$22,0))="","",INDEX('Form report'!$P$23:$CO$1090,MATCH($A$17,'Form report'!HX23:HX1090,0),MATCH(HX$3,'Form report'!$P$22:$CO$22,0))-INDEX('Form report'!$G$23:$G$1090,MATCH($A$17,'Form report'!$D$23:$D$1090,0))-INDEX('Form report'!$H$23:$H$1090,MATCH($A$17,'Form report'!$D$23:$D$1090,0))),"")</f>
        <v/>
      </c>
      <c r="HY17" s="204" t="str">
        <f>IFERROR(IF(INDEX('Form report'!$P$23:$CO$1090,MATCH($A$17,'Form report'!HY23:HY1090,0),MATCH(HY$3,'Form report'!$P$22:$CO$22,0))="","",INDEX('Form report'!$P$23:$CO$1090,MATCH($A$17,'Form report'!HY23:HY1090,0),MATCH(HY$3,'Form report'!$P$22:$CO$22,0))-INDEX('Form report'!$G$23:$G$1090,MATCH($A$17,'Form report'!$D$23:$D$1090,0))-INDEX('Form report'!$H$23:$H$1090,MATCH($A$17,'Form report'!$D$23:$D$1090,0))),"")</f>
        <v/>
      </c>
      <c r="HZ17" s="204" t="str">
        <f>IFERROR(IF(INDEX('Form report'!$P$23:$CO$1090,MATCH($A$17,'Form report'!HZ23:HZ1090,0),MATCH(HZ$3,'Form report'!$P$22:$CO$22,0))="","",INDEX('Form report'!$P$23:$CO$1090,MATCH($A$17,'Form report'!HZ23:HZ1090,0),MATCH(HZ$3,'Form report'!$P$22:$CO$22,0))-INDEX('Form report'!$G$23:$G$1090,MATCH($A$17,'Form report'!$D$23:$D$1090,0))-INDEX('Form report'!$H$23:$H$1090,MATCH($A$17,'Form report'!$D$23:$D$1090,0))),"")</f>
        <v/>
      </c>
      <c r="IA17" s="204" t="str">
        <f>IFERROR(IF(INDEX('Form report'!$P$23:$CO$1090,MATCH($A$17,'Form report'!IA23:IA1090,0),MATCH(IA$3,'Form report'!$P$22:$CO$22,0))="","",INDEX('Form report'!$P$23:$CO$1090,MATCH($A$17,'Form report'!IA23:IA1090,0),MATCH(IA$3,'Form report'!$P$22:$CO$22,0))-INDEX('Form report'!$G$23:$G$1090,MATCH($A$17,'Form report'!$D$23:$D$1090,0))-INDEX('Form report'!$H$23:$H$1090,MATCH($A$17,'Form report'!$D$23:$D$1090,0))),"")</f>
        <v/>
      </c>
      <c r="IB17" s="204" t="str">
        <f>IFERROR(IF(INDEX('Form report'!$P$23:$CO$1090,MATCH($A$17,'Form report'!IB23:IB1090,0),MATCH(IB$3,'Form report'!$P$22:$CO$22,0))="","",INDEX('Form report'!$P$23:$CO$1090,MATCH($A$17,'Form report'!IB23:IB1090,0),MATCH(IB$3,'Form report'!$P$22:$CO$22,0))-INDEX('Form report'!$G$23:$G$1090,MATCH($A$17,'Form report'!$D$23:$D$1090,0))-INDEX('Form report'!$H$23:$H$1090,MATCH($A$17,'Form report'!$D$23:$D$1090,0))),"")</f>
        <v/>
      </c>
      <c r="IC17" s="204" t="str">
        <f>IFERROR(IF(INDEX('Form report'!$P$23:$CO$1090,MATCH($A$17,'Form report'!IC23:IC1090,0),MATCH(IC$3,'Form report'!$P$22:$CO$22,0))="","",INDEX('Form report'!$P$23:$CO$1090,MATCH($A$17,'Form report'!IC23:IC1090,0),MATCH(IC$3,'Form report'!$P$22:$CO$22,0))-INDEX('Form report'!$G$23:$G$1090,MATCH($A$17,'Form report'!$D$23:$D$1090,0))-INDEX('Form report'!$H$23:$H$1090,MATCH($A$17,'Form report'!$D$23:$D$1090,0))),"")</f>
        <v/>
      </c>
      <c r="ID17" s="204" t="str">
        <f>IFERROR(IF(INDEX('Form report'!$P$23:$CO$1090,MATCH($A$17,'Form report'!ID23:ID1090,0),MATCH(ID$3,'Form report'!$P$22:$CO$22,0))="","",INDEX('Form report'!$P$23:$CO$1090,MATCH($A$17,'Form report'!ID23:ID1090,0),MATCH(ID$3,'Form report'!$P$22:$CO$22,0))-INDEX('Form report'!$G$23:$G$1090,MATCH($A$17,'Form report'!$D$23:$D$1090,0))-INDEX('Form report'!$H$23:$H$1090,MATCH($A$17,'Form report'!$D$23:$D$1090,0))),"")</f>
        <v/>
      </c>
      <c r="IE17" s="204" t="str">
        <f>IFERROR(IF(INDEX('Form report'!$P$23:$CO$1090,MATCH($A$17,'Form report'!IE23:IE1090,0),MATCH(IE$3,'Form report'!$P$22:$CO$22,0))="","",INDEX('Form report'!$P$23:$CO$1090,MATCH($A$17,'Form report'!IE23:IE1090,0),MATCH(IE$3,'Form report'!$P$22:$CO$22,0))-INDEX('Form report'!$G$23:$G$1090,MATCH($A$17,'Form report'!$D$23:$D$1090,0))-INDEX('Form report'!$H$23:$H$1090,MATCH($A$17,'Form report'!$D$23:$D$1090,0))),"")</f>
        <v/>
      </c>
      <c r="IF17" s="204" t="str">
        <f>IFERROR(IF(INDEX('Form report'!$P$23:$CO$1090,MATCH($A$17,'Form report'!IF23:IF1090,0),MATCH(IF$3,'Form report'!$P$22:$CO$22,0))="","",INDEX('Form report'!$P$23:$CO$1090,MATCH($A$17,'Form report'!IF23:IF1090,0),MATCH(IF$3,'Form report'!$P$22:$CO$22,0))-INDEX('Form report'!$G$23:$G$1090,MATCH($A$17,'Form report'!$D$23:$D$1090,0))-INDEX('Form report'!$H$23:$H$1090,MATCH($A$17,'Form report'!$D$23:$D$1090,0))),"")</f>
        <v/>
      </c>
      <c r="IG17" s="204" t="str">
        <f>IFERROR(IF(INDEX('Form report'!$P$23:$CO$1090,MATCH($A$17,'Form report'!IG23:IG1090,0),MATCH(IG$3,'Form report'!$P$22:$CO$22,0))="","",INDEX('Form report'!$P$23:$CO$1090,MATCH($A$17,'Form report'!IG23:IG1090,0),MATCH(IG$3,'Form report'!$P$22:$CO$22,0))-INDEX('Form report'!$G$23:$G$1090,MATCH($A$17,'Form report'!$D$23:$D$1090,0))-INDEX('Form report'!$H$23:$H$1090,MATCH($A$17,'Form report'!$D$23:$D$1090,0))),"")</f>
        <v/>
      </c>
      <c r="IH17" s="204" t="str">
        <f>IFERROR(IF(INDEX('Form report'!$P$23:$CO$1090,MATCH($A$17,'Form report'!IH23:IH1090,0),MATCH(IH$3,'Form report'!$P$22:$CO$22,0))="","",INDEX('Form report'!$P$23:$CO$1090,MATCH($A$17,'Form report'!IH23:IH1090,0),MATCH(IH$3,'Form report'!$P$22:$CO$22,0))-INDEX('Form report'!$G$23:$G$1090,MATCH($A$17,'Form report'!$D$23:$D$1090,0))-INDEX('Form report'!$H$23:$H$1090,MATCH($A$17,'Form report'!$D$23:$D$1090,0))),"")</f>
        <v/>
      </c>
      <c r="II17" s="204" t="str">
        <f>IFERROR(IF(INDEX('Form report'!$P$23:$CO$1090,MATCH($A$17,'Form report'!II23:II1090,0),MATCH(II$3,'Form report'!$P$22:$CO$22,0))="","",INDEX('Form report'!$P$23:$CO$1090,MATCH($A$17,'Form report'!II23:II1090,0),MATCH(II$3,'Form report'!$P$22:$CO$22,0))-INDEX('Form report'!$G$23:$G$1090,MATCH($A$17,'Form report'!$D$23:$D$1090,0))-INDEX('Form report'!$H$23:$H$1090,MATCH($A$17,'Form report'!$D$23:$D$1090,0))),"")</f>
        <v/>
      </c>
      <c r="IJ17" s="204" t="str">
        <f>IFERROR(IF(INDEX('Form report'!$P$23:$CO$1090,MATCH($A$17,'Form report'!IJ23:IJ1090,0),MATCH(IJ$3,'Form report'!$P$22:$CO$22,0))="","",INDEX('Form report'!$P$23:$CO$1090,MATCH($A$17,'Form report'!IJ23:IJ1090,0),MATCH(IJ$3,'Form report'!$P$22:$CO$22,0))-INDEX('Form report'!$G$23:$G$1090,MATCH($A$17,'Form report'!$D$23:$D$1090,0))-INDEX('Form report'!$H$23:$H$1090,MATCH($A$17,'Form report'!$D$23:$D$1090,0))),"")</f>
        <v/>
      </c>
      <c r="IK17" s="204" t="str">
        <f>IFERROR(IF(INDEX('Form report'!$P$23:$CO$1090,MATCH($A$17,'Form report'!IK23:IK1090,0),MATCH(IK$3,'Form report'!$P$22:$CO$22,0))="","",INDEX('Form report'!$P$23:$CO$1090,MATCH($A$17,'Form report'!IK23:IK1090,0),MATCH(IK$3,'Form report'!$P$22:$CO$22,0))-INDEX('Form report'!$G$23:$G$1090,MATCH($A$17,'Form report'!$D$23:$D$1090,0))-INDEX('Form report'!$H$23:$H$1090,MATCH($A$17,'Form report'!$D$23:$D$1090,0))),"")</f>
        <v/>
      </c>
      <c r="IL17" s="204" t="str">
        <f>IFERROR(IF(INDEX('Form report'!$P$23:$CO$1090,MATCH($A$17,'Form report'!IL23:IL1090,0),MATCH(IL$3,'Form report'!$P$22:$CO$22,0))="","",INDEX('Form report'!$P$23:$CO$1090,MATCH($A$17,'Form report'!IL23:IL1090,0),MATCH(IL$3,'Form report'!$P$22:$CO$22,0))-INDEX('Form report'!$G$23:$G$1090,MATCH($A$17,'Form report'!$D$23:$D$1090,0))-INDEX('Form report'!$H$23:$H$1090,MATCH($A$17,'Form report'!$D$23:$D$1090,0))),"")</f>
        <v/>
      </c>
      <c r="IM17" s="204" t="str">
        <f>IFERROR(IF(INDEX('Form report'!$P$23:$CO$1090,MATCH($A$17,'Form report'!IM23:IM1090,0),MATCH(IM$3,'Form report'!$P$22:$CO$22,0))="","",INDEX('Form report'!$P$23:$CO$1090,MATCH($A$17,'Form report'!IM23:IM1090,0),MATCH(IM$3,'Form report'!$P$22:$CO$22,0))-INDEX('Form report'!$G$23:$G$1090,MATCH($A$17,'Form report'!$D$23:$D$1090,0))-INDEX('Form report'!$H$23:$H$1090,MATCH($A$17,'Form report'!$D$23:$D$1090,0))),"")</f>
        <v/>
      </c>
      <c r="IN17" s="204" t="str">
        <f>IFERROR(IF(INDEX('Form report'!$P$23:$CO$1090,MATCH($A$17,'Form report'!IN23:IN1090,0),MATCH(IN$3,'Form report'!$P$22:$CO$22,0))="","",INDEX('Form report'!$P$23:$CO$1090,MATCH($A$17,'Form report'!IN23:IN1090,0),MATCH(IN$3,'Form report'!$P$22:$CO$22,0))-INDEX('Form report'!$G$23:$G$1090,MATCH($A$17,'Form report'!$D$23:$D$1090,0))-INDEX('Form report'!$H$23:$H$1090,MATCH($A$17,'Form report'!$D$23:$D$1090,0))),"")</f>
        <v/>
      </c>
      <c r="IO17" s="204" t="str">
        <f>IFERROR(IF(INDEX('Form report'!$P$23:$CO$1090,MATCH($A$17,'Form report'!IO23:IO1090,0),MATCH(IO$3,'Form report'!$P$22:$CO$22,0))="","",INDEX('Form report'!$P$23:$CO$1090,MATCH($A$17,'Form report'!IO23:IO1090,0),MATCH(IO$3,'Form report'!$P$22:$CO$22,0))-INDEX('Form report'!$G$23:$G$1090,MATCH($A$17,'Form report'!$D$23:$D$1090,0))-INDEX('Form report'!$H$23:$H$1090,MATCH($A$17,'Form report'!$D$23:$D$1090,0))),"")</f>
        <v/>
      </c>
      <c r="IP17" s="204" t="str">
        <f>IFERROR(IF(INDEX('Form report'!$P$23:$CO$1090,MATCH($A$17,'Form report'!IP23:IP1090,0),MATCH(IP$3,'Form report'!$P$22:$CO$22,0))="","",INDEX('Form report'!$P$23:$CO$1090,MATCH($A$17,'Form report'!IP23:IP1090,0),MATCH(IP$3,'Form report'!$P$22:$CO$22,0))-INDEX('Form report'!$G$23:$G$1090,MATCH($A$17,'Form report'!$D$23:$D$1090,0))-INDEX('Form report'!$H$23:$H$1090,MATCH($A$17,'Form report'!$D$23:$D$1090,0))),"")</f>
        <v/>
      </c>
      <c r="IQ17" s="204" t="str">
        <f>IFERROR(IF(INDEX('Form report'!$P$23:$CO$1090,MATCH($A$17,'Form report'!IQ23:IQ1090,0),MATCH(IQ$3,'Form report'!$P$22:$CO$22,0))="","",INDEX('Form report'!$P$23:$CO$1090,MATCH($A$17,'Form report'!IQ23:IQ1090,0),MATCH(IQ$3,'Form report'!$P$22:$CO$22,0))-INDEX('Form report'!$G$23:$G$1090,MATCH($A$17,'Form report'!$D$23:$D$1090,0))-INDEX('Form report'!$H$23:$H$1090,MATCH($A$17,'Form report'!$D$23:$D$1090,0))),"")</f>
        <v/>
      </c>
      <c r="IR17" s="204" t="str">
        <f>IFERROR(IF(INDEX('Form report'!$P$23:$CO$1090,MATCH($A$17,'Form report'!IR23:IR1090,0),MATCH(IR$3,'Form report'!$P$22:$CO$22,0))="","",INDEX('Form report'!$P$23:$CO$1090,MATCH($A$17,'Form report'!IR23:IR1090,0),MATCH(IR$3,'Form report'!$P$22:$CO$22,0))-INDEX('Form report'!$G$23:$G$1090,MATCH($A$17,'Form report'!$D$23:$D$1090,0))-INDEX('Form report'!$H$23:$H$1090,MATCH($A$17,'Form report'!$D$23:$D$1090,0))),"")</f>
        <v/>
      </c>
      <c r="IS17" s="204" t="str">
        <f>IFERROR(IF(INDEX('Form report'!$P$23:$CO$1090,MATCH($A$17,'Form report'!IS23:IS1090,0),MATCH(IS$3,'Form report'!$P$22:$CO$22,0))="","",INDEX('Form report'!$P$23:$CO$1090,MATCH($A$17,'Form report'!IS23:IS1090,0),MATCH(IS$3,'Form report'!$P$22:$CO$22,0))-INDEX('Form report'!$G$23:$G$1090,MATCH($A$17,'Form report'!$D$23:$D$1090,0))-INDEX('Form report'!$H$23:$H$1090,MATCH($A$17,'Form report'!$D$23:$D$1090,0))),"")</f>
        <v/>
      </c>
      <c r="IT17" s="204" t="str">
        <f>IFERROR(IF(INDEX('Form report'!$P$23:$CO$1090,MATCH($A$17,'Form report'!IT23:IT1090,0),MATCH(IT$3,'Form report'!$P$22:$CO$22,0))="","",INDEX('Form report'!$P$23:$CO$1090,MATCH($A$17,'Form report'!IT23:IT1090,0),MATCH(IT$3,'Form report'!$P$22:$CO$22,0))-INDEX('Form report'!$G$23:$G$1090,MATCH($A$17,'Form report'!$D$23:$D$1090,0))-INDEX('Form report'!$H$23:$H$1090,MATCH($A$17,'Form report'!$D$23:$D$1090,0))),"")</f>
        <v/>
      </c>
      <c r="IU17" s="204" t="str">
        <f>IFERROR(IF(INDEX('Form report'!$P$23:$CO$1090,MATCH($A$17,'Form report'!IU23:IU1090,0),MATCH(IU$3,'Form report'!$P$22:$CO$22,0))="","",INDEX('Form report'!$P$23:$CO$1090,MATCH($A$17,'Form report'!IU23:IU1090,0),MATCH(IU$3,'Form report'!$P$22:$CO$22,0))-INDEX('Form report'!$G$23:$G$1090,MATCH($A$17,'Form report'!$D$23:$D$1090,0))-INDEX('Form report'!$H$23:$H$1090,MATCH($A$17,'Form report'!$D$23:$D$1090,0))),"")</f>
        <v/>
      </c>
      <c r="IV17" s="204" t="str">
        <f>IFERROR(IF(INDEX('Form report'!$P$23:$CO$1090,MATCH($A$17,'Form report'!IV23:IV1090,0),MATCH(IV$3,'Form report'!$P$22:$CO$22,0))="","",INDEX('Form report'!$P$23:$CO$1090,MATCH($A$17,'Form report'!IV23:IV1090,0),MATCH(IV$3,'Form report'!$P$22:$CO$22,0))-INDEX('Form report'!$G$23:$G$1090,MATCH($A$17,'Form report'!$D$23:$D$1090,0))-INDEX('Form report'!$H$23:$H$1090,MATCH($A$17,'Form report'!$D$23:$D$1090,0))),"")</f>
        <v/>
      </c>
      <c r="IW17" s="204" t="str">
        <f>IFERROR(IF(INDEX('Form report'!$P$23:$CO$1090,MATCH($A$17,'Form report'!IW23:IW1090,0),MATCH(IW$3,'Form report'!$P$22:$CO$22,0))="","",INDEX('Form report'!$P$23:$CO$1090,MATCH($A$17,'Form report'!IW23:IW1090,0),MATCH(IW$3,'Form report'!$P$22:$CO$22,0))-INDEX('Form report'!$G$23:$G$1090,MATCH($A$17,'Form report'!$D$23:$D$1090,0))-INDEX('Form report'!$H$23:$H$1090,MATCH($A$17,'Form report'!$D$23:$D$1090,0))),"")</f>
        <v/>
      </c>
      <c r="IX17" s="204" t="str">
        <f>IFERROR(IF(INDEX('Form report'!$P$23:$CO$1090,MATCH($A$17,'Form report'!IX23:IX1090,0),MATCH(IX$3,'Form report'!$P$22:$CO$22,0))="","",INDEX('Form report'!$P$23:$CO$1090,MATCH($A$17,'Form report'!IX23:IX1090,0),MATCH(IX$3,'Form report'!$P$22:$CO$22,0))-INDEX('Form report'!$G$23:$G$1090,MATCH($A$17,'Form report'!$D$23:$D$1090,0))-INDEX('Form report'!$H$23:$H$1090,MATCH($A$17,'Form report'!$D$23:$D$1090,0))),"")</f>
        <v/>
      </c>
      <c r="IY17" s="204" t="str">
        <f>IFERROR(IF(INDEX('Form report'!$P$23:$CO$1090,MATCH($A$17,'Form report'!IY23:IY1090,0),MATCH(IY$3,'Form report'!$P$22:$CO$22,0))="","",INDEX('Form report'!$P$23:$CO$1090,MATCH($A$17,'Form report'!IY23:IY1090,0),MATCH(IY$3,'Form report'!$P$22:$CO$22,0))-INDEX('Form report'!$G$23:$G$1090,MATCH($A$17,'Form report'!$D$23:$D$1090,0))-INDEX('Form report'!$H$23:$H$1090,MATCH($A$17,'Form report'!$D$23:$D$1090,0))),"")</f>
        <v/>
      </c>
      <c r="IZ17" s="204" t="str">
        <f>IFERROR(IF(INDEX('Form report'!$P$23:$CO$1090,MATCH($A$17,'Form report'!IZ23:IZ1090,0),MATCH(IZ$3,'Form report'!$P$22:$CO$22,0))="","",INDEX('Form report'!$P$23:$CO$1090,MATCH($A$17,'Form report'!IZ23:IZ1090,0),MATCH(IZ$3,'Form report'!$P$22:$CO$22,0))-INDEX('Form report'!$G$23:$G$1090,MATCH($A$17,'Form report'!$D$23:$D$1090,0))-INDEX('Form report'!$H$23:$H$1090,MATCH($A$17,'Form report'!$D$23:$D$1090,0))),"")</f>
        <v/>
      </c>
      <c r="JA17" s="204" t="str">
        <f>IFERROR(IF(INDEX('Form report'!$P$23:$CO$1090,MATCH($A$17,'Form report'!JA23:JA1090,0),MATCH(JA$3,'Form report'!$P$22:$CO$22,0))="","",INDEX('Form report'!$P$23:$CO$1090,MATCH($A$17,'Form report'!JA23:JA1090,0),MATCH(JA$3,'Form report'!$P$22:$CO$22,0))-INDEX('Form report'!$G$23:$G$1090,MATCH($A$17,'Form report'!$D$23:$D$1090,0))-INDEX('Form report'!$H$23:$H$1090,MATCH($A$17,'Form report'!$D$23:$D$1090,0))),"")</f>
        <v/>
      </c>
      <c r="JB17" s="204" t="str">
        <f>IFERROR(IF(INDEX('Form report'!$P$23:$CO$1090,MATCH($A$17,'Form report'!JB23:JB1090,0),MATCH(JB$3,'Form report'!$P$22:$CO$22,0))="","",INDEX('Form report'!$P$23:$CO$1090,MATCH($A$17,'Form report'!JB23:JB1090,0),MATCH(JB$3,'Form report'!$P$22:$CO$22,0))-INDEX('Form report'!$G$23:$G$1090,MATCH($A$17,'Form report'!$D$23:$D$1090,0))-INDEX('Form report'!$H$23:$H$1090,MATCH($A$17,'Form report'!$D$23:$D$1090,0))),"")</f>
        <v/>
      </c>
      <c r="JC17" s="204" t="str">
        <f>IFERROR(IF(INDEX('Form report'!$P$23:$CO$1090,MATCH($A$17,'Form report'!JC23:JC1090,0),MATCH(JC$3,'Form report'!$P$22:$CO$22,0))="","",INDEX('Form report'!$P$23:$CO$1090,MATCH($A$17,'Form report'!JC23:JC1090,0),MATCH(JC$3,'Form report'!$P$22:$CO$22,0))-INDEX('Form report'!$G$23:$G$1090,MATCH($A$17,'Form report'!$D$23:$D$1090,0))-INDEX('Form report'!$H$23:$H$1090,MATCH($A$17,'Form report'!$D$23:$D$1090,0))),"")</f>
        <v/>
      </c>
      <c r="JD17" s="204" t="str">
        <f>IFERROR(IF(INDEX('Form report'!$P$23:$CO$1090,MATCH($A$17,'Form report'!JD23:JD1090,0),MATCH(JD$3,'Form report'!$P$22:$CO$22,0))="","",INDEX('Form report'!$P$23:$CO$1090,MATCH($A$17,'Form report'!JD23:JD1090,0),MATCH(JD$3,'Form report'!$P$22:$CO$22,0))-INDEX('Form report'!$G$23:$G$1090,MATCH($A$17,'Form report'!$D$23:$D$1090,0))-INDEX('Form report'!$H$23:$H$1090,MATCH($A$17,'Form report'!$D$23:$D$1090,0))),"")</f>
        <v/>
      </c>
      <c r="JE17" s="204" t="str">
        <f>IFERROR(IF(INDEX('Form report'!$P$23:$CO$1090,MATCH($A$17,'Form report'!JE23:JE1090,0),MATCH(JE$3,'Form report'!$P$22:$CO$22,0))="","",INDEX('Form report'!$P$23:$CO$1090,MATCH($A$17,'Form report'!JE23:JE1090,0),MATCH(JE$3,'Form report'!$P$22:$CO$22,0))-INDEX('Form report'!$G$23:$G$1090,MATCH($A$17,'Form report'!$D$23:$D$1090,0))-INDEX('Form report'!$H$23:$H$1090,MATCH($A$17,'Form report'!$D$23:$D$1090,0))),"")</f>
        <v/>
      </c>
      <c r="JF17" s="204" t="str">
        <f>IFERROR(IF(INDEX('Form report'!$P$23:$CO$1090,MATCH($A$17,'Form report'!JF23:JF1090,0),MATCH(JF$3,'Form report'!$P$22:$CO$22,0))="","",INDEX('Form report'!$P$23:$CO$1090,MATCH($A$17,'Form report'!JF23:JF1090,0),MATCH(JF$3,'Form report'!$P$22:$CO$22,0))-INDEX('Form report'!$G$23:$G$1090,MATCH($A$17,'Form report'!$D$23:$D$1090,0))-INDEX('Form report'!$H$23:$H$1090,MATCH($A$17,'Form report'!$D$23:$D$1090,0))),"")</f>
        <v/>
      </c>
      <c r="JG17" s="204" t="str">
        <f>IFERROR(IF(INDEX('Form report'!$P$23:$CO$1090,MATCH($A$17,'Form report'!JG23:JG1090,0),MATCH(JG$3,'Form report'!$P$22:$CO$22,0))="","",INDEX('Form report'!$P$23:$CO$1090,MATCH($A$17,'Form report'!JG23:JG1090,0),MATCH(JG$3,'Form report'!$P$22:$CO$22,0))-INDEX('Form report'!$G$23:$G$1090,MATCH($A$17,'Form report'!$D$23:$D$1090,0))-INDEX('Form report'!$H$23:$H$1090,MATCH($A$17,'Form report'!$D$23:$D$1090,0))),"")</f>
        <v/>
      </c>
      <c r="JH17" s="204" t="str">
        <f>IFERROR(IF(INDEX('Form report'!$P$23:$CO$1090,MATCH($A$17,'Form report'!JH23:JH1090,0),MATCH(JH$3,'Form report'!$P$22:$CO$22,0))="","",INDEX('Form report'!$P$23:$CO$1090,MATCH($A$17,'Form report'!JH23:JH1090,0),MATCH(JH$3,'Form report'!$P$22:$CO$22,0))-INDEX('Form report'!$G$23:$G$1090,MATCH($A$17,'Form report'!$D$23:$D$1090,0))-INDEX('Form report'!$H$23:$H$1090,MATCH($A$17,'Form report'!$D$23:$D$1090,0))),"")</f>
        <v/>
      </c>
      <c r="JI17" s="204" t="str">
        <f>IFERROR(IF(INDEX('Form report'!$P$23:$CO$1090,MATCH($A$17,'Form report'!JI23:JI1090,0),MATCH(JI$3,'Form report'!$P$22:$CO$22,0))="","",INDEX('Form report'!$P$23:$CO$1090,MATCH($A$17,'Form report'!JI23:JI1090,0),MATCH(JI$3,'Form report'!$P$22:$CO$22,0))-INDEX('Form report'!$G$23:$G$1090,MATCH($A$17,'Form report'!$D$23:$D$1090,0))-INDEX('Form report'!$H$23:$H$1090,MATCH($A$17,'Form report'!$D$23:$D$1090,0))),"")</f>
        <v/>
      </c>
      <c r="JJ17" s="204" t="str">
        <f>IFERROR(IF(INDEX('Form report'!$P$23:$CO$1090,MATCH($A$17,'Form report'!JJ23:JJ1090,0),MATCH(JJ$3,'Form report'!$P$22:$CO$22,0))="","",INDEX('Form report'!$P$23:$CO$1090,MATCH($A$17,'Form report'!JJ23:JJ1090,0),MATCH(JJ$3,'Form report'!$P$22:$CO$22,0))-INDEX('Form report'!$G$23:$G$1090,MATCH($A$17,'Form report'!$D$23:$D$1090,0))-INDEX('Form report'!$H$23:$H$1090,MATCH($A$17,'Form report'!$D$23:$D$1090,0))),"")</f>
        <v/>
      </c>
      <c r="JK17" s="204" t="str">
        <f>IFERROR(IF(INDEX('Form report'!$P$23:$CO$1090,MATCH($A$17,'Form report'!JK23:JK1090,0),MATCH(JK$3,'Form report'!$P$22:$CO$22,0))="","",INDEX('Form report'!$P$23:$CO$1090,MATCH($A$17,'Form report'!JK23:JK1090,0),MATCH(JK$3,'Form report'!$P$22:$CO$22,0))-INDEX('Form report'!$G$23:$G$1090,MATCH($A$17,'Form report'!$D$23:$D$1090,0))-INDEX('Form report'!$H$23:$H$1090,MATCH($A$17,'Form report'!$D$23:$D$1090,0))),"")</f>
        <v/>
      </c>
      <c r="JL17" s="204" t="str">
        <f>IFERROR(IF(INDEX('Form report'!$P$23:$CO$1090,MATCH($A$17,'Form report'!JL23:JL1090,0),MATCH(JL$3,'Form report'!$P$22:$CO$22,0))="","",INDEX('Form report'!$P$23:$CO$1090,MATCH($A$17,'Form report'!JL23:JL1090,0),MATCH(JL$3,'Form report'!$P$22:$CO$22,0))-INDEX('Form report'!$G$23:$G$1090,MATCH($A$17,'Form report'!$D$23:$D$1090,0))-INDEX('Form report'!$H$23:$H$1090,MATCH($A$17,'Form report'!$D$23:$D$1090,0))),"")</f>
        <v/>
      </c>
      <c r="JM17" s="204" t="str">
        <f>IFERROR(IF(INDEX('Form report'!$P$23:$CO$1090,MATCH($A$17,'Form report'!JM23:JM1090,0),MATCH(JM$3,'Form report'!$P$22:$CO$22,0))="","",INDEX('Form report'!$P$23:$CO$1090,MATCH($A$17,'Form report'!JM23:JM1090,0),MATCH(JM$3,'Form report'!$P$22:$CO$22,0))-INDEX('Form report'!$G$23:$G$1090,MATCH($A$17,'Form report'!$D$23:$D$1090,0))-INDEX('Form report'!$H$23:$H$1090,MATCH($A$17,'Form report'!$D$23:$D$1090,0))),"")</f>
        <v/>
      </c>
      <c r="JN17" s="204" t="str">
        <f>IFERROR(IF(INDEX('Form report'!$P$23:$CO$1090,MATCH($A$17,'Form report'!JN23:JN1090,0),MATCH(JN$3,'Form report'!$P$22:$CO$22,0))="","",INDEX('Form report'!$P$23:$CO$1090,MATCH($A$17,'Form report'!JN23:JN1090,0),MATCH(JN$3,'Form report'!$P$22:$CO$22,0))-INDEX('Form report'!$G$23:$G$1090,MATCH($A$17,'Form report'!$D$23:$D$1090,0))-INDEX('Form report'!$H$23:$H$1090,MATCH($A$17,'Form report'!$D$23:$D$1090,0))),"")</f>
        <v/>
      </c>
      <c r="JO17" s="204" t="str">
        <f>IFERROR(IF(INDEX('Form report'!$P$23:$CO$1090,MATCH($A$17,'Form report'!JO23:JO1090,0),MATCH(JO$3,'Form report'!$P$22:$CO$22,0))="","",INDEX('Form report'!$P$23:$CO$1090,MATCH($A$17,'Form report'!JO23:JO1090,0),MATCH(JO$3,'Form report'!$P$22:$CO$22,0))-INDEX('Form report'!$G$23:$G$1090,MATCH($A$17,'Form report'!$D$23:$D$1090,0))-INDEX('Form report'!$H$23:$H$1090,MATCH($A$17,'Form report'!$D$23:$D$1090,0))),"")</f>
        <v/>
      </c>
      <c r="JP17" s="204" t="str">
        <f>IFERROR(IF(INDEX('Form report'!$P$23:$CO$1090,MATCH($A$17,'Form report'!JP23:JP1090,0),MATCH(JP$3,'Form report'!$P$22:$CO$22,0))="","",INDEX('Form report'!$P$23:$CO$1090,MATCH($A$17,'Form report'!JP23:JP1090,0),MATCH(JP$3,'Form report'!$P$22:$CO$22,0))-INDEX('Form report'!$G$23:$G$1090,MATCH($A$17,'Form report'!$D$23:$D$1090,0))-INDEX('Form report'!$H$23:$H$1090,MATCH($A$17,'Form report'!$D$23:$D$1090,0))),"")</f>
        <v/>
      </c>
      <c r="JQ17" s="204" t="str">
        <f>IFERROR(IF(INDEX('Form report'!$P$23:$CO$1090,MATCH($A$17,'Form report'!JQ23:JQ1090,0),MATCH(JQ$3,'Form report'!$P$22:$CO$22,0))="","",INDEX('Form report'!$P$23:$CO$1090,MATCH($A$17,'Form report'!JQ23:JQ1090,0),MATCH(JQ$3,'Form report'!$P$22:$CO$22,0))-INDEX('Form report'!$G$23:$G$1090,MATCH($A$17,'Form report'!$D$23:$D$1090,0))-INDEX('Form report'!$H$23:$H$1090,MATCH($A$17,'Form report'!$D$23:$D$1090,0))),"")</f>
        <v/>
      </c>
      <c r="JR17" s="204" t="str">
        <f>IFERROR(IF(INDEX('Form report'!$P$23:$CO$1090,MATCH($A$17,'Form report'!JR23:JR1090,0),MATCH(JR$3,'Form report'!$P$22:$CO$22,0))="","",INDEX('Form report'!$P$23:$CO$1090,MATCH($A$17,'Form report'!JR23:JR1090,0),MATCH(JR$3,'Form report'!$P$22:$CO$22,0))-INDEX('Form report'!$G$23:$G$1090,MATCH($A$17,'Form report'!$D$23:$D$1090,0))-INDEX('Form report'!$H$23:$H$1090,MATCH($A$17,'Form report'!$D$23:$D$1090,0))),"")</f>
        <v/>
      </c>
      <c r="JS17" s="204" t="str">
        <f>IFERROR(IF(INDEX('Form report'!$P$23:$CO$1090,MATCH($A$17,'Form report'!JS23:JS1090,0),MATCH(JS$3,'Form report'!$P$22:$CO$22,0))="","",INDEX('Form report'!$P$23:$CO$1090,MATCH($A$17,'Form report'!JS23:JS1090,0),MATCH(JS$3,'Form report'!$P$22:$CO$22,0))-INDEX('Form report'!$G$23:$G$1090,MATCH($A$17,'Form report'!$D$23:$D$1090,0))-INDEX('Form report'!$H$23:$H$1090,MATCH($A$17,'Form report'!$D$23:$D$1090,0))),"")</f>
        <v/>
      </c>
      <c r="JT17" s="204" t="str">
        <f>IFERROR(IF(INDEX('Form report'!$P$23:$CO$1090,MATCH($A$17,'Form report'!JT23:JT1090,0),MATCH(JT$3,'Form report'!$P$22:$CO$22,0))="","",INDEX('Form report'!$P$23:$CO$1090,MATCH($A$17,'Form report'!JT23:JT1090,0),MATCH(JT$3,'Form report'!$P$22:$CO$22,0))-INDEX('Form report'!$G$23:$G$1090,MATCH($A$17,'Form report'!$D$23:$D$1090,0))-INDEX('Form report'!$H$23:$H$1090,MATCH($A$17,'Form report'!$D$23:$D$1090,0))),"")</f>
        <v/>
      </c>
      <c r="JU17" s="204" t="str">
        <f>IFERROR(IF(INDEX('Form report'!$P$23:$CO$1090,MATCH($A$17,'Form report'!JU23:JU1090,0),MATCH(JU$3,'Form report'!$P$22:$CO$22,0))="","",INDEX('Form report'!$P$23:$CO$1090,MATCH($A$17,'Form report'!JU23:JU1090,0),MATCH(JU$3,'Form report'!$P$22:$CO$22,0))-INDEX('Form report'!$G$23:$G$1090,MATCH($A$17,'Form report'!$D$23:$D$1090,0))-INDEX('Form report'!$H$23:$H$1090,MATCH($A$17,'Form report'!$D$23:$D$1090,0))),"")</f>
        <v/>
      </c>
      <c r="JV17" s="204" t="str">
        <f>IFERROR(IF(INDEX('Form report'!$P$23:$CO$1090,MATCH($A$17,'Form report'!JV23:JV1090,0),MATCH(JV$3,'Form report'!$P$22:$CO$22,0))="","",INDEX('Form report'!$P$23:$CO$1090,MATCH($A$17,'Form report'!JV23:JV1090,0),MATCH(JV$3,'Form report'!$P$22:$CO$22,0))-INDEX('Form report'!$G$23:$G$1090,MATCH($A$17,'Form report'!$D$23:$D$1090,0))-INDEX('Form report'!$H$23:$H$1090,MATCH($A$17,'Form report'!$D$23:$D$1090,0))),"")</f>
        <v/>
      </c>
      <c r="JW17" s="204" t="str">
        <f>IFERROR(IF(INDEX('Form report'!$P$23:$CO$1090,MATCH($A$17,'Form report'!JW23:JW1090,0),MATCH(JW$3,'Form report'!$P$22:$CO$22,0))="","",INDEX('Form report'!$P$23:$CO$1090,MATCH($A$17,'Form report'!JW23:JW1090,0),MATCH(JW$3,'Form report'!$P$22:$CO$22,0))-INDEX('Form report'!$G$23:$G$1090,MATCH($A$17,'Form report'!$D$23:$D$1090,0))-INDEX('Form report'!$H$23:$H$1090,MATCH($A$17,'Form report'!$D$23:$D$1090,0))),"")</f>
        <v/>
      </c>
      <c r="JX17" s="204" t="str">
        <f>IFERROR(IF(INDEX('Form report'!$P$23:$CO$1090,MATCH($A$17,'Form report'!JX23:JX1090,0),MATCH(JX$3,'Form report'!$P$22:$CO$22,0))="","",INDEX('Form report'!$P$23:$CO$1090,MATCH($A$17,'Form report'!JX23:JX1090,0),MATCH(JX$3,'Form report'!$P$22:$CO$22,0))-INDEX('Form report'!$G$23:$G$1090,MATCH($A$17,'Form report'!$D$23:$D$1090,0))-INDEX('Form report'!$H$23:$H$1090,MATCH($A$17,'Form report'!$D$23:$D$1090,0))),"")</f>
        <v/>
      </c>
      <c r="JY17" s="204" t="str">
        <f>IFERROR(IF(INDEX('Form report'!$P$23:$CO$1090,MATCH($A$17,'Form report'!JY23:JY1090,0),MATCH(JY$3,'Form report'!$P$22:$CO$22,0))="","",INDEX('Form report'!$P$23:$CO$1090,MATCH($A$17,'Form report'!JY23:JY1090,0),MATCH(JY$3,'Form report'!$P$22:$CO$22,0))-INDEX('Form report'!$G$23:$G$1090,MATCH($A$17,'Form report'!$D$23:$D$1090,0))-INDEX('Form report'!$H$23:$H$1090,MATCH($A$17,'Form report'!$D$23:$D$1090,0))),"")</f>
        <v/>
      </c>
      <c r="JZ17" s="204" t="str">
        <f>IFERROR(IF(INDEX('Form report'!$P$23:$CO$1090,MATCH($A$17,'Form report'!JZ23:JZ1090,0),MATCH(JZ$3,'Form report'!$P$22:$CO$22,0))="","",INDEX('Form report'!$P$23:$CO$1090,MATCH($A$17,'Form report'!JZ23:JZ1090,0),MATCH(JZ$3,'Form report'!$P$22:$CO$22,0))-INDEX('Form report'!$G$23:$G$1090,MATCH($A$17,'Form report'!$D$23:$D$1090,0))-INDEX('Form report'!$H$23:$H$1090,MATCH($A$17,'Form report'!$D$23:$D$1090,0))),"")</f>
        <v/>
      </c>
      <c r="KA17" s="204" t="str">
        <f>IFERROR(IF(INDEX('Form report'!$P$23:$CO$1090,MATCH($A$17,'Form report'!KA23:KA1090,0),MATCH(KA$3,'Form report'!$P$22:$CO$22,0))="","",INDEX('Form report'!$P$23:$CO$1090,MATCH($A$17,'Form report'!KA23:KA1090,0),MATCH(KA$3,'Form report'!$P$22:$CO$22,0))-INDEX('Form report'!$G$23:$G$1090,MATCH($A$17,'Form report'!$D$23:$D$1090,0))-INDEX('Form report'!$H$23:$H$1090,MATCH($A$17,'Form report'!$D$23:$D$1090,0))),"")</f>
        <v/>
      </c>
      <c r="KB17" s="204" t="str">
        <f>IFERROR(IF(INDEX('Form report'!$P$23:$CO$1090,MATCH($A$17,'Form report'!KB23:KB1090,0),MATCH(KB$3,'Form report'!$P$22:$CO$22,0))="","",INDEX('Form report'!$P$23:$CO$1090,MATCH($A$17,'Form report'!KB23:KB1090,0),MATCH(KB$3,'Form report'!$P$22:$CO$22,0))-INDEX('Form report'!$G$23:$G$1090,MATCH($A$17,'Form report'!$D$23:$D$1090,0))-INDEX('Form report'!$H$23:$H$1090,MATCH($A$17,'Form report'!$D$23:$D$1090,0))),"")</f>
        <v/>
      </c>
      <c r="KC17" s="204" t="str">
        <f>IFERROR(IF(INDEX('Form report'!$P$23:$CO$1090,MATCH($A$17,'Form report'!KC23:KC1090,0),MATCH(KC$3,'Form report'!$P$22:$CO$22,0))="","",INDEX('Form report'!$P$23:$CO$1090,MATCH($A$17,'Form report'!KC23:KC1090,0),MATCH(KC$3,'Form report'!$P$22:$CO$22,0))-INDEX('Form report'!$G$23:$G$1090,MATCH($A$17,'Form report'!$D$23:$D$1090,0))-INDEX('Form report'!$H$23:$H$1090,MATCH($A$17,'Form report'!$D$23:$D$1090,0))),"")</f>
        <v/>
      </c>
      <c r="KD17" s="204" t="str">
        <f>IFERROR(IF(INDEX('Form report'!$P$23:$CO$1090,MATCH($A$17,'Form report'!KD23:KD1090,0),MATCH(KD$3,'Form report'!$P$22:$CO$22,0))="","",INDEX('Form report'!$P$23:$CO$1090,MATCH($A$17,'Form report'!KD23:KD1090,0),MATCH(KD$3,'Form report'!$P$22:$CO$22,0))-INDEX('Form report'!$G$23:$G$1090,MATCH($A$17,'Form report'!$D$23:$D$1090,0))-INDEX('Form report'!$H$23:$H$1090,MATCH($A$17,'Form report'!$D$23:$D$1090,0))),"")</f>
        <v/>
      </c>
      <c r="KE17" s="204" t="str">
        <f>IFERROR(IF(INDEX('Form report'!$P$23:$CO$1090,MATCH($A$17,'Form report'!KE23:KE1090,0),MATCH(KE$3,'Form report'!$P$22:$CO$22,0))="","",INDEX('Form report'!$P$23:$CO$1090,MATCH($A$17,'Form report'!KE23:KE1090,0),MATCH(KE$3,'Form report'!$P$22:$CO$22,0))-INDEX('Form report'!$G$23:$G$1090,MATCH($A$17,'Form report'!$D$23:$D$1090,0))-INDEX('Form report'!$H$23:$H$1090,MATCH($A$17,'Form report'!$D$23:$D$1090,0))),"")</f>
        <v/>
      </c>
      <c r="KF17" s="204" t="str">
        <f>IFERROR(IF(INDEX('Form report'!$P$23:$CO$1090,MATCH($A$17,'Form report'!KF23:KF1090,0),MATCH(KF$3,'Form report'!$P$22:$CO$22,0))="","",INDEX('Form report'!$P$23:$CO$1090,MATCH($A$17,'Form report'!KF23:KF1090,0),MATCH(KF$3,'Form report'!$P$22:$CO$22,0))-INDEX('Form report'!$G$23:$G$1090,MATCH($A$17,'Form report'!$D$23:$D$1090,0))-INDEX('Form report'!$H$23:$H$1090,MATCH($A$17,'Form report'!$D$23:$D$1090,0))),"")</f>
        <v/>
      </c>
      <c r="KG17" s="204" t="str">
        <f>IFERROR(IF(INDEX('Form report'!$P$23:$CO$1090,MATCH($A$17,'Form report'!KG23:KG1090,0),MATCH(KG$3,'Form report'!$P$22:$CO$22,0))="","",INDEX('Form report'!$P$23:$CO$1090,MATCH($A$17,'Form report'!KG23:KG1090,0),MATCH(KG$3,'Form report'!$P$22:$CO$22,0))-INDEX('Form report'!$G$23:$G$1090,MATCH($A$17,'Form report'!$D$23:$D$1090,0))-INDEX('Form report'!$H$23:$H$1090,MATCH($A$17,'Form report'!$D$23:$D$1090,0))),"")</f>
        <v/>
      </c>
      <c r="KH17" s="204" t="str">
        <f>IFERROR(IF(INDEX('Form report'!$P$23:$CO$1090,MATCH($A$17,'Form report'!KH23:KH1090,0),MATCH(KH$3,'Form report'!$P$22:$CO$22,0))="","",INDEX('Form report'!$P$23:$CO$1090,MATCH($A$17,'Form report'!KH23:KH1090,0),MATCH(KH$3,'Form report'!$P$22:$CO$22,0))-INDEX('Form report'!$G$23:$G$1090,MATCH($A$17,'Form report'!$D$23:$D$1090,0))-INDEX('Form report'!$H$23:$H$1090,MATCH($A$17,'Form report'!$D$23:$D$1090,0))),"")</f>
        <v/>
      </c>
      <c r="KI17" s="204" t="str">
        <f>IFERROR(IF(INDEX('Form report'!$P$23:$CO$1090,MATCH($A$17,'Form report'!KI23:KI1090,0),MATCH(KI$3,'Form report'!$P$22:$CO$22,0))="","",INDEX('Form report'!$P$23:$CO$1090,MATCH($A$17,'Form report'!KI23:KI1090,0),MATCH(KI$3,'Form report'!$P$22:$CO$22,0))-INDEX('Form report'!$G$23:$G$1090,MATCH($A$17,'Form report'!$D$23:$D$1090,0))-INDEX('Form report'!$H$23:$H$1090,MATCH($A$17,'Form report'!$D$23:$D$1090,0))),"")</f>
        <v/>
      </c>
      <c r="KJ17" s="204" t="str">
        <f>IFERROR(IF(INDEX('Form report'!$P$23:$CO$1090,MATCH($A$17,'Form report'!KJ23:KJ1090,0),MATCH(KJ$3,'Form report'!$P$22:$CO$22,0))="","",INDEX('Form report'!$P$23:$CO$1090,MATCH($A$17,'Form report'!KJ23:KJ1090,0),MATCH(KJ$3,'Form report'!$P$22:$CO$22,0))-INDEX('Form report'!$G$23:$G$1090,MATCH($A$17,'Form report'!$D$23:$D$1090,0))-INDEX('Form report'!$H$23:$H$1090,MATCH($A$17,'Form report'!$D$23:$D$1090,0))),"")</f>
        <v/>
      </c>
      <c r="KK17" s="204" t="str">
        <f>IFERROR(IF(INDEX('Form report'!$P$23:$CO$1090,MATCH($A$17,'Form report'!KK23:KK1090,0),MATCH(KK$3,'Form report'!$P$22:$CO$22,0))="","",INDEX('Form report'!$P$23:$CO$1090,MATCH($A$17,'Form report'!KK23:KK1090,0),MATCH(KK$3,'Form report'!$P$22:$CO$22,0))-INDEX('Form report'!$G$23:$G$1090,MATCH($A$17,'Form report'!$D$23:$D$1090,0))-INDEX('Form report'!$H$23:$H$1090,MATCH($A$17,'Form report'!$D$23:$D$1090,0))),"")</f>
        <v/>
      </c>
      <c r="KL17" s="204" t="str">
        <f>IFERROR(IF(INDEX('Form report'!$P$23:$CO$1090,MATCH($A$17,'Form report'!KL23:KL1090,0),MATCH(KL$3,'Form report'!$P$22:$CO$22,0))="","",INDEX('Form report'!$P$23:$CO$1090,MATCH($A$17,'Form report'!KL23:KL1090,0),MATCH(KL$3,'Form report'!$P$22:$CO$22,0))-INDEX('Form report'!$G$23:$G$1090,MATCH($A$17,'Form report'!$D$23:$D$1090,0))-INDEX('Form report'!$H$23:$H$1090,MATCH($A$17,'Form report'!$D$23:$D$1090,0))),"")</f>
        <v/>
      </c>
      <c r="KM17" s="204" t="str">
        <f>IFERROR(IF(INDEX('Form report'!$P$23:$CO$1090,MATCH($A$17,'Form report'!KM23:KM1090,0),MATCH(KM$3,'Form report'!$P$22:$CO$22,0))="","",INDEX('Form report'!$P$23:$CO$1090,MATCH($A$17,'Form report'!KM23:KM1090,0),MATCH(KM$3,'Form report'!$P$22:$CO$22,0))-INDEX('Form report'!$G$23:$G$1090,MATCH($A$17,'Form report'!$D$23:$D$1090,0))-INDEX('Form report'!$H$23:$H$1090,MATCH($A$17,'Form report'!$D$23:$D$1090,0))),"")</f>
        <v/>
      </c>
      <c r="KN17" s="204" t="str">
        <f>IFERROR(IF(INDEX('Form report'!$P$23:$CO$1090,MATCH($A$17,'Form report'!KN23:KN1090,0),MATCH(KN$3,'Form report'!$P$22:$CO$22,0))="","",INDEX('Form report'!$P$23:$CO$1090,MATCH($A$17,'Form report'!KN23:KN1090,0),MATCH(KN$3,'Form report'!$P$22:$CO$22,0))-INDEX('Form report'!$G$23:$G$1090,MATCH($A$17,'Form report'!$D$23:$D$1090,0))-INDEX('Form report'!$H$23:$H$1090,MATCH($A$17,'Form report'!$D$23:$D$1090,0))),"")</f>
        <v/>
      </c>
      <c r="KO17" s="204" t="str">
        <f>IFERROR(IF(INDEX('Form report'!$P$23:$CO$1090,MATCH($A$17,'Form report'!KO23:KO1090,0),MATCH(KO$3,'Form report'!$P$22:$CO$22,0))="","",INDEX('Form report'!$P$23:$CO$1090,MATCH($A$17,'Form report'!KO23:KO1090,0),MATCH(KO$3,'Form report'!$P$22:$CO$22,0))-INDEX('Form report'!$G$23:$G$1090,MATCH($A$17,'Form report'!$D$23:$D$1090,0))-INDEX('Form report'!$H$23:$H$1090,MATCH($A$17,'Form report'!$D$23:$D$1090,0))),"")</f>
        <v/>
      </c>
      <c r="KP17" s="204" t="str">
        <f>IFERROR(IF(INDEX('Form report'!$P$23:$CO$1090,MATCH($A$17,'Form report'!KP23:KP1090,0),MATCH(KP$3,'Form report'!$P$22:$CO$22,0))="","",INDEX('Form report'!$P$23:$CO$1090,MATCH($A$17,'Form report'!KP23:KP1090,0),MATCH(KP$3,'Form report'!$P$22:$CO$22,0))-INDEX('Form report'!$G$23:$G$1090,MATCH($A$17,'Form report'!$D$23:$D$1090,0))-INDEX('Form report'!$H$23:$H$1090,MATCH($A$17,'Form report'!$D$23:$D$1090,0))),"")</f>
        <v/>
      </c>
      <c r="KQ17" s="204" t="str">
        <f>IFERROR(IF(INDEX('Form report'!$P$23:$CO$1090,MATCH($A$17,'Form report'!KQ23:KQ1090,0),MATCH(KQ$3,'Form report'!$P$22:$CO$22,0))="","",INDEX('Form report'!$P$23:$CO$1090,MATCH($A$17,'Form report'!KQ23:KQ1090,0),MATCH(KQ$3,'Form report'!$P$22:$CO$22,0))-INDEX('Form report'!$G$23:$G$1090,MATCH($A$17,'Form report'!$D$23:$D$1090,0))-INDEX('Form report'!$H$23:$H$1090,MATCH($A$17,'Form report'!$D$23:$D$1090,0))),"")</f>
        <v/>
      </c>
      <c r="KR17" s="204" t="str">
        <f>IFERROR(IF(INDEX('Form report'!$P$23:$CO$1090,MATCH($A$17,'Form report'!KR23:KR1090,0),MATCH(KR$3,'Form report'!$P$22:$CO$22,0))="","",INDEX('Form report'!$P$23:$CO$1090,MATCH($A$17,'Form report'!KR23:KR1090,0),MATCH(KR$3,'Form report'!$P$22:$CO$22,0))-INDEX('Form report'!$G$23:$G$1090,MATCH($A$17,'Form report'!$D$23:$D$1090,0))-INDEX('Form report'!$H$23:$H$1090,MATCH($A$17,'Form report'!$D$23:$D$1090,0))),"")</f>
        <v/>
      </c>
      <c r="KS17" s="204" t="str">
        <f>IFERROR(IF(INDEX('Form report'!$P$23:$CO$1090,MATCH($A$17,'Form report'!KS23:KS1090,0),MATCH(KS$3,'Form report'!$P$22:$CO$22,0))="","",INDEX('Form report'!$P$23:$CO$1090,MATCH($A$17,'Form report'!KS23:KS1090,0),MATCH(KS$3,'Form report'!$P$22:$CO$22,0))-INDEX('Form report'!$G$23:$G$1090,MATCH($A$17,'Form report'!$D$23:$D$1090,0))-INDEX('Form report'!$H$23:$H$1090,MATCH($A$17,'Form report'!$D$23:$D$1090,0))),"")</f>
        <v/>
      </c>
      <c r="KT17" s="204" t="str">
        <f>IFERROR(IF(INDEX('Form report'!$P$23:$CO$1090,MATCH($A$17,'Form report'!KT23:KT1090,0),MATCH(KT$3,'Form report'!$P$22:$CO$22,0))="","",INDEX('Form report'!$P$23:$CO$1090,MATCH($A$17,'Form report'!KT23:KT1090,0),MATCH(KT$3,'Form report'!$P$22:$CO$22,0))-INDEX('Form report'!$G$23:$G$1090,MATCH($A$17,'Form report'!$D$23:$D$1090,0))-INDEX('Form report'!$H$23:$H$1090,MATCH($A$17,'Form report'!$D$23:$D$1090,0))),"")</f>
        <v/>
      </c>
      <c r="KU17" s="204" t="str">
        <f>IFERROR(IF(INDEX('Form report'!$P$23:$CO$1090,MATCH($A$17,'Form report'!KU23:KU1090,0),MATCH(KU$3,'Form report'!$P$22:$CO$22,0))="","",INDEX('Form report'!$P$23:$CO$1090,MATCH($A$17,'Form report'!KU23:KU1090,0),MATCH(KU$3,'Form report'!$P$22:$CO$22,0))-INDEX('Form report'!$G$23:$G$1090,MATCH($A$17,'Form report'!$D$23:$D$1090,0))-INDEX('Form report'!$H$23:$H$1090,MATCH($A$17,'Form report'!$D$23:$D$1090,0))),"")</f>
        <v/>
      </c>
      <c r="KV17" s="204" t="str">
        <f>IFERROR(IF(INDEX('Form report'!$P$23:$CO$1090,MATCH($A$17,'Form report'!KV23:KV1090,0),MATCH(KV$3,'Form report'!$P$22:$CO$22,0))="","",INDEX('Form report'!$P$23:$CO$1090,MATCH($A$17,'Form report'!KV23:KV1090,0),MATCH(KV$3,'Form report'!$P$22:$CO$22,0))-INDEX('Form report'!$G$23:$G$1090,MATCH($A$17,'Form report'!$D$23:$D$1090,0))-INDEX('Form report'!$H$23:$H$1090,MATCH($A$17,'Form report'!$D$23:$D$1090,0))),"")</f>
        <v/>
      </c>
      <c r="KW17" s="204" t="str">
        <f>IFERROR(IF(INDEX('Form report'!$P$23:$CO$1090,MATCH($A$17,'Form report'!KW23:KW1090,0),MATCH(KW$3,'Form report'!$P$22:$CO$22,0))="","",INDEX('Form report'!$P$23:$CO$1090,MATCH($A$17,'Form report'!KW23:KW1090,0),MATCH(KW$3,'Form report'!$P$22:$CO$22,0))-INDEX('Form report'!$G$23:$G$1090,MATCH($A$17,'Form report'!$D$23:$D$1090,0))-INDEX('Form report'!$H$23:$H$1090,MATCH($A$17,'Form report'!$D$23:$D$1090,0))),"")</f>
        <v/>
      </c>
      <c r="KX17" s="204" t="str">
        <f>IFERROR(IF(INDEX('Form report'!$P$23:$CO$1090,MATCH($A$17,'Form report'!KX23:KX1090,0),MATCH(KX$3,'Form report'!$P$22:$CO$22,0))="","",INDEX('Form report'!$P$23:$CO$1090,MATCH($A$17,'Form report'!KX23:KX1090,0),MATCH(KX$3,'Form report'!$P$22:$CO$22,0))-INDEX('Form report'!$G$23:$G$1090,MATCH($A$17,'Form report'!$D$23:$D$1090,0))-INDEX('Form report'!$H$23:$H$1090,MATCH($A$17,'Form report'!$D$23:$D$1090,0))),"")</f>
        <v/>
      </c>
      <c r="KY17" s="204" t="str">
        <f>IFERROR(IF(INDEX('Form report'!$P$23:$CO$1090,MATCH($A$17,'Form report'!KY23:KY1090,0),MATCH(KY$3,'Form report'!$P$22:$CO$22,0))="","",INDEX('Form report'!$P$23:$CO$1090,MATCH($A$17,'Form report'!KY23:KY1090,0),MATCH(KY$3,'Form report'!$P$22:$CO$22,0))-INDEX('Form report'!$G$23:$G$1090,MATCH($A$17,'Form report'!$D$23:$D$1090,0))-INDEX('Form report'!$H$23:$H$1090,MATCH($A$17,'Form report'!$D$23:$D$1090,0))),"")</f>
        <v/>
      </c>
      <c r="KZ17" s="204" t="str">
        <f>IFERROR(IF(INDEX('Form report'!$P$23:$CO$1090,MATCH($A$17,'Form report'!KZ23:KZ1090,0),MATCH(KZ$3,'Form report'!$P$22:$CO$22,0))="","",INDEX('Form report'!$P$23:$CO$1090,MATCH($A$17,'Form report'!KZ23:KZ1090,0),MATCH(KZ$3,'Form report'!$P$22:$CO$22,0))-INDEX('Form report'!$G$23:$G$1090,MATCH($A$17,'Form report'!$D$23:$D$1090,0))-INDEX('Form report'!$H$23:$H$1090,MATCH($A$17,'Form report'!$D$23:$D$1090,0))),"")</f>
        <v/>
      </c>
      <c r="LA17" s="204" t="str">
        <f>IFERROR(IF(INDEX('Form report'!$P$23:$CO$1090,MATCH($A$17,'Form report'!LA23:LA1090,0),MATCH(LA$3,'Form report'!$P$22:$CO$22,0))="","",INDEX('Form report'!$P$23:$CO$1090,MATCH($A$17,'Form report'!LA23:LA1090,0),MATCH(LA$3,'Form report'!$P$22:$CO$22,0))-INDEX('Form report'!$G$23:$G$1090,MATCH($A$17,'Form report'!$D$23:$D$1090,0))-INDEX('Form report'!$H$23:$H$1090,MATCH($A$17,'Form report'!$D$23:$D$1090,0))),"")</f>
        <v/>
      </c>
      <c r="LB17" s="204" t="str">
        <f>IFERROR(IF(INDEX('Form report'!$P$23:$CO$1090,MATCH($A$17,'Form report'!LB23:LB1090,0),MATCH(LB$3,'Form report'!$P$22:$CO$22,0))="","",INDEX('Form report'!$P$23:$CO$1090,MATCH($A$17,'Form report'!LB23:LB1090,0),MATCH(LB$3,'Form report'!$P$22:$CO$22,0))-INDEX('Form report'!$G$23:$G$1090,MATCH($A$17,'Form report'!$D$23:$D$1090,0))-INDEX('Form report'!$H$23:$H$1090,MATCH($A$17,'Form report'!$D$23:$D$1090,0))),"")</f>
        <v/>
      </c>
      <c r="LC17" s="204" t="str">
        <f>IFERROR(IF(INDEX('Form report'!$P$23:$CO$1090,MATCH($A$17,'Form report'!LC23:LC1090,0),MATCH(LC$3,'Form report'!$P$22:$CO$22,0))="","",INDEX('Form report'!$P$23:$CO$1090,MATCH($A$17,'Form report'!LC23:LC1090,0),MATCH(LC$3,'Form report'!$P$22:$CO$22,0))-INDEX('Form report'!$G$23:$G$1090,MATCH($A$17,'Form report'!$D$23:$D$1090,0))-INDEX('Form report'!$H$23:$H$1090,MATCH($A$17,'Form report'!$D$23:$D$1090,0))),"")</f>
        <v/>
      </c>
      <c r="LD17" s="204" t="str">
        <f>IFERROR(IF(INDEX('Form report'!$P$23:$CO$1090,MATCH($A$17,'Form report'!LD23:LD1090,0),MATCH(LD$3,'Form report'!$P$22:$CO$22,0))="","",INDEX('Form report'!$P$23:$CO$1090,MATCH($A$17,'Form report'!LD23:LD1090,0),MATCH(LD$3,'Form report'!$P$22:$CO$22,0))-INDEX('Form report'!$G$23:$G$1090,MATCH($A$17,'Form report'!$D$23:$D$1090,0))-INDEX('Form report'!$H$23:$H$1090,MATCH($A$17,'Form report'!$D$23:$D$1090,0))),"")</f>
        <v/>
      </c>
      <c r="LE17" s="204" t="str">
        <f>IFERROR(IF(INDEX('Form report'!$P$23:$CO$1090,MATCH($A$17,'Form report'!LE23:LE1090,0),MATCH(LE$3,'Form report'!$P$22:$CO$22,0))="","",INDEX('Form report'!$P$23:$CO$1090,MATCH($A$17,'Form report'!LE23:LE1090,0),MATCH(LE$3,'Form report'!$P$22:$CO$22,0))-INDEX('Form report'!$G$23:$G$1090,MATCH($A$17,'Form report'!$D$23:$D$1090,0))-INDEX('Form report'!$H$23:$H$1090,MATCH($A$17,'Form report'!$D$23:$D$1090,0))),"")</f>
        <v/>
      </c>
      <c r="LF17" s="204" t="str">
        <f>IFERROR(IF(INDEX('Form report'!$P$23:$CO$1090,MATCH($A$17,'Form report'!LF23:LF1090,0),MATCH(LF$3,'Form report'!$P$22:$CO$22,0))="","",INDEX('Form report'!$P$23:$CO$1090,MATCH($A$17,'Form report'!LF23:LF1090,0),MATCH(LF$3,'Form report'!$P$22:$CO$22,0))-INDEX('Form report'!$G$23:$G$1090,MATCH($A$17,'Form report'!$D$23:$D$1090,0))-INDEX('Form report'!$H$23:$H$1090,MATCH($A$17,'Form report'!$D$23:$D$1090,0))),"")</f>
        <v/>
      </c>
      <c r="LG17" s="204" t="str">
        <f>IFERROR(IF(INDEX('Form report'!$P$23:$CO$1090,MATCH($A$17,'Form report'!LG23:LG1090,0),MATCH(LG$3,'Form report'!$P$22:$CO$22,0))="","",INDEX('Form report'!$P$23:$CO$1090,MATCH($A$17,'Form report'!LG23:LG1090,0),MATCH(LG$3,'Form report'!$P$22:$CO$22,0))-INDEX('Form report'!$G$23:$G$1090,MATCH($A$17,'Form report'!$D$23:$D$1090,0))-INDEX('Form report'!$H$23:$H$1090,MATCH($A$17,'Form report'!$D$23:$D$1090,0))),"")</f>
        <v/>
      </c>
      <c r="LH17" s="204" t="str">
        <f>IFERROR(IF(INDEX('Form report'!$P$23:$CO$1090,MATCH($A$17,'Form report'!LH23:LH1090,0),MATCH(LH$3,'Form report'!$P$22:$CO$22,0))="","",INDEX('Form report'!$P$23:$CO$1090,MATCH($A$17,'Form report'!LH23:LH1090,0),MATCH(LH$3,'Form report'!$P$22:$CO$22,0))-INDEX('Form report'!$G$23:$G$1090,MATCH($A$17,'Form report'!$D$23:$D$1090,0))-INDEX('Form report'!$H$23:$H$1090,MATCH($A$17,'Form report'!$D$23:$D$1090,0))),"")</f>
        <v/>
      </c>
      <c r="LI17" s="204" t="str">
        <f>IFERROR(IF(INDEX('Form report'!$P$23:$CO$1090,MATCH($A$17,'Form report'!LI23:LI1090,0),MATCH(LI$3,'Form report'!$P$22:$CO$22,0))="","",INDEX('Form report'!$P$23:$CO$1090,MATCH($A$17,'Form report'!LI23:LI1090,0),MATCH(LI$3,'Form report'!$P$22:$CO$22,0))-INDEX('Form report'!$G$23:$G$1090,MATCH($A$17,'Form report'!$D$23:$D$1090,0))-INDEX('Form report'!$H$23:$H$1090,MATCH($A$17,'Form report'!$D$23:$D$1090,0))),"")</f>
        <v/>
      </c>
      <c r="LJ17" s="204" t="str">
        <f>IFERROR(IF(INDEX('Form report'!$P$23:$CO$1090,MATCH($A$17,'Form report'!LJ23:LJ1090,0),MATCH(LJ$3,'Form report'!$P$22:$CO$22,0))="","",INDEX('Form report'!$P$23:$CO$1090,MATCH($A$17,'Form report'!LJ23:LJ1090,0),MATCH(LJ$3,'Form report'!$P$22:$CO$22,0))-INDEX('Form report'!$G$23:$G$1090,MATCH($A$17,'Form report'!$D$23:$D$1090,0))-INDEX('Form report'!$H$23:$H$1090,MATCH($A$17,'Form report'!$D$23:$D$1090,0))),"")</f>
        <v/>
      </c>
      <c r="LK17" s="204" t="str">
        <f>IFERROR(IF(INDEX('Form report'!$P$23:$CO$1090,MATCH($A$17,'Form report'!LK23:LK1090,0),MATCH(LK$3,'Form report'!$P$22:$CO$22,0))="","",INDEX('Form report'!$P$23:$CO$1090,MATCH($A$17,'Form report'!LK23:LK1090,0),MATCH(LK$3,'Form report'!$P$22:$CO$22,0))-INDEX('Form report'!$G$23:$G$1090,MATCH($A$17,'Form report'!$D$23:$D$1090,0))-INDEX('Form report'!$H$23:$H$1090,MATCH($A$17,'Form report'!$D$23:$D$1090,0))),"")</f>
        <v/>
      </c>
      <c r="LL17" s="204" t="str">
        <f>IFERROR(IF(INDEX('Form report'!$P$23:$CO$1090,MATCH($A$17,'Form report'!LL23:LL1090,0),MATCH(LL$3,'Form report'!$P$22:$CO$22,0))="","",INDEX('Form report'!$P$23:$CO$1090,MATCH($A$17,'Form report'!LL23:LL1090,0),MATCH(LL$3,'Form report'!$P$22:$CO$22,0))-INDEX('Form report'!$G$23:$G$1090,MATCH($A$17,'Form report'!$D$23:$D$1090,0))-INDEX('Form report'!$H$23:$H$1090,MATCH($A$17,'Form report'!$D$23:$D$1090,0))),"")</f>
        <v/>
      </c>
      <c r="LM17" s="204" t="str">
        <f>IFERROR(IF(INDEX('Form report'!$P$23:$CO$1090,MATCH($A$17,'Form report'!LM23:LM1090,0),MATCH(LM$3,'Form report'!$P$22:$CO$22,0))="","",INDEX('Form report'!$P$23:$CO$1090,MATCH($A$17,'Form report'!LM23:LM1090,0),MATCH(LM$3,'Form report'!$P$22:$CO$22,0))-INDEX('Form report'!$G$23:$G$1090,MATCH($A$17,'Form report'!$D$23:$D$1090,0))-INDEX('Form report'!$H$23:$H$1090,MATCH($A$17,'Form report'!$D$23:$D$1090,0))),"")</f>
        <v/>
      </c>
      <c r="LN17" s="204" t="str">
        <f>IFERROR(IF(INDEX('Form report'!$P$23:$CO$1090,MATCH($A$17,'Form report'!LN23:LN1090,0),MATCH(LN$3,'Form report'!$P$22:$CO$22,0))="","",INDEX('Form report'!$P$23:$CO$1090,MATCH($A$17,'Form report'!LN23:LN1090,0),MATCH(LN$3,'Form report'!$P$22:$CO$22,0))-INDEX('Form report'!$G$23:$G$1090,MATCH($A$17,'Form report'!$D$23:$D$1090,0))-INDEX('Form report'!$H$23:$H$1090,MATCH($A$17,'Form report'!$D$23:$D$1090,0))),"")</f>
        <v/>
      </c>
      <c r="LO17" s="204" t="str">
        <f>IFERROR(IF(INDEX('Form report'!$P$23:$CO$1090,MATCH($A$17,'Form report'!LO23:LO1090,0),MATCH(LO$3,'Form report'!$P$22:$CO$22,0))="","",INDEX('Form report'!$P$23:$CO$1090,MATCH($A$17,'Form report'!LO23:LO1090,0),MATCH(LO$3,'Form report'!$P$22:$CO$22,0))-INDEX('Form report'!$G$23:$G$1090,MATCH($A$17,'Form report'!$D$23:$D$1090,0))-INDEX('Form report'!$H$23:$H$1090,MATCH($A$17,'Form report'!$D$23:$D$1090,0))),"")</f>
        <v/>
      </c>
      <c r="LP17" s="204" t="str">
        <f>IFERROR(IF(INDEX('Form report'!$P$23:$CO$1090,MATCH($A$17,'Form report'!LP23:LP1090,0),MATCH(LP$3,'Form report'!$P$22:$CO$22,0))="","",INDEX('Form report'!$P$23:$CO$1090,MATCH($A$17,'Form report'!LP23:LP1090,0),MATCH(LP$3,'Form report'!$P$22:$CO$22,0))-INDEX('Form report'!$G$23:$G$1090,MATCH($A$17,'Form report'!$D$23:$D$1090,0))-INDEX('Form report'!$H$23:$H$1090,MATCH($A$17,'Form report'!$D$23:$D$1090,0))),"")</f>
        <v/>
      </c>
      <c r="LQ17" s="204" t="str">
        <f>IFERROR(IF(INDEX('Form report'!$P$23:$CO$1090,MATCH($A$17,'Form report'!LQ23:LQ1090,0),MATCH(LQ$3,'Form report'!$P$22:$CO$22,0))="","",INDEX('Form report'!$P$23:$CO$1090,MATCH($A$17,'Form report'!LQ23:LQ1090,0),MATCH(LQ$3,'Form report'!$P$22:$CO$22,0))-INDEX('Form report'!$G$23:$G$1090,MATCH($A$17,'Form report'!$D$23:$D$1090,0))-INDEX('Form report'!$H$23:$H$1090,MATCH($A$17,'Form report'!$D$23:$D$1090,0))),"")</f>
        <v/>
      </c>
      <c r="LR17" s="204" t="str">
        <f>IFERROR(IF(INDEX('Form report'!$P$23:$CO$1090,MATCH($A$17,'Form report'!LR23:LR1090,0),MATCH(LR$3,'Form report'!$P$22:$CO$22,0))="","",INDEX('Form report'!$P$23:$CO$1090,MATCH($A$17,'Form report'!LR23:LR1090,0),MATCH(LR$3,'Form report'!$P$22:$CO$22,0))-INDEX('Form report'!$G$23:$G$1090,MATCH($A$17,'Form report'!$D$23:$D$1090,0))-INDEX('Form report'!$H$23:$H$1090,MATCH($A$17,'Form report'!$D$23:$D$1090,0))),"")</f>
        <v/>
      </c>
      <c r="LS17" s="204" t="str">
        <f>IFERROR(IF(INDEX('Form report'!$P$23:$CO$1090,MATCH($A$17,'Form report'!LS23:LS1090,0),MATCH(LS$3,'Form report'!$P$22:$CO$22,0))="","",INDEX('Form report'!$P$23:$CO$1090,MATCH($A$17,'Form report'!LS23:LS1090,0),MATCH(LS$3,'Form report'!$P$22:$CO$22,0))-INDEX('Form report'!$G$23:$G$1090,MATCH($A$17,'Form report'!$D$23:$D$1090,0))-INDEX('Form report'!$H$23:$H$1090,MATCH($A$17,'Form report'!$D$23:$D$1090,0))),"")</f>
        <v/>
      </c>
      <c r="LT17" s="204" t="str">
        <f>IFERROR(IF(INDEX('Form report'!$P$23:$CO$1090,MATCH($A$17,'Form report'!LT23:LT1090,0),MATCH(LT$3,'Form report'!$P$22:$CO$22,0))="","",INDEX('Form report'!$P$23:$CO$1090,MATCH($A$17,'Form report'!LT23:LT1090,0),MATCH(LT$3,'Form report'!$P$22:$CO$22,0))-INDEX('Form report'!$G$23:$G$1090,MATCH($A$17,'Form report'!$D$23:$D$1090,0))-INDEX('Form report'!$H$23:$H$1090,MATCH($A$17,'Form report'!$D$23:$D$1090,0))),"")</f>
        <v/>
      </c>
      <c r="LU17" s="204" t="str">
        <f>IFERROR(IF(INDEX('Form report'!$P$23:$CO$1090,MATCH($A$17,'Form report'!LU23:LU1090,0),MATCH(LU$3,'Form report'!$P$22:$CO$22,0))="","",INDEX('Form report'!$P$23:$CO$1090,MATCH($A$17,'Form report'!LU23:LU1090,0),MATCH(LU$3,'Form report'!$P$22:$CO$22,0))-INDEX('Form report'!$G$23:$G$1090,MATCH($A$17,'Form report'!$D$23:$D$1090,0))-INDEX('Form report'!$H$23:$H$1090,MATCH($A$17,'Form report'!$D$23:$D$1090,0))),"")</f>
        <v/>
      </c>
      <c r="LV17" s="204" t="str">
        <f>IFERROR(IF(INDEX('Form report'!$P$23:$CO$1090,MATCH($A$17,'Form report'!LV23:LV1090,0),MATCH(LV$3,'Form report'!$P$22:$CO$22,0))="","",INDEX('Form report'!$P$23:$CO$1090,MATCH($A$17,'Form report'!LV23:LV1090,0),MATCH(LV$3,'Form report'!$P$22:$CO$22,0))-INDEX('Form report'!$G$23:$G$1090,MATCH($A$17,'Form report'!$D$23:$D$1090,0))-INDEX('Form report'!$H$23:$H$1090,MATCH($A$17,'Form report'!$D$23:$D$1090,0))),"")</f>
        <v/>
      </c>
      <c r="LW17" s="204" t="str">
        <f>IFERROR(IF(INDEX('Form report'!$P$23:$CO$1090,MATCH($A$17,'Form report'!LW23:LW1090,0),MATCH(LW$3,'Form report'!$P$22:$CO$22,0))="","",INDEX('Form report'!$P$23:$CO$1090,MATCH($A$17,'Form report'!LW23:LW1090,0),MATCH(LW$3,'Form report'!$P$22:$CO$22,0))-INDEX('Form report'!$G$23:$G$1090,MATCH($A$17,'Form report'!$D$23:$D$1090,0))-INDEX('Form report'!$H$23:$H$1090,MATCH($A$17,'Form report'!$D$23:$D$1090,0))),"")</f>
        <v/>
      </c>
      <c r="LX17" s="204" t="str">
        <f>IFERROR(IF(INDEX('Form report'!$P$23:$CO$1090,MATCH($A$17,'Form report'!LX23:LX1090,0),MATCH(LX$3,'Form report'!$P$22:$CO$22,0))="","",INDEX('Form report'!$P$23:$CO$1090,MATCH($A$17,'Form report'!LX23:LX1090,0),MATCH(LX$3,'Form report'!$P$22:$CO$22,0))-INDEX('Form report'!$G$23:$G$1090,MATCH($A$17,'Form report'!$D$23:$D$1090,0))-INDEX('Form report'!$H$23:$H$1090,MATCH($A$17,'Form report'!$D$23:$D$1090,0))),"")</f>
        <v/>
      </c>
      <c r="LY17" s="204" t="str">
        <f>IFERROR(IF(INDEX('Form report'!$P$23:$CO$1090,MATCH($A$17,'Form report'!LY23:LY1090,0),MATCH(LY$3,'Form report'!$P$22:$CO$22,0))="","",INDEX('Form report'!$P$23:$CO$1090,MATCH($A$17,'Form report'!LY23:LY1090,0),MATCH(LY$3,'Form report'!$P$22:$CO$22,0))-INDEX('Form report'!$G$23:$G$1090,MATCH($A$17,'Form report'!$D$23:$D$1090,0))-INDEX('Form report'!$H$23:$H$1090,MATCH($A$17,'Form report'!$D$23:$D$1090,0))),"")</f>
        <v/>
      </c>
      <c r="LZ17" s="204" t="str">
        <f>IFERROR(IF(INDEX('Form report'!$P$23:$CO$1090,MATCH($A$17,'Form report'!LZ23:LZ1090,0),MATCH(LZ$3,'Form report'!$P$22:$CO$22,0))="","",INDEX('Form report'!$P$23:$CO$1090,MATCH($A$17,'Form report'!LZ23:LZ1090,0),MATCH(LZ$3,'Form report'!$P$22:$CO$22,0))-INDEX('Form report'!$G$23:$G$1090,MATCH($A$17,'Form report'!$D$23:$D$1090,0))-INDEX('Form report'!$H$23:$H$1090,MATCH($A$17,'Form report'!$D$23:$D$1090,0))),"")</f>
        <v/>
      </c>
      <c r="MA17" s="204" t="str">
        <f>IFERROR(IF(INDEX('Form report'!$P$23:$CO$1090,MATCH($A$17,'Form report'!MA23:MA1090,0),MATCH(MA$3,'Form report'!$P$22:$CO$22,0))="","",INDEX('Form report'!$P$23:$CO$1090,MATCH($A$17,'Form report'!MA23:MA1090,0),MATCH(MA$3,'Form report'!$P$22:$CO$22,0))-INDEX('Form report'!$G$23:$G$1090,MATCH($A$17,'Form report'!$D$23:$D$1090,0))-INDEX('Form report'!$H$23:$H$1090,MATCH($A$17,'Form report'!$D$23:$D$1090,0))),"")</f>
        <v/>
      </c>
      <c r="MB17" s="204" t="str">
        <f>IFERROR(IF(INDEX('Form report'!$P$23:$CO$1090,MATCH($A$17,'Form report'!MB23:MB1090,0),MATCH(MB$3,'Form report'!$P$22:$CO$22,0))="","",INDEX('Form report'!$P$23:$CO$1090,MATCH($A$17,'Form report'!MB23:MB1090,0),MATCH(MB$3,'Form report'!$P$22:$CO$22,0))-INDEX('Form report'!$G$23:$G$1090,MATCH($A$17,'Form report'!$D$23:$D$1090,0))-INDEX('Form report'!$H$23:$H$1090,MATCH($A$17,'Form report'!$D$23:$D$1090,0))),"")</f>
        <v/>
      </c>
      <c r="MC17" s="204" t="str">
        <f>IFERROR(IF(INDEX('Form report'!$P$23:$CO$1090,MATCH($A$17,'Form report'!MC23:MC1090,0),MATCH(MC$3,'Form report'!$P$22:$CO$22,0))="","",INDEX('Form report'!$P$23:$CO$1090,MATCH($A$17,'Form report'!MC23:MC1090,0),MATCH(MC$3,'Form report'!$P$22:$CO$22,0))-INDEX('Form report'!$G$23:$G$1090,MATCH($A$17,'Form report'!$D$23:$D$1090,0))-INDEX('Form report'!$H$23:$H$1090,MATCH($A$17,'Form report'!$D$23:$D$1090,0))),"")</f>
        <v/>
      </c>
      <c r="MD17" s="204" t="str">
        <f>IFERROR(IF(INDEX('Form report'!$P$23:$CO$1090,MATCH($A$17,'Form report'!MD23:MD1090,0),MATCH(MD$3,'Form report'!$P$22:$CO$22,0))="","",INDEX('Form report'!$P$23:$CO$1090,MATCH($A$17,'Form report'!MD23:MD1090,0),MATCH(MD$3,'Form report'!$P$22:$CO$22,0))-INDEX('Form report'!$G$23:$G$1090,MATCH($A$17,'Form report'!$D$23:$D$1090,0))-INDEX('Form report'!$H$23:$H$1090,MATCH($A$17,'Form report'!$D$23:$D$1090,0))),"")</f>
        <v/>
      </c>
      <c r="ME17" s="204" t="str">
        <f>IFERROR(IF(INDEX('Form report'!$P$23:$CO$1090,MATCH($A$17,'Form report'!ME23:ME1090,0),MATCH(ME$3,'Form report'!$P$22:$CO$22,0))="","",INDEX('Form report'!$P$23:$CO$1090,MATCH($A$17,'Form report'!ME23:ME1090,0),MATCH(ME$3,'Form report'!$P$22:$CO$22,0))-INDEX('Form report'!$G$23:$G$1090,MATCH($A$17,'Form report'!$D$23:$D$1090,0))-INDEX('Form report'!$H$23:$H$1090,MATCH($A$17,'Form report'!$D$23:$D$1090,0))),"")</f>
        <v/>
      </c>
      <c r="MF17" s="204" t="str">
        <f>IFERROR(IF(INDEX('Form report'!$P$23:$CO$1090,MATCH($A$17,'Form report'!MF23:MF1090,0),MATCH(MF$3,'Form report'!$P$22:$CO$22,0))="","",INDEX('Form report'!$P$23:$CO$1090,MATCH($A$17,'Form report'!MF23:MF1090,0),MATCH(MF$3,'Form report'!$P$22:$CO$22,0))-INDEX('Form report'!$G$23:$G$1090,MATCH($A$17,'Form report'!$D$23:$D$1090,0))-INDEX('Form report'!$H$23:$H$1090,MATCH($A$17,'Form report'!$D$23:$D$1090,0))),"")</f>
        <v/>
      </c>
      <c r="MG17" s="204" t="str">
        <f>IFERROR(IF(INDEX('Form report'!$P$23:$CO$1090,MATCH($A$17,'Form report'!MG23:MG1090,0),MATCH(MG$3,'Form report'!$P$22:$CO$22,0))="","",INDEX('Form report'!$P$23:$CO$1090,MATCH($A$17,'Form report'!MG23:MG1090,0),MATCH(MG$3,'Form report'!$P$22:$CO$22,0))-INDEX('Form report'!$G$23:$G$1090,MATCH($A$17,'Form report'!$D$23:$D$1090,0))-INDEX('Form report'!$H$23:$H$1090,MATCH($A$17,'Form report'!$D$23:$D$1090,0))),"")</f>
        <v/>
      </c>
      <c r="MH17" s="204" t="str">
        <f>IFERROR(IF(INDEX('Form report'!$P$23:$CO$1090,MATCH($A$17,'Form report'!MH23:MH1090,0),MATCH(MH$3,'Form report'!$P$22:$CO$22,0))="","",INDEX('Form report'!$P$23:$CO$1090,MATCH($A$17,'Form report'!MH23:MH1090,0),MATCH(MH$3,'Form report'!$P$22:$CO$22,0))-INDEX('Form report'!$G$23:$G$1090,MATCH($A$17,'Form report'!$D$23:$D$1090,0))-INDEX('Form report'!$H$23:$H$1090,MATCH($A$17,'Form report'!$D$23:$D$1090,0))),"")</f>
        <v/>
      </c>
      <c r="MI17" s="204" t="str">
        <f>IFERROR(IF(INDEX('Form report'!$P$23:$CO$1090,MATCH($A$17,'Form report'!MI23:MI1090,0),MATCH(MI$3,'Form report'!$P$22:$CO$22,0))="","",INDEX('Form report'!$P$23:$CO$1090,MATCH($A$17,'Form report'!MI23:MI1090,0),MATCH(MI$3,'Form report'!$P$22:$CO$22,0))-INDEX('Form report'!$G$23:$G$1090,MATCH($A$17,'Form report'!$D$23:$D$1090,0))-INDEX('Form report'!$H$23:$H$1090,MATCH($A$17,'Form report'!$D$23:$D$1090,0))),"")</f>
        <v/>
      </c>
      <c r="MJ17" s="204" t="str">
        <f>IFERROR(IF(INDEX('Form report'!$P$23:$CO$1090,MATCH($A$17,'Form report'!MJ23:MJ1090,0),MATCH(MJ$3,'Form report'!$P$22:$CO$22,0))="","",INDEX('Form report'!$P$23:$CO$1090,MATCH($A$17,'Form report'!MJ23:MJ1090,0),MATCH(MJ$3,'Form report'!$P$22:$CO$22,0))-INDEX('Form report'!$G$23:$G$1090,MATCH($A$17,'Form report'!$D$23:$D$1090,0))-INDEX('Form report'!$H$23:$H$1090,MATCH($A$17,'Form report'!$D$23:$D$1090,0))),"")</f>
        <v/>
      </c>
    </row>
    <row r="18" s="188" customFormat="1" ht="33" customHeight="1" spans="1:348">
      <c r="A18" s="203"/>
      <c r="B18" s="200"/>
      <c r="C18" s="201"/>
      <c r="D18" s="204" t="str">
        <f>IFERROR(IF(INDEX('Form report'!$P$23:$CO$1090,MATCH($A$18,'Form report'!D23:D1090,0),MATCH(D$3,'Form report'!$P$22:$CO$22,0))="","",INDEX('Form report'!$P$23:$CO$1090,MATCH($A$18,'Form report'!D23:D1090,0),MATCH(D$3,'Form report'!$P$22:$CO$22,0))-INDEX('Form report'!$G$23:$G$1090,MATCH($A$18,'Form report'!$D$23:$D$1090,0))-INDEX('Form report'!$H$23:$H$1090,MATCH($A$18,'Form report'!$D$23:$D$1090,0))),"")</f>
        <v/>
      </c>
      <c r="E18" s="204" t="str">
        <f>IFERROR(IF(INDEX('Form report'!$P$23:$CO$1090,MATCH($A$18,'Form report'!E23:E1090,0),MATCH(E$3,'Form report'!$P$22:$CO$22,0))="","",INDEX('Form report'!$P$23:$CO$1090,MATCH($A$18,'Form report'!E23:E1090,0),MATCH(E$3,'Form report'!$P$22:$CO$22,0))-INDEX('Form report'!$G$23:$G$1090,MATCH($A$18,'Form report'!$D$23:$D$1090,0))-INDEX('Form report'!$H$23:$H$1090,MATCH($A$18,'Form report'!$D$23:$D$1090,0))),"")</f>
        <v/>
      </c>
      <c r="F18" s="204" t="str">
        <f>IFERROR(IF(INDEX('Form report'!$P$23:$CO$1090,MATCH($A$18,'Form report'!F23:F1090,0),MATCH(F$3,'Form report'!$P$22:$CO$22,0))="","",INDEX('Form report'!$P$23:$CO$1090,MATCH($A$18,'Form report'!F23:F1090,0),MATCH(F$3,'Form report'!$P$22:$CO$22,0))-INDEX('Form report'!$G$23:$G$1090,MATCH($A$18,'Form report'!$D$23:$D$1090,0))-INDEX('Form report'!$H$23:$H$1090,MATCH($A$18,'Form report'!$D$23:$D$1090,0))),"")</f>
        <v/>
      </c>
      <c r="G18" s="204" t="str">
        <f>IFERROR(IF(INDEX('Form report'!$P$23:$CO$1090,MATCH($A$18,'Form report'!G23:G1090,0),MATCH(G$3,'Form report'!$P$22:$CO$22,0))="","",INDEX('Form report'!$P$23:$CO$1090,MATCH($A$18,'Form report'!G23:G1090,0),MATCH(G$3,'Form report'!$P$22:$CO$22,0))-INDEX('Form report'!$G$23:$G$1090,MATCH($A$18,'Form report'!$D$23:$D$1090,0))-INDEX('Form report'!$H$23:$H$1090,MATCH($A$18,'Form report'!$D$23:$D$1090,0))),"")</f>
        <v/>
      </c>
      <c r="H18" s="204" t="str">
        <f>IFERROR(IF(INDEX('Form report'!$P$23:$CO$1090,MATCH($A$18,'Form report'!H23:H1090,0),MATCH(H$3,'Form report'!$P$22:$CO$22,0))="","",INDEX('Form report'!$P$23:$CO$1090,MATCH($A$18,'Form report'!H23:H1090,0),MATCH(H$3,'Form report'!$P$22:$CO$22,0))-INDEX('Form report'!$G$23:$G$1090,MATCH($A$18,'Form report'!$D$23:$D$1090,0))-INDEX('Form report'!$H$23:$H$1090,MATCH($A$18,'Form report'!$D$23:$D$1090,0))),"")</f>
        <v/>
      </c>
      <c r="I18" s="204" t="str">
        <f>IFERROR(IF(INDEX('Form report'!$P$23:$CO$1090,MATCH($A$18,'Form report'!I23:I1090,0),MATCH(I$3,'Form report'!$P$22:$CO$22,0))="","",INDEX('Form report'!$P$23:$CO$1090,MATCH($A$18,'Form report'!I23:I1090,0),MATCH(I$3,'Form report'!$P$22:$CO$22,0))-INDEX('Form report'!$G$23:$G$1090,MATCH($A$18,'Form report'!$D$23:$D$1090,0))-INDEX('Form report'!$H$23:$H$1090,MATCH($A$18,'Form report'!$D$23:$D$1090,0))),"")</f>
        <v/>
      </c>
      <c r="J18" s="204" t="str">
        <f>IFERROR(IF(INDEX('Form report'!$P$23:$CO$1090,MATCH($A$18,'Form report'!J23:J1090,0),MATCH(J$3,'Form report'!$P$22:$CO$22,0))="","",INDEX('Form report'!$P$23:$CO$1090,MATCH($A$18,'Form report'!J23:J1090,0),MATCH(J$3,'Form report'!$P$22:$CO$22,0))-INDEX('Form report'!$G$23:$G$1090,MATCH($A$18,'Form report'!$D$23:$D$1090,0))-INDEX('Form report'!$H$23:$H$1090,MATCH($A$18,'Form report'!$D$23:$D$1090,0))),"")</f>
        <v/>
      </c>
      <c r="K18" s="204" t="str">
        <f>IFERROR(IF(INDEX('Form report'!$P$23:$CO$1090,MATCH($A$18,'Form report'!K23:K1090,0),MATCH(K$3,'Form report'!$P$22:$CO$22,0))="","",INDEX('Form report'!$P$23:$CO$1090,MATCH($A$18,'Form report'!K23:K1090,0),MATCH(K$3,'Form report'!$P$22:$CO$22,0))-INDEX('Form report'!$G$23:$G$1090,MATCH($A$18,'Form report'!$D$23:$D$1090,0))-INDEX('Form report'!$H$23:$H$1090,MATCH($A$18,'Form report'!$D$23:$D$1090,0))),"")</f>
        <v/>
      </c>
      <c r="L18" s="204" t="str">
        <f>IFERROR(IF(INDEX('Form report'!$P$23:$CO$1090,MATCH($A$18,'Form report'!L23:L1090,0),MATCH(L$3,'Form report'!$P$22:$CO$22,0))="","",INDEX('Form report'!$P$23:$CO$1090,MATCH($A$18,'Form report'!L23:L1090,0),MATCH(L$3,'Form report'!$P$22:$CO$22,0))-INDEX('Form report'!$G$23:$G$1090,MATCH($A$18,'Form report'!$D$23:$D$1090,0))-INDEX('Form report'!$H$23:$H$1090,MATCH($A$18,'Form report'!$D$23:$D$1090,0))),"")</f>
        <v/>
      </c>
      <c r="M18" s="204" t="str">
        <f>IFERROR(IF(INDEX('Form report'!$P$23:$CO$1090,MATCH($A$18,'Form report'!M23:M1090,0),MATCH(M$3,'Form report'!$P$22:$CO$22,0))="","",INDEX('Form report'!$P$23:$CO$1090,MATCH($A$18,'Form report'!M23:M1090,0),MATCH(M$3,'Form report'!$P$22:$CO$22,0))-INDEX('Form report'!$G$23:$G$1090,MATCH($A$18,'Form report'!$D$23:$D$1090,0))-INDEX('Form report'!$H$23:$H$1090,MATCH($A$18,'Form report'!$D$23:$D$1090,0))),"")</f>
        <v/>
      </c>
      <c r="N18" s="204" t="str">
        <f>IFERROR(IF(INDEX('Form report'!$P$23:$CO$1090,MATCH($A$18,'Form report'!N23:N1090,0),MATCH(N$3,'Form report'!$P$22:$CO$22,0))="","",INDEX('Form report'!$P$23:$CO$1090,MATCH($A$18,'Form report'!N23:N1090,0),MATCH(N$3,'Form report'!$P$22:$CO$22,0))-INDEX('Form report'!$G$23:$G$1090,MATCH($A$18,'Form report'!$D$23:$D$1090,0))-INDEX('Form report'!$H$23:$H$1090,MATCH($A$18,'Form report'!$D$23:$D$1090,0))),"")</f>
        <v/>
      </c>
      <c r="O18" s="204" t="str">
        <f>IFERROR(IF(INDEX('Form report'!$P$23:$CO$1090,MATCH($A$18,'Form report'!O23:O1090,0),MATCH(O$3,'Form report'!$P$22:$CO$22,0))="","",INDEX('Form report'!$P$23:$CO$1090,MATCH($A$18,'Form report'!O23:O1090,0),MATCH(O$3,'Form report'!$P$22:$CO$22,0))-INDEX('Form report'!$G$23:$G$1090,MATCH($A$18,'Form report'!$D$23:$D$1090,0))-INDEX('Form report'!$H$23:$H$1090,MATCH($A$18,'Form report'!$D$23:$D$1090,0))),"")</f>
        <v/>
      </c>
      <c r="P18" s="204" t="str">
        <f>IFERROR(IF(INDEX('Form report'!$P$23:$CO$1090,MATCH($A$18,'Form report'!P23:P1090,0),MATCH(P$3,'Form report'!$P$22:$CO$22,0))="","",INDEX('Form report'!$P$23:$CO$1090,MATCH($A$18,'Form report'!P23:P1090,0),MATCH(P$3,'Form report'!$P$22:$CO$22,0))-INDEX('Form report'!$G$23:$G$1090,MATCH($A$18,'Form report'!$D$23:$D$1090,0))-INDEX('Form report'!$H$23:$H$1090,MATCH($A$18,'Form report'!$D$23:$D$1090,0))),"")</f>
        <v/>
      </c>
      <c r="Q18" s="204" t="str">
        <f>IFERROR(IF(INDEX('Form report'!$P$23:$CO$1090,MATCH($A$18,'Form report'!#REF!,0),MATCH(Q$3,'Form report'!$P$22:$CO$22,0))="","",INDEX('Form report'!$P$23:$CO$1090,MATCH($A$18,'Form report'!#REF!,0),MATCH(Q$3,'Form report'!$P$22:$CO$22,0))-INDEX('Form report'!$G$23:$G$1090,MATCH($A$18,'Form report'!$D$23:$D$1090,0))-INDEX('Form report'!$H$23:$H$1090,MATCH($A$18,'Form report'!$D$23:$D$1090,0))),"")</f>
        <v/>
      </c>
      <c r="R18" s="204" t="str">
        <f>IFERROR(IF(INDEX('Form report'!$P$23:$CO$1090,MATCH($A$18,'Form report'!R23:R1090,0),MATCH(R$3,'Form report'!$P$22:$CO$22,0))="","",INDEX('Form report'!$P$23:$CO$1090,MATCH($A$18,'Form report'!R23:R1090,0),MATCH(R$3,'Form report'!$P$22:$CO$22,0))-INDEX('Form report'!$G$23:$G$1090,MATCH($A$18,'Form report'!$D$23:$D$1090,0))-INDEX('Form report'!$H$23:$H$1090,MATCH($A$18,'Form report'!$D$23:$D$1090,0))),"")</f>
        <v/>
      </c>
      <c r="S18" s="204" t="str">
        <f>IFERROR(IF(INDEX('Form report'!$P$23:$CO$1090,MATCH($A$18,'Form report'!S23:S1090,0),MATCH(S$3,'Form report'!$P$22:$CO$22,0))="","",INDEX('Form report'!$P$23:$CO$1090,MATCH($A$18,'Form report'!S23:S1090,0),MATCH(S$3,'Form report'!$P$22:$CO$22,0))-INDEX('Form report'!$G$23:$G$1090,MATCH($A$18,'Form report'!$D$23:$D$1090,0))-INDEX('Form report'!$H$23:$H$1090,MATCH($A$18,'Form report'!$D$23:$D$1090,0))),"")</f>
        <v/>
      </c>
      <c r="T18" s="204" t="str">
        <f>IFERROR(IF(INDEX('Form report'!$P$23:$CO$1090,MATCH($A$18,'Form report'!T23:T1090,0),MATCH(T$3,'Form report'!$P$22:$CO$22,0))="","",INDEX('Form report'!$P$23:$CO$1090,MATCH($A$18,'Form report'!T23:T1090,0),MATCH(T$3,'Form report'!$P$22:$CO$22,0))-INDEX('Form report'!$G$23:$G$1090,MATCH($A$18,'Form report'!$D$23:$D$1090,0))-INDEX('Form report'!$H$23:$H$1090,MATCH($A$18,'Form report'!$D$23:$D$1090,0))),"")</f>
        <v/>
      </c>
      <c r="U18" s="204" t="str">
        <f>IFERROR(IF(INDEX('Form report'!$P$23:$CO$1090,MATCH($A$18,'Form report'!U23:U1090,0),MATCH(U$3,'Form report'!$P$22:$CO$22,0))="","",INDEX('Form report'!$P$23:$CO$1090,MATCH($A$18,'Form report'!U23:U1090,0),MATCH(U$3,'Form report'!$P$22:$CO$22,0))-INDEX('Form report'!$G$23:$G$1090,MATCH($A$18,'Form report'!$D$23:$D$1090,0))-INDEX('Form report'!$H$23:$H$1090,MATCH($A$18,'Form report'!$D$23:$D$1090,0))),"")</f>
        <v/>
      </c>
      <c r="V18" s="204" t="str">
        <f>IFERROR(IF(INDEX('Form report'!$P$23:$CO$1090,MATCH($A$18,'Form report'!V23:V1090,0),MATCH(V$3,'Form report'!$P$22:$CO$22,0))="","",INDEX('Form report'!$P$23:$CO$1090,MATCH($A$18,'Form report'!V23:V1090,0),MATCH(V$3,'Form report'!$P$22:$CO$22,0))-INDEX('Form report'!$G$23:$G$1090,MATCH($A$18,'Form report'!$D$23:$D$1090,0))-INDEX('Form report'!$H$23:$H$1090,MATCH($A$18,'Form report'!$D$23:$D$1090,0))),"")</f>
        <v/>
      </c>
      <c r="W18" s="204" t="str">
        <f>IFERROR(IF(INDEX('Form report'!$P$23:$CO$1090,MATCH($A$18,'Form report'!W23:W1090,0),MATCH(W$3,'Form report'!$P$22:$CO$22,0))="","",INDEX('Form report'!$P$23:$CO$1090,MATCH($A$18,'Form report'!W23:W1090,0),MATCH(W$3,'Form report'!$P$22:$CO$22,0))-INDEX('Form report'!$G$23:$G$1090,MATCH($A$18,'Form report'!$D$23:$D$1090,0))-INDEX('Form report'!$H$23:$H$1090,MATCH($A$18,'Form report'!$D$23:$D$1090,0))),"")</f>
        <v/>
      </c>
      <c r="X18" s="204" t="str">
        <f>IFERROR(IF(INDEX('Form report'!$P$23:$CO$1090,MATCH($A$18,'Form report'!X23:X1090,0),MATCH(X$3,'Form report'!$P$22:$CO$22,0))="","",INDEX('Form report'!$P$23:$CO$1090,MATCH($A$18,'Form report'!X23:X1090,0),MATCH(X$3,'Form report'!$P$22:$CO$22,0))-INDEX('Form report'!$G$23:$G$1090,MATCH($A$18,'Form report'!$D$23:$D$1090,0))-INDEX('Form report'!$H$23:$H$1090,MATCH($A$18,'Form report'!$D$23:$D$1090,0))),"")</f>
        <v/>
      </c>
      <c r="Y18" s="204" t="str">
        <f>IFERROR(IF(INDEX('Form report'!$P$23:$CO$1090,MATCH($A$18,'Form report'!Y23:Y1090,0),MATCH(Y$3,'Form report'!$P$22:$CO$22,0))="","",INDEX('Form report'!$P$23:$CO$1090,MATCH($A$18,'Form report'!Y23:Y1090,0),MATCH(Y$3,'Form report'!$P$22:$CO$22,0))-INDEX('Form report'!$G$23:$G$1090,MATCH($A$18,'Form report'!$D$23:$D$1090,0))-INDEX('Form report'!$H$23:$H$1090,MATCH($A$18,'Form report'!$D$23:$D$1090,0))),"")</f>
        <v/>
      </c>
      <c r="Z18" s="204" t="str">
        <f>IFERROR(IF(INDEX('Form report'!$P$23:$CO$1090,MATCH($A$18,'Form report'!Z23:Z1090,0),MATCH(Z$3,'Form report'!$P$22:$CO$22,0))="","",INDEX('Form report'!$P$23:$CO$1090,MATCH($A$18,'Form report'!Z23:Z1090,0),MATCH(Z$3,'Form report'!$P$22:$CO$22,0))-INDEX('Form report'!$G$23:$G$1090,MATCH($A$18,'Form report'!$D$23:$D$1090,0))-INDEX('Form report'!$H$23:$H$1090,MATCH($A$18,'Form report'!$D$23:$D$1090,0))),"")</f>
        <v/>
      </c>
      <c r="AA18" s="204" t="str">
        <f>IFERROR(IF(INDEX('Form report'!$P$23:$CO$1090,MATCH($A$18,'Form report'!AA23:AA1090,0),MATCH(AA$3,'Form report'!$P$22:$CO$22,0))="","",INDEX('Form report'!$P$23:$CO$1090,MATCH($A$18,'Form report'!AA23:AA1090,0),MATCH(AA$3,'Form report'!$P$22:$CO$22,0))-INDEX('Form report'!$G$23:$G$1090,MATCH($A$18,'Form report'!$D$23:$D$1090,0))-INDEX('Form report'!$H$23:$H$1090,MATCH($A$18,'Form report'!$D$23:$D$1090,0))),"")</f>
        <v/>
      </c>
      <c r="AB18" s="204" t="str">
        <f>IFERROR(IF(INDEX('Form report'!$P$23:$CO$1090,MATCH($A$18,'Form report'!AB23:AB1090,0),MATCH(AB$3,'Form report'!$P$22:$CO$22,0))="","",INDEX('Form report'!$P$23:$CO$1090,MATCH($A$18,'Form report'!AB23:AB1090,0),MATCH(AB$3,'Form report'!$P$22:$CO$22,0))-INDEX('Form report'!$G$23:$G$1090,MATCH($A$18,'Form report'!$D$23:$D$1090,0))-INDEX('Form report'!$H$23:$H$1090,MATCH($A$18,'Form report'!$D$23:$D$1090,0))),"")</f>
        <v/>
      </c>
      <c r="AC18" s="204" t="str">
        <f>IFERROR(IF(INDEX('Form report'!$P$23:$CO$1090,MATCH($A$18,'Form report'!AC23:AC1090,0),MATCH(AC$3,'Form report'!$P$22:$CO$22,0))="","",INDEX('Form report'!$P$23:$CO$1090,MATCH($A$18,'Form report'!AC23:AC1090,0),MATCH(AC$3,'Form report'!$P$22:$CO$22,0))-INDEX('Form report'!$G$23:$G$1090,MATCH($A$18,'Form report'!$D$23:$D$1090,0))-INDEX('Form report'!$H$23:$H$1090,MATCH($A$18,'Form report'!$D$23:$D$1090,0))),"")</f>
        <v/>
      </c>
      <c r="AD18" s="204" t="str">
        <f>IFERROR(IF(INDEX('Form report'!$P$23:$CO$1090,MATCH($A$18,'Form report'!AD23:AD1090,0),MATCH(AD$3,'Form report'!$P$22:$CO$22,0))="","",INDEX('Form report'!$P$23:$CO$1090,MATCH($A$18,'Form report'!AD23:AD1090,0),MATCH(AD$3,'Form report'!$P$22:$CO$22,0))-INDEX('Form report'!$G$23:$G$1090,MATCH($A$18,'Form report'!$D$23:$D$1090,0))-INDEX('Form report'!$H$23:$H$1090,MATCH($A$18,'Form report'!$D$23:$D$1090,0))),"")</f>
        <v/>
      </c>
      <c r="AE18" s="204" t="str">
        <f>IFERROR(IF(INDEX('Form report'!$P$23:$CO$1090,MATCH($A$18,'Form report'!AE23:AE1090,0),MATCH(AE$3,'Form report'!$P$22:$CO$22,0))="","",INDEX('Form report'!$P$23:$CO$1090,MATCH($A$18,'Form report'!AE23:AE1090,0),MATCH(AE$3,'Form report'!$P$22:$CO$22,0))-INDEX('Form report'!$G$23:$G$1090,MATCH($A$18,'Form report'!$D$23:$D$1090,0))-INDEX('Form report'!$H$23:$H$1090,MATCH($A$18,'Form report'!$D$23:$D$1090,0))),"")</f>
        <v/>
      </c>
      <c r="AF18" s="204" t="str">
        <f>IFERROR(IF(INDEX('Form report'!$P$23:$CO$1090,MATCH($A$18,'Form report'!AF23:AF1090,0),MATCH(AF$3,'Form report'!$P$22:$CO$22,0))="","",INDEX('Form report'!$P$23:$CO$1090,MATCH($A$18,'Form report'!AF23:AF1090,0),MATCH(AF$3,'Form report'!$P$22:$CO$22,0))-INDEX('Form report'!$G$23:$G$1090,MATCH($A$18,'Form report'!$D$23:$D$1090,0))-INDEX('Form report'!$H$23:$H$1090,MATCH($A$18,'Form report'!$D$23:$D$1090,0))),"")</f>
        <v/>
      </c>
      <c r="AG18" s="204" t="str">
        <f>IFERROR(IF(INDEX('Form report'!$P$23:$CO$1090,MATCH($A$18,'Form report'!AG23:AG1090,0),MATCH(AG$3,'Form report'!$P$22:$CO$22,0))="","",INDEX('Form report'!$P$23:$CO$1090,MATCH($A$18,'Form report'!AG23:AG1090,0),MATCH(AG$3,'Form report'!$P$22:$CO$22,0))-INDEX('Form report'!$G$23:$G$1090,MATCH($A$18,'Form report'!$D$23:$D$1090,0))-INDEX('Form report'!$H$23:$H$1090,MATCH($A$18,'Form report'!$D$23:$D$1090,0))),"")</f>
        <v/>
      </c>
      <c r="AH18" s="204" t="str">
        <f>IFERROR(IF(INDEX('Form report'!$P$23:$CO$1090,MATCH($A$18,'Form report'!AH23:AH1090,0),MATCH(AH$3,'Form report'!$P$22:$CO$22,0))="","",INDEX('Form report'!$P$23:$CO$1090,MATCH($A$18,'Form report'!AH23:AH1090,0),MATCH(AH$3,'Form report'!$P$22:$CO$22,0))-INDEX('Form report'!$G$23:$G$1090,MATCH($A$18,'Form report'!$D$23:$D$1090,0))-INDEX('Form report'!$H$23:$H$1090,MATCH($A$18,'Form report'!$D$23:$D$1090,0))),"")</f>
        <v/>
      </c>
      <c r="AI18" s="204" t="str">
        <f>IFERROR(IF(INDEX('Form report'!$P$23:$CO$1090,MATCH($A$18,'Form report'!AI23:AI1090,0),MATCH(AI$3,'Form report'!$P$22:$CO$22,0))="","",INDEX('Form report'!$P$23:$CO$1090,MATCH($A$18,'Form report'!AI23:AI1090,0),MATCH(AI$3,'Form report'!$P$22:$CO$22,0))-INDEX('Form report'!$G$23:$G$1090,MATCH($A$18,'Form report'!$D$23:$D$1090,0))-INDEX('Form report'!$H$23:$H$1090,MATCH($A$18,'Form report'!$D$23:$D$1090,0))),"")</f>
        <v/>
      </c>
      <c r="AJ18" s="204" t="str">
        <f>IFERROR(IF(INDEX('Form report'!$P$23:$CO$1090,MATCH($A$18,'Form report'!AJ23:AJ1090,0),MATCH(AJ$3,'Form report'!$P$22:$CO$22,0))="","",INDEX('Form report'!$P$23:$CO$1090,MATCH($A$18,'Form report'!AJ23:AJ1090,0),MATCH(AJ$3,'Form report'!$P$22:$CO$22,0))-INDEX('Form report'!$G$23:$G$1090,MATCH($A$18,'Form report'!$D$23:$D$1090,0))-INDEX('Form report'!$H$23:$H$1090,MATCH($A$18,'Form report'!$D$23:$D$1090,0))),"")</f>
        <v/>
      </c>
      <c r="AK18" s="204" t="str">
        <f>IFERROR(IF(INDEX('Form report'!$P$23:$CO$1090,MATCH($A$18,'Form report'!AK23:AK1090,0),MATCH(AK$3,'Form report'!$P$22:$CO$22,0))="","",INDEX('Form report'!$P$23:$CO$1090,MATCH($A$18,'Form report'!AK23:AK1090,0),MATCH(AK$3,'Form report'!$P$22:$CO$22,0))-INDEX('Form report'!$G$23:$G$1090,MATCH($A$18,'Form report'!$D$23:$D$1090,0))-INDEX('Form report'!$H$23:$H$1090,MATCH($A$18,'Form report'!$D$23:$D$1090,0))),"")</f>
        <v/>
      </c>
      <c r="AL18" s="204" t="str">
        <f>IFERROR(IF(INDEX('Form report'!$P$23:$CO$1090,MATCH($A$18,'Form report'!AL23:AL1090,0),MATCH(AL$3,'Form report'!$P$22:$CO$22,0))="","",INDEX('Form report'!$P$23:$CO$1090,MATCH($A$18,'Form report'!AL23:AL1090,0),MATCH(AL$3,'Form report'!$P$22:$CO$22,0))-INDEX('Form report'!$G$23:$G$1090,MATCH($A$18,'Form report'!$D$23:$D$1090,0))-INDEX('Form report'!$H$23:$H$1090,MATCH($A$18,'Form report'!$D$23:$D$1090,0))),"")</f>
        <v/>
      </c>
      <c r="AM18" s="204" t="str">
        <f>IFERROR(IF(INDEX('Form report'!$P$23:$CO$1090,MATCH($A$18,'Form report'!AM23:AM1090,0),MATCH(AM$3,'Form report'!$P$22:$CO$22,0))="","",INDEX('Form report'!$P$23:$CO$1090,MATCH($A$18,'Form report'!AM23:AM1090,0),MATCH(AM$3,'Form report'!$P$22:$CO$22,0))-INDEX('Form report'!$G$23:$G$1090,MATCH($A$18,'Form report'!$D$23:$D$1090,0))-INDEX('Form report'!$H$23:$H$1090,MATCH($A$18,'Form report'!$D$23:$D$1090,0))),"")</f>
        <v/>
      </c>
      <c r="AN18" s="204" t="str">
        <f>IFERROR(IF(INDEX('Form report'!$P$23:$CO$1090,MATCH($A$18,'Form report'!AN23:AN1090,0),MATCH(AN$3,'Form report'!$P$22:$CO$22,0))="","",INDEX('Form report'!$P$23:$CO$1090,MATCH($A$18,'Form report'!AN23:AN1090,0),MATCH(AN$3,'Form report'!$P$22:$CO$22,0))-INDEX('Form report'!$G$23:$G$1090,MATCH($A$18,'Form report'!$D$23:$D$1090,0))-INDEX('Form report'!$H$23:$H$1090,MATCH($A$18,'Form report'!$D$23:$D$1090,0))),"")</f>
        <v/>
      </c>
      <c r="AO18" s="204" t="str">
        <f>IFERROR(IF(INDEX('Form report'!$P$23:$CO$1090,MATCH($A$18,'Form report'!AO23:AO1090,0),MATCH(AO$3,'Form report'!$P$22:$CO$22,0))="","",INDEX('Form report'!$P$23:$CO$1090,MATCH($A$18,'Form report'!AO23:AO1090,0),MATCH(AO$3,'Form report'!$P$22:$CO$22,0))-INDEX('Form report'!$G$23:$G$1090,MATCH($A$18,'Form report'!$D$23:$D$1090,0))-INDEX('Form report'!$H$23:$H$1090,MATCH($A$18,'Form report'!$D$23:$D$1090,0))),"")</f>
        <v/>
      </c>
      <c r="AP18" s="204" t="str">
        <f>IFERROR(IF(INDEX('Form report'!$P$23:$CO$1090,MATCH($A$18,'Form report'!AP23:AP1090,0),MATCH(AP$3,'Form report'!$P$22:$CO$22,0))="","",INDEX('Form report'!$P$23:$CO$1090,MATCH($A$18,'Form report'!AP23:AP1090,0),MATCH(AP$3,'Form report'!$P$22:$CO$22,0))-INDEX('Form report'!$G$23:$G$1090,MATCH($A$18,'Form report'!$D$23:$D$1090,0))-INDEX('Form report'!$H$23:$H$1090,MATCH($A$18,'Form report'!$D$23:$D$1090,0))),"")</f>
        <v/>
      </c>
      <c r="AQ18" s="204" t="str">
        <f>IFERROR(IF(INDEX('Form report'!$P$23:$CO$1090,MATCH($A$18,'Form report'!AQ23:AQ1090,0),MATCH(AQ$3,'Form report'!$P$22:$CO$22,0))="","",INDEX('Form report'!$P$23:$CO$1090,MATCH($A$18,'Form report'!AQ23:AQ1090,0),MATCH(AQ$3,'Form report'!$P$22:$CO$22,0))-INDEX('Form report'!$G$23:$G$1090,MATCH($A$18,'Form report'!$D$23:$D$1090,0))-INDEX('Form report'!$H$23:$H$1090,MATCH($A$18,'Form report'!$D$23:$D$1090,0))),"")</f>
        <v/>
      </c>
      <c r="AR18" s="204" t="str">
        <f>IFERROR(IF(INDEX('Form report'!$P$23:$CO$1090,MATCH($A$18,'Form report'!AR23:AR1090,0),MATCH(AR$3,'Form report'!$P$22:$CO$22,0))="","",INDEX('Form report'!$P$23:$CO$1090,MATCH($A$18,'Form report'!AR23:AR1090,0),MATCH(AR$3,'Form report'!$P$22:$CO$22,0))-INDEX('Form report'!$G$23:$G$1090,MATCH($A$18,'Form report'!$D$23:$D$1090,0))-INDEX('Form report'!$H$23:$H$1090,MATCH($A$18,'Form report'!$D$23:$D$1090,0))),"")</f>
        <v/>
      </c>
      <c r="AS18" s="204" t="str">
        <f>IFERROR(IF(INDEX('Form report'!$P$23:$CO$1090,MATCH($A$18,'Form report'!AS23:AS1090,0),MATCH(AS$3,'Form report'!$P$22:$CO$22,0))="","",INDEX('Form report'!$P$23:$CO$1090,MATCH($A$18,'Form report'!AS23:AS1090,0),MATCH(AS$3,'Form report'!$P$22:$CO$22,0))-INDEX('Form report'!$G$23:$G$1090,MATCH($A$18,'Form report'!$D$23:$D$1090,0))-INDEX('Form report'!$H$23:$H$1090,MATCH($A$18,'Form report'!$D$23:$D$1090,0))),"")</f>
        <v/>
      </c>
      <c r="AT18" s="204" t="str">
        <f>IFERROR(IF(INDEX('Form report'!$P$23:$CO$1090,MATCH($A$18,'Form report'!AT23:AT1090,0),MATCH(AT$3,'Form report'!$P$22:$CO$22,0))="","",INDEX('Form report'!$P$23:$CO$1090,MATCH($A$18,'Form report'!AT23:AT1090,0),MATCH(AT$3,'Form report'!$P$22:$CO$22,0))-INDEX('Form report'!$G$23:$G$1090,MATCH($A$18,'Form report'!$D$23:$D$1090,0))-INDEX('Form report'!$H$23:$H$1090,MATCH($A$18,'Form report'!$D$23:$D$1090,0))),"")</f>
        <v/>
      </c>
      <c r="AU18" s="204" t="str">
        <f>IFERROR(IF(INDEX('Form report'!$P$23:$CO$1090,MATCH($A$18,'Form report'!AU23:AU1090,0),MATCH(AU$3,'Form report'!$P$22:$CO$22,0))="","",INDEX('Form report'!$P$23:$CO$1090,MATCH($A$18,'Form report'!AU23:AU1090,0),MATCH(AU$3,'Form report'!$P$22:$CO$22,0))-INDEX('Form report'!$G$23:$G$1090,MATCH($A$18,'Form report'!$D$23:$D$1090,0))-INDEX('Form report'!$H$23:$H$1090,MATCH($A$18,'Form report'!$D$23:$D$1090,0))),"")</f>
        <v/>
      </c>
      <c r="AV18" s="204" t="str">
        <f>IFERROR(IF(INDEX('Form report'!$P$23:$CO$1090,MATCH($A$18,'Form report'!AV23:AV1090,0),MATCH(AV$3,'Form report'!$P$22:$CO$22,0))="","",INDEX('Form report'!$P$23:$CO$1090,MATCH($A$18,'Form report'!AV23:AV1090,0),MATCH(AV$3,'Form report'!$P$22:$CO$22,0))-INDEX('Form report'!$G$23:$G$1090,MATCH($A$18,'Form report'!$D$23:$D$1090,0))-INDEX('Form report'!$H$23:$H$1090,MATCH($A$18,'Form report'!$D$23:$D$1090,0))),"")</f>
        <v/>
      </c>
      <c r="AW18" s="204" t="str">
        <f>IFERROR(IF(INDEX('Form report'!$P$23:$CO$1090,MATCH($A$18,'Form report'!AW23:AW1090,0),MATCH(AW$3,'Form report'!$P$22:$CO$22,0))="","",INDEX('Form report'!$P$23:$CO$1090,MATCH($A$18,'Form report'!AW23:AW1090,0),MATCH(AW$3,'Form report'!$P$22:$CO$22,0))-INDEX('Form report'!$G$23:$G$1090,MATCH($A$18,'Form report'!$D$23:$D$1090,0))-INDEX('Form report'!$H$23:$H$1090,MATCH($A$18,'Form report'!$D$23:$D$1090,0))),"")</f>
        <v/>
      </c>
      <c r="AX18" s="204" t="str">
        <f>IFERROR(IF(INDEX('Form report'!$P$23:$CO$1090,MATCH($A$18,'Form report'!AX23:AX1090,0),MATCH(AX$3,'Form report'!$P$22:$CO$22,0))="","",INDEX('Form report'!$P$23:$CO$1090,MATCH($A$18,'Form report'!AX23:AX1090,0),MATCH(AX$3,'Form report'!$P$22:$CO$22,0))-INDEX('Form report'!$G$23:$G$1090,MATCH($A$18,'Form report'!$D$23:$D$1090,0))-INDEX('Form report'!$H$23:$H$1090,MATCH($A$18,'Form report'!$D$23:$D$1090,0))),"")</f>
        <v/>
      </c>
      <c r="AY18" s="204" t="str">
        <f>IFERROR(IF(INDEX('Form report'!$P$23:$CO$1090,MATCH($A$18,'Form report'!AY23:AY1090,0),MATCH(AY$3,'Form report'!$P$22:$CO$22,0))="","",INDEX('Form report'!$P$23:$CO$1090,MATCH($A$18,'Form report'!AY23:AY1090,0),MATCH(AY$3,'Form report'!$P$22:$CO$22,0))-INDEX('Form report'!$G$23:$G$1090,MATCH($A$18,'Form report'!$D$23:$D$1090,0))-INDEX('Form report'!$H$23:$H$1090,MATCH($A$18,'Form report'!$D$23:$D$1090,0))),"")</f>
        <v/>
      </c>
      <c r="AZ18" s="204" t="str">
        <f>IFERROR(IF(INDEX('Form report'!$P$23:$CO$1090,MATCH($A$18,'Form report'!AZ23:AZ1090,0),MATCH(AZ$3,'Form report'!$P$22:$CO$22,0))="","",INDEX('Form report'!$P$23:$CO$1090,MATCH($A$18,'Form report'!AZ23:AZ1090,0),MATCH(AZ$3,'Form report'!$P$22:$CO$22,0))-INDEX('Form report'!$G$23:$G$1090,MATCH($A$18,'Form report'!$D$23:$D$1090,0))-INDEX('Form report'!$H$23:$H$1090,MATCH($A$18,'Form report'!$D$23:$D$1090,0))),"")</f>
        <v/>
      </c>
      <c r="BA18" s="204" t="str">
        <f>IFERROR(IF(INDEX('Form report'!$P$23:$CO$1090,MATCH($A$18,'Form report'!BA23:BA1090,0),MATCH(BA$3,'Form report'!$P$22:$CO$22,0))="","",INDEX('Form report'!$P$23:$CO$1090,MATCH($A$18,'Form report'!BA23:BA1090,0),MATCH(BA$3,'Form report'!$P$22:$CO$22,0))-INDEX('Form report'!$G$23:$G$1090,MATCH($A$18,'Form report'!$D$23:$D$1090,0))-INDEX('Form report'!$H$23:$H$1090,MATCH($A$18,'Form report'!$D$23:$D$1090,0))),"")</f>
        <v/>
      </c>
      <c r="BB18" s="204" t="str">
        <f>IFERROR(IF(INDEX('Form report'!$P$23:$CO$1090,MATCH($A$18,'Form report'!BB23:BB1090,0),MATCH(BB$3,'Form report'!$P$22:$CO$22,0))="","",INDEX('Form report'!$P$23:$CO$1090,MATCH($A$18,'Form report'!BB23:BB1090,0),MATCH(BB$3,'Form report'!$P$22:$CO$22,0))-INDEX('Form report'!$G$23:$G$1090,MATCH($A$18,'Form report'!$D$23:$D$1090,0))-INDEX('Form report'!$H$23:$H$1090,MATCH($A$18,'Form report'!$D$23:$D$1090,0))),"")</f>
        <v/>
      </c>
      <c r="BC18" s="204" t="str">
        <f>IFERROR(IF(INDEX('Form report'!$P$23:$CO$1090,MATCH($A$18,'Form report'!BC23:BC1090,0),MATCH(BC$3,'Form report'!$P$22:$CO$22,0))="","",INDEX('Form report'!$P$23:$CO$1090,MATCH($A$18,'Form report'!BC23:BC1090,0),MATCH(BC$3,'Form report'!$P$22:$CO$22,0))-INDEX('Form report'!$G$23:$G$1090,MATCH($A$18,'Form report'!$D$23:$D$1090,0))-INDEX('Form report'!$H$23:$H$1090,MATCH($A$18,'Form report'!$D$23:$D$1090,0))),"")</f>
        <v/>
      </c>
      <c r="BD18" s="204" t="str">
        <f>IFERROR(IF(INDEX('Form report'!$P$23:$CO$1090,MATCH($A$18,'Form report'!BD23:BD1090,0),MATCH(BD$3,'Form report'!$P$22:$CO$22,0))="","",INDEX('Form report'!$P$23:$CO$1090,MATCH($A$18,'Form report'!BD23:BD1090,0),MATCH(BD$3,'Form report'!$P$22:$CO$22,0))-INDEX('Form report'!$G$23:$G$1090,MATCH($A$18,'Form report'!$D$23:$D$1090,0))-INDEX('Form report'!$H$23:$H$1090,MATCH($A$18,'Form report'!$D$23:$D$1090,0))),"")</f>
        <v/>
      </c>
      <c r="BE18" s="204" t="str">
        <f>IFERROR(IF(INDEX('Form report'!$P$23:$CO$1090,MATCH($A$18,'Form report'!BE23:BE1090,0),MATCH(BE$3,'Form report'!$P$22:$CO$22,0))="","",INDEX('Form report'!$P$23:$CO$1090,MATCH($A$18,'Form report'!BE23:BE1090,0),MATCH(BE$3,'Form report'!$P$22:$CO$22,0))-INDEX('Form report'!$G$23:$G$1090,MATCH($A$18,'Form report'!$D$23:$D$1090,0))-INDEX('Form report'!$H$23:$H$1090,MATCH($A$18,'Form report'!$D$23:$D$1090,0))),"")</f>
        <v/>
      </c>
      <c r="BF18" s="204" t="str">
        <f>IFERROR(IF(INDEX('Form report'!$P$23:$CO$1090,MATCH($A$18,'Form report'!BF23:BF1090,0),MATCH(BF$3,'Form report'!$P$22:$CO$22,0))="","",INDEX('Form report'!$P$23:$CO$1090,MATCH($A$18,'Form report'!BF23:BF1090,0),MATCH(BF$3,'Form report'!$P$22:$CO$22,0))-INDEX('Form report'!$G$23:$G$1090,MATCH($A$18,'Form report'!$D$23:$D$1090,0))-INDEX('Form report'!$H$23:$H$1090,MATCH($A$18,'Form report'!$D$23:$D$1090,0))),"")</f>
        <v/>
      </c>
      <c r="BG18" s="204" t="str">
        <f>IFERROR(IF(INDEX('Form report'!$P$23:$CO$1090,MATCH($A$18,'Form report'!BG23:BG1090,0),MATCH(BG$3,'Form report'!$P$22:$CO$22,0))="","",INDEX('Form report'!$P$23:$CO$1090,MATCH($A$18,'Form report'!BG23:BG1090,0),MATCH(BG$3,'Form report'!$P$22:$CO$22,0))-INDEX('Form report'!$G$23:$G$1090,MATCH($A$18,'Form report'!$D$23:$D$1090,0))-INDEX('Form report'!$H$23:$H$1090,MATCH($A$18,'Form report'!$D$23:$D$1090,0))),"")</f>
        <v/>
      </c>
      <c r="BH18" s="204" t="str">
        <f>IFERROR(IF(INDEX('Form report'!$P$23:$CO$1090,MATCH($A$18,'Form report'!BH23:BH1090,0),MATCH(BH$3,'Form report'!$P$22:$CO$22,0))="","",INDEX('Form report'!$P$23:$CO$1090,MATCH($A$18,'Form report'!BH23:BH1090,0),MATCH(BH$3,'Form report'!$P$22:$CO$22,0))-INDEX('Form report'!$G$23:$G$1090,MATCH($A$18,'Form report'!$D$23:$D$1090,0))-INDEX('Form report'!$H$23:$H$1090,MATCH($A$18,'Form report'!$D$23:$D$1090,0))),"")</f>
        <v/>
      </c>
      <c r="BI18" s="204" t="str">
        <f>IFERROR(IF(INDEX('Form report'!$P$23:$CO$1090,MATCH($A$18,'Form report'!BI23:BI1090,0),MATCH(BI$3,'Form report'!$P$22:$CO$22,0))="","",INDEX('Form report'!$P$23:$CO$1090,MATCH($A$18,'Form report'!BI23:BI1090,0),MATCH(BI$3,'Form report'!$P$22:$CO$22,0))-INDEX('Form report'!$G$23:$G$1090,MATCH($A$18,'Form report'!$D$23:$D$1090,0))-INDEX('Form report'!$H$23:$H$1090,MATCH($A$18,'Form report'!$D$23:$D$1090,0))),"")</f>
        <v/>
      </c>
      <c r="BJ18" s="204" t="str">
        <f>IFERROR(IF(INDEX('Form report'!$P$23:$CO$1090,MATCH($A$18,'Form report'!BJ23:BJ1090,0),MATCH(BJ$3,'Form report'!$P$22:$CO$22,0))="","",INDEX('Form report'!$P$23:$CO$1090,MATCH($A$18,'Form report'!BJ23:BJ1090,0),MATCH(BJ$3,'Form report'!$P$22:$CO$22,0))-INDEX('Form report'!$G$23:$G$1090,MATCH($A$18,'Form report'!$D$23:$D$1090,0))-INDEX('Form report'!$H$23:$H$1090,MATCH($A$18,'Form report'!$D$23:$D$1090,0))),"")</f>
        <v/>
      </c>
      <c r="BK18" s="204" t="str">
        <f>IFERROR(IF(INDEX('Form report'!$P$23:$CO$1090,MATCH($A$18,'Form report'!BK23:BK1090,0),MATCH(BK$3,'Form report'!$P$22:$CO$22,0))="","",INDEX('Form report'!$P$23:$CO$1090,MATCH($A$18,'Form report'!BK23:BK1090,0),MATCH(BK$3,'Form report'!$P$22:$CO$22,0))-INDEX('Form report'!$G$23:$G$1090,MATCH($A$18,'Form report'!$D$23:$D$1090,0))-INDEX('Form report'!$H$23:$H$1090,MATCH($A$18,'Form report'!$D$23:$D$1090,0))),"")</f>
        <v/>
      </c>
      <c r="BL18" s="204" t="str">
        <f>IFERROR(IF(INDEX('Form report'!$P$23:$CO$1090,MATCH($A$18,'Form report'!BL23:BL1090,0),MATCH(BL$3,'Form report'!$P$22:$CO$22,0))="","",INDEX('Form report'!$P$23:$CO$1090,MATCH($A$18,'Form report'!BL23:BL1090,0),MATCH(BL$3,'Form report'!$P$22:$CO$22,0))-INDEX('Form report'!$G$23:$G$1090,MATCH($A$18,'Form report'!$D$23:$D$1090,0))-INDEX('Form report'!$H$23:$H$1090,MATCH($A$18,'Form report'!$D$23:$D$1090,0))),"")</f>
        <v/>
      </c>
      <c r="BM18" s="204" t="str">
        <f>IFERROR(IF(INDEX('Form report'!$P$23:$CO$1090,MATCH($A$18,'Form report'!BM23:BM1090,0),MATCH(BM$3,'Form report'!$P$22:$CO$22,0))="","",INDEX('Form report'!$P$23:$CO$1090,MATCH($A$18,'Form report'!BM23:BM1090,0),MATCH(BM$3,'Form report'!$P$22:$CO$22,0))-INDEX('Form report'!$G$23:$G$1090,MATCH($A$18,'Form report'!$D$23:$D$1090,0))-INDEX('Form report'!$H$23:$H$1090,MATCH($A$18,'Form report'!$D$23:$D$1090,0))),"")</f>
        <v/>
      </c>
      <c r="BN18" s="204" t="str">
        <f>IFERROR(IF(INDEX('Form report'!$P$23:$CO$1090,MATCH($A$18,'Form report'!BN23:BN1090,0),MATCH(BN$3,'Form report'!$P$22:$CO$22,0))="","",INDEX('Form report'!$P$23:$CO$1090,MATCH($A$18,'Form report'!BN23:BN1090,0),MATCH(BN$3,'Form report'!$P$22:$CO$22,0))-INDEX('Form report'!$G$23:$G$1090,MATCH($A$18,'Form report'!$D$23:$D$1090,0))-INDEX('Form report'!$H$23:$H$1090,MATCH($A$18,'Form report'!$D$23:$D$1090,0))),"")</f>
        <v/>
      </c>
      <c r="BO18" s="204" t="str">
        <f>IFERROR(IF(INDEX('Form report'!$P$23:$CO$1090,MATCH($A$18,'Form report'!BO23:BO1090,0),MATCH(BO$3,'Form report'!$P$22:$CO$22,0))="","",INDEX('Form report'!$P$23:$CO$1090,MATCH($A$18,'Form report'!BO23:BO1090,0),MATCH(BO$3,'Form report'!$P$22:$CO$22,0))-INDEX('Form report'!$G$23:$G$1090,MATCH($A$18,'Form report'!$D$23:$D$1090,0))-INDEX('Form report'!$H$23:$H$1090,MATCH($A$18,'Form report'!$D$23:$D$1090,0))),"")</f>
        <v/>
      </c>
      <c r="BP18" s="204" t="str">
        <f>IFERROR(IF(INDEX('Form report'!$P$23:$CO$1090,MATCH($A$18,'Form report'!BP23:BP1090,0),MATCH(BP$3,'Form report'!$P$22:$CO$22,0))="","",INDEX('Form report'!$P$23:$CO$1090,MATCH($A$18,'Form report'!BP23:BP1090,0),MATCH(BP$3,'Form report'!$P$22:$CO$22,0))-INDEX('Form report'!$G$23:$G$1090,MATCH($A$18,'Form report'!$D$23:$D$1090,0))-INDEX('Form report'!$H$23:$H$1090,MATCH($A$18,'Form report'!$D$23:$D$1090,0))),"")</f>
        <v/>
      </c>
      <c r="BQ18" s="204" t="str">
        <f>IFERROR(IF(INDEX('Form report'!$P$23:$CO$1090,MATCH($A$18,'Form report'!BQ23:BQ1090,0),MATCH(BQ$3,'Form report'!$P$22:$CO$22,0))="","",INDEX('Form report'!$P$23:$CO$1090,MATCH($A$18,'Form report'!BQ23:BQ1090,0),MATCH(BQ$3,'Form report'!$P$22:$CO$22,0))-INDEX('Form report'!$G$23:$G$1090,MATCH($A$18,'Form report'!$D$23:$D$1090,0))-INDEX('Form report'!$H$23:$H$1090,MATCH($A$18,'Form report'!$D$23:$D$1090,0))),"")</f>
        <v/>
      </c>
      <c r="BR18" s="204" t="str">
        <f>IFERROR(IF(INDEX('Form report'!$P$23:$CO$1090,MATCH($A$18,'Form report'!BR23:BR1090,0),MATCH(BR$3,'Form report'!$P$22:$CO$22,0))="","",INDEX('Form report'!$P$23:$CO$1090,MATCH($A$18,'Form report'!BR23:BR1090,0),MATCH(BR$3,'Form report'!$P$22:$CO$22,0))-INDEX('Form report'!$G$23:$G$1090,MATCH($A$18,'Form report'!$D$23:$D$1090,0))-INDEX('Form report'!$H$23:$H$1090,MATCH($A$18,'Form report'!$D$23:$D$1090,0))),"")</f>
        <v/>
      </c>
      <c r="BS18" s="204" t="str">
        <f>IFERROR(IF(INDEX('Form report'!$P$23:$CO$1090,MATCH($A$18,'Form report'!BS23:BS1090,0),MATCH(BS$3,'Form report'!$P$22:$CO$22,0))="","",INDEX('Form report'!$P$23:$CO$1090,MATCH($A$18,'Form report'!BS23:BS1090,0),MATCH(BS$3,'Form report'!$P$22:$CO$22,0))-INDEX('Form report'!$G$23:$G$1090,MATCH($A$18,'Form report'!$D$23:$D$1090,0))-INDEX('Form report'!$H$23:$H$1090,MATCH($A$18,'Form report'!$D$23:$D$1090,0))),"")</f>
        <v/>
      </c>
      <c r="BT18" s="204" t="str">
        <f>IFERROR(IF(INDEX('Form report'!$P$23:$CO$1090,MATCH($A$18,'Form report'!BT23:BT1090,0),MATCH(BT$3,'Form report'!$P$22:$CO$22,0))="","",INDEX('Form report'!$P$23:$CO$1090,MATCH($A$18,'Form report'!BT23:BT1090,0),MATCH(BT$3,'Form report'!$P$22:$CO$22,0))-INDEX('Form report'!$G$23:$G$1090,MATCH($A$18,'Form report'!$D$23:$D$1090,0))-INDEX('Form report'!$H$23:$H$1090,MATCH($A$18,'Form report'!$D$23:$D$1090,0))),"")</f>
        <v/>
      </c>
      <c r="BU18" s="204" t="str">
        <f>IFERROR(IF(INDEX('Form report'!$P$23:$CO$1090,MATCH($A$18,'Form report'!BU23:BU1090,0),MATCH(BU$3,'Form report'!$P$22:$CO$22,0))="","",INDEX('Form report'!$P$23:$CO$1090,MATCH($A$18,'Form report'!BU23:BU1090,0),MATCH(BU$3,'Form report'!$P$22:$CO$22,0))-INDEX('Form report'!$G$23:$G$1090,MATCH($A$18,'Form report'!$D$23:$D$1090,0))-INDEX('Form report'!$H$23:$H$1090,MATCH($A$18,'Form report'!$D$23:$D$1090,0))),"")</f>
        <v/>
      </c>
      <c r="BV18" s="204" t="str">
        <f>IFERROR(IF(INDEX('Form report'!$P$23:$CO$1090,MATCH($A$18,'Form report'!BV23:BV1090,0),MATCH(BV$3,'Form report'!$P$22:$CO$22,0))="","",INDEX('Form report'!$P$23:$CO$1090,MATCH($A$18,'Form report'!BV23:BV1090,0),MATCH(BV$3,'Form report'!$P$22:$CO$22,0))-INDEX('Form report'!$G$23:$G$1090,MATCH($A$18,'Form report'!$D$23:$D$1090,0))-INDEX('Form report'!$H$23:$H$1090,MATCH($A$18,'Form report'!$D$23:$D$1090,0))),"")</f>
        <v/>
      </c>
      <c r="BW18" s="204" t="str">
        <f>IFERROR(IF(INDEX('Form report'!$P$23:$CO$1090,MATCH($A$18,'Form report'!BW23:BW1090,0),MATCH(BW$3,'Form report'!$P$22:$CO$22,0))="","",INDEX('Form report'!$P$23:$CO$1090,MATCH($A$18,'Form report'!BW23:BW1090,0),MATCH(BW$3,'Form report'!$P$22:$CO$22,0))-INDEX('Form report'!$G$23:$G$1090,MATCH($A$18,'Form report'!$D$23:$D$1090,0))-INDEX('Form report'!$H$23:$H$1090,MATCH($A$18,'Form report'!$D$23:$D$1090,0))),"")</f>
        <v/>
      </c>
      <c r="BX18" s="204" t="str">
        <f>IFERROR(IF(INDEX('Form report'!$P$23:$CO$1090,MATCH($A$18,'Form report'!BX23:BX1090,0),MATCH(BX$3,'Form report'!$P$22:$CO$22,0))="","",INDEX('Form report'!$P$23:$CO$1090,MATCH($A$18,'Form report'!BX23:BX1090,0),MATCH(BX$3,'Form report'!$P$22:$CO$22,0))-INDEX('Form report'!$G$23:$G$1090,MATCH($A$18,'Form report'!$D$23:$D$1090,0))-INDEX('Form report'!$H$23:$H$1090,MATCH($A$18,'Form report'!$D$23:$D$1090,0))),"")</f>
        <v/>
      </c>
      <c r="BY18" s="204" t="str">
        <f>IFERROR(IF(INDEX('Form report'!$P$23:$CO$1090,MATCH($A$18,'Form report'!BY23:BY1090,0),MATCH(BY$3,'Form report'!$P$22:$CO$22,0))="","",INDEX('Form report'!$P$23:$CO$1090,MATCH($A$18,'Form report'!BY23:BY1090,0),MATCH(BY$3,'Form report'!$P$22:$CO$22,0))-INDEX('Form report'!$G$23:$G$1090,MATCH($A$18,'Form report'!$D$23:$D$1090,0))-INDEX('Form report'!$H$23:$H$1090,MATCH($A$18,'Form report'!$D$23:$D$1090,0))),"")</f>
        <v/>
      </c>
      <c r="BZ18" s="204" t="str">
        <f>IFERROR(IF(INDEX('Form report'!$P$23:$CO$1090,MATCH($A$18,'Form report'!BZ23:BZ1090,0),MATCH(BZ$3,'Form report'!$P$22:$CO$22,0))="","",INDEX('Form report'!$P$23:$CO$1090,MATCH($A$18,'Form report'!BZ23:BZ1090,0),MATCH(BZ$3,'Form report'!$P$22:$CO$22,0))-INDEX('Form report'!$G$23:$G$1090,MATCH($A$18,'Form report'!$D$23:$D$1090,0))-INDEX('Form report'!$H$23:$H$1090,MATCH($A$18,'Form report'!$D$23:$D$1090,0))),"")</f>
        <v/>
      </c>
      <c r="CA18" s="204" t="str">
        <f>IFERROR(IF(INDEX('Form report'!$P$23:$CO$1090,MATCH($A$18,'Form report'!CA23:CA1090,0),MATCH(CA$3,'Form report'!$P$22:$CO$22,0))="","",INDEX('Form report'!$P$23:$CO$1090,MATCH($A$18,'Form report'!CA23:CA1090,0),MATCH(CA$3,'Form report'!$P$22:$CO$22,0))-INDEX('Form report'!$G$23:$G$1090,MATCH($A$18,'Form report'!$D$23:$D$1090,0))-INDEX('Form report'!$H$23:$H$1090,MATCH($A$18,'Form report'!$D$23:$D$1090,0))),"")</f>
        <v/>
      </c>
      <c r="CB18" s="204" t="str">
        <f>IFERROR(IF(INDEX('Form report'!$P$23:$CO$1090,MATCH($A$18,'Form report'!CB23:CB1090,0),MATCH(CB$3,'Form report'!$P$22:$CO$22,0))="","",INDEX('Form report'!$P$23:$CO$1090,MATCH($A$18,'Form report'!CB23:CB1090,0),MATCH(CB$3,'Form report'!$P$22:$CO$22,0))-INDEX('Form report'!$G$23:$G$1090,MATCH($A$18,'Form report'!$D$23:$D$1090,0))-INDEX('Form report'!$H$23:$H$1090,MATCH($A$18,'Form report'!$D$23:$D$1090,0))),"")</f>
        <v/>
      </c>
      <c r="CC18" s="204" t="str">
        <f>IFERROR(IF(INDEX('Form report'!$P$23:$CO$1090,MATCH($A$18,'Form report'!CC23:CC1090,0),MATCH(CC$3,'Form report'!$P$22:$CO$22,0))="","",INDEX('Form report'!$P$23:$CO$1090,MATCH($A$18,'Form report'!CC23:CC1090,0),MATCH(CC$3,'Form report'!$P$22:$CO$22,0))-INDEX('Form report'!$G$23:$G$1090,MATCH($A$18,'Form report'!$D$23:$D$1090,0))-INDEX('Form report'!$H$23:$H$1090,MATCH($A$18,'Form report'!$D$23:$D$1090,0))),"")</f>
        <v/>
      </c>
      <c r="CD18" s="204" t="str">
        <f>IFERROR(IF(INDEX('Form report'!$P$23:$CO$1090,MATCH($A$18,'Form report'!CD23:CD1090,0),MATCH(CD$3,'Form report'!$P$22:$CO$22,0))="","",INDEX('Form report'!$P$23:$CO$1090,MATCH($A$18,'Form report'!CD23:CD1090,0),MATCH(CD$3,'Form report'!$P$22:$CO$22,0))-INDEX('Form report'!$G$23:$G$1090,MATCH($A$18,'Form report'!$D$23:$D$1090,0))-INDEX('Form report'!$H$23:$H$1090,MATCH($A$18,'Form report'!$D$23:$D$1090,0))),"")</f>
        <v/>
      </c>
      <c r="CE18" s="204" t="str">
        <f>IFERROR(IF(INDEX('Form report'!$P$23:$CO$1090,MATCH($A$18,'Form report'!CE23:CE1090,0),MATCH(CE$3,'Form report'!$P$22:$CO$22,0))="","",INDEX('Form report'!$P$23:$CO$1090,MATCH($A$18,'Form report'!CE23:CE1090,0),MATCH(CE$3,'Form report'!$P$22:$CO$22,0))-INDEX('Form report'!$G$23:$G$1090,MATCH($A$18,'Form report'!$D$23:$D$1090,0))-INDEX('Form report'!$H$23:$H$1090,MATCH($A$18,'Form report'!$D$23:$D$1090,0))),"")</f>
        <v/>
      </c>
      <c r="CF18" s="204" t="str">
        <f>IFERROR(IF(INDEX('Form report'!$P$23:$CO$1090,MATCH($A$18,'Form report'!CF23:CF1090,0),MATCH(CF$3,'Form report'!$P$22:$CO$22,0))="","",INDEX('Form report'!$P$23:$CO$1090,MATCH($A$18,'Form report'!CF23:CF1090,0),MATCH(CF$3,'Form report'!$P$22:$CO$22,0))-INDEX('Form report'!$G$23:$G$1090,MATCH($A$18,'Form report'!$D$23:$D$1090,0))-INDEX('Form report'!$H$23:$H$1090,MATCH($A$18,'Form report'!$D$23:$D$1090,0))),"")</f>
        <v/>
      </c>
      <c r="CG18" s="204" t="str">
        <f>IFERROR(IF(INDEX('Form report'!$P$23:$CO$1090,MATCH($A$18,'Form report'!CG23:CG1090,0),MATCH(CG$3,'Form report'!$P$22:$CO$22,0))="","",INDEX('Form report'!$P$23:$CO$1090,MATCH($A$18,'Form report'!CG23:CG1090,0),MATCH(CG$3,'Form report'!$P$22:$CO$22,0))-INDEX('Form report'!$G$23:$G$1090,MATCH($A$18,'Form report'!$D$23:$D$1090,0))-INDEX('Form report'!$H$23:$H$1090,MATCH($A$18,'Form report'!$D$23:$D$1090,0))),"")</f>
        <v/>
      </c>
      <c r="CH18" s="204" t="str">
        <f>IFERROR(IF(INDEX('Form report'!$P$23:$CO$1090,MATCH($A$18,'Form report'!CH23:CH1090,0),MATCH(CH$3,'Form report'!$P$22:$CO$22,0))="","",INDEX('Form report'!$P$23:$CO$1090,MATCH($A$18,'Form report'!CH23:CH1090,0),MATCH(CH$3,'Form report'!$P$22:$CO$22,0))-INDEX('Form report'!$G$23:$G$1090,MATCH($A$18,'Form report'!$D$23:$D$1090,0))-INDEX('Form report'!$H$23:$H$1090,MATCH($A$18,'Form report'!$D$23:$D$1090,0))),"")</f>
        <v/>
      </c>
      <c r="CI18" s="204" t="str">
        <f>IFERROR(IF(INDEX('Form report'!$P$23:$CO$1090,MATCH($A$18,'Form report'!CI23:CI1090,0),MATCH(CI$3,'Form report'!$P$22:$CO$22,0))="","",INDEX('Form report'!$P$23:$CO$1090,MATCH($A$18,'Form report'!CI23:CI1090,0),MATCH(CI$3,'Form report'!$P$22:$CO$22,0))-INDEX('Form report'!$G$23:$G$1090,MATCH($A$18,'Form report'!$D$23:$D$1090,0))-INDEX('Form report'!$H$23:$H$1090,MATCH($A$18,'Form report'!$D$23:$D$1090,0))),"")</f>
        <v/>
      </c>
      <c r="CJ18" s="204" t="str">
        <f>IFERROR(IF(INDEX('Form report'!$P$23:$CO$1090,MATCH($A$18,'Form report'!CJ23:CJ1090,0),MATCH(CJ$3,'Form report'!$P$22:$CO$22,0))="","",INDEX('Form report'!$P$23:$CO$1090,MATCH($A$18,'Form report'!CJ23:CJ1090,0),MATCH(CJ$3,'Form report'!$P$22:$CO$22,0))-INDEX('Form report'!$G$23:$G$1090,MATCH($A$18,'Form report'!$D$23:$D$1090,0))-INDEX('Form report'!$H$23:$H$1090,MATCH($A$18,'Form report'!$D$23:$D$1090,0))),"")</f>
        <v/>
      </c>
      <c r="CK18" s="204" t="str">
        <f>IFERROR(IF(INDEX('Form report'!$P$23:$CO$1090,MATCH($A$18,'Form report'!CK23:CK1090,0),MATCH(CK$3,'Form report'!$P$22:$CO$22,0))="","",INDEX('Form report'!$P$23:$CO$1090,MATCH($A$18,'Form report'!CK23:CK1090,0),MATCH(CK$3,'Form report'!$P$22:$CO$22,0))-INDEX('Form report'!$G$23:$G$1090,MATCH($A$18,'Form report'!$D$23:$D$1090,0))-INDEX('Form report'!$H$23:$H$1090,MATCH($A$18,'Form report'!$D$23:$D$1090,0))),"")</f>
        <v/>
      </c>
      <c r="CL18" s="204" t="str">
        <f>IFERROR(IF(INDEX('Form report'!$P$23:$CO$1090,MATCH($A$18,'Form report'!CL23:CL1090,0),MATCH(CL$3,'Form report'!$P$22:$CO$22,0))="","",INDEX('Form report'!$P$23:$CO$1090,MATCH($A$18,'Form report'!CL23:CL1090,0),MATCH(CL$3,'Form report'!$P$22:$CO$22,0))-INDEX('Form report'!$G$23:$G$1090,MATCH($A$18,'Form report'!$D$23:$D$1090,0))-INDEX('Form report'!$H$23:$H$1090,MATCH($A$18,'Form report'!$D$23:$D$1090,0))),"")</f>
        <v/>
      </c>
      <c r="CM18" s="204" t="str">
        <f>IFERROR(IF(INDEX('Form report'!$P$23:$CO$1090,MATCH($A$18,'Form report'!CM23:CM1090,0),MATCH(CM$3,'Form report'!$P$22:$CO$22,0))="","",INDEX('Form report'!$P$23:$CO$1090,MATCH($A$18,'Form report'!CM23:CM1090,0),MATCH(CM$3,'Form report'!$P$22:$CO$22,0))-INDEX('Form report'!$G$23:$G$1090,MATCH($A$18,'Form report'!$D$23:$D$1090,0))-INDEX('Form report'!$H$23:$H$1090,MATCH($A$18,'Form report'!$D$23:$D$1090,0))),"")</f>
        <v/>
      </c>
      <c r="CN18" s="204" t="str">
        <f>IFERROR(IF(INDEX('Form report'!$P$23:$CO$1090,MATCH($A$18,'Form report'!CN23:CN1090,0),MATCH(CN$3,'Form report'!$P$22:$CO$22,0))="","",INDEX('Form report'!$P$23:$CO$1090,MATCH($A$18,'Form report'!CN23:CN1090,0),MATCH(CN$3,'Form report'!$P$22:$CO$22,0))-INDEX('Form report'!$G$23:$G$1090,MATCH($A$18,'Form report'!$D$23:$D$1090,0))-INDEX('Form report'!$H$23:$H$1090,MATCH($A$18,'Form report'!$D$23:$D$1090,0))),"")</f>
        <v/>
      </c>
      <c r="CO18" s="204" t="str">
        <f>IFERROR(IF(INDEX('Form report'!$P$23:$CO$1090,MATCH($A$18,'Form report'!CO23:CO1090,0),MATCH(CO$3,'Form report'!$P$22:$CO$22,0))="","",INDEX('Form report'!$P$23:$CO$1090,MATCH($A$18,'Form report'!CO23:CO1090,0),MATCH(CO$3,'Form report'!$P$22:$CO$22,0))-INDEX('Form report'!$G$23:$G$1090,MATCH($A$18,'Form report'!$D$23:$D$1090,0))-INDEX('Form report'!$H$23:$H$1090,MATCH($A$18,'Form report'!$D$23:$D$1090,0))),"")</f>
        <v/>
      </c>
      <c r="CP18" s="204" t="str">
        <f>IFERROR(IF(INDEX('Form report'!$P$23:$CO$1090,MATCH($A$18,'Form report'!CP23:CP1090,0),MATCH(CP$3,'Form report'!$P$22:$CO$22,0))="","",INDEX('Form report'!$P$23:$CO$1090,MATCH($A$18,'Form report'!CP23:CP1090,0),MATCH(CP$3,'Form report'!$P$22:$CO$22,0))-INDEX('Form report'!$G$23:$G$1090,MATCH($A$18,'Form report'!$D$23:$D$1090,0))-INDEX('Form report'!$H$23:$H$1090,MATCH($A$18,'Form report'!$D$23:$D$1090,0))),"")</f>
        <v/>
      </c>
      <c r="CQ18" s="204" t="str">
        <f>IFERROR(IF(INDEX('Form report'!$P$23:$CO$1090,MATCH($A$18,'Form report'!CQ23:CQ1090,0),MATCH(CQ$3,'Form report'!$P$22:$CO$22,0))="","",INDEX('Form report'!$P$23:$CO$1090,MATCH($A$18,'Form report'!CQ23:CQ1090,0),MATCH(CQ$3,'Form report'!$P$22:$CO$22,0))-INDEX('Form report'!$G$23:$G$1090,MATCH($A$18,'Form report'!$D$23:$D$1090,0))-INDEX('Form report'!$H$23:$H$1090,MATCH($A$18,'Form report'!$D$23:$D$1090,0))),"")</f>
        <v/>
      </c>
      <c r="CR18" s="204" t="str">
        <f>IFERROR(IF(INDEX('Form report'!$P$23:$CO$1090,MATCH($A$18,'Form report'!CR23:CR1090,0),MATCH(CR$3,'Form report'!$P$22:$CO$22,0))="","",INDEX('Form report'!$P$23:$CO$1090,MATCH($A$18,'Form report'!CR23:CR1090,0),MATCH(CR$3,'Form report'!$P$22:$CO$22,0))-INDEX('Form report'!$G$23:$G$1090,MATCH($A$18,'Form report'!$D$23:$D$1090,0))-INDEX('Form report'!$H$23:$H$1090,MATCH($A$18,'Form report'!$D$23:$D$1090,0))),"")</f>
        <v/>
      </c>
      <c r="CS18" s="204" t="str">
        <f>IFERROR(IF(INDEX('Form report'!$P$23:$CO$1090,MATCH($A$18,'Form report'!CS23:CS1090,0),MATCH(CS$3,'Form report'!$P$22:$CO$22,0))="","",INDEX('Form report'!$P$23:$CO$1090,MATCH($A$18,'Form report'!CS23:CS1090,0),MATCH(CS$3,'Form report'!$P$22:$CO$22,0))-INDEX('Form report'!$G$23:$G$1090,MATCH($A$18,'Form report'!$D$23:$D$1090,0))-INDEX('Form report'!$H$23:$H$1090,MATCH($A$18,'Form report'!$D$23:$D$1090,0))),"")</f>
        <v/>
      </c>
      <c r="CT18" s="204" t="str">
        <f>IFERROR(IF(INDEX('Form report'!$P$23:$CO$1090,MATCH($A$18,'Form report'!CT23:CT1090,0),MATCH(CT$3,'Form report'!$P$22:$CO$22,0))="","",INDEX('Form report'!$P$23:$CO$1090,MATCH($A$18,'Form report'!CT23:CT1090,0),MATCH(CT$3,'Form report'!$P$22:$CO$22,0))-INDEX('Form report'!$G$23:$G$1090,MATCH($A$18,'Form report'!$D$23:$D$1090,0))-INDEX('Form report'!$H$23:$H$1090,MATCH($A$18,'Form report'!$D$23:$D$1090,0))),"")</f>
        <v/>
      </c>
      <c r="CU18" s="204" t="str">
        <f>IFERROR(IF(INDEX('Form report'!$P$23:$CO$1090,MATCH($A$18,'Form report'!CU23:CU1090,0),MATCH(CU$3,'Form report'!$P$22:$CO$22,0))="","",INDEX('Form report'!$P$23:$CO$1090,MATCH($A$18,'Form report'!CU23:CU1090,0),MATCH(CU$3,'Form report'!$P$22:$CO$22,0))-INDEX('Form report'!$G$23:$G$1090,MATCH($A$18,'Form report'!$D$23:$D$1090,0))-INDEX('Form report'!$H$23:$H$1090,MATCH($A$18,'Form report'!$D$23:$D$1090,0))),"")</f>
        <v/>
      </c>
      <c r="CV18" s="204" t="str">
        <f>IFERROR(IF(INDEX('Form report'!$P$23:$CO$1090,MATCH($A$18,'Form report'!CV23:CV1090,0),MATCH(CV$3,'Form report'!$P$22:$CO$22,0))="","",INDEX('Form report'!$P$23:$CO$1090,MATCH($A$18,'Form report'!CV23:CV1090,0),MATCH(CV$3,'Form report'!$P$22:$CO$22,0))-INDEX('Form report'!$G$23:$G$1090,MATCH($A$18,'Form report'!$D$23:$D$1090,0))-INDEX('Form report'!$H$23:$H$1090,MATCH($A$18,'Form report'!$D$23:$D$1090,0))),"")</f>
        <v/>
      </c>
      <c r="CW18" s="204" t="str">
        <f>IFERROR(IF(INDEX('Form report'!$P$23:$CO$1090,MATCH($A$18,'Form report'!CW23:CW1090,0),MATCH(CW$3,'Form report'!$P$22:$CO$22,0))="","",INDEX('Form report'!$P$23:$CO$1090,MATCH($A$18,'Form report'!CW23:CW1090,0),MATCH(CW$3,'Form report'!$P$22:$CO$22,0))-INDEX('Form report'!$G$23:$G$1090,MATCH($A$18,'Form report'!$D$23:$D$1090,0))-INDEX('Form report'!$H$23:$H$1090,MATCH($A$18,'Form report'!$D$23:$D$1090,0))),"")</f>
        <v/>
      </c>
      <c r="CX18" s="204" t="str">
        <f>IFERROR(IF(INDEX('Form report'!$P$23:$CO$1090,MATCH($A$18,'Form report'!CX23:CX1090,0),MATCH(CX$3,'Form report'!$P$22:$CO$22,0))="","",INDEX('Form report'!$P$23:$CO$1090,MATCH($A$18,'Form report'!CX23:CX1090,0),MATCH(CX$3,'Form report'!$P$22:$CO$22,0))-INDEX('Form report'!$G$23:$G$1090,MATCH($A$18,'Form report'!$D$23:$D$1090,0))-INDEX('Form report'!$H$23:$H$1090,MATCH($A$18,'Form report'!$D$23:$D$1090,0))),"")</f>
        <v/>
      </c>
      <c r="CY18" s="204" t="str">
        <f>IFERROR(IF(INDEX('Form report'!$P$23:$CO$1090,MATCH($A$18,'Form report'!CY23:CY1090,0),MATCH(CY$3,'Form report'!$P$22:$CO$22,0))="","",INDEX('Form report'!$P$23:$CO$1090,MATCH($A$18,'Form report'!CY23:CY1090,0),MATCH(CY$3,'Form report'!$P$22:$CO$22,0))-INDEX('Form report'!$G$23:$G$1090,MATCH($A$18,'Form report'!$D$23:$D$1090,0))-INDEX('Form report'!$H$23:$H$1090,MATCH($A$18,'Form report'!$D$23:$D$1090,0))),"")</f>
        <v/>
      </c>
      <c r="CZ18" s="204" t="str">
        <f>IFERROR(IF(INDEX('Form report'!$P$23:$CO$1090,MATCH($A$18,'Form report'!CZ23:CZ1090,0),MATCH(CZ$3,'Form report'!$P$22:$CO$22,0))="","",INDEX('Form report'!$P$23:$CO$1090,MATCH($A$18,'Form report'!CZ23:CZ1090,0),MATCH(CZ$3,'Form report'!$P$22:$CO$22,0))-INDEX('Form report'!$G$23:$G$1090,MATCH($A$18,'Form report'!$D$23:$D$1090,0))-INDEX('Form report'!$H$23:$H$1090,MATCH($A$18,'Form report'!$D$23:$D$1090,0))),"")</f>
        <v/>
      </c>
      <c r="DA18" s="204" t="str">
        <f>IFERROR(IF(INDEX('Form report'!$P$23:$CO$1090,MATCH($A$18,'Form report'!DA23:DA1090,0),MATCH(DA$3,'Form report'!$P$22:$CO$22,0))="","",INDEX('Form report'!$P$23:$CO$1090,MATCH($A$18,'Form report'!DA23:DA1090,0),MATCH(DA$3,'Form report'!$P$22:$CO$22,0))-INDEX('Form report'!$G$23:$G$1090,MATCH($A$18,'Form report'!$D$23:$D$1090,0))-INDEX('Form report'!$H$23:$H$1090,MATCH($A$18,'Form report'!$D$23:$D$1090,0))),"")</f>
        <v/>
      </c>
      <c r="DB18" s="204" t="str">
        <f>IFERROR(IF(INDEX('Form report'!$P$23:$CO$1090,MATCH($A$18,'Form report'!DB23:DB1090,0),MATCH(DB$3,'Form report'!$P$22:$CO$22,0))="","",INDEX('Form report'!$P$23:$CO$1090,MATCH($A$18,'Form report'!DB23:DB1090,0),MATCH(DB$3,'Form report'!$P$22:$CO$22,0))-INDEX('Form report'!$G$23:$G$1090,MATCH($A$18,'Form report'!$D$23:$D$1090,0))-INDEX('Form report'!$H$23:$H$1090,MATCH($A$18,'Form report'!$D$23:$D$1090,0))),"")</f>
        <v/>
      </c>
      <c r="DC18" s="204" t="str">
        <f>IFERROR(IF(INDEX('Form report'!$P$23:$CO$1090,MATCH($A$18,'Form report'!DC23:DC1090,0),MATCH(DC$3,'Form report'!$P$22:$CO$22,0))="","",INDEX('Form report'!$P$23:$CO$1090,MATCH($A$18,'Form report'!DC23:DC1090,0),MATCH(DC$3,'Form report'!$P$22:$CO$22,0))-INDEX('Form report'!$G$23:$G$1090,MATCH($A$18,'Form report'!$D$23:$D$1090,0))-INDEX('Form report'!$H$23:$H$1090,MATCH($A$18,'Form report'!$D$23:$D$1090,0))),"")</f>
        <v/>
      </c>
      <c r="DD18" s="204" t="str">
        <f>IFERROR(IF(INDEX('Form report'!$P$23:$CO$1090,MATCH($A$18,'Form report'!DD23:DD1090,0),MATCH(DD$3,'Form report'!$P$22:$CO$22,0))="","",INDEX('Form report'!$P$23:$CO$1090,MATCH($A$18,'Form report'!DD23:DD1090,0),MATCH(DD$3,'Form report'!$P$22:$CO$22,0))-INDEX('Form report'!$G$23:$G$1090,MATCH($A$18,'Form report'!$D$23:$D$1090,0))-INDEX('Form report'!$H$23:$H$1090,MATCH($A$18,'Form report'!$D$23:$D$1090,0))),"")</f>
        <v/>
      </c>
      <c r="DE18" s="204" t="str">
        <f>IFERROR(IF(INDEX('Form report'!$P$23:$CO$1090,MATCH($A$18,'Form report'!DE23:DE1090,0),MATCH(DE$3,'Form report'!$P$22:$CO$22,0))="","",INDEX('Form report'!$P$23:$CO$1090,MATCH($A$18,'Form report'!DE23:DE1090,0),MATCH(DE$3,'Form report'!$P$22:$CO$22,0))-INDEX('Form report'!$G$23:$G$1090,MATCH($A$18,'Form report'!$D$23:$D$1090,0))-INDEX('Form report'!$H$23:$H$1090,MATCH($A$18,'Form report'!$D$23:$D$1090,0))),"")</f>
        <v/>
      </c>
      <c r="DF18" s="204" t="str">
        <f>IFERROR(IF(INDEX('Form report'!$P$23:$CO$1090,MATCH($A$18,'Form report'!DF23:DF1090,0),MATCH(DF$3,'Form report'!$P$22:$CO$22,0))="","",INDEX('Form report'!$P$23:$CO$1090,MATCH($A$18,'Form report'!DF23:DF1090,0),MATCH(DF$3,'Form report'!$P$22:$CO$22,0))-INDEX('Form report'!$G$23:$G$1090,MATCH($A$18,'Form report'!$D$23:$D$1090,0))-INDEX('Form report'!$H$23:$H$1090,MATCH($A$18,'Form report'!$D$23:$D$1090,0))),"")</f>
        <v/>
      </c>
      <c r="DG18" s="204" t="str">
        <f>IFERROR(IF(INDEX('Form report'!$P$23:$CO$1090,MATCH($A$18,'Form report'!DG23:DG1090,0),MATCH(DG$3,'Form report'!$P$22:$CO$22,0))="","",INDEX('Form report'!$P$23:$CO$1090,MATCH($A$18,'Form report'!DG23:DG1090,0),MATCH(DG$3,'Form report'!$P$22:$CO$22,0))-INDEX('Form report'!$G$23:$G$1090,MATCH($A$18,'Form report'!$D$23:$D$1090,0))-INDEX('Form report'!$H$23:$H$1090,MATCH($A$18,'Form report'!$D$23:$D$1090,0))),"")</f>
        <v/>
      </c>
      <c r="DH18" s="204" t="str">
        <f>IFERROR(IF(INDEX('Form report'!$P$23:$CO$1090,MATCH($A$18,'Form report'!DH23:DH1090,0),MATCH(DH$3,'Form report'!$P$22:$CO$22,0))="","",INDEX('Form report'!$P$23:$CO$1090,MATCH($A$18,'Form report'!DH23:DH1090,0),MATCH(DH$3,'Form report'!$P$22:$CO$22,0))-INDEX('Form report'!$G$23:$G$1090,MATCH($A$18,'Form report'!$D$23:$D$1090,0))-INDEX('Form report'!$H$23:$H$1090,MATCH($A$18,'Form report'!$D$23:$D$1090,0))),"")</f>
        <v/>
      </c>
      <c r="DI18" s="204" t="str">
        <f>IFERROR(IF(INDEX('Form report'!$P$23:$CO$1090,MATCH($A$18,'Form report'!DI23:DI1090,0),MATCH(DI$3,'Form report'!$P$22:$CO$22,0))="","",INDEX('Form report'!$P$23:$CO$1090,MATCH($A$18,'Form report'!DI23:DI1090,0),MATCH(DI$3,'Form report'!$P$22:$CO$22,0))-INDEX('Form report'!$G$23:$G$1090,MATCH($A$18,'Form report'!$D$23:$D$1090,0))-INDEX('Form report'!$H$23:$H$1090,MATCH($A$18,'Form report'!$D$23:$D$1090,0))),"")</f>
        <v/>
      </c>
      <c r="DJ18" s="204" t="str">
        <f>IFERROR(IF(INDEX('Form report'!$P$23:$CO$1090,MATCH($A$18,'Form report'!DJ23:DJ1090,0),MATCH(DJ$3,'Form report'!$P$22:$CO$22,0))="","",INDEX('Form report'!$P$23:$CO$1090,MATCH($A$18,'Form report'!DJ23:DJ1090,0),MATCH(DJ$3,'Form report'!$P$22:$CO$22,0))-INDEX('Form report'!$G$23:$G$1090,MATCH($A$18,'Form report'!$D$23:$D$1090,0))-INDEX('Form report'!$H$23:$H$1090,MATCH($A$18,'Form report'!$D$23:$D$1090,0))),"")</f>
        <v/>
      </c>
      <c r="DK18" s="204" t="str">
        <f>IFERROR(IF(INDEX('Form report'!$P$23:$CO$1090,MATCH($A$18,'Form report'!DK23:DK1090,0),MATCH(DK$3,'Form report'!$P$22:$CO$22,0))="","",INDEX('Form report'!$P$23:$CO$1090,MATCH($A$18,'Form report'!DK23:DK1090,0),MATCH(DK$3,'Form report'!$P$22:$CO$22,0))-INDEX('Form report'!$G$23:$G$1090,MATCH($A$18,'Form report'!$D$23:$D$1090,0))-INDEX('Form report'!$H$23:$H$1090,MATCH($A$18,'Form report'!$D$23:$D$1090,0))),"")</f>
        <v/>
      </c>
      <c r="DL18" s="204" t="str">
        <f>IFERROR(IF(INDEX('Form report'!$P$23:$CO$1090,MATCH($A$18,'Form report'!DL23:DL1090,0),MATCH(DL$3,'Form report'!$P$22:$CO$22,0))="","",INDEX('Form report'!$P$23:$CO$1090,MATCH($A$18,'Form report'!DL23:DL1090,0),MATCH(DL$3,'Form report'!$P$22:$CO$22,0))-INDEX('Form report'!$G$23:$G$1090,MATCH($A$18,'Form report'!$D$23:$D$1090,0))-INDEX('Form report'!$H$23:$H$1090,MATCH($A$18,'Form report'!$D$23:$D$1090,0))),"")</f>
        <v/>
      </c>
      <c r="DM18" s="204" t="str">
        <f>IFERROR(IF(INDEX('Form report'!$P$23:$CO$1090,MATCH($A$18,'Form report'!DM23:DM1090,0),MATCH(DM$3,'Form report'!$P$22:$CO$22,0))="","",INDEX('Form report'!$P$23:$CO$1090,MATCH($A$18,'Form report'!DM23:DM1090,0),MATCH(DM$3,'Form report'!$P$22:$CO$22,0))-INDEX('Form report'!$G$23:$G$1090,MATCH($A$18,'Form report'!$D$23:$D$1090,0))-INDEX('Form report'!$H$23:$H$1090,MATCH($A$18,'Form report'!$D$23:$D$1090,0))),"")</f>
        <v/>
      </c>
      <c r="DN18" s="204" t="str">
        <f>IFERROR(IF(INDEX('Form report'!$P$23:$CO$1090,MATCH($A$18,'Form report'!DN23:DN1090,0),MATCH(DN$3,'Form report'!$P$22:$CO$22,0))="","",INDEX('Form report'!$P$23:$CO$1090,MATCH($A$18,'Form report'!DN23:DN1090,0),MATCH(DN$3,'Form report'!$P$22:$CO$22,0))-INDEX('Form report'!$G$23:$G$1090,MATCH($A$18,'Form report'!$D$23:$D$1090,0))-INDEX('Form report'!$H$23:$H$1090,MATCH($A$18,'Form report'!$D$23:$D$1090,0))),"")</f>
        <v/>
      </c>
      <c r="DO18" s="204" t="str">
        <f>IFERROR(IF(INDEX('Form report'!$P$23:$CO$1090,MATCH($A$18,'Form report'!DO23:DO1090,0),MATCH(DO$3,'Form report'!$P$22:$CO$22,0))="","",INDEX('Form report'!$P$23:$CO$1090,MATCH($A$18,'Form report'!DO23:DO1090,0),MATCH(DO$3,'Form report'!$P$22:$CO$22,0))-INDEX('Form report'!$G$23:$G$1090,MATCH($A$18,'Form report'!$D$23:$D$1090,0))-INDEX('Form report'!$H$23:$H$1090,MATCH($A$18,'Form report'!$D$23:$D$1090,0))),"")</f>
        <v/>
      </c>
      <c r="DP18" s="204" t="str">
        <f>IFERROR(IF(INDEX('Form report'!$P$23:$CO$1090,MATCH($A$18,'Form report'!DP23:DP1090,0),MATCH(DP$3,'Form report'!$P$22:$CO$22,0))="","",INDEX('Form report'!$P$23:$CO$1090,MATCH($A$18,'Form report'!DP23:DP1090,0),MATCH(DP$3,'Form report'!$P$22:$CO$22,0))-INDEX('Form report'!$G$23:$G$1090,MATCH($A$18,'Form report'!$D$23:$D$1090,0))-INDEX('Form report'!$H$23:$H$1090,MATCH($A$18,'Form report'!$D$23:$D$1090,0))),"")</f>
        <v/>
      </c>
      <c r="DQ18" s="204" t="str">
        <f>IFERROR(IF(INDEX('Form report'!$P$23:$CO$1090,MATCH($A$18,'Form report'!DQ23:DQ1090,0),MATCH(DQ$3,'Form report'!$P$22:$CO$22,0))="","",INDEX('Form report'!$P$23:$CO$1090,MATCH($A$18,'Form report'!DQ23:DQ1090,0),MATCH(DQ$3,'Form report'!$P$22:$CO$22,0))-INDEX('Form report'!$G$23:$G$1090,MATCH($A$18,'Form report'!$D$23:$D$1090,0))-INDEX('Form report'!$H$23:$H$1090,MATCH($A$18,'Form report'!$D$23:$D$1090,0))),"")</f>
        <v/>
      </c>
      <c r="DR18" s="204" t="str">
        <f>IFERROR(IF(INDEX('Form report'!$P$23:$CO$1090,MATCH($A$18,'Form report'!DR23:DR1090,0),MATCH(DR$3,'Form report'!$P$22:$CO$22,0))="","",INDEX('Form report'!$P$23:$CO$1090,MATCH($A$18,'Form report'!DR23:DR1090,0),MATCH(DR$3,'Form report'!$P$22:$CO$22,0))-INDEX('Form report'!$G$23:$G$1090,MATCH($A$18,'Form report'!$D$23:$D$1090,0))-INDEX('Form report'!$H$23:$H$1090,MATCH($A$18,'Form report'!$D$23:$D$1090,0))),"")</f>
        <v/>
      </c>
      <c r="DS18" s="204" t="str">
        <f>IFERROR(IF(INDEX('Form report'!$P$23:$CO$1090,MATCH($A$18,'Form report'!DS23:DS1090,0),MATCH(DS$3,'Form report'!$P$22:$CO$22,0))="","",INDEX('Form report'!$P$23:$CO$1090,MATCH($A$18,'Form report'!DS23:DS1090,0),MATCH(DS$3,'Form report'!$P$22:$CO$22,0))-INDEX('Form report'!$G$23:$G$1090,MATCH($A$18,'Form report'!$D$23:$D$1090,0))-INDEX('Form report'!$H$23:$H$1090,MATCH($A$18,'Form report'!$D$23:$D$1090,0))),"")</f>
        <v/>
      </c>
      <c r="DT18" s="204" t="str">
        <f>IFERROR(IF(INDEX('Form report'!$P$23:$CO$1090,MATCH($A$18,'Form report'!DT23:DT1090,0),MATCH(DT$3,'Form report'!$P$22:$CO$22,0))="","",INDEX('Form report'!$P$23:$CO$1090,MATCH($A$18,'Form report'!DT23:DT1090,0),MATCH(DT$3,'Form report'!$P$22:$CO$22,0))-INDEX('Form report'!$G$23:$G$1090,MATCH($A$18,'Form report'!$D$23:$D$1090,0))-INDEX('Form report'!$H$23:$H$1090,MATCH($A$18,'Form report'!$D$23:$D$1090,0))),"")</f>
        <v/>
      </c>
      <c r="DU18" s="204" t="str">
        <f>IFERROR(IF(INDEX('Form report'!$P$23:$CO$1090,MATCH($A$18,'Form report'!DU23:DU1090,0),MATCH(DU$3,'Form report'!$P$22:$CO$22,0))="","",INDEX('Form report'!$P$23:$CO$1090,MATCH($A$18,'Form report'!DU23:DU1090,0),MATCH(DU$3,'Form report'!$P$22:$CO$22,0))-INDEX('Form report'!$G$23:$G$1090,MATCH($A$18,'Form report'!$D$23:$D$1090,0))-INDEX('Form report'!$H$23:$H$1090,MATCH($A$18,'Form report'!$D$23:$D$1090,0))),"")</f>
        <v/>
      </c>
      <c r="DV18" s="204" t="str">
        <f>IFERROR(IF(INDEX('Form report'!$P$23:$CO$1090,MATCH($A$18,'Form report'!DV23:DV1090,0),MATCH(DV$3,'Form report'!$P$22:$CO$22,0))="","",INDEX('Form report'!$P$23:$CO$1090,MATCH($A$18,'Form report'!DV23:DV1090,0),MATCH(DV$3,'Form report'!$P$22:$CO$22,0))-INDEX('Form report'!$G$23:$G$1090,MATCH($A$18,'Form report'!$D$23:$D$1090,0))-INDEX('Form report'!$H$23:$H$1090,MATCH($A$18,'Form report'!$D$23:$D$1090,0))),"")</f>
        <v/>
      </c>
      <c r="DW18" s="204" t="str">
        <f>IFERROR(IF(INDEX('Form report'!$P$23:$CO$1090,MATCH($A$18,'Form report'!DW23:DW1090,0),MATCH(DW$3,'Form report'!$P$22:$CO$22,0))="","",INDEX('Form report'!$P$23:$CO$1090,MATCH($A$18,'Form report'!DW23:DW1090,0),MATCH(DW$3,'Form report'!$P$22:$CO$22,0))-INDEX('Form report'!$G$23:$G$1090,MATCH($A$18,'Form report'!$D$23:$D$1090,0))-INDEX('Form report'!$H$23:$H$1090,MATCH($A$18,'Form report'!$D$23:$D$1090,0))),"")</f>
        <v/>
      </c>
      <c r="DX18" s="204" t="str">
        <f>IFERROR(IF(INDEX('Form report'!$P$23:$CO$1090,MATCH($A$18,'Form report'!DX23:DX1090,0),MATCH(DX$3,'Form report'!$P$22:$CO$22,0))="","",INDEX('Form report'!$P$23:$CO$1090,MATCH($A$18,'Form report'!DX23:DX1090,0),MATCH(DX$3,'Form report'!$P$22:$CO$22,0))-INDEX('Form report'!$G$23:$G$1090,MATCH($A$18,'Form report'!$D$23:$D$1090,0))-INDEX('Form report'!$H$23:$H$1090,MATCH($A$18,'Form report'!$D$23:$D$1090,0))),"")</f>
        <v/>
      </c>
      <c r="DY18" s="204" t="str">
        <f>IFERROR(IF(INDEX('Form report'!$P$23:$CO$1090,MATCH($A$18,'Form report'!DY23:DY1090,0),MATCH(DY$3,'Form report'!$P$22:$CO$22,0))="","",INDEX('Form report'!$P$23:$CO$1090,MATCH($A$18,'Form report'!DY23:DY1090,0),MATCH(DY$3,'Form report'!$P$22:$CO$22,0))-INDEX('Form report'!$G$23:$G$1090,MATCH($A$18,'Form report'!$D$23:$D$1090,0))-INDEX('Form report'!$H$23:$H$1090,MATCH($A$18,'Form report'!$D$23:$D$1090,0))),"")</f>
        <v/>
      </c>
      <c r="DZ18" s="204" t="str">
        <f>IFERROR(IF(INDEX('Form report'!$P$23:$CO$1090,MATCH($A$18,'Form report'!DZ23:DZ1090,0),MATCH(DZ$3,'Form report'!$P$22:$CO$22,0))="","",INDEX('Form report'!$P$23:$CO$1090,MATCH($A$18,'Form report'!DZ23:DZ1090,0),MATCH(DZ$3,'Form report'!$P$22:$CO$22,0))-INDEX('Form report'!$G$23:$G$1090,MATCH($A$18,'Form report'!$D$23:$D$1090,0))-INDEX('Form report'!$H$23:$H$1090,MATCH($A$18,'Form report'!$D$23:$D$1090,0))),"")</f>
        <v/>
      </c>
      <c r="EA18" s="204" t="str">
        <f>IFERROR(IF(INDEX('Form report'!$P$23:$CO$1090,MATCH($A$18,'Form report'!EA23:EA1090,0),MATCH(EA$3,'Form report'!$P$22:$CO$22,0))="","",INDEX('Form report'!$P$23:$CO$1090,MATCH($A$18,'Form report'!EA23:EA1090,0),MATCH(EA$3,'Form report'!$P$22:$CO$22,0))-INDEX('Form report'!$G$23:$G$1090,MATCH($A$18,'Form report'!$D$23:$D$1090,0))-INDEX('Form report'!$H$23:$H$1090,MATCH($A$18,'Form report'!$D$23:$D$1090,0))),"")</f>
        <v/>
      </c>
      <c r="EB18" s="204" t="str">
        <f>IFERROR(IF(INDEX('Form report'!$P$23:$CO$1090,MATCH($A$18,'Form report'!EB23:EB1090,0),MATCH(EB$3,'Form report'!$P$22:$CO$22,0))="","",INDEX('Form report'!$P$23:$CO$1090,MATCH($A$18,'Form report'!EB23:EB1090,0),MATCH(EB$3,'Form report'!$P$22:$CO$22,0))-INDEX('Form report'!$G$23:$G$1090,MATCH($A$18,'Form report'!$D$23:$D$1090,0))-INDEX('Form report'!$H$23:$H$1090,MATCH($A$18,'Form report'!$D$23:$D$1090,0))),"")</f>
        <v/>
      </c>
      <c r="EC18" s="204" t="str">
        <f>IFERROR(IF(INDEX('Form report'!$P$23:$CO$1090,MATCH($A$18,'Form report'!EC23:EC1090,0),MATCH(EC$3,'Form report'!$P$22:$CO$22,0))="","",INDEX('Form report'!$P$23:$CO$1090,MATCH($A$18,'Form report'!EC23:EC1090,0),MATCH(EC$3,'Form report'!$P$22:$CO$22,0))-INDEX('Form report'!$G$23:$G$1090,MATCH($A$18,'Form report'!$D$23:$D$1090,0))-INDEX('Form report'!$H$23:$H$1090,MATCH($A$18,'Form report'!$D$23:$D$1090,0))),"")</f>
        <v/>
      </c>
      <c r="ED18" s="204" t="str">
        <f>IFERROR(IF(INDEX('Form report'!$P$23:$CO$1090,MATCH($A$18,'Form report'!ED23:ED1090,0),MATCH(ED$3,'Form report'!$P$22:$CO$22,0))="","",INDEX('Form report'!$P$23:$CO$1090,MATCH($A$18,'Form report'!ED23:ED1090,0),MATCH(ED$3,'Form report'!$P$22:$CO$22,0))-INDEX('Form report'!$G$23:$G$1090,MATCH($A$18,'Form report'!$D$23:$D$1090,0))-INDEX('Form report'!$H$23:$H$1090,MATCH($A$18,'Form report'!$D$23:$D$1090,0))),"")</f>
        <v/>
      </c>
      <c r="EE18" s="204" t="str">
        <f>IFERROR(IF(INDEX('Form report'!$P$23:$CO$1090,MATCH($A$18,'Form report'!EE23:EE1090,0),MATCH(EE$3,'Form report'!$P$22:$CO$22,0))="","",INDEX('Form report'!$P$23:$CO$1090,MATCH($A$18,'Form report'!EE23:EE1090,0),MATCH(EE$3,'Form report'!$P$22:$CO$22,0))-INDEX('Form report'!$G$23:$G$1090,MATCH($A$18,'Form report'!$D$23:$D$1090,0))-INDEX('Form report'!$H$23:$H$1090,MATCH($A$18,'Form report'!$D$23:$D$1090,0))),"")</f>
        <v/>
      </c>
      <c r="EF18" s="204" t="str">
        <f>IFERROR(IF(INDEX('Form report'!$P$23:$CO$1090,MATCH($A$18,'Form report'!EF23:EF1090,0),MATCH(EF$3,'Form report'!$P$22:$CO$22,0))="","",INDEX('Form report'!$P$23:$CO$1090,MATCH($A$18,'Form report'!EF23:EF1090,0),MATCH(EF$3,'Form report'!$P$22:$CO$22,0))-INDEX('Form report'!$G$23:$G$1090,MATCH($A$18,'Form report'!$D$23:$D$1090,0))-INDEX('Form report'!$H$23:$H$1090,MATCH($A$18,'Form report'!$D$23:$D$1090,0))),"")</f>
        <v/>
      </c>
      <c r="EG18" s="204" t="str">
        <f>IFERROR(IF(INDEX('Form report'!$P$23:$CO$1090,MATCH($A$18,'Form report'!EG23:EG1090,0),MATCH(EG$3,'Form report'!$P$22:$CO$22,0))="","",INDEX('Form report'!$P$23:$CO$1090,MATCH($A$18,'Form report'!EG23:EG1090,0),MATCH(EG$3,'Form report'!$P$22:$CO$22,0))-INDEX('Form report'!$G$23:$G$1090,MATCH($A$18,'Form report'!$D$23:$D$1090,0))-INDEX('Form report'!$H$23:$H$1090,MATCH($A$18,'Form report'!$D$23:$D$1090,0))),"")</f>
        <v/>
      </c>
      <c r="EH18" s="204" t="str">
        <f>IFERROR(IF(INDEX('Form report'!$P$23:$CO$1090,MATCH($A$18,'Form report'!EH23:EH1090,0),MATCH(EH$3,'Form report'!$P$22:$CO$22,0))="","",INDEX('Form report'!$P$23:$CO$1090,MATCH($A$18,'Form report'!EH23:EH1090,0),MATCH(EH$3,'Form report'!$P$22:$CO$22,0))-INDEX('Form report'!$G$23:$G$1090,MATCH($A$18,'Form report'!$D$23:$D$1090,0))-INDEX('Form report'!$H$23:$H$1090,MATCH($A$18,'Form report'!$D$23:$D$1090,0))),"")</f>
        <v/>
      </c>
      <c r="EI18" s="204" t="str">
        <f>IFERROR(IF(INDEX('Form report'!$P$23:$CO$1090,MATCH($A$18,'Form report'!EI23:EI1090,0),MATCH(EI$3,'Form report'!$P$22:$CO$22,0))="","",INDEX('Form report'!$P$23:$CO$1090,MATCH($A$18,'Form report'!EI23:EI1090,0),MATCH(EI$3,'Form report'!$P$22:$CO$22,0))-INDEX('Form report'!$G$23:$G$1090,MATCH($A$18,'Form report'!$D$23:$D$1090,0))-INDEX('Form report'!$H$23:$H$1090,MATCH($A$18,'Form report'!$D$23:$D$1090,0))),"")</f>
        <v/>
      </c>
      <c r="EJ18" s="204" t="str">
        <f>IFERROR(IF(INDEX('Form report'!$P$23:$CO$1090,MATCH($A$18,'Form report'!EJ23:EJ1090,0),MATCH(EJ$3,'Form report'!$P$22:$CO$22,0))="","",INDEX('Form report'!$P$23:$CO$1090,MATCH($A$18,'Form report'!EJ23:EJ1090,0),MATCH(EJ$3,'Form report'!$P$22:$CO$22,0))-INDEX('Form report'!$G$23:$G$1090,MATCH($A$18,'Form report'!$D$23:$D$1090,0))-INDEX('Form report'!$H$23:$H$1090,MATCH($A$18,'Form report'!$D$23:$D$1090,0))),"")</f>
        <v/>
      </c>
      <c r="EK18" s="204" t="str">
        <f>IFERROR(IF(INDEX('Form report'!$P$23:$CO$1090,MATCH($A$18,'Form report'!EK23:EK1090,0),MATCH(EK$3,'Form report'!$P$22:$CO$22,0))="","",INDEX('Form report'!$P$23:$CO$1090,MATCH($A$18,'Form report'!EK23:EK1090,0),MATCH(EK$3,'Form report'!$P$22:$CO$22,0))-INDEX('Form report'!$G$23:$G$1090,MATCH($A$18,'Form report'!$D$23:$D$1090,0))-INDEX('Form report'!$H$23:$H$1090,MATCH($A$18,'Form report'!$D$23:$D$1090,0))),"")</f>
        <v/>
      </c>
      <c r="EL18" s="204" t="str">
        <f>IFERROR(IF(INDEX('Form report'!$P$23:$CO$1090,MATCH($A$18,'Form report'!EL23:EL1090,0),MATCH(EL$3,'Form report'!$P$22:$CO$22,0))="","",INDEX('Form report'!$P$23:$CO$1090,MATCH($A$18,'Form report'!EL23:EL1090,0),MATCH(EL$3,'Form report'!$P$22:$CO$22,0))-INDEX('Form report'!$G$23:$G$1090,MATCH($A$18,'Form report'!$D$23:$D$1090,0))-INDEX('Form report'!$H$23:$H$1090,MATCH($A$18,'Form report'!$D$23:$D$1090,0))),"")</f>
        <v/>
      </c>
      <c r="EM18" s="204" t="str">
        <f>IFERROR(IF(INDEX('Form report'!$P$23:$CO$1090,MATCH($A$18,'Form report'!EM23:EM1090,0),MATCH(EM$3,'Form report'!$P$22:$CO$22,0))="","",INDEX('Form report'!$P$23:$CO$1090,MATCH($A$18,'Form report'!EM23:EM1090,0),MATCH(EM$3,'Form report'!$P$22:$CO$22,0))-INDEX('Form report'!$G$23:$G$1090,MATCH($A$18,'Form report'!$D$23:$D$1090,0))-INDEX('Form report'!$H$23:$H$1090,MATCH($A$18,'Form report'!$D$23:$D$1090,0))),"")</f>
        <v/>
      </c>
      <c r="EN18" s="204" t="str">
        <f>IFERROR(IF(INDEX('Form report'!$P$23:$CO$1090,MATCH($A$18,'Form report'!EN23:EN1090,0),MATCH(EN$3,'Form report'!$P$22:$CO$22,0))="","",INDEX('Form report'!$P$23:$CO$1090,MATCH($A$18,'Form report'!EN23:EN1090,0),MATCH(EN$3,'Form report'!$P$22:$CO$22,0))-INDEX('Form report'!$G$23:$G$1090,MATCH($A$18,'Form report'!$D$23:$D$1090,0))-INDEX('Form report'!$H$23:$H$1090,MATCH($A$18,'Form report'!$D$23:$D$1090,0))),"")</f>
        <v/>
      </c>
      <c r="EO18" s="204" t="str">
        <f>IFERROR(IF(INDEX('Form report'!$P$23:$CO$1090,MATCH($A$18,'Form report'!EO23:EO1090,0),MATCH(EO$3,'Form report'!$P$22:$CO$22,0))="","",INDEX('Form report'!$P$23:$CO$1090,MATCH($A$18,'Form report'!EO23:EO1090,0),MATCH(EO$3,'Form report'!$P$22:$CO$22,0))-INDEX('Form report'!$G$23:$G$1090,MATCH($A$18,'Form report'!$D$23:$D$1090,0))-INDEX('Form report'!$H$23:$H$1090,MATCH($A$18,'Form report'!$D$23:$D$1090,0))),"")</f>
        <v/>
      </c>
      <c r="EP18" s="204" t="str">
        <f>IFERROR(IF(INDEX('Form report'!$P$23:$CO$1090,MATCH($A$18,'Form report'!EP23:EP1090,0),MATCH(EP$3,'Form report'!$P$22:$CO$22,0))="","",INDEX('Form report'!$P$23:$CO$1090,MATCH($A$18,'Form report'!EP23:EP1090,0),MATCH(EP$3,'Form report'!$P$22:$CO$22,0))-INDEX('Form report'!$G$23:$G$1090,MATCH($A$18,'Form report'!$D$23:$D$1090,0))-INDEX('Form report'!$H$23:$H$1090,MATCH($A$18,'Form report'!$D$23:$D$1090,0))),"")</f>
        <v/>
      </c>
      <c r="EQ18" s="204" t="str">
        <f>IFERROR(IF(INDEX('Form report'!$P$23:$CO$1090,MATCH($A$18,'Form report'!EQ23:EQ1090,0),MATCH(EQ$3,'Form report'!$P$22:$CO$22,0))="","",INDEX('Form report'!$P$23:$CO$1090,MATCH($A$18,'Form report'!EQ23:EQ1090,0),MATCH(EQ$3,'Form report'!$P$22:$CO$22,0))-INDEX('Form report'!$G$23:$G$1090,MATCH($A$18,'Form report'!$D$23:$D$1090,0))-INDEX('Form report'!$H$23:$H$1090,MATCH($A$18,'Form report'!$D$23:$D$1090,0))),"")</f>
        <v/>
      </c>
      <c r="ER18" s="204" t="str">
        <f>IFERROR(IF(INDEX('Form report'!$P$23:$CO$1090,MATCH($A$18,'Form report'!ER23:ER1090,0),MATCH(ER$3,'Form report'!$P$22:$CO$22,0))="","",INDEX('Form report'!$P$23:$CO$1090,MATCH($A$18,'Form report'!ER23:ER1090,0),MATCH(ER$3,'Form report'!$P$22:$CO$22,0))-INDEX('Form report'!$G$23:$G$1090,MATCH($A$18,'Form report'!$D$23:$D$1090,0))-INDEX('Form report'!$H$23:$H$1090,MATCH($A$18,'Form report'!$D$23:$D$1090,0))),"")</f>
        <v/>
      </c>
      <c r="ES18" s="204" t="str">
        <f>IFERROR(IF(INDEX('Form report'!$P$23:$CO$1090,MATCH($A$18,'Form report'!ES23:ES1090,0),MATCH(ES$3,'Form report'!$P$22:$CO$22,0))="","",INDEX('Form report'!$P$23:$CO$1090,MATCH($A$18,'Form report'!ES23:ES1090,0),MATCH(ES$3,'Form report'!$P$22:$CO$22,0))-INDEX('Form report'!$G$23:$G$1090,MATCH($A$18,'Form report'!$D$23:$D$1090,0))-INDEX('Form report'!$H$23:$H$1090,MATCH($A$18,'Form report'!$D$23:$D$1090,0))),"")</f>
        <v/>
      </c>
      <c r="ET18" s="204" t="str">
        <f>IFERROR(IF(INDEX('Form report'!$P$23:$CO$1090,MATCH($A$18,'Form report'!ET23:ET1090,0),MATCH(ET$3,'Form report'!$P$22:$CO$22,0))="","",INDEX('Form report'!$P$23:$CO$1090,MATCH($A$18,'Form report'!ET23:ET1090,0),MATCH(ET$3,'Form report'!$P$22:$CO$22,0))-INDEX('Form report'!$G$23:$G$1090,MATCH($A$18,'Form report'!$D$23:$D$1090,0))-INDEX('Form report'!$H$23:$H$1090,MATCH($A$18,'Form report'!$D$23:$D$1090,0))),"")</f>
        <v/>
      </c>
      <c r="EU18" s="204" t="str">
        <f>IFERROR(IF(INDEX('Form report'!$P$23:$CO$1090,MATCH($A$18,'Form report'!EU23:EU1090,0),MATCH(EU$3,'Form report'!$P$22:$CO$22,0))="","",INDEX('Form report'!$P$23:$CO$1090,MATCH($A$18,'Form report'!EU23:EU1090,0),MATCH(EU$3,'Form report'!$P$22:$CO$22,0))-INDEX('Form report'!$G$23:$G$1090,MATCH($A$18,'Form report'!$D$23:$D$1090,0))-INDEX('Form report'!$H$23:$H$1090,MATCH($A$18,'Form report'!$D$23:$D$1090,0))),"")</f>
        <v/>
      </c>
      <c r="EV18" s="204" t="str">
        <f>IFERROR(IF(INDEX('Form report'!$P$23:$CO$1090,MATCH($A$18,'Form report'!EV23:EV1090,0),MATCH(EV$3,'Form report'!$P$22:$CO$22,0))="","",INDEX('Form report'!$P$23:$CO$1090,MATCH($A$18,'Form report'!EV23:EV1090,0),MATCH(EV$3,'Form report'!$P$22:$CO$22,0))-INDEX('Form report'!$G$23:$G$1090,MATCH($A$18,'Form report'!$D$23:$D$1090,0))-INDEX('Form report'!$H$23:$H$1090,MATCH($A$18,'Form report'!$D$23:$D$1090,0))),"")</f>
        <v/>
      </c>
      <c r="EW18" s="204" t="str">
        <f>IFERROR(IF(INDEX('Form report'!$P$23:$CO$1090,MATCH($A$18,'Form report'!EW23:EW1090,0),MATCH(EW$3,'Form report'!$P$22:$CO$22,0))="","",INDEX('Form report'!$P$23:$CO$1090,MATCH($A$18,'Form report'!EW23:EW1090,0),MATCH(EW$3,'Form report'!$P$22:$CO$22,0))-INDEX('Form report'!$G$23:$G$1090,MATCH($A$18,'Form report'!$D$23:$D$1090,0))-INDEX('Form report'!$H$23:$H$1090,MATCH($A$18,'Form report'!$D$23:$D$1090,0))),"")</f>
        <v/>
      </c>
      <c r="EX18" s="204" t="str">
        <f>IFERROR(IF(INDEX('Form report'!$P$23:$CO$1090,MATCH($A$18,'Form report'!EX23:EX1090,0),MATCH(EX$3,'Form report'!$P$22:$CO$22,0))="","",INDEX('Form report'!$P$23:$CO$1090,MATCH($A$18,'Form report'!EX23:EX1090,0),MATCH(EX$3,'Form report'!$P$22:$CO$22,0))-INDEX('Form report'!$G$23:$G$1090,MATCH($A$18,'Form report'!$D$23:$D$1090,0))-INDEX('Form report'!$H$23:$H$1090,MATCH($A$18,'Form report'!$D$23:$D$1090,0))),"")</f>
        <v/>
      </c>
      <c r="EY18" s="204" t="str">
        <f>IFERROR(IF(INDEX('Form report'!$P$23:$CO$1090,MATCH($A$18,'Form report'!EY23:EY1090,0),MATCH(EY$3,'Form report'!$P$22:$CO$22,0))="","",INDEX('Form report'!$P$23:$CO$1090,MATCH($A$18,'Form report'!EY23:EY1090,0),MATCH(EY$3,'Form report'!$P$22:$CO$22,0))-INDEX('Form report'!$G$23:$G$1090,MATCH($A$18,'Form report'!$D$23:$D$1090,0))-INDEX('Form report'!$H$23:$H$1090,MATCH($A$18,'Form report'!$D$23:$D$1090,0))),"")</f>
        <v/>
      </c>
      <c r="EZ18" s="204" t="str">
        <f>IFERROR(IF(INDEX('Form report'!$P$23:$CO$1090,MATCH($A$18,'Form report'!EZ23:EZ1090,0),MATCH(EZ$3,'Form report'!$P$22:$CO$22,0))="","",INDEX('Form report'!$P$23:$CO$1090,MATCH($A$18,'Form report'!EZ23:EZ1090,0),MATCH(EZ$3,'Form report'!$P$22:$CO$22,0))-INDEX('Form report'!$G$23:$G$1090,MATCH($A$18,'Form report'!$D$23:$D$1090,0))-INDEX('Form report'!$H$23:$H$1090,MATCH($A$18,'Form report'!$D$23:$D$1090,0))),"")</f>
        <v/>
      </c>
      <c r="FA18" s="204" t="str">
        <f>IFERROR(IF(INDEX('Form report'!$P$23:$CO$1090,MATCH($A$18,'Form report'!FA23:FA1090,0),MATCH(FA$3,'Form report'!$P$22:$CO$22,0))="","",INDEX('Form report'!$P$23:$CO$1090,MATCH($A$18,'Form report'!FA23:FA1090,0),MATCH(FA$3,'Form report'!$P$22:$CO$22,0))-INDEX('Form report'!$G$23:$G$1090,MATCH($A$18,'Form report'!$D$23:$D$1090,0))-INDEX('Form report'!$H$23:$H$1090,MATCH($A$18,'Form report'!$D$23:$D$1090,0))),"")</f>
        <v/>
      </c>
      <c r="FB18" s="204" t="str">
        <f>IFERROR(IF(INDEX('Form report'!$P$23:$CO$1090,MATCH($A$18,'Form report'!FB23:FB1090,0),MATCH(FB$3,'Form report'!$P$22:$CO$22,0))="","",INDEX('Form report'!$P$23:$CO$1090,MATCH($A$18,'Form report'!FB23:FB1090,0),MATCH(FB$3,'Form report'!$P$22:$CO$22,0))-INDEX('Form report'!$G$23:$G$1090,MATCH($A$18,'Form report'!$D$23:$D$1090,0))-INDEX('Form report'!$H$23:$H$1090,MATCH($A$18,'Form report'!$D$23:$D$1090,0))),"")</f>
        <v/>
      </c>
      <c r="FC18" s="204" t="str">
        <f>IFERROR(IF(INDEX('Form report'!$P$23:$CO$1090,MATCH($A$18,'Form report'!FC23:FC1090,0),MATCH(FC$3,'Form report'!$P$22:$CO$22,0))="","",INDEX('Form report'!$P$23:$CO$1090,MATCH($A$18,'Form report'!FC23:FC1090,0),MATCH(FC$3,'Form report'!$P$22:$CO$22,0))-INDEX('Form report'!$G$23:$G$1090,MATCH($A$18,'Form report'!$D$23:$D$1090,0))-INDEX('Form report'!$H$23:$H$1090,MATCH($A$18,'Form report'!$D$23:$D$1090,0))),"")</f>
        <v/>
      </c>
      <c r="FD18" s="204" t="str">
        <f>IFERROR(IF(INDEX('Form report'!$P$23:$CO$1090,MATCH($A$18,'Form report'!FD23:FD1090,0),MATCH(FD$3,'Form report'!$P$22:$CO$22,0))="","",INDEX('Form report'!$P$23:$CO$1090,MATCH($A$18,'Form report'!FD23:FD1090,0),MATCH(FD$3,'Form report'!$P$22:$CO$22,0))-INDEX('Form report'!$G$23:$G$1090,MATCH($A$18,'Form report'!$D$23:$D$1090,0))-INDEX('Form report'!$H$23:$H$1090,MATCH($A$18,'Form report'!$D$23:$D$1090,0))),"")</f>
        <v/>
      </c>
      <c r="FE18" s="204" t="str">
        <f>IFERROR(IF(INDEX('Form report'!$P$23:$CO$1090,MATCH($A$18,'Form report'!FE23:FE1090,0),MATCH(FE$3,'Form report'!$P$22:$CO$22,0))="","",INDEX('Form report'!$P$23:$CO$1090,MATCH($A$18,'Form report'!FE23:FE1090,0),MATCH(FE$3,'Form report'!$P$22:$CO$22,0))-INDEX('Form report'!$G$23:$G$1090,MATCH($A$18,'Form report'!$D$23:$D$1090,0))-INDEX('Form report'!$H$23:$H$1090,MATCH($A$18,'Form report'!$D$23:$D$1090,0))),"")</f>
        <v/>
      </c>
      <c r="FF18" s="204" t="str">
        <f>IFERROR(IF(INDEX('Form report'!$P$23:$CO$1090,MATCH($A$18,'Form report'!FF23:FF1090,0),MATCH(FF$3,'Form report'!$P$22:$CO$22,0))="","",INDEX('Form report'!$P$23:$CO$1090,MATCH($A$18,'Form report'!FF23:FF1090,0),MATCH(FF$3,'Form report'!$P$22:$CO$22,0))-INDEX('Form report'!$G$23:$G$1090,MATCH($A$18,'Form report'!$D$23:$D$1090,0))-INDEX('Form report'!$H$23:$H$1090,MATCH($A$18,'Form report'!$D$23:$D$1090,0))),"")</f>
        <v/>
      </c>
      <c r="FG18" s="204" t="str">
        <f>IFERROR(IF(INDEX('Form report'!$P$23:$CO$1090,MATCH($A$18,'Form report'!FG23:FG1090,0),MATCH(FG$3,'Form report'!$P$22:$CO$22,0))="","",INDEX('Form report'!$P$23:$CO$1090,MATCH($A$18,'Form report'!FG23:FG1090,0),MATCH(FG$3,'Form report'!$P$22:$CO$22,0))-INDEX('Form report'!$G$23:$G$1090,MATCH($A$18,'Form report'!$D$23:$D$1090,0))-INDEX('Form report'!$H$23:$H$1090,MATCH($A$18,'Form report'!$D$23:$D$1090,0))),"")</f>
        <v/>
      </c>
      <c r="FH18" s="204" t="str">
        <f>IFERROR(IF(INDEX('Form report'!$P$23:$CO$1090,MATCH($A$18,'Form report'!FH23:FH1090,0),MATCH(FH$3,'Form report'!$P$22:$CO$22,0))="","",INDEX('Form report'!$P$23:$CO$1090,MATCH($A$18,'Form report'!FH23:FH1090,0),MATCH(FH$3,'Form report'!$P$22:$CO$22,0))-INDEX('Form report'!$G$23:$G$1090,MATCH($A$18,'Form report'!$D$23:$D$1090,0))-INDEX('Form report'!$H$23:$H$1090,MATCH($A$18,'Form report'!$D$23:$D$1090,0))),"")</f>
        <v/>
      </c>
      <c r="FI18" s="204" t="str">
        <f>IFERROR(IF(INDEX('Form report'!$P$23:$CO$1090,MATCH($A$18,'Form report'!FI23:FI1090,0),MATCH(FI$3,'Form report'!$P$22:$CO$22,0))="","",INDEX('Form report'!$P$23:$CO$1090,MATCH($A$18,'Form report'!FI23:FI1090,0),MATCH(FI$3,'Form report'!$P$22:$CO$22,0))-INDEX('Form report'!$G$23:$G$1090,MATCH($A$18,'Form report'!$D$23:$D$1090,0))-INDEX('Form report'!$H$23:$H$1090,MATCH($A$18,'Form report'!$D$23:$D$1090,0))),"")</f>
        <v/>
      </c>
      <c r="FJ18" s="204" t="str">
        <f>IFERROR(IF(INDEX('Form report'!$P$23:$CO$1090,MATCH($A$18,'Form report'!FJ23:FJ1090,0),MATCH(FJ$3,'Form report'!$P$22:$CO$22,0))="","",INDEX('Form report'!$P$23:$CO$1090,MATCH($A$18,'Form report'!FJ23:FJ1090,0),MATCH(FJ$3,'Form report'!$P$22:$CO$22,0))-INDEX('Form report'!$G$23:$G$1090,MATCH($A$18,'Form report'!$D$23:$D$1090,0))-INDEX('Form report'!$H$23:$H$1090,MATCH($A$18,'Form report'!$D$23:$D$1090,0))),"")</f>
        <v/>
      </c>
      <c r="FK18" s="204" t="str">
        <f>IFERROR(IF(INDEX('Form report'!$P$23:$CO$1090,MATCH($A$18,'Form report'!FK23:FK1090,0),MATCH(FK$3,'Form report'!$P$22:$CO$22,0))="","",INDEX('Form report'!$P$23:$CO$1090,MATCH($A$18,'Form report'!FK23:FK1090,0),MATCH(FK$3,'Form report'!$P$22:$CO$22,0))-INDEX('Form report'!$G$23:$G$1090,MATCH($A$18,'Form report'!$D$23:$D$1090,0))-INDEX('Form report'!$H$23:$H$1090,MATCH($A$18,'Form report'!$D$23:$D$1090,0))),"")</f>
        <v/>
      </c>
      <c r="FL18" s="204" t="str">
        <f>IFERROR(IF(INDEX('Form report'!$P$23:$CO$1090,MATCH($A$18,'Form report'!FL23:FL1090,0),MATCH(FL$3,'Form report'!$P$22:$CO$22,0))="","",INDEX('Form report'!$P$23:$CO$1090,MATCH($A$18,'Form report'!FL23:FL1090,0),MATCH(FL$3,'Form report'!$P$22:$CO$22,0))-INDEX('Form report'!$G$23:$G$1090,MATCH($A$18,'Form report'!$D$23:$D$1090,0))-INDEX('Form report'!$H$23:$H$1090,MATCH($A$18,'Form report'!$D$23:$D$1090,0))),"")</f>
        <v/>
      </c>
      <c r="FM18" s="204" t="str">
        <f>IFERROR(IF(INDEX('Form report'!$P$23:$CO$1090,MATCH($A$18,'Form report'!FM23:FM1090,0),MATCH(FM$3,'Form report'!$P$22:$CO$22,0))="","",INDEX('Form report'!$P$23:$CO$1090,MATCH($A$18,'Form report'!FM23:FM1090,0),MATCH(FM$3,'Form report'!$P$22:$CO$22,0))-INDEX('Form report'!$G$23:$G$1090,MATCH($A$18,'Form report'!$D$23:$D$1090,0))-INDEX('Form report'!$H$23:$H$1090,MATCH($A$18,'Form report'!$D$23:$D$1090,0))),"")</f>
        <v/>
      </c>
      <c r="FN18" s="204" t="str">
        <f>IFERROR(IF(INDEX('Form report'!$P$23:$CO$1090,MATCH($A$18,'Form report'!FN23:FN1090,0),MATCH(FN$3,'Form report'!$P$22:$CO$22,0))="","",INDEX('Form report'!$P$23:$CO$1090,MATCH($A$18,'Form report'!FN23:FN1090,0),MATCH(FN$3,'Form report'!$P$22:$CO$22,0))-INDEX('Form report'!$G$23:$G$1090,MATCH($A$18,'Form report'!$D$23:$D$1090,0))-INDEX('Form report'!$H$23:$H$1090,MATCH($A$18,'Form report'!$D$23:$D$1090,0))),"")</f>
        <v/>
      </c>
      <c r="FO18" s="204" t="str">
        <f>IFERROR(IF(INDEX('Form report'!$P$23:$CO$1090,MATCH($A$18,'Form report'!FO23:FO1090,0),MATCH(FO$3,'Form report'!$P$22:$CO$22,0))="","",INDEX('Form report'!$P$23:$CO$1090,MATCH($A$18,'Form report'!FO23:FO1090,0),MATCH(FO$3,'Form report'!$P$22:$CO$22,0))-INDEX('Form report'!$G$23:$G$1090,MATCH($A$18,'Form report'!$D$23:$D$1090,0))-INDEX('Form report'!$H$23:$H$1090,MATCH($A$18,'Form report'!$D$23:$D$1090,0))),"")</f>
        <v/>
      </c>
      <c r="FP18" s="204" t="str">
        <f>IFERROR(IF(INDEX('Form report'!$P$23:$CO$1090,MATCH($A$18,'Form report'!FP23:FP1090,0),MATCH(FP$3,'Form report'!$P$22:$CO$22,0))="","",INDEX('Form report'!$P$23:$CO$1090,MATCH($A$18,'Form report'!FP23:FP1090,0),MATCH(FP$3,'Form report'!$P$22:$CO$22,0))-INDEX('Form report'!$G$23:$G$1090,MATCH($A$18,'Form report'!$D$23:$D$1090,0))-INDEX('Form report'!$H$23:$H$1090,MATCH($A$18,'Form report'!$D$23:$D$1090,0))),"")</f>
        <v/>
      </c>
      <c r="FQ18" s="204" t="str">
        <f>IFERROR(IF(INDEX('Form report'!$P$23:$CO$1090,MATCH($A$18,'Form report'!FQ23:FQ1090,0),MATCH(FQ$3,'Form report'!$P$22:$CO$22,0))="","",INDEX('Form report'!$P$23:$CO$1090,MATCH($A$18,'Form report'!FQ23:FQ1090,0),MATCH(FQ$3,'Form report'!$P$22:$CO$22,0))-INDEX('Form report'!$G$23:$G$1090,MATCH($A$18,'Form report'!$D$23:$D$1090,0))-INDEX('Form report'!$H$23:$H$1090,MATCH($A$18,'Form report'!$D$23:$D$1090,0))),"")</f>
        <v/>
      </c>
      <c r="FR18" s="204" t="str">
        <f>IFERROR(IF(INDEX('Form report'!$P$23:$CO$1090,MATCH($A$18,'Form report'!FR23:FR1090,0),MATCH(FR$3,'Form report'!$P$22:$CO$22,0))="","",INDEX('Form report'!$P$23:$CO$1090,MATCH($A$18,'Form report'!FR23:FR1090,0),MATCH(FR$3,'Form report'!$P$22:$CO$22,0))-INDEX('Form report'!$G$23:$G$1090,MATCH($A$18,'Form report'!$D$23:$D$1090,0))-INDEX('Form report'!$H$23:$H$1090,MATCH($A$18,'Form report'!$D$23:$D$1090,0))),"")</f>
        <v/>
      </c>
      <c r="FS18" s="204" t="str">
        <f>IFERROR(IF(INDEX('Form report'!$P$23:$CO$1090,MATCH($A$18,'Form report'!FS23:FS1090,0),MATCH(FS$3,'Form report'!$P$22:$CO$22,0))="","",INDEX('Form report'!$P$23:$CO$1090,MATCH($A$18,'Form report'!FS23:FS1090,0),MATCH(FS$3,'Form report'!$P$22:$CO$22,0))-INDEX('Form report'!$G$23:$G$1090,MATCH($A$18,'Form report'!$D$23:$D$1090,0))-INDEX('Form report'!$H$23:$H$1090,MATCH($A$18,'Form report'!$D$23:$D$1090,0))),"")</f>
        <v/>
      </c>
      <c r="FT18" s="204" t="str">
        <f>IFERROR(IF(INDEX('Form report'!$P$23:$CO$1090,MATCH($A$18,'Form report'!FT23:FT1090,0),MATCH(FT$3,'Form report'!$P$22:$CO$22,0))="","",INDEX('Form report'!$P$23:$CO$1090,MATCH($A$18,'Form report'!FT23:FT1090,0),MATCH(FT$3,'Form report'!$P$22:$CO$22,0))-INDEX('Form report'!$G$23:$G$1090,MATCH($A$18,'Form report'!$D$23:$D$1090,0))-INDEX('Form report'!$H$23:$H$1090,MATCH($A$18,'Form report'!$D$23:$D$1090,0))),"")</f>
        <v/>
      </c>
      <c r="FU18" s="204" t="str">
        <f>IFERROR(IF(INDEX('Form report'!$P$23:$CO$1090,MATCH($A$18,'Form report'!FU23:FU1090,0),MATCH(FU$3,'Form report'!$P$22:$CO$22,0))="","",INDEX('Form report'!$P$23:$CO$1090,MATCH($A$18,'Form report'!FU23:FU1090,0),MATCH(FU$3,'Form report'!$P$22:$CO$22,0))-INDEX('Form report'!$G$23:$G$1090,MATCH($A$18,'Form report'!$D$23:$D$1090,0))-INDEX('Form report'!$H$23:$H$1090,MATCH($A$18,'Form report'!$D$23:$D$1090,0))),"")</f>
        <v/>
      </c>
      <c r="FV18" s="204" t="str">
        <f>IFERROR(IF(INDEX('Form report'!$P$23:$CO$1090,MATCH($A$18,'Form report'!FV23:FV1090,0),MATCH(FV$3,'Form report'!$P$22:$CO$22,0))="","",INDEX('Form report'!$P$23:$CO$1090,MATCH($A$18,'Form report'!FV23:FV1090,0),MATCH(FV$3,'Form report'!$P$22:$CO$22,0))-INDEX('Form report'!$G$23:$G$1090,MATCH($A$18,'Form report'!$D$23:$D$1090,0))-INDEX('Form report'!$H$23:$H$1090,MATCH($A$18,'Form report'!$D$23:$D$1090,0))),"")</f>
        <v/>
      </c>
      <c r="FW18" s="204" t="str">
        <f>IFERROR(IF(INDEX('Form report'!$P$23:$CO$1090,MATCH($A$18,'Form report'!FW23:FW1090,0),MATCH(FW$3,'Form report'!$P$22:$CO$22,0))="","",INDEX('Form report'!$P$23:$CO$1090,MATCH($A$18,'Form report'!FW23:FW1090,0),MATCH(FW$3,'Form report'!$P$22:$CO$22,0))-INDEX('Form report'!$G$23:$G$1090,MATCH($A$18,'Form report'!$D$23:$D$1090,0))-INDEX('Form report'!$H$23:$H$1090,MATCH($A$18,'Form report'!$D$23:$D$1090,0))),"")</f>
        <v/>
      </c>
      <c r="FX18" s="204" t="str">
        <f>IFERROR(IF(INDEX('Form report'!$P$23:$CO$1090,MATCH($A$18,'Form report'!FX23:FX1090,0),MATCH(FX$3,'Form report'!$P$22:$CO$22,0))="","",INDEX('Form report'!$P$23:$CO$1090,MATCH($A$18,'Form report'!FX23:FX1090,0),MATCH(FX$3,'Form report'!$P$22:$CO$22,0))-INDEX('Form report'!$G$23:$G$1090,MATCH($A$18,'Form report'!$D$23:$D$1090,0))-INDEX('Form report'!$H$23:$H$1090,MATCH($A$18,'Form report'!$D$23:$D$1090,0))),"")</f>
        <v/>
      </c>
      <c r="FY18" s="204" t="str">
        <f>IFERROR(IF(INDEX('Form report'!$P$23:$CO$1090,MATCH($A$18,'Form report'!FY23:FY1090,0),MATCH(FY$3,'Form report'!$P$22:$CO$22,0))="","",INDEX('Form report'!$P$23:$CO$1090,MATCH($A$18,'Form report'!FY23:FY1090,0),MATCH(FY$3,'Form report'!$P$22:$CO$22,0))-INDEX('Form report'!$G$23:$G$1090,MATCH($A$18,'Form report'!$D$23:$D$1090,0))-INDEX('Form report'!$H$23:$H$1090,MATCH($A$18,'Form report'!$D$23:$D$1090,0))),"")</f>
        <v/>
      </c>
      <c r="FZ18" s="204" t="str">
        <f>IFERROR(IF(INDEX('Form report'!$P$23:$CO$1090,MATCH($A$18,'Form report'!FZ23:FZ1090,0),MATCH(FZ$3,'Form report'!$P$22:$CO$22,0))="","",INDEX('Form report'!$P$23:$CO$1090,MATCH($A$18,'Form report'!FZ23:FZ1090,0),MATCH(FZ$3,'Form report'!$P$22:$CO$22,0))-INDEX('Form report'!$G$23:$G$1090,MATCH($A$18,'Form report'!$D$23:$D$1090,0))-INDEX('Form report'!$H$23:$H$1090,MATCH($A$18,'Form report'!$D$23:$D$1090,0))),"")</f>
        <v/>
      </c>
      <c r="GA18" s="204" t="str">
        <f>IFERROR(IF(INDEX('Form report'!$P$23:$CO$1090,MATCH($A$18,'Form report'!GA23:GA1090,0),MATCH(GA$3,'Form report'!$P$22:$CO$22,0))="","",INDEX('Form report'!$P$23:$CO$1090,MATCH($A$18,'Form report'!GA23:GA1090,0),MATCH(GA$3,'Form report'!$P$22:$CO$22,0))-INDEX('Form report'!$G$23:$G$1090,MATCH($A$18,'Form report'!$D$23:$D$1090,0))-INDEX('Form report'!$H$23:$H$1090,MATCH($A$18,'Form report'!$D$23:$D$1090,0))),"")</f>
        <v/>
      </c>
      <c r="GB18" s="204" t="str">
        <f>IFERROR(IF(INDEX('Form report'!$P$23:$CO$1090,MATCH($A$18,'Form report'!GB23:GB1090,0),MATCH(GB$3,'Form report'!$P$22:$CO$22,0))="","",INDEX('Form report'!$P$23:$CO$1090,MATCH($A$18,'Form report'!GB23:GB1090,0),MATCH(GB$3,'Form report'!$P$22:$CO$22,0))-INDEX('Form report'!$G$23:$G$1090,MATCH($A$18,'Form report'!$D$23:$D$1090,0))-INDEX('Form report'!$H$23:$H$1090,MATCH($A$18,'Form report'!$D$23:$D$1090,0))),"")</f>
        <v/>
      </c>
      <c r="GC18" s="204" t="str">
        <f>IFERROR(IF(INDEX('Form report'!$P$23:$CO$1090,MATCH($A$18,'Form report'!GC23:GC1090,0),MATCH(GC$3,'Form report'!$P$22:$CO$22,0))="","",INDEX('Form report'!$P$23:$CO$1090,MATCH($A$18,'Form report'!GC23:GC1090,0),MATCH(GC$3,'Form report'!$P$22:$CO$22,0))-INDEX('Form report'!$G$23:$G$1090,MATCH($A$18,'Form report'!$D$23:$D$1090,0))-INDEX('Form report'!$H$23:$H$1090,MATCH($A$18,'Form report'!$D$23:$D$1090,0))),"")</f>
        <v/>
      </c>
      <c r="GD18" s="204" t="str">
        <f>IFERROR(IF(INDEX('Form report'!$P$23:$CO$1090,MATCH($A$18,'Form report'!GD23:GD1090,0),MATCH(GD$3,'Form report'!$P$22:$CO$22,0))="","",INDEX('Form report'!$P$23:$CO$1090,MATCH($A$18,'Form report'!GD23:GD1090,0),MATCH(GD$3,'Form report'!$P$22:$CO$22,0))-INDEX('Form report'!$G$23:$G$1090,MATCH($A$18,'Form report'!$D$23:$D$1090,0))-INDEX('Form report'!$H$23:$H$1090,MATCH($A$18,'Form report'!$D$23:$D$1090,0))),"")</f>
        <v/>
      </c>
      <c r="GE18" s="204" t="str">
        <f>IFERROR(IF(INDEX('Form report'!$P$23:$CO$1090,MATCH($A$18,'Form report'!GE23:GE1090,0),MATCH(GE$3,'Form report'!$P$22:$CO$22,0))="","",INDEX('Form report'!$P$23:$CO$1090,MATCH($A$18,'Form report'!GE23:GE1090,0),MATCH(GE$3,'Form report'!$P$22:$CO$22,0))-INDEX('Form report'!$G$23:$G$1090,MATCH($A$18,'Form report'!$D$23:$D$1090,0))-INDEX('Form report'!$H$23:$H$1090,MATCH($A$18,'Form report'!$D$23:$D$1090,0))),"")</f>
        <v/>
      </c>
      <c r="GF18" s="204" t="str">
        <f>IFERROR(IF(INDEX('Form report'!$P$23:$CO$1090,MATCH($A$18,'Form report'!GF23:GF1090,0),MATCH(GF$3,'Form report'!$P$22:$CO$22,0))="","",INDEX('Form report'!$P$23:$CO$1090,MATCH($A$18,'Form report'!GF23:GF1090,0),MATCH(GF$3,'Form report'!$P$22:$CO$22,0))-INDEX('Form report'!$G$23:$G$1090,MATCH($A$18,'Form report'!$D$23:$D$1090,0))-INDEX('Form report'!$H$23:$H$1090,MATCH($A$18,'Form report'!$D$23:$D$1090,0))),"")</f>
        <v/>
      </c>
      <c r="GG18" s="204" t="str">
        <f>IFERROR(IF(INDEX('Form report'!$P$23:$CO$1090,MATCH($A$18,'Form report'!GG23:GG1090,0),MATCH(GG$3,'Form report'!$P$22:$CO$22,0))="","",INDEX('Form report'!$P$23:$CO$1090,MATCH($A$18,'Form report'!GG23:GG1090,0),MATCH(GG$3,'Form report'!$P$22:$CO$22,0))-INDEX('Form report'!$G$23:$G$1090,MATCH($A$18,'Form report'!$D$23:$D$1090,0))-INDEX('Form report'!$H$23:$H$1090,MATCH($A$18,'Form report'!$D$23:$D$1090,0))),"")</f>
        <v/>
      </c>
      <c r="GH18" s="204" t="str">
        <f>IFERROR(IF(INDEX('Form report'!$P$23:$CO$1090,MATCH($A$18,'Form report'!GH23:GH1090,0),MATCH(GH$3,'Form report'!$P$22:$CO$22,0))="","",INDEX('Form report'!$P$23:$CO$1090,MATCH($A$18,'Form report'!GH23:GH1090,0),MATCH(GH$3,'Form report'!$P$22:$CO$22,0))-INDEX('Form report'!$G$23:$G$1090,MATCH($A$18,'Form report'!$D$23:$D$1090,0))-INDEX('Form report'!$H$23:$H$1090,MATCH($A$18,'Form report'!$D$23:$D$1090,0))),"")</f>
        <v/>
      </c>
      <c r="GI18" s="204" t="str">
        <f>IFERROR(IF(INDEX('Form report'!$P$23:$CO$1090,MATCH($A$18,'Form report'!GI23:GI1090,0),MATCH(GI$3,'Form report'!$P$22:$CO$22,0))="","",INDEX('Form report'!$P$23:$CO$1090,MATCH($A$18,'Form report'!GI23:GI1090,0),MATCH(GI$3,'Form report'!$P$22:$CO$22,0))-INDEX('Form report'!$G$23:$G$1090,MATCH($A$18,'Form report'!$D$23:$D$1090,0))-INDEX('Form report'!$H$23:$H$1090,MATCH($A$18,'Form report'!$D$23:$D$1090,0))),"")</f>
        <v/>
      </c>
      <c r="GJ18" s="204" t="str">
        <f>IFERROR(IF(INDEX('Form report'!$P$23:$CO$1090,MATCH($A$18,'Form report'!GJ23:GJ1090,0),MATCH(GJ$3,'Form report'!$P$22:$CO$22,0))="","",INDEX('Form report'!$P$23:$CO$1090,MATCH($A$18,'Form report'!GJ23:GJ1090,0),MATCH(GJ$3,'Form report'!$P$22:$CO$22,0))-INDEX('Form report'!$G$23:$G$1090,MATCH($A$18,'Form report'!$D$23:$D$1090,0))-INDEX('Form report'!$H$23:$H$1090,MATCH($A$18,'Form report'!$D$23:$D$1090,0))),"")</f>
        <v/>
      </c>
      <c r="GK18" s="204" t="str">
        <f>IFERROR(IF(INDEX('Form report'!$P$23:$CO$1090,MATCH($A$18,'Form report'!GK23:GK1090,0),MATCH(GK$3,'Form report'!$P$22:$CO$22,0))="","",INDEX('Form report'!$P$23:$CO$1090,MATCH($A$18,'Form report'!GK23:GK1090,0),MATCH(GK$3,'Form report'!$P$22:$CO$22,0))-INDEX('Form report'!$G$23:$G$1090,MATCH($A$18,'Form report'!$D$23:$D$1090,0))-INDEX('Form report'!$H$23:$H$1090,MATCH($A$18,'Form report'!$D$23:$D$1090,0))),"")</f>
        <v/>
      </c>
      <c r="GL18" s="204" t="str">
        <f>IFERROR(IF(INDEX('Form report'!$P$23:$CO$1090,MATCH($A$18,'Form report'!GL23:GL1090,0),MATCH(GL$3,'Form report'!$P$22:$CO$22,0))="","",INDEX('Form report'!$P$23:$CO$1090,MATCH($A$18,'Form report'!GL23:GL1090,0),MATCH(GL$3,'Form report'!$P$22:$CO$22,0))-INDEX('Form report'!$G$23:$G$1090,MATCH($A$18,'Form report'!$D$23:$D$1090,0))-INDEX('Form report'!$H$23:$H$1090,MATCH($A$18,'Form report'!$D$23:$D$1090,0))),"")</f>
        <v/>
      </c>
      <c r="GM18" s="204" t="str">
        <f>IFERROR(IF(INDEX('Form report'!$P$23:$CO$1090,MATCH($A$18,'Form report'!GM23:GM1090,0),MATCH(GM$3,'Form report'!$P$22:$CO$22,0))="","",INDEX('Form report'!$P$23:$CO$1090,MATCH($A$18,'Form report'!GM23:GM1090,0),MATCH(GM$3,'Form report'!$P$22:$CO$22,0))-INDEX('Form report'!$G$23:$G$1090,MATCH($A$18,'Form report'!$D$23:$D$1090,0))-INDEX('Form report'!$H$23:$H$1090,MATCH($A$18,'Form report'!$D$23:$D$1090,0))),"")</f>
        <v/>
      </c>
      <c r="GN18" s="204" t="str">
        <f>IFERROR(IF(INDEX('Form report'!$P$23:$CO$1090,MATCH($A$18,'Form report'!GN23:GN1090,0),MATCH(GN$3,'Form report'!$P$22:$CO$22,0))="","",INDEX('Form report'!$P$23:$CO$1090,MATCH($A$18,'Form report'!GN23:GN1090,0),MATCH(GN$3,'Form report'!$P$22:$CO$22,0))-INDEX('Form report'!$G$23:$G$1090,MATCH($A$18,'Form report'!$D$23:$D$1090,0))-INDEX('Form report'!$H$23:$H$1090,MATCH($A$18,'Form report'!$D$23:$D$1090,0))),"")</f>
        <v/>
      </c>
      <c r="GO18" s="204" t="str">
        <f>IFERROR(IF(INDEX('Form report'!$P$23:$CO$1090,MATCH($A$18,'Form report'!GO23:GO1090,0),MATCH(GO$3,'Form report'!$P$22:$CO$22,0))="","",INDEX('Form report'!$P$23:$CO$1090,MATCH($A$18,'Form report'!GO23:GO1090,0),MATCH(GO$3,'Form report'!$P$22:$CO$22,0))-INDEX('Form report'!$G$23:$G$1090,MATCH($A$18,'Form report'!$D$23:$D$1090,0))-INDEX('Form report'!$H$23:$H$1090,MATCH($A$18,'Form report'!$D$23:$D$1090,0))),"")</f>
        <v/>
      </c>
      <c r="GP18" s="204" t="str">
        <f>IFERROR(IF(INDEX('Form report'!$P$23:$CO$1090,MATCH($A$18,'Form report'!GP23:GP1090,0),MATCH(GP$3,'Form report'!$P$22:$CO$22,0))="","",INDEX('Form report'!$P$23:$CO$1090,MATCH($A$18,'Form report'!GP23:GP1090,0),MATCH(GP$3,'Form report'!$P$22:$CO$22,0))-INDEX('Form report'!$G$23:$G$1090,MATCH($A$18,'Form report'!$D$23:$D$1090,0))-INDEX('Form report'!$H$23:$H$1090,MATCH($A$18,'Form report'!$D$23:$D$1090,0))),"")</f>
        <v/>
      </c>
      <c r="GQ18" s="204" t="str">
        <f>IFERROR(IF(INDEX('Form report'!$P$23:$CO$1090,MATCH($A$18,'Form report'!GQ23:GQ1090,0),MATCH(GQ$3,'Form report'!$P$22:$CO$22,0))="","",INDEX('Form report'!$P$23:$CO$1090,MATCH($A$18,'Form report'!GQ23:GQ1090,0),MATCH(GQ$3,'Form report'!$P$22:$CO$22,0))-INDEX('Form report'!$G$23:$G$1090,MATCH($A$18,'Form report'!$D$23:$D$1090,0))-INDEX('Form report'!$H$23:$H$1090,MATCH($A$18,'Form report'!$D$23:$D$1090,0))),"")</f>
        <v/>
      </c>
      <c r="GR18" s="204" t="str">
        <f>IFERROR(IF(INDEX('Form report'!$P$23:$CO$1090,MATCH($A$18,'Form report'!GR23:GR1090,0),MATCH(GR$3,'Form report'!$P$22:$CO$22,0))="","",INDEX('Form report'!$P$23:$CO$1090,MATCH($A$18,'Form report'!GR23:GR1090,0),MATCH(GR$3,'Form report'!$P$22:$CO$22,0))-INDEX('Form report'!$G$23:$G$1090,MATCH($A$18,'Form report'!$D$23:$D$1090,0))-INDEX('Form report'!$H$23:$H$1090,MATCH($A$18,'Form report'!$D$23:$D$1090,0))),"")</f>
        <v/>
      </c>
      <c r="GS18" s="204" t="str">
        <f>IFERROR(IF(INDEX('Form report'!$P$23:$CO$1090,MATCH($A$18,'Form report'!GS23:GS1090,0),MATCH(GS$3,'Form report'!$P$22:$CO$22,0))="","",INDEX('Form report'!$P$23:$CO$1090,MATCH($A$18,'Form report'!GS23:GS1090,0),MATCH(GS$3,'Form report'!$P$22:$CO$22,0))-INDEX('Form report'!$G$23:$G$1090,MATCH($A$18,'Form report'!$D$23:$D$1090,0))-INDEX('Form report'!$H$23:$H$1090,MATCH($A$18,'Form report'!$D$23:$D$1090,0))),"")</f>
        <v/>
      </c>
      <c r="GT18" s="204" t="str">
        <f>IFERROR(IF(INDEX('Form report'!$P$23:$CO$1090,MATCH($A$18,'Form report'!GT23:GT1090,0),MATCH(GT$3,'Form report'!$P$22:$CO$22,0))="","",INDEX('Form report'!$P$23:$CO$1090,MATCH($A$18,'Form report'!GT23:GT1090,0),MATCH(GT$3,'Form report'!$P$22:$CO$22,0))-INDEX('Form report'!$G$23:$G$1090,MATCH($A$18,'Form report'!$D$23:$D$1090,0))-INDEX('Form report'!$H$23:$H$1090,MATCH($A$18,'Form report'!$D$23:$D$1090,0))),"")</f>
        <v/>
      </c>
      <c r="GU18" s="204" t="str">
        <f>IFERROR(IF(INDEX('Form report'!$P$23:$CO$1090,MATCH($A$18,'Form report'!GU23:GU1090,0),MATCH(GU$3,'Form report'!$P$22:$CO$22,0))="","",INDEX('Form report'!$P$23:$CO$1090,MATCH($A$18,'Form report'!GU23:GU1090,0),MATCH(GU$3,'Form report'!$P$22:$CO$22,0))-INDEX('Form report'!$G$23:$G$1090,MATCH($A$18,'Form report'!$D$23:$D$1090,0))-INDEX('Form report'!$H$23:$H$1090,MATCH($A$18,'Form report'!$D$23:$D$1090,0))),"")</f>
        <v/>
      </c>
      <c r="GV18" s="204" t="str">
        <f>IFERROR(IF(INDEX('Form report'!$P$23:$CO$1090,MATCH($A$18,'Form report'!GV23:GV1090,0),MATCH(GV$3,'Form report'!$P$22:$CO$22,0))="","",INDEX('Form report'!$P$23:$CO$1090,MATCH($A$18,'Form report'!GV23:GV1090,0),MATCH(GV$3,'Form report'!$P$22:$CO$22,0))-INDEX('Form report'!$G$23:$G$1090,MATCH($A$18,'Form report'!$D$23:$D$1090,0))-INDEX('Form report'!$H$23:$H$1090,MATCH($A$18,'Form report'!$D$23:$D$1090,0))),"")</f>
        <v/>
      </c>
      <c r="GW18" s="204" t="str">
        <f>IFERROR(IF(INDEX('Form report'!$P$23:$CO$1090,MATCH($A$18,'Form report'!GW23:GW1090,0),MATCH(GW$3,'Form report'!$P$22:$CO$22,0))="","",INDEX('Form report'!$P$23:$CO$1090,MATCH($A$18,'Form report'!GW23:GW1090,0),MATCH(GW$3,'Form report'!$P$22:$CO$22,0))-INDEX('Form report'!$G$23:$G$1090,MATCH($A$18,'Form report'!$D$23:$D$1090,0))-INDEX('Form report'!$H$23:$H$1090,MATCH($A$18,'Form report'!$D$23:$D$1090,0))),"")</f>
        <v/>
      </c>
      <c r="GX18" s="204" t="str">
        <f>IFERROR(IF(INDEX('Form report'!$P$23:$CO$1090,MATCH($A$18,'Form report'!GX23:GX1090,0),MATCH(GX$3,'Form report'!$P$22:$CO$22,0))="","",INDEX('Form report'!$P$23:$CO$1090,MATCH($A$18,'Form report'!GX23:GX1090,0),MATCH(GX$3,'Form report'!$P$22:$CO$22,0))-INDEX('Form report'!$G$23:$G$1090,MATCH($A$18,'Form report'!$D$23:$D$1090,0))-INDEX('Form report'!$H$23:$H$1090,MATCH($A$18,'Form report'!$D$23:$D$1090,0))),"")</f>
        <v/>
      </c>
      <c r="GY18" s="204" t="str">
        <f>IFERROR(IF(INDEX('Form report'!$P$23:$CO$1090,MATCH($A$18,'Form report'!GY23:GY1090,0),MATCH(GY$3,'Form report'!$P$22:$CO$22,0))="","",INDEX('Form report'!$P$23:$CO$1090,MATCH($A$18,'Form report'!GY23:GY1090,0),MATCH(GY$3,'Form report'!$P$22:$CO$22,0))-INDEX('Form report'!$G$23:$G$1090,MATCH($A$18,'Form report'!$D$23:$D$1090,0))-INDEX('Form report'!$H$23:$H$1090,MATCH($A$18,'Form report'!$D$23:$D$1090,0))),"")</f>
        <v/>
      </c>
      <c r="GZ18" s="204" t="str">
        <f>IFERROR(IF(INDEX('Form report'!$P$23:$CO$1090,MATCH($A$18,'Form report'!GZ23:GZ1090,0),MATCH(GZ$3,'Form report'!$P$22:$CO$22,0))="","",INDEX('Form report'!$P$23:$CO$1090,MATCH($A$18,'Form report'!GZ23:GZ1090,0),MATCH(GZ$3,'Form report'!$P$22:$CO$22,0))-INDEX('Form report'!$G$23:$G$1090,MATCH($A$18,'Form report'!$D$23:$D$1090,0))-INDEX('Form report'!$H$23:$H$1090,MATCH($A$18,'Form report'!$D$23:$D$1090,0))),"")</f>
        <v/>
      </c>
      <c r="HA18" s="204" t="str">
        <f>IFERROR(IF(INDEX('Form report'!$P$23:$CO$1090,MATCH($A$18,'Form report'!HA23:HA1090,0),MATCH(HA$3,'Form report'!$P$22:$CO$22,0))="","",INDEX('Form report'!$P$23:$CO$1090,MATCH($A$18,'Form report'!HA23:HA1090,0),MATCH(HA$3,'Form report'!$P$22:$CO$22,0))-INDEX('Form report'!$G$23:$G$1090,MATCH($A$18,'Form report'!$D$23:$D$1090,0))-INDEX('Form report'!$H$23:$H$1090,MATCH($A$18,'Form report'!$D$23:$D$1090,0))),"")</f>
        <v/>
      </c>
      <c r="HB18" s="204" t="str">
        <f>IFERROR(IF(INDEX('Form report'!$P$23:$CO$1090,MATCH($A$18,'Form report'!HB23:HB1090,0),MATCH(HB$3,'Form report'!$P$22:$CO$22,0))="","",INDEX('Form report'!$P$23:$CO$1090,MATCH($A$18,'Form report'!HB23:HB1090,0),MATCH(HB$3,'Form report'!$P$22:$CO$22,0))-INDEX('Form report'!$G$23:$G$1090,MATCH($A$18,'Form report'!$D$23:$D$1090,0))-INDEX('Form report'!$H$23:$H$1090,MATCH($A$18,'Form report'!$D$23:$D$1090,0))),"")</f>
        <v/>
      </c>
      <c r="HC18" s="204" t="str">
        <f>IFERROR(IF(INDEX('Form report'!$P$23:$CO$1090,MATCH($A$18,'Form report'!HC23:HC1090,0),MATCH(HC$3,'Form report'!$P$22:$CO$22,0))="","",INDEX('Form report'!$P$23:$CO$1090,MATCH($A$18,'Form report'!HC23:HC1090,0),MATCH(HC$3,'Form report'!$P$22:$CO$22,0))-INDEX('Form report'!$G$23:$G$1090,MATCH($A$18,'Form report'!$D$23:$D$1090,0))-INDEX('Form report'!$H$23:$H$1090,MATCH($A$18,'Form report'!$D$23:$D$1090,0))),"")</f>
        <v/>
      </c>
      <c r="HD18" s="204" t="str">
        <f>IFERROR(IF(INDEX('Form report'!$P$23:$CO$1090,MATCH($A$18,'Form report'!HD23:HD1090,0),MATCH(HD$3,'Form report'!$P$22:$CO$22,0))="","",INDEX('Form report'!$P$23:$CO$1090,MATCH($A$18,'Form report'!HD23:HD1090,0),MATCH(HD$3,'Form report'!$P$22:$CO$22,0))-INDEX('Form report'!$G$23:$G$1090,MATCH($A$18,'Form report'!$D$23:$D$1090,0))-INDEX('Form report'!$H$23:$H$1090,MATCH($A$18,'Form report'!$D$23:$D$1090,0))),"")</f>
        <v/>
      </c>
      <c r="HE18" s="204" t="str">
        <f>IFERROR(IF(INDEX('Form report'!$P$23:$CO$1090,MATCH($A$18,'Form report'!HE23:HE1090,0),MATCH(HE$3,'Form report'!$P$22:$CO$22,0))="","",INDEX('Form report'!$P$23:$CO$1090,MATCH($A$18,'Form report'!HE23:HE1090,0),MATCH(HE$3,'Form report'!$P$22:$CO$22,0))-INDEX('Form report'!$G$23:$G$1090,MATCH($A$18,'Form report'!$D$23:$D$1090,0))-INDEX('Form report'!$H$23:$H$1090,MATCH($A$18,'Form report'!$D$23:$D$1090,0))),"")</f>
        <v/>
      </c>
      <c r="HF18" s="204" t="str">
        <f>IFERROR(IF(INDEX('Form report'!$P$23:$CO$1090,MATCH($A$18,'Form report'!HF23:HF1090,0),MATCH(HF$3,'Form report'!$P$22:$CO$22,0))="","",INDEX('Form report'!$P$23:$CO$1090,MATCH($A$18,'Form report'!HF23:HF1090,0),MATCH(HF$3,'Form report'!$P$22:$CO$22,0))-INDEX('Form report'!$G$23:$G$1090,MATCH($A$18,'Form report'!$D$23:$D$1090,0))-INDEX('Form report'!$H$23:$H$1090,MATCH($A$18,'Form report'!$D$23:$D$1090,0))),"")</f>
        <v/>
      </c>
      <c r="HG18" s="204" t="str">
        <f>IFERROR(IF(INDEX('Form report'!$P$23:$CO$1090,MATCH($A$18,'Form report'!HG23:HG1090,0),MATCH(HG$3,'Form report'!$P$22:$CO$22,0))="","",INDEX('Form report'!$P$23:$CO$1090,MATCH($A$18,'Form report'!HG23:HG1090,0),MATCH(HG$3,'Form report'!$P$22:$CO$22,0))-INDEX('Form report'!$G$23:$G$1090,MATCH($A$18,'Form report'!$D$23:$D$1090,0))-INDEX('Form report'!$H$23:$H$1090,MATCH($A$18,'Form report'!$D$23:$D$1090,0))),"")</f>
        <v/>
      </c>
      <c r="HH18" s="204" t="str">
        <f>IFERROR(IF(INDEX('Form report'!$P$23:$CO$1090,MATCH($A$18,'Form report'!HH23:HH1090,0),MATCH(HH$3,'Form report'!$P$22:$CO$22,0))="","",INDEX('Form report'!$P$23:$CO$1090,MATCH($A$18,'Form report'!HH23:HH1090,0),MATCH(HH$3,'Form report'!$P$22:$CO$22,0))-INDEX('Form report'!$G$23:$G$1090,MATCH($A$18,'Form report'!$D$23:$D$1090,0))-INDEX('Form report'!$H$23:$H$1090,MATCH($A$18,'Form report'!$D$23:$D$1090,0))),"")</f>
        <v/>
      </c>
      <c r="HI18" s="204" t="str">
        <f>IFERROR(IF(INDEX('Form report'!$P$23:$CO$1090,MATCH($A$18,'Form report'!HI23:HI1090,0),MATCH(HI$3,'Form report'!$P$22:$CO$22,0))="","",INDEX('Form report'!$P$23:$CO$1090,MATCH($A$18,'Form report'!HI23:HI1090,0),MATCH(HI$3,'Form report'!$P$22:$CO$22,0))-INDEX('Form report'!$G$23:$G$1090,MATCH($A$18,'Form report'!$D$23:$D$1090,0))-INDEX('Form report'!$H$23:$H$1090,MATCH($A$18,'Form report'!$D$23:$D$1090,0))),"")</f>
        <v/>
      </c>
      <c r="HJ18" s="204" t="str">
        <f>IFERROR(IF(INDEX('Form report'!$P$23:$CO$1090,MATCH($A$18,'Form report'!HJ23:HJ1090,0),MATCH(HJ$3,'Form report'!$P$22:$CO$22,0))="","",INDEX('Form report'!$P$23:$CO$1090,MATCH($A$18,'Form report'!HJ23:HJ1090,0),MATCH(HJ$3,'Form report'!$P$22:$CO$22,0))-INDEX('Form report'!$G$23:$G$1090,MATCH($A$18,'Form report'!$D$23:$D$1090,0))-INDEX('Form report'!$H$23:$H$1090,MATCH($A$18,'Form report'!$D$23:$D$1090,0))),"")</f>
        <v/>
      </c>
      <c r="HK18" s="204" t="str">
        <f>IFERROR(IF(INDEX('Form report'!$P$23:$CO$1090,MATCH($A$18,'Form report'!HK23:HK1090,0),MATCH(HK$3,'Form report'!$P$22:$CO$22,0))="","",INDEX('Form report'!$P$23:$CO$1090,MATCH($A$18,'Form report'!HK23:HK1090,0),MATCH(HK$3,'Form report'!$P$22:$CO$22,0))-INDEX('Form report'!$G$23:$G$1090,MATCH($A$18,'Form report'!$D$23:$D$1090,0))-INDEX('Form report'!$H$23:$H$1090,MATCH($A$18,'Form report'!$D$23:$D$1090,0))),"")</f>
        <v/>
      </c>
      <c r="HL18" s="204" t="str">
        <f>IFERROR(IF(INDEX('Form report'!$P$23:$CO$1090,MATCH($A$18,'Form report'!HL23:HL1090,0),MATCH(HL$3,'Form report'!$P$22:$CO$22,0))="","",INDEX('Form report'!$P$23:$CO$1090,MATCH($A$18,'Form report'!HL23:HL1090,0),MATCH(HL$3,'Form report'!$P$22:$CO$22,0))-INDEX('Form report'!$G$23:$G$1090,MATCH($A$18,'Form report'!$D$23:$D$1090,0))-INDEX('Form report'!$H$23:$H$1090,MATCH($A$18,'Form report'!$D$23:$D$1090,0))),"")</f>
        <v/>
      </c>
      <c r="HM18" s="204" t="str">
        <f>IFERROR(IF(INDEX('Form report'!$P$23:$CO$1090,MATCH($A$18,'Form report'!HM23:HM1090,0),MATCH(HM$3,'Form report'!$P$22:$CO$22,0))="","",INDEX('Form report'!$P$23:$CO$1090,MATCH($A$18,'Form report'!HM23:HM1090,0),MATCH(HM$3,'Form report'!$P$22:$CO$22,0))-INDEX('Form report'!$G$23:$G$1090,MATCH($A$18,'Form report'!$D$23:$D$1090,0))-INDEX('Form report'!$H$23:$H$1090,MATCH($A$18,'Form report'!$D$23:$D$1090,0))),"")</f>
        <v/>
      </c>
      <c r="HN18" s="204" t="str">
        <f>IFERROR(IF(INDEX('Form report'!$P$23:$CO$1090,MATCH($A$18,'Form report'!HN23:HN1090,0),MATCH(HN$3,'Form report'!$P$22:$CO$22,0))="","",INDEX('Form report'!$P$23:$CO$1090,MATCH($A$18,'Form report'!HN23:HN1090,0),MATCH(HN$3,'Form report'!$P$22:$CO$22,0))-INDEX('Form report'!$G$23:$G$1090,MATCH($A$18,'Form report'!$D$23:$D$1090,0))-INDEX('Form report'!$H$23:$H$1090,MATCH($A$18,'Form report'!$D$23:$D$1090,0))),"")</f>
        <v/>
      </c>
      <c r="HO18" s="204" t="str">
        <f>IFERROR(IF(INDEX('Form report'!$P$23:$CO$1090,MATCH($A$18,'Form report'!HO23:HO1090,0),MATCH(HO$3,'Form report'!$P$22:$CO$22,0))="","",INDEX('Form report'!$P$23:$CO$1090,MATCH($A$18,'Form report'!HO23:HO1090,0),MATCH(HO$3,'Form report'!$P$22:$CO$22,0))-INDEX('Form report'!$G$23:$G$1090,MATCH($A$18,'Form report'!$D$23:$D$1090,0))-INDEX('Form report'!$H$23:$H$1090,MATCH($A$18,'Form report'!$D$23:$D$1090,0))),"")</f>
        <v/>
      </c>
      <c r="HP18" s="204" t="str">
        <f>IFERROR(IF(INDEX('Form report'!$P$23:$CO$1090,MATCH($A$18,'Form report'!HP23:HP1090,0),MATCH(HP$3,'Form report'!$P$22:$CO$22,0))="","",INDEX('Form report'!$P$23:$CO$1090,MATCH($A$18,'Form report'!HP23:HP1090,0),MATCH(HP$3,'Form report'!$P$22:$CO$22,0))-INDEX('Form report'!$G$23:$G$1090,MATCH($A$18,'Form report'!$D$23:$D$1090,0))-INDEX('Form report'!$H$23:$H$1090,MATCH($A$18,'Form report'!$D$23:$D$1090,0))),"")</f>
        <v/>
      </c>
      <c r="HQ18" s="204" t="str">
        <f>IFERROR(IF(INDEX('Form report'!$P$23:$CO$1090,MATCH($A$18,'Form report'!HQ23:HQ1090,0),MATCH(HQ$3,'Form report'!$P$22:$CO$22,0))="","",INDEX('Form report'!$P$23:$CO$1090,MATCH($A$18,'Form report'!HQ23:HQ1090,0),MATCH(HQ$3,'Form report'!$P$22:$CO$22,0))-INDEX('Form report'!$G$23:$G$1090,MATCH($A$18,'Form report'!$D$23:$D$1090,0))-INDEX('Form report'!$H$23:$H$1090,MATCH($A$18,'Form report'!$D$23:$D$1090,0))),"")</f>
        <v/>
      </c>
      <c r="HR18" s="204" t="str">
        <f>IFERROR(IF(INDEX('Form report'!$P$23:$CO$1090,MATCH($A$18,'Form report'!HR23:HR1090,0),MATCH(HR$3,'Form report'!$P$22:$CO$22,0))="","",INDEX('Form report'!$P$23:$CO$1090,MATCH($A$18,'Form report'!HR23:HR1090,0),MATCH(HR$3,'Form report'!$P$22:$CO$22,0))-INDEX('Form report'!$G$23:$G$1090,MATCH($A$18,'Form report'!$D$23:$D$1090,0))-INDEX('Form report'!$H$23:$H$1090,MATCH($A$18,'Form report'!$D$23:$D$1090,0))),"")</f>
        <v/>
      </c>
      <c r="HS18" s="204" t="str">
        <f>IFERROR(IF(INDEX('Form report'!$P$23:$CO$1090,MATCH($A$18,'Form report'!HS23:HS1090,0),MATCH(HS$3,'Form report'!$P$22:$CO$22,0))="","",INDEX('Form report'!$P$23:$CO$1090,MATCH($A$18,'Form report'!HS23:HS1090,0),MATCH(HS$3,'Form report'!$P$22:$CO$22,0))-INDEX('Form report'!$G$23:$G$1090,MATCH($A$18,'Form report'!$D$23:$D$1090,0))-INDEX('Form report'!$H$23:$H$1090,MATCH($A$18,'Form report'!$D$23:$D$1090,0))),"")</f>
        <v/>
      </c>
      <c r="HT18" s="204" t="str">
        <f>IFERROR(IF(INDEX('Form report'!$P$23:$CO$1090,MATCH($A$18,'Form report'!HT23:HT1090,0),MATCH(HT$3,'Form report'!$P$22:$CO$22,0))="","",INDEX('Form report'!$P$23:$CO$1090,MATCH($A$18,'Form report'!HT23:HT1090,0),MATCH(HT$3,'Form report'!$P$22:$CO$22,0))-INDEX('Form report'!$G$23:$G$1090,MATCH($A$18,'Form report'!$D$23:$D$1090,0))-INDEX('Form report'!$H$23:$H$1090,MATCH($A$18,'Form report'!$D$23:$D$1090,0))),"")</f>
        <v/>
      </c>
      <c r="HU18" s="204" t="str">
        <f>IFERROR(IF(INDEX('Form report'!$P$23:$CO$1090,MATCH($A$18,'Form report'!HU23:HU1090,0),MATCH(HU$3,'Form report'!$P$22:$CO$22,0))="","",INDEX('Form report'!$P$23:$CO$1090,MATCH($A$18,'Form report'!HU23:HU1090,0),MATCH(HU$3,'Form report'!$P$22:$CO$22,0))-INDEX('Form report'!$G$23:$G$1090,MATCH($A$18,'Form report'!$D$23:$D$1090,0))-INDEX('Form report'!$H$23:$H$1090,MATCH($A$18,'Form report'!$D$23:$D$1090,0))),"")</f>
        <v/>
      </c>
      <c r="HV18" s="204" t="str">
        <f>IFERROR(IF(INDEX('Form report'!$P$23:$CO$1090,MATCH($A$18,'Form report'!HV23:HV1090,0),MATCH(HV$3,'Form report'!$P$22:$CO$22,0))="","",INDEX('Form report'!$P$23:$CO$1090,MATCH($A$18,'Form report'!HV23:HV1090,0),MATCH(HV$3,'Form report'!$P$22:$CO$22,0))-INDEX('Form report'!$G$23:$G$1090,MATCH($A$18,'Form report'!$D$23:$D$1090,0))-INDEX('Form report'!$H$23:$H$1090,MATCH($A$18,'Form report'!$D$23:$D$1090,0))),"")</f>
        <v/>
      </c>
      <c r="HW18" s="204" t="str">
        <f>IFERROR(IF(INDEX('Form report'!$P$23:$CO$1090,MATCH($A$18,'Form report'!HW23:HW1090,0),MATCH(HW$3,'Form report'!$P$22:$CO$22,0))="","",INDEX('Form report'!$P$23:$CO$1090,MATCH($A$18,'Form report'!HW23:HW1090,0),MATCH(HW$3,'Form report'!$P$22:$CO$22,0))-INDEX('Form report'!$G$23:$G$1090,MATCH($A$18,'Form report'!$D$23:$D$1090,0))-INDEX('Form report'!$H$23:$H$1090,MATCH($A$18,'Form report'!$D$23:$D$1090,0))),"")</f>
        <v/>
      </c>
      <c r="HX18" s="204" t="str">
        <f>IFERROR(IF(INDEX('Form report'!$P$23:$CO$1090,MATCH($A$18,'Form report'!HX23:HX1090,0),MATCH(HX$3,'Form report'!$P$22:$CO$22,0))="","",INDEX('Form report'!$P$23:$CO$1090,MATCH($A$18,'Form report'!HX23:HX1090,0),MATCH(HX$3,'Form report'!$P$22:$CO$22,0))-INDEX('Form report'!$G$23:$G$1090,MATCH($A$18,'Form report'!$D$23:$D$1090,0))-INDEX('Form report'!$H$23:$H$1090,MATCH($A$18,'Form report'!$D$23:$D$1090,0))),"")</f>
        <v/>
      </c>
      <c r="HY18" s="204" t="str">
        <f>IFERROR(IF(INDEX('Form report'!$P$23:$CO$1090,MATCH($A$18,'Form report'!HY23:HY1090,0),MATCH(HY$3,'Form report'!$P$22:$CO$22,0))="","",INDEX('Form report'!$P$23:$CO$1090,MATCH($A$18,'Form report'!HY23:HY1090,0),MATCH(HY$3,'Form report'!$P$22:$CO$22,0))-INDEX('Form report'!$G$23:$G$1090,MATCH($A$18,'Form report'!$D$23:$D$1090,0))-INDEX('Form report'!$H$23:$H$1090,MATCH($A$18,'Form report'!$D$23:$D$1090,0))),"")</f>
        <v/>
      </c>
      <c r="HZ18" s="204" t="str">
        <f>IFERROR(IF(INDEX('Form report'!$P$23:$CO$1090,MATCH($A$18,'Form report'!HZ23:HZ1090,0),MATCH(HZ$3,'Form report'!$P$22:$CO$22,0))="","",INDEX('Form report'!$P$23:$CO$1090,MATCH($A$18,'Form report'!HZ23:HZ1090,0),MATCH(HZ$3,'Form report'!$P$22:$CO$22,0))-INDEX('Form report'!$G$23:$G$1090,MATCH($A$18,'Form report'!$D$23:$D$1090,0))-INDEX('Form report'!$H$23:$H$1090,MATCH($A$18,'Form report'!$D$23:$D$1090,0))),"")</f>
        <v/>
      </c>
      <c r="IA18" s="204" t="str">
        <f>IFERROR(IF(INDEX('Form report'!$P$23:$CO$1090,MATCH($A$18,'Form report'!IA23:IA1090,0),MATCH(IA$3,'Form report'!$P$22:$CO$22,0))="","",INDEX('Form report'!$P$23:$CO$1090,MATCH($A$18,'Form report'!IA23:IA1090,0),MATCH(IA$3,'Form report'!$P$22:$CO$22,0))-INDEX('Form report'!$G$23:$G$1090,MATCH($A$18,'Form report'!$D$23:$D$1090,0))-INDEX('Form report'!$H$23:$H$1090,MATCH($A$18,'Form report'!$D$23:$D$1090,0))),"")</f>
        <v/>
      </c>
      <c r="IB18" s="204" t="str">
        <f>IFERROR(IF(INDEX('Form report'!$P$23:$CO$1090,MATCH($A$18,'Form report'!IB23:IB1090,0),MATCH(IB$3,'Form report'!$P$22:$CO$22,0))="","",INDEX('Form report'!$P$23:$CO$1090,MATCH($A$18,'Form report'!IB23:IB1090,0),MATCH(IB$3,'Form report'!$P$22:$CO$22,0))-INDEX('Form report'!$G$23:$G$1090,MATCH($A$18,'Form report'!$D$23:$D$1090,0))-INDEX('Form report'!$H$23:$H$1090,MATCH($A$18,'Form report'!$D$23:$D$1090,0))),"")</f>
        <v/>
      </c>
      <c r="IC18" s="204" t="str">
        <f>IFERROR(IF(INDEX('Form report'!$P$23:$CO$1090,MATCH($A$18,'Form report'!IC23:IC1090,0),MATCH(IC$3,'Form report'!$P$22:$CO$22,0))="","",INDEX('Form report'!$P$23:$CO$1090,MATCH($A$18,'Form report'!IC23:IC1090,0),MATCH(IC$3,'Form report'!$P$22:$CO$22,0))-INDEX('Form report'!$G$23:$G$1090,MATCH($A$18,'Form report'!$D$23:$D$1090,0))-INDEX('Form report'!$H$23:$H$1090,MATCH($A$18,'Form report'!$D$23:$D$1090,0))),"")</f>
        <v/>
      </c>
      <c r="ID18" s="204" t="str">
        <f>IFERROR(IF(INDEX('Form report'!$P$23:$CO$1090,MATCH($A$18,'Form report'!ID23:ID1090,0),MATCH(ID$3,'Form report'!$P$22:$CO$22,0))="","",INDEX('Form report'!$P$23:$CO$1090,MATCH($A$18,'Form report'!ID23:ID1090,0),MATCH(ID$3,'Form report'!$P$22:$CO$22,0))-INDEX('Form report'!$G$23:$G$1090,MATCH($A$18,'Form report'!$D$23:$D$1090,0))-INDEX('Form report'!$H$23:$H$1090,MATCH($A$18,'Form report'!$D$23:$D$1090,0))),"")</f>
        <v/>
      </c>
      <c r="IE18" s="204" t="str">
        <f>IFERROR(IF(INDEX('Form report'!$P$23:$CO$1090,MATCH($A$18,'Form report'!IE23:IE1090,0),MATCH(IE$3,'Form report'!$P$22:$CO$22,0))="","",INDEX('Form report'!$P$23:$CO$1090,MATCH($A$18,'Form report'!IE23:IE1090,0),MATCH(IE$3,'Form report'!$P$22:$CO$22,0))-INDEX('Form report'!$G$23:$G$1090,MATCH($A$18,'Form report'!$D$23:$D$1090,0))-INDEX('Form report'!$H$23:$H$1090,MATCH($A$18,'Form report'!$D$23:$D$1090,0))),"")</f>
        <v/>
      </c>
      <c r="IF18" s="204" t="str">
        <f>IFERROR(IF(INDEX('Form report'!$P$23:$CO$1090,MATCH($A$18,'Form report'!IF23:IF1090,0),MATCH(IF$3,'Form report'!$P$22:$CO$22,0))="","",INDEX('Form report'!$P$23:$CO$1090,MATCH($A$18,'Form report'!IF23:IF1090,0),MATCH(IF$3,'Form report'!$P$22:$CO$22,0))-INDEX('Form report'!$G$23:$G$1090,MATCH($A$18,'Form report'!$D$23:$D$1090,0))-INDEX('Form report'!$H$23:$H$1090,MATCH($A$18,'Form report'!$D$23:$D$1090,0))),"")</f>
        <v/>
      </c>
      <c r="IG18" s="204" t="str">
        <f>IFERROR(IF(INDEX('Form report'!$P$23:$CO$1090,MATCH($A$18,'Form report'!IG23:IG1090,0),MATCH(IG$3,'Form report'!$P$22:$CO$22,0))="","",INDEX('Form report'!$P$23:$CO$1090,MATCH($A$18,'Form report'!IG23:IG1090,0),MATCH(IG$3,'Form report'!$P$22:$CO$22,0))-INDEX('Form report'!$G$23:$G$1090,MATCH($A$18,'Form report'!$D$23:$D$1090,0))-INDEX('Form report'!$H$23:$H$1090,MATCH($A$18,'Form report'!$D$23:$D$1090,0))),"")</f>
        <v/>
      </c>
      <c r="IH18" s="204" t="str">
        <f>IFERROR(IF(INDEX('Form report'!$P$23:$CO$1090,MATCH($A$18,'Form report'!IH23:IH1090,0),MATCH(IH$3,'Form report'!$P$22:$CO$22,0))="","",INDEX('Form report'!$P$23:$CO$1090,MATCH($A$18,'Form report'!IH23:IH1090,0),MATCH(IH$3,'Form report'!$P$22:$CO$22,0))-INDEX('Form report'!$G$23:$G$1090,MATCH($A$18,'Form report'!$D$23:$D$1090,0))-INDEX('Form report'!$H$23:$H$1090,MATCH($A$18,'Form report'!$D$23:$D$1090,0))),"")</f>
        <v/>
      </c>
      <c r="II18" s="204" t="str">
        <f>IFERROR(IF(INDEX('Form report'!$P$23:$CO$1090,MATCH($A$18,'Form report'!II23:II1090,0),MATCH(II$3,'Form report'!$P$22:$CO$22,0))="","",INDEX('Form report'!$P$23:$CO$1090,MATCH($A$18,'Form report'!II23:II1090,0),MATCH(II$3,'Form report'!$P$22:$CO$22,0))-INDEX('Form report'!$G$23:$G$1090,MATCH($A$18,'Form report'!$D$23:$D$1090,0))-INDEX('Form report'!$H$23:$H$1090,MATCH($A$18,'Form report'!$D$23:$D$1090,0))),"")</f>
        <v/>
      </c>
      <c r="IJ18" s="204" t="str">
        <f>IFERROR(IF(INDEX('Form report'!$P$23:$CO$1090,MATCH($A$18,'Form report'!IJ23:IJ1090,0),MATCH(IJ$3,'Form report'!$P$22:$CO$22,0))="","",INDEX('Form report'!$P$23:$CO$1090,MATCH($A$18,'Form report'!IJ23:IJ1090,0),MATCH(IJ$3,'Form report'!$P$22:$CO$22,0))-INDEX('Form report'!$G$23:$G$1090,MATCH($A$18,'Form report'!$D$23:$D$1090,0))-INDEX('Form report'!$H$23:$H$1090,MATCH($A$18,'Form report'!$D$23:$D$1090,0))),"")</f>
        <v/>
      </c>
      <c r="IK18" s="204" t="str">
        <f>IFERROR(IF(INDEX('Form report'!$P$23:$CO$1090,MATCH($A$18,'Form report'!IK23:IK1090,0),MATCH(IK$3,'Form report'!$P$22:$CO$22,0))="","",INDEX('Form report'!$P$23:$CO$1090,MATCH($A$18,'Form report'!IK23:IK1090,0),MATCH(IK$3,'Form report'!$P$22:$CO$22,0))-INDEX('Form report'!$G$23:$G$1090,MATCH($A$18,'Form report'!$D$23:$D$1090,0))-INDEX('Form report'!$H$23:$H$1090,MATCH($A$18,'Form report'!$D$23:$D$1090,0))),"")</f>
        <v/>
      </c>
      <c r="IL18" s="204" t="str">
        <f>IFERROR(IF(INDEX('Form report'!$P$23:$CO$1090,MATCH($A$18,'Form report'!IL23:IL1090,0),MATCH(IL$3,'Form report'!$P$22:$CO$22,0))="","",INDEX('Form report'!$P$23:$CO$1090,MATCH($A$18,'Form report'!IL23:IL1090,0),MATCH(IL$3,'Form report'!$P$22:$CO$22,0))-INDEX('Form report'!$G$23:$G$1090,MATCH($A$18,'Form report'!$D$23:$D$1090,0))-INDEX('Form report'!$H$23:$H$1090,MATCH($A$18,'Form report'!$D$23:$D$1090,0))),"")</f>
        <v/>
      </c>
      <c r="IM18" s="204" t="str">
        <f>IFERROR(IF(INDEX('Form report'!$P$23:$CO$1090,MATCH($A$18,'Form report'!IM23:IM1090,0),MATCH(IM$3,'Form report'!$P$22:$CO$22,0))="","",INDEX('Form report'!$P$23:$CO$1090,MATCH($A$18,'Form report'!IM23:IM1090,0),MATCH(IM$3,'Form report'!$P$22:$CO$22,0))-INDEX('Form report'!$G$23:$G$1090,MATCH($A$18,'Form report'!$D$23:$D$1090,0))-INDEX('Form report'!$H$23:$H$1090,MATCH($A$18,'Form report'!$D$23:$D$1090,0))),"")</f>
        <v/>
      </c>
      <c r="IN18" s="204" t="str">
        <f>IFERROR(IF(INDEX('Form report'!$P$23:$CO$1090,MATCH($A$18,'Form report'!IN23:IN1090,0),MATCH(IN$3,'Form report'!$P$22:$CO$22,0))="","",INDEX('Form report'!$P$23:$CO$1090,MATCH($A$18,'Form report'!IN23:IN1090,0),MATCH(IN$3,'Form report'!$P$22:$CO$22,0))-INDEX('Form report'!$G$23:$G$1090,MATCH($A$18,'Form report'!$D$23:$D$1090,0))-INDEX('Form report'!$H$23:$H$1090,MATCH($A$18,'Form report'!$D$23:$D$1090,0))),"")</f>
        <v/>
      </c>
      <c r="IO18" s="204" t="str">
        <f>IFERROR(IF(INDEX('Form report'!$P$23:$CO$1090,MATCH($A$18,'Form report'!IO23:IO1090,0),MATCH(IO$3,'Form report'!$P$22:$CO$22,0))="","",INDEX('Form report'!$P$23:$CO$1090,MATCH($A$18,'Form report'!IO23:IO1090,0),MATCH(IO$3,'Form report'!$P$22:$CO$22,0))-INDEX('Form report'!$G$23:$G$1090,MATCH($A$18,'Form report'!$D$23:$D$1090,0))-INDEX('Form report'!$H$23:$H$1090,MATCH($A$18,'Form report'!$D$23:$D$1090,0))),"")</f>
        <v/>
      </c>
      <c r="IP18" s="204" t="str">
        <f>IFERROR(IF(INDEX('Form report'!$P$23:$CO$1090,MATCH($A$18,'Form report'!IP23:IP1090,0),MATCH(IP$3,'Form report'!$P$22:$CO$22,0))="","",INDEX('Form report'!$P$23:$CO$1090,MATCH($A$18,'Form report'!IP23:IP1090,0),MATCH(IP$3,'Form report'!$P$22:$CO$22,0))-INDEX('Form report'!$G$23:$G$1090,MATCH($A$18,'Form report'!$D$23:$D$1090,0))-INDEX('Form report'!$H$23:$H$1090,MATCH($A$18,'Form report'!$D$23:$D$1090,0))),"")</f>
        <v/>
      </c>
      <c r="IQ18" s="204" t="str">
        <f>IFERROR(IF(INDEX('Form report'!$P$23:$CO$1090,MATCH($A$18,'Form report'!IQ23:IQ1090,0),MATCH(IQ$3,'Form report'!$P$22:$CO$22,0))="","",INDEX('Form report'!$P$23:$CO$1090,MATCH($A$18,'Form report'!IQ23:IQ1090,0),MATCH(IQ$3,'Form report'!$P$22:$CO$22,0))-INDEX('Form report'!$G$23:$G$1090,MATCH($A$18,'Form report'!$D$23:$D$1090,0))-INDEX('Form report'!$H$23:$H$1090,MATCH($A$18,'Form report'!$D$23:$D$1090,0))),"")</f>
        <v/>
      </c>
      <c r="IR18" s="204" t="str">
        <f>IFERROR(IF(INDEX('Form report'!$P$23:$CO$1090,MATCH($A$18,'Form report'!IR23:IR1090,0),MATCH(IR$3,'Form report'!$P$22:$CO$22,0))="","",INDEX('Form report'!$P$23:$CO$1090,MATCH($A$18,'Form report'!IR23:IR1090,0),MATCH(IR$3,'Form report'!$P$22:$CO$22,0))-INDEX('Form report'!$G$23:$G$1090,MATCH($A$18,'Form report'!$D$23:$D$1090,0))-INDEX('Form report'!$H$23:$H$1090,MATCH($A$18,'Form report'!$D$23:$D$1090,0))),"")</f>
        <v/>
      </c>
      <c r="IS18" s="204" t="str">
        <f>IFERROR(IF(INDEX('Form report'!$P$23:$CO$1090,MATCH($A$18,'Form report'!IS23:IS1090,0),MATCH(IS$3,'Form report'!$P$22:$CO$22,0))="","",INDEX('Form report'!$P$23:$CO$1090,MATCH($A$18,'Form report'!IS23:IS1090,0),MATCH(IS$3,'Form report'!$P$22:$CO$22,0))-INDEX('Form report'!$G$23:$G$1090,MATCH($A$18,'Form report'!$D$23:$D$1090,0))-INDEX('Form report'!$H$23:$H$1090,MATCH($A$18,'Form report'!$D$23:$D$1090,0))),"")</f>
        <v/>
      </c>
      <c r="IT18" s="204" t="str">
        <f>IFERROR(IF(INDEX('Form report'!$P$23:$CO$1090,MATCH($A$18,'Form report'!IT23:IT1090,0),MATCH(IT$3,'Form report'!$P$22:$CO$22,0))="","",INDEX('Form report'!$P$23:$CO$1090,MATCH($A$18,'Form report'!IT23:IT1090,0),MATCH(IT$3,'Form report'!$P$22:$CO$22,0))-INDEX('Form report'!$G$23:$G$1090,MATCH($A$18,'Form report'!$D$23:$D$1090,0))-INDEX('Form report'!$H$23:$H$1090,MATCH($A$18,'Form report'!$D$23:$D$1090,0))),"")</f>
        <v/>
      </c>
      <c r="IU18" s="204" t="str">
        <f>IFERROR(IF(INDEX('Form report'!$P$23:$CO$1090,MATCH($A$18,'Form report'!IU23:IU1090,0),MATCH(IU$3,'Form report'!$P$22:$CO$22,0))="","",INDEX('Form report'!$P$23:$CO$1090,MATCH($A$18,'Form report'!IU23:IU1090,0),MATCH(IU$3,'Form report'!$P$22:$CO$22,0))-INDEX('Form report'!$G$23:$G$1090,MATCH($A$18,'Form report'!$D$23:$D$1090,0))-INDEX('Form report'!$H$23:$H$1090,MATCH($A$18,'Form report'!$D$23:$D$1090,0))),"")</f>
        <v/>
      </c>
      <c r="IV18" s="204" t="str">
        <f>IFERROR(IF(INDEX('Form report'!$P$23:$CO$1090,MATCH($A$18,'Form report'!IV23:IV1090,0),MATCH(IV$3,'Form report'!$P$22:$CO$22,0))="","",INDEX('Form report'!$P$23:$CO$1090,MATCH($A$18,'Form report'!IV23:IV1090,0),MATCH(IV$3,'Form report'!$P$22:$CO$22,0))-INDEX('Form report'!$G$23:$G$1090,MATCH($A$18,'Form report'!$D$23:$D$1090,0))-INDEX('Form report'!$H$23:$H$1090,MATCH($A$18,'Form report'!$D$23:$D$1090,0))),"")</f>
        <v/>
      </c>
      <c r="IW18" s="204" t="str">
        <f>IFERROR(IF(INDEX('Form report'!$P$23:$CO$1090,MATCH($A$18,'Form report'!IW23:IW1090,0),MATCH(IW$3,'Form report'!$P$22:$CO$22,0))="","",INDEX('Form report'!$P$23:$CO$1090,MATCH($A$18,'Form report'!IW23:IW1090,0),MATCH(IW$3,'Form report'!$P$22:$CO$22,0))-INDEX('Form report'!$G$23:$G$1090,MATCH($A$18,'Form report'!$D$23:$D$1090,0))-INDEX('Form report'!$H$23:$H$1090,MATCH($A$18,'Form report'!$D$23:$D$1090,0))),"")</f>
        <v/>
      </c>
      <c r="IX18" s="204" t="str">
        <f>IFERROR(IF(INDEX('Form report'!$P$23:$CO$1090,MATCH($A$18,'Form report'!IX23:IX1090,0),MATCH(IX$3,'Form report'!$P$22:$CO$22,0))="","",INDEX('Form report'!$P$23:$CO$1090,MATCH($A$18,'Form report'!IX23:IX1090,0),MATCH(IX$3,'Form report'!$P$22:$CO$22,0))-INDEX('Form report'!$G$23:$G$1090,MATCH($A$18,'Form report'!$D$23:$D$1090,0))-INDEX('Form report'!$H$23:$H$1090,MATCH($A$18,'Form report'!$D$23:$D$1090,0))),"")</f>
        <v/>
      </c>
      <c r="IY18" s="204" t="str">
        <f>IFERROR(IF(INDEX('Form report'!$P$23:$CO$1090,MATCH($A$18,'Form report'!IY23:IY1090,0),MATCH(IY$3,'Form report'!$P$22:$CO$22,0))="","",INDEX('Form report'!$P$23:$CO$1090,MATCH($A$18,'Form report'!IY23:IY1090,0),MATCH(IY$3,'Form report'!$P$22:$CO$22,0))-INDEX('Form report'!$G$23:$G$1090,MATCH($A$18,'Form report'!$D$23:$D$1090,0))-INDEX('Form report'!$H$23:$H$1090,MATCH($A$18,'Form report'!$D$23:$D$1090,0))),"")</f>
        <v/>
      </c>
      <c r="IZ18" s="204" t="str">
        <f>IFERROR(IF(INDEX('Form report'!$P$23:$CO$1090,MATCH($A$18,'Form report'!IZ23:IZ1090,0),MATCH(IZ$3,'Form report'!$P$22:$CO$22,0))="","",INDEX('Form report'!$P$23:$CO$1090,MATCH($A$18,'Form report'!IZ23:IZ1090,0),MATCH(IZ$3,'Form report'!$P$22:$CO$22,0))-INDEX('Form report'!$G$23:$G$1090,MATCH($A$18,'Form report'!$D$23:$D$1090,0))-INDEX('Form report'!$H$23:$H$1090,MATCH($A$18,'Form report'!$D$23:$D$1090,0))),"")</f>
        <v/>
      </c>
      <c r="JA18" s="204" t="str">
        <f>IFERROR(IF(INDEX('Form report'!$P$23:$CO$1090,MATCH($A$18,'Form report'!JA23:JA1090,0),MATCH(JA$3,'Form report'!$P$22:$CO$22,0))="","",INDEX('Form report'!$P$23:$CO$1090,MATCH($A$18,'Form report'!JA23:JA1090,0),MATCH(JA$3,'Form report'!$P$22:$CO$22,0))-INDEX('Form report'!$G$23:$G$1090,MATCH($A$18,'Form report'!$D$23:$D$1090,0))-INDEX('Form report'!$H$23:$H$1090,MATCH($A$18,'Form report'!$D$23:$D$1090,0))),"")</f>
        <v/>
      </c>
      <c r="JB18" s="204" t="str">
        <f>IFERROR(IF(INDEX('Form report'!$P$23:$CO$1090,MATCH($A$18,'Form report'!JB23:JB1090,0),MATCH(JB$3,'Form report'!$P$22:$CO$22,0))="","",INDEX('Form report'!$P$23:$CO$1090,MATCH($A$18,'Form report'!JB23:JB1090,0),MATCH(JB$3,'Form report'!$P$22:$CO$22,0))-INDEX('Form report'!$G$23:$G$1090,MATCH($A$18,'Form report'!$D$23:$D$1090,0))-INDEX('Form report'!$H$23:$H$1090,MATCH($A$18,'Form report'!$D$23:$D$1090,0))),"")</f>
        <v/>
      </c>
      <c r="JC18" s="204" t="str">
        <f>IFERROR(IF(INDEX('Form report'!$P$23:$CO$1090,MATCH($A$18,'Form report'!JC23:JC1090,0),MATCH(JC$3,'Form report'!$P$22:$CO$22,0))="","",INDEX('Form report'!$P$23:$CO$1090,MATCH($A$18,'Form report'!JC23:JC1090,0),MATCH(JC$3,'Form report'!$P$22:$CO$22,0))-INDEX('Form report'!$G$23:$G$1090,MATCH($A$18,'Form report'!$D$23:$D$1090,0))-INDEX('Form report'!$H$23:$H$1090,MATCH($A$18,'Form report'!$D$23:$D$1090,0))),"")</f>
        <v/>
      </c>
      <c r="JD18" s="204" t="str">
        <f>IFERROR(IF(INDEX('Form report'!$P$23:$CO$1090,MATCH($A$18,'Form report'!JD23:JD1090,0),MATCH(JD$3,'Form report'!$P$22:$CO$22,0))="","",INDEX('Form report'!$P$23:$CO$1090,MATCH($A$18,'Form report'!JD23:JD1090,0),MATCH(JD$3,'Form report'!$P$22:$CO$22,0))-INDEX('Form report'!$G$23:$G$1090,MATCH($A$18,'Form report'!$D$23:$D$1090,0))-INDEX('Form report'!$H$23:$H$1090,MATCH($A$18,'Form report'!$D$23:$D$1090,0))),"")</f>
        <v/>
      </c>
      <c r="JE18" s="204" t="str">
        <f>IFERROR(IF(INDEX('Form report'!$P$23:$CO$1090,MATCH($A$18,'Form report'!JE23:JE1090,0),MATCH(JE$3,'Form report'!$P$22:$CO$22,0))="","",INDEX('Form report'!$P$23:$CO$1090,MATCH($A$18,'Form report'!JE23:JE1090,0),MATCH(JE$3,'Form report'!$P$22:$CO$22,0))-INDEX('Form report'!$G$23:$G$1090,MATCH($A$18,'Form report'!$D$23:$D$1090,0))-INDEX('Form report'!$H$23:$H$1090,MATCH($A$18,'Form report'!$D$23:$D$1090,0))),"")</f>
        <v/>
      </c>
      <c r="JF18" s="204" t="str">
        <f>IFERROR(IF(INDEX('Form report'!$P$23:$CO$1090,MATCH($A$18,'Form report'!JF23:JF1090,0),MATCH(JF$3,'Form report'!$P$22:$CO$22,0))="","",INDEX('Form report'!$P$23:$CO$1090,MATCH($A$18,'Form report'!JF23:JF1090,0),MATCH(JF$3,'Form report'!$P$22:$CO$22,0))-INDEX('Form report'!$G$23:$G$1090,MATCH($A$18,'Form report'!$D$23:$D$1090,0))-INDEX('Form report'!$H$23:$H$1090,MATCH($A$18,'Form report'!$D$23:$D$1090,0))),"")</f>
        <v/>
      </c>
      <c r="JG18" s="204" t="str">
        <f>IFERROR(IF(INDEX('Form report'!$P$23:$CO$1090,MATCH($A$18,'Form report'!JG23:JG1090,0),MATCH(JG$3,'Form report'!$P$22:$CO$22,0))="","",INDEX('Form report'!$P$23:$CO$1090,MATCH($A$18,'Form report'!JG23:JG1090,0),MATCH(JG$3,'Form report'!$P$22:$CO$22,0))-INDEX('Form report'!$G$23:$G$1090,MATCH($A$18,'Form report'!$D$23:$D$1090,0))-INDEX('Form report'!$H$23:$H$1090,MATCH($A$18,'Form report'!$D$23:$D$1090,0))),"")</f>
        <v/>
      </c>
      <c r="JH18" s="204" t="str">
        <f>IFERROR(IF(INDEX('Form report'!$P$23:$CO$1090,MATCH($A$18,'Form report'!JH23:JH1090,0),MATCH(JH$3,'Form report'!$P$22:$CO$22,0))="","",INDEX('Form report'!$P$23:$CO$1090,MATCH($A$18,'Form report'!JH23:JH1090,0),MATCH(JH$3,'Form report'!$P$22:$CO$22,0))-INDEX('Form report'!$G$23:$G$1090,MATCH($A$18,'Form report'!$D$23:$D$1090,0))-INDEX('Form report'!$H$23:$H$1090,MATCH($A$18,'Form report'!$D$23:$D$1090,0))),"")</f>
        <v/>
      </c>
      <c r="JI18" s="204" t="str">
        <f>IFERROR(IF(INDEX('Form report'!$P$23:$CO$1090,MATCH($A$18,'Form report'!JI23:JI1090,0),MATCH(JI$3,'Form report'!$P$22:$CO$22,0))="","",INDEX('Form report'!$P$23:$CO$1090,MATCH($A$18,'Form report'!JI23:JI1090,0),MATCH(JI$3,'Form report'!$P$22:$CO$22,0))-INDEX('Form report'!$G$23:$G$1090,MATCH($A$18,'Form report'!$D$23:$D$1090,0))-INDEX('Form report'!$H$23:$H$1090,MATCH($A$18,'Form report'!$D$23:$D$1090,0))),"")</f>
        <v/>
      </c>
      <c r="JJ18" s="204" t="str">
        <f>IFERROR(IF(INDEX('Form report'!$P$23:$CO$1090,MATCH($A$18,'Form report'!JJ23:JJ1090,0),MATCH(JJ$3,'Form report'!$P$22:$CO$22,0))="","",INDEX('Form report'!$P$23:$CO$1090,MATCH($A$18,'Form report'!JJ23:JJ1090,0),MATCH(JJ$3,'Form report'!$P$22:$CO$22,0))-INDEX('Form report'!$G$23:$G$1090,MATCH($A$18,'Form report'!$D$23:$D$1090,0))-INDEX('Form report'!$H$23:$H$1090,MATCH($A$18,'Form report'!$D$23:$D$1090,0))),"")</f>
        <v/>
      </c>
      <c r="JK18" s="204" t="str">
        <f>IFERROR(IF(INDEX('Form report'!$P$23:$CO$1090,MATCH($A$18,'Form report'!JK23:JK1090,0),MATCH(JK$3,'Form report'!$P$22:$CO$22,0))="","",INDEX('Form report'!$P$23:$CO$1090,MATCH($A$18,'Form report'!JK23:JK1090,0),MATCH(JK$3,'Form report'!$P$22:$CO$22,0))-INDEX('Form report'!$G$23:$G$1090,MATCH($A$18,'Form report'!$D$23:$D$1090,0))-INDEX('Form report'!$H$23:$H$1090,MATCH($A$18,'Form report'!$D$23:$D$1090,0))),"")</f>
        <v/>
      </c>
      <c r="JL18" s="204" t="str">
        <f>IFERROR(IF(INDEX('Form report'!$P$23:$CO$1090,MATCH($A$18,'Form report'!JL23:JL1090,0),MATCH(JL$3,'Form report'!$P$22:$CO$22,0))="","",INDEX('Form report'!$P$23:$CO$1090,MATCH($A$18,'Form report'!JL23:JL1090,0),MATCH(JL$3,'Form report'!$P$22:$CO$22,0))-INDEX('Form report'!$G$23:$G$1090,MATCH($A$18,'Form report'!$D$23:$D$1090,0))-INDEX('Form report'!$H$23:$H$1090,MATCH($A$18,'Form report'!$D$23:$D$1090,0))),"")</f>
        <v/>
      </c>
      <c r="JM18" s="204" t="str">
        <f>IFERROR(IF(INDEX('Form report'!$P$23:$CO$1090,MATCH($A$18,'Form report'!JM23:JM1090,0),MATCH(JM$3,'Form report'!$P$22:$CO$22,0))="","",INDEX('Form report'!$P$23:$CO$1090,MATCH($A$18,'Form report'!JM23:JM1090,0),MATCH(JM$3,'Form report'!$P$22:$CO$22,0))-INDEX('Form report'!$G$23:$G$1090,MATCH($A$18,'Form report'!$D$23:$D$1090,0))-INDEX('Form report'!$H$23:$H$1090,MATCH($A$18,'Form report'!$D$23:$D$1090,0))),"")</f>
        <v/>
      </c>
      <c r="JN18" s="204" t="str">
        <f>IFERROR(IF(INDEX('Form report'!$P$23:$CO$1090,MATCH($A$18,'Form report'!JN23:JN1090,0),MATCH(JN$3,'Form report'!$P$22:$CO$22,0))="","",INDEX('Form report'!$P$23:$CO$1090,MATCH($A$18,'Form report'!JN23:JN1090,0),MATCH(JN$3,'Form report'!$P$22:$CO$22,0))-INDEX('Form report'!$G$23:$G$1090,MATCH($A$18,'Form report'!$D$23:$D$1090,0))-INDEX('Form report'!$H$23:$H$1090,MATCH($A$18,'Form report'!$D$23:$D$1090,0))),"")</f>
        <v/>
      </c>
      <c r="JO18" s="204" t="str">
        <f>IFERROR(IF(INDEX('Form report'!$P$23:$CO$1090,MATCH($A$18,'Form report'!JO23:JO1090,0),MATCH(JO$3,'Form report'!$P$22:$CO$22,0))="","",INDEX('Form report'!$P$23:$CO$1090,MATCH($A$18,'Form report'!JO23:JO1090,0),MATCH(JO$3,'Form report'!$P$22:$CO$22,0))-INDEX('Form report'!$G$23:$G$1090,MATCH($A$18,'Form report'!$D$23:$D$1090,0))-INDEX('Form report'!$H$23:$H$1090,MATCH($A$18,'Form report'!$D$23:$D$1090,0))),"")</f>
        <v/>
      </c>
      <c r="JP18" s="204" t="str">
        <f>IFERROR(IF(INDEX('Form report'!$P$23:$CO$1090,MATCH($A$18,'Form report'!JP23:JP1090,0),MATCH(JP$3,'Form report'!$P$22:$CO$22,0))="","",INDEX('Form report'!$P$23:$CO$1090,MATCH($A$18,'Form report'!JP23:JP1090,0),MATCH(JP$3,'Form report'!$P$22:$CO$22,0))-INDEX('Form report'!$G$23:$G$1090,MATCH($A$18,'Form report'!$D$23:$D$1090,0))-INDEX('Form report'!$H$23:$H$1090,MATCH($A$18,'Form report'!$D$23:$D$1090,0))),"")</f>
        <v/>
      </c>
      <c r="JQ18" s="204" t="str">
        <f>IFERROR(IF(INDEX('Form report'!$P$23:$CO$1090,MATCH($A$18,'Form report'!JQ23:JQ1090,0),MATCH(JQ$3,'Form report'!$P$22:$CO$22,0))="","",INDEX('Form report'!$P$23:$CO$1090,MATCH($A$18,'Form report'!JQ23:JQ1090,0),MATCH(JQ$3,'Form report'!$P$22:$CO$22,0))-INDEX('Form report'!$G$23:$G$1090,MATCH($A$18,'Form report'!$D$23:$D$1090,0))-INDEX('Form report'!$H$23:$H$1090,MATCH($A$18,'Form report'!$D$23:$D$1090,0))),"")</f>
        <v/>
      </c>
      <c r="JR18" s="204" t="str">
        <f>IFERROR(IF(INDEX('Form report'!$P$23:$CO$1090,MATCH($A$18,'Form report'!JR23:JR1090,0),MATCH(JR$3,'Form report'!$P$22:$CO$22,0))="","",INDEX('Form report'!$P$23:$CO$1090,MATCH($A$18,'Form report'!JR23:JR1090,0),MATCH(JR$3,'Form report'!$P$22:$CO$22,0))-INDEX('Form report'!$G$23:$G$1090,MATCH($A$18,'Form report'!$D$23:$D$1090,0))-INDEX('Form report'!$H$23:$H$1090,MATCH($A$18,'Form report'!$D$23:$D$1090,0))),"")</f>
        <v/>
      </c>
      <c r="JS18" s="204" t="str">
        <f>IFERROR(IF(INDEX('Form report'!$P$23:$CO$1090,MATCH($A$18,'Form report'!JS23:JS1090,0),MATCH(JS$3,'Form report'!$P$22:$CO$22,0))="","",INDEX('Form report'!$P$23:$CO$1090,MATCH($A$18,'Form report'!JS23:JS1090,0),MATCH(JS$3,'Form report'!$P$22:$CO$22,0))-INDEX('Form report'!$G$23:$G$1090,MATCH($A$18,'Form report'!$D$23:$D$1090,0))-INDEX('Form report'!$H$23:$H$1090,MATCH($A$18,'Form report'!$D$23:$D$1090,0))),"")</f>
        <v/>
      </c>
      <c r="JT18" s="204" t="str">
        <f>IFERROR(IF(INDEX('Form report'!$P$23:$CO$1090,MATCH($A$18,'Form report'!JT23:JT1090,0),MATCH(JT$3,'Form report'!$P$22:$CO$22,0))="","",INDEX('Form report'!$P$23:$CO$1090,MATCH($A$18,'Form report'!JT23:JT1090,0),MATCH(JT$3,'Form report'!$P$22:$CO$22,0))-INDEX('Form report'!$G$23:$G$1090,MATCH($A$18,'Form report'!$D$23:$D$1090,0))-INDEX('Form report'!$H$23:$H$1090,MATCH($A$18,'Form report'!$D$23:$D$1090,0))),"")</f>
        <v/>
      </c>
      <c r="JU18" s="204" t="str">
        <f>IFERROR(IF(INDEX('Form report'!$P$23:$CO$1090,MATCH($A$18,'Form report'!JU23:JU1090,0),MATCH(JU$3,'Form report'!$P$22:$CO$22,0))="","",INDEX('Form report'!$P$23:$CO$1090,MATCH($A$18,'Form report'!JU23:JU1090,0),MATCH(JU$3,'Form report'!$P$22:$CO$22,0))-INDEX('Form report'!$G$23:$G$1090,MATCH($A$18,'Form report'!$D$23:$D$1090,0))-INDEX('Form report'!$H$23:$H$1090,MATCH($A$18,'Form report'!$D$23:$D$1090,0))),"")</f>
        <v/>
      </c>
      <c r="JV18" s="204" t="str">
        <f>IFERROR(IF(INDEX('Form report'!$P$23:$CO$1090,MATCH($A$18,'Form report'!JV23:JV1090,0),MATCH(JV$3,'Form report'!$P$22:$CO$22,0))="","",INDEX('Form report'!$P$23:$CO$1090,MATCH($A$18,'Form report'!JV23:JV1090,0),MATCH(JV$3,'Form report'!$P$22:$CO$22,0))-INDEX('Form report'!$G$23:$G$1090,MATCH($A$18,'Form report'!$D$23:$D$1090,0))-INDEX('Form report'!$H$23:$H$1090,MATCH($A$18,'Form report'!$D$23:$D$1090,0))),"")</f>
        <v/>
      </c>
      <c r="JW18" s="204" t="str">
        <f>IFERROR(IF(INDEX('Form report'!$P$23:$CO$1090,MATCH($A$18,'Form report'!JW23:JW1090,0),MATCH(JW$3,'Form report'!$P$22:$CO$22,0))="","",INDEX('Form report'!$P$23:$CO$1090,MATCH($A$18,'Form report'!JW23:JW1090,0),MATCH(JW$3,'Form report'!$P$22:$CO$22,0))-INDEX('Form report'!$G$23:$G$1090,MATCH($A$18,'Form report'!$D$23:$D$1090,0))-INDEX('Form report'!$H$23:$H$1090,MATCH($A$18,'Form report'!$D$23:$D$1090,0))),"")</f>
        <v/>
      </c>
      <c r="JX18" s="204" t="str">
        <f>IFERROR(IF(INDEX('Form report'!$P$23:$CO$1090,MATCH($A$18,'Form report'!JX23:JX1090,0),MATCH(JX$3,'Form report'!$P$22:$CO$22,0))="","",INDEX('Form report'!$P$23:$CO$1090,MATCH($A$18,'Form report'!JX23:JX1090,0),MATCH(JX$3,'Form report'!$P$22:$CO$22,0))-INDEX('Form report'!$G$23:$G$1090,MATCH($A$18,'Form report'!$D$23:$D$1090,0))-INDEX('Form report'!$H$23:$H$1090,MATCH($A$18,'Form report'!$D$23:$D$1090,0))),"")</f>
        <v/>
      </c>
      <c r="JY18" s="204" t="str">
        <f>IFERROR(IF(INDEX('Form report'!$P$23:$CO$1090,MATCH($A$18,'Form report'!JY23:JY1090,0),MATCH(JY$3,'Form report'!$P$22:$CO$22,0))="","",INDEX('Form report'!$P$23:$CO$1090,MATCH($A$18,'Form report'!JY23:JY1090,0),MATCH(JY$3,'Form report'!$P$22:$CO$22,0))-INDEX('Form report'!$G$23:$G$1090,MATCH($A$18,'Form report'!$D$23:$D$1090,0))-INDEX('Form report'!$H$23:$H$1090,MATCH($A$18,'Form report'!$D$23:$D$1090,0))),"")</f>
        <v/>
      </c>
      <c r="JZ18" s="204" t="str">
        <f>IFERROR(IF(INDEX('Form report'!$P$23:$CO$1090,MATCH($A$18,'Form report'!JZ23:JZ1090,0),MATCH(JZ$3,'Form report'!$P$22:$CO$22,0))="","",INDEX('Form report'!$P$23:$CO$1090,MATCH($A$18,'Form report'!JZ23:JZ1090,0),MATCH(JZ$3,'Form report'!$P$22:$CO$22,0))-INDEX('Form report'!$G$23:$G$1090,MATCH($A$18,'Form report'!$D$23:$D$1090,0))-INDEX('Form report'!$H$23:$H$1090,MATCH($A$18,'Form report'!$D$23:$D$1090,0))),"")</f>
        <v/>
      </c>
      <c r="KA18" s="204" t="str">
        <f>IFERROR(IF(INDEX('Form report'!$P$23:$CO$1090,MATCH($A$18,'Form report'!KA23:KA1090,0),MATCH(KA$3,'Form report'!$P$22:$CO$22,0))="","",INDEX('Form report'!$P$23:$CO$1090,MATCH($A$18,'Form report'!KA23:KA1090,0),MATCH(KA$3,'Form report'!$P$22:$CO$22,0))-INDEX('Form report'!$G$23:$G$1090,MATCH($A$18,'Form report'!$D$23:$D$1090,0))-INDEX('Form report'!$H$23:$H$1090,MATCH($A$18,'Form report'!$D$23:$D$1090,0))),"")</f>
        <v/>
      </c>
      <c r="KB18" s="204" t="str">
        <f>IFERROR(IF(INDEX('Form report'!$P$23:$CO$1090,MATCH($A$18,'Form report'!KB23:KB1090,0),MATCH(KB$3,'Form report'!$P$22:$CO$22,0))="","",INDEX('Form report'!$P$23:$CO$1090,MATCH($A$18,'Form report'!KB23:KB1090,0),MATCH(KB$3,'Form report'!$P$22:$CO$22,0))-INDEX('Form report'!$G$23:$G$1090,MATCH($A$18,'Form report'!$D$23:$D$1090,0))-INDEX('Form report'!$H$23:$H$1090,MATCH($A$18,'Form report'!$D$23:$D$1090,0))),"")</f>
        <v/>
      </c>
      <c r="KC18" s="204" t="str">
        <f>IFERROR(IF(INDEX('Form report'!$P$23:$CO$1090,MATCH($A$18,'Form report'!KC23:KC1090,0),MATCH(KC$3,'Form report'!$P$22:$CO$22,0))="","",INDEX('Form report'!$P$23:$CO$1090,MATCH($A$18,'Form report'!KC23:KC1090,0),MATCH(KC$3,'Form report'!$P$22:$CO$22,0))-INDEX('Form report'!$G$23:$G$1090,MATCH($A$18,'Form report'!$D$23:$D$1090,0))-INDEX('Form report'!$H$23:$H$1090,MATCH($A$18,'Form report'!$D$23:$D$1090,0))),"")</f>
        <v/>
      </c>
      <c r="KD18" s="204" t="str">
        <f>IFERROR(IF(INDEX('Form report'!$P$23:$CO$1090,MATCH($A$18,'Form report'!KD23:KD1090,0),MATCH(KD$3,'Form report'!$P$22:$CO$22,0))="","",INDEX('Form report'!$P$23:$CO$1090,MATCH($A$18,'Form report'!KD23:KD1090,0),MATCH(KD$3,'Form report'!$P$22:$CO$22,0))-INDEX('Form report'!$G$23:$G$1090,MATCH($A$18,'Form report'!$D$23:$D$1090,0))-INDEX('Form report'!$H$23:$H$1090,MATCH($A$18,'Form report'!$D$23:$D$1090,0))),"")</f>
        <v/>
      </c>
      <c r="KE18" s="204" t="str">
        <f>IFERROR(IF(INDEX('Form report'!$P$23:$CO$1090,MATCH($A$18,'Form report'!KE23:KE1090,0),MATCH(KE$3,'Form report'!$P$22:$CO$22,0))="","",INDEX('Form report'!$P$23:$CO$1090,MATCH($A$18,'Form report'!KE23:KE1090,0),MATCH(KE$3,'Form report'!$P$22:$CO$22,0))-INDEX('Form report'!$G$23:$G$1090,MATCH($A$18,'Form report'!$D$23:$D$1090,0))-INDEX('Form report'!$H$23:$H$1090,MATCH($A$18,'Form report'!$D$23:$D$1090,0))),"")</f>
        <v/>
      </c>
      <c r="KF18" s="204" t="str">
        <f>IFERROR(IF(INDEX('Form report'!$P$23:$CO$1090,MATCH($A$18,'Form report'!KF23:KF1090,0),MATCH(KF$3,'Form report'!$P$22:$CO$22,0))="","",INDEX('Form report'!$P$23:$CO$1090,MATCH($A$18,'Form report'!KF23:KF1090,0),MATCH(KF$3,'Form report'!$P$22:$CO$22,0))-INDEX('Form report'!$G$23:$G$1090,MATCH($A$18,'Form report'!$D$23:$D$1090,0))-INDEX('Form report'!$H$23:$H$1090,MATCH($A$18,'Form report'!$D$23:$D$1090,0))),"")</f>
        <v/>
      </c>
      <c r="KG18" s="204" t="str">
        <f>IFERROR(IF(INDEX('Form report'!$P$23:$CO$1090,MATCH($A$18,'Form report'!KG23:KG1090,0),MATCH(KG$3,'Form report'!$P$22:$CO$22,0))="","",INDEX('Form report'!$P$23:$CO$1090,MATCH($A$18,'Form report'!KG23:KG1090,0),MATCH(KG$3,'Form report'!$P$22:$CO$22,0))-INDEX('Form report'!$G$23:$G$1090,MATCH($A$18,'Form report'!$D$23:$D$1090,0))-INDEX('Form report'!$H$23:$H$1090,MATCH($A$18,'Form report'!$D$23:$D$1090,0))),"")</f>
        <v/>
      </c>
      <c r="KH18" s="204" t="str">
        <f>IFERROR(IF(INDEX('Form report'!$P$23:$CO$1090,MATCH($A$18,'Form report'!KH23:KH1090,0),MATCH(KH$3,'Form report'!$P$22:$CO$22,0))="","",INDEX('Form report'!$P$23:$CO$1090,MATCH($A$18,'Form report'!KH23:KH1090,0),MATCH(KH$3,'Form report'!$P$22:$CO$22,0))-INDEX('Form report'!$G$23:$G$1090,MATCH($A$18,'Form report'!$D$23:$D$1090,0))-INDEX('Form report'!$H$23:$H$1090,MATCH($A$18,'Form report'!$D$23:$D$1090,0))),"")</f>
        <v/>
      </c>
      <c r="KI18" s="204" t="str">
        <f>IFERROR(IF(INDEX('Form report'!$P$23:$CO$1090,MATCH($A$18,'Form report'!KI23:KI1090,0),MATCH(KI$3,'Form report'!$P$22:$CO$22,0))="","",INDEX('Form report'!$P$23:$CO$1090,MATCH($A$18,'Form report'!KI23:KI1090,0),MATCH(KI$3,'Form report'!$P$22:$CO$22,0))-INDEX('Form report'!$G$23:$G$1090,MATCH($A$18,'Form report'!$D$23:$D$1090,0))-INDEX('Form report'!$H$23:$H$1090,MATCH($A$18,'Form report'!$D$23:$D$1090,0))),"")</f>
        <v/>
      </c>
      <c r="KJ18" s="204" t="str">
        <f>IFERROR(IF(INDEX('Form report'!$P$23:$CO$1090,MATCH($A$18,'Form report'!KJ23:KJ1090,0),MATCH(KJ$3,'Form report'!$P$22:$CO$22,0))="","",INDEX('Form report'!$P$23:$CO$1090,MATCH($A$18,'Form report'!KJ23:KJ1090,0),MATCH(KJ$3,'Form report'!$P$22:$CO$22,0))-INDEX('Form report'!$G$23:$G$1090,MATCH($A$18,'Form report'!$D$23:$D$1090,0))-INDEX('Form report'!$H$23:$H$1090,MATCH($A$18,'Form report'!$D$23:$D$1090,0))),"")</f>
        <v/>
      </c>
      <c r="KK18" s="204" t="str">
        <f>IFERROR(IF(INDEX('Form report'!$P$23:$CO$1090,MATCH($A$18,'Form report'!KK23:KK1090,0),MATCH(KK$3,'Form report'!$P$22:$CO$22,0))="","",INDEX('Form report'!$P$23:$CO$1090,MATCH($A$18,'Form report'!KK23:KK1090,0),MATCH(KK$3,'Form report'!$P$22:$CO$22,0))-INDEX('Form report'!$G$23:$G$1090,MATCH($A$18,'Form report'!$D$23:$D$1090,0))-INDEX('Form report'!$H$23:$H$1090,MATCH($A$18,'Form report'!$D$23:$D$1090,0))),"")</f>
        <v/>
      </c>
      <c r="KL18" s="204" t="str">
        <f>IFERROR(IF(INDEX('Form report'!$P$23:$CO$1090,MATCH($A$18,'Form report'!KL23:KL1090,0),MATCH(KL$3,'Form report'!$P$22:$CO$22,0))="","",INDEX('Form report'!$P$23:$CO$1090,MATCH($A$18,'Form report'!KL23:KL1090,0),MATCH(KL$3,'Form report'!$P$22:$CO$22,0))-INDEX('Form report'!$G$23:$G$1090,MATCH($A$18,'Form report'!$D$23:$D$1090,0))-INDEX('Form report'!$H$23:$H$1090,MATCH($A$18,'Form report'!$D$23:$D$1090,0))),"")</f>
        <v/>
      </c>
      <c r="KM18" s="204" t="str">
        <f>IFERROR(IF(INDEX('Form report'!$P$23:$CO$1090,MATCH($A$18,'Form report'!KM23:KM1090,0),MATCH(KM$3,'Form report'!$P$22:$CO$22,0))="","",INDEX('Form report'!$P$23:$CO$1090,MATCH($A$18,'Form report'!KM23:KM1090,0),MATCH(KM$3,'Form report'!$P$22:$CO$22,0))-INDEX('Form report'!$G$23:$G$1090,MATCH($A$18,'Form report'!$D$23:$D$1090,0))-INDEX('Form report'!$H$23:$H$1090,MATCH($A$18,'Form report'!$D$23:$D$1090,0))),"")</f>
        <v/>
      </c>
      <c r="KN18" s="204" t="str">
        <f>IFERROR(IF(INDEX('Form report'!$P$23:$CO$1090,MATCH($A$18,'Form report'!KN23:KN1090,0),MATCH(KN$3,'Form report'!$P$22:$CO$22,0))="","",INDEX('Form report'!$P$23:$CO$1090,MATCH($A$18,'Form report'!KN23:KN1090,0),MATCH(KN$3,'Form report'!$P$22:$CO$22,0))-INDEX('Form report'!$G$23:$G$1090,MATCH($A$18,'Form report'!$D$23:$D$1090,0))-INDEX('Form report'!$H$23:$H$1090,MATCH($A$18,'Form report'!$D$23:$D$1090,0))),"")</f>
        <v/>
      </c>
      <c r="KO18" s="204" t="str">
        <f>IFERROR(IF(INDEX('Form report'!$P$23:$CO$1090,MATCH($A$18,'Form report'!KO23:KO1090,0),MATCH(KO$3,'Form report'!$P$22:$CO$22,0))="","",INDEX('Form report'!$P$23:$CO$1090,MATCH($A$18,'Form report'!KO23:KO1090,0),MATCH(KO$3,'Form report'!$P$22:$CO$22,0))-INDEX('Form report'!$G$23:$G$1090,MATCH($A$18,'Form report'!$D$23:$D$1090,0))-INDEX('Form report'!$H$23:$H$1090,MATCH($A$18,'Form report'!$D$23:$D$1090,0))),"")</f>
        <v/>
      </c>
      <c r="KP18" s="204" t="str">
        <f>IFERROR(IF(INDEX('Form report'!$P$23:$CO$1090,MATCH($A$18,'Form report'!KP23:KP1090,0),MATCH(KP$3,'Form report'!$P$22:$CO$22,0))="","",INDEX('Form report'!$P$23:$CO$1090,MATCH($A$18,'Form report'!KP23:KP1090,0),MATCH(KP$3,'Form report'!$P$22:$CO$22,0))-INDEX('Form report'!$G$23:$G$1090,MATCH($A$18,'Form report'!$D$23:$D$1090,0))-INDEX('Form report'!$H$23:$H$1090,MATCH($A$18,'Form report'!$D$23:$D$1090,0))),"")</f>
        <v/>
      </c>
      <c r="KQ18" s="204" t="str">
        <f>IFERROR(IF(INDEX('Form report'!$P$23:$CO$1090,MATCH($A$18,'Form report'!KQ23:KQ1090,0),MATCH(KQ$3,'Form report'!$P$22:$CO$22,0))="","",INDEX('Form report'!$P$23:$CO$1090,MATCH($A$18,'Form report'!KQ23:KQ1090,0),MATCH(KQ$3,'Form report'!$P$22:$CO$22,0))-INDEX('Form report'!$G$23:$G$1090,MATCH($A$18,'Form report'!$D$23:$D$1090,0))-INDEX('Form report'!$H$23:$H$1090,MATCH($A$18,'Form report'!$D$23:$D$1090,0))),"")</f>
        <v/>
      </c>
      <c r="KR18" s="204" t="str">
        <f>IFERROR(IF(INDEX('Form report'!$P$23:$CO$1090,MATCH($A$18,'Form report'!KR23:KR1090,0),MATCH(KR$3,'Form report'!$P$22:$CO$22,0))="","",INDEX('Form report'!$P$23:$CO$1090,MATCH($A$18,'Form report'!KR23:KR1090,0),MATCH(KR$3,'Form report'!$P$22:$CO$22,0))-INDEX('Form report'!$G$23:$G$1090,MATCH($A$18,'Form report'!$D$23:$D$1090,0))-INDEX('Form report'!$H$23:$H$1090,MATCH($A$18,'Form report'!$D$23:$D$1090,0))),"")</f>
        <v/>
      </c>
      <c r="KS18" s="204" t="str">
        <f>IFERROR(IF(INDEX('Form report'!$P$23:$CO$1090,MATCH($A$18,'Form report'!KS23:KS1090,0),MATCH(KS$3,'Form report'!$P$22:$CO$22,0))="","",INDEX('Form report'!$P$23:$CO$1090,MATCH($A$18,'Form report'!KS23:KS1090,0),MATCH(KS$3,'Form report'!$P$22:$CO$22,0))-INDEX('Form report'!$G$23:$G$1090,MATCH($A$18,'Form report'!$D$23:$D$1090,0))-INDEX('Form report'!$H$23:$H$1090,MATCH($A$18,'Form report'!$D$23:$D$1090,0))),"")</f>
        <v/>
      </c>
      <c r="KT18" s="204" t="str">
        <f>IFERROR(IF(INDEX('Form report'!$P$23:$CO$1090,MATCH($A$18,'Form report'!KT23:KT1090,0),MATCH(KT$3,'Form report'!$P$22:$CO$22,0))="","",INDEX('Form report'!$P$23:$CO$1090,MATCH($A$18,'Form report'!KT23:KT1090,0),MATCH(KT$3,'Form report'!$P$22:$CO$22,0))-INDEX('Form report'!$G$23:$G$1090,MATCH($A$18,'Form report'!$D$23:$D$1090,0))-INDEX('Form report'!$H$23:$H$1090,MATCH($A$18,'Form report'!$D$23:$D$1090,0))),"")</f>
        <v/>
      </c>
      <c r="KU18" s="204" t="str">
        <f>IFERROR(IF(INDEX('Form report'!$P$23:$CO$1090,MATCH($A$18,'Form report'!KU23:KU1090,0),MATCH(KU$3,'Form report'!$P$22:$CO$22,0))="","",INDEX('Form report'!$P$23:$CO$1090,MATCH($A$18,'Form report'!KU23:KU1090,0),MATCH(KU$3,'Form report'!$P$22:$CO$22,0))-INDEX('Form report'!$G$23:$G$1090,MATCH($A$18,'Form report'!$D$23:$D$1090,0))-INDEX('Form report'!$H$23:$H$1090,MATCH($A$18,'Form report'!$D$23:$D$1090,0))),"")</f>
        <v/>
      </c>
      <c r="KV18" s="204" t="str">
        <f>IFERROR(IF(INDEX('Form report'!$P$23:$CO$1090,MATCH($A$18,'Form report'!KV23:KV1090,0),MATCH(KV$3,'Form report'!$P$22:$CO$22,0))="","",INDEX('Form report'!$P$23:$CO$1090,MATCH($A$18,'Form report'!KV23:KV1090,0),MATCH(KV$3,'Form report'!$P$22:$CO$22,0))-INDEX('Form report'!$G$23:$G$1090,MATCH($A$18,'Form report'!$D$23:$D$1090,0))-INDEX('Form report'!$H$23:$H$1090,MATCH($A$18,'Form report'!$D$23:$D$1090,0))),"")</f>
        <v/>
      </c>
      <c r="KW18" s="204" t="str">
        <f>IFERROR(IF(INDEX('Form report'!$P$23:$CO$1090,MATCH($A$18,'Form report'!KW23:KW1090,0),MATCH(KW$3,'Form report'!$P$22:$CO$22,0))="","",INDEX('Form report'!$P$23:$CO$1090,MATCH($A$18,'Form report'!KW23:KW1090,0),MATCH(KW$3,'Form report'!$P$22:$CO$22,0))-INDEX('Form report'!$G$23:$G$1090,MATCH($A$18,'Form report'!$D$23:$D$1090,0))-INDEX('Form report'!$H$23:$H$1090,MATCH($A$18,'Form report'!$D$23:$D$1090,0))),"")</f>
        <v/>
      </c>
      <c r="KX18" s="204" t="str">
        <f>IFERROR(IF(INDEX('Form report'!$P$23:$CO$1090,MATCH($A$18,'Form report'!KX23:KX1090,0),MATCH(KX$3,'Form report'!$P$22:$CO$22,0))="","",INDEX('Form report'!$P$23:$CO$1090,MATCH($A$18,'Form report'!KX23:KX1090,0),MATCH(KX$3,'Form report'!$P$22:$CO$22,0))-INDEX('Form report'!$G$23:$G$1090,MATCH($A$18,'Form report'!$D$23:$D$1090,0))-INDEX('Form report'!$H$23:$H$1090,MATCH($A$18,'Form report'!$D$23:$D$1090,0))),"")</f>
        <v/>
      </c>
      <c r="KY18" s="204" t="str">
        <f>IFERROR(IF(INDEX('Form report'!$P$23:$CO$1090,MATCH($A$18,'Form report'!KY23:KY1090,0),MATCH(KY$3,'Form report'!$P$22:$CO$22,0))="","",INDEX('Form report'!$P$23:$CO$1090,MATCH($A$18,'Form report'!KY23:KY1090,0),MATCH(KY$3,'Form report'!$P$22:$CO$22,0))-INDEX('Form report'!$G$23:$G$1090,MATCH($A$18,'Form report'!$D$23:$D$1090,0))-INDEX('Form report'!$H$23:$H$1090,MATCH($A$18,'Form report'!$D$23:$D$1090,0))),"")</f>
        <v/>
      </c>
      <c r="KZ18" s="204" t="str">
        <f>IFERROR(IF(INDEX('Form report'!$P$23:$CO$1090,MATCH($A$18,'Form report'!KZ23:KZ1090,0),MATCH(KZ$3,'Form report'!$P$22:$CO$22,0))="","",INDEX('Form report'!$P$23:$CO$1090,MATCH($A$18,'Form report'!KZ23:KZ1090,0),MATCH(KZ$3,'Form report'!$P$22:$CO$22,0))-INDEX('Form report'!$G$23:$G$1090,MATCH($A$18,'Form report'!$D$23:$D$1090,0))-INDEX('Form report'!$H$23:$H$1090,MATCH($A$18,'Form report'!$D$23:$D$1090,0))),"")</f>
        <v/>
      </c>
      <c r="LA18" s="204" t="str">
        <f>IFERROR(IF(INDEX('Form report'!$P$23:$CO$1090,MATCH($A$18,'Form report'!LA23:LA1090,0),MATCH(LA$3,'Form report'!$P$22:$CO$22,0))="","",INDEX('Form report'!$P$23:$CO$1090,MATCH($A$18,'Form report'!LA23:LA1090,0),MATCH(LA$3,'Form report'!$P$22:$CO$22,0))-INDEX('Form report'!$G$23:$G$1090,MATCH($A$18,'Form report'!$D$23:$D$1090,0))-INDEX('Form report'!$H$23:$H$1090,MATCH($A$18,'Form report'!$D$23:$D$1090,0))),"")</f>
        <v/>
      </c>
      <c r="LB18" s="204" t="str">
        <f>IFERROR(IF(INDEX('Form report'!$P$23:$CO$1090,MATCH($A$18,'Form report'!LB23:LB1090,0),MATCH(LB$3,'Form report'!$P$22:$CO$22,0))="","",INDEX('Form report'!$P$23:$CO$1090,MATCH($A$18,'Form report'!LB23:LB1090,0),MATCH(LB$3,'Form report'!$P$22:$CO$22,0))-INDEX('Form report'!$G$23:$G$1090,MATCH($A$18,'Form report'!$D$23:$D$1090,0))-INDEX('Form report'!$H$23:$H$1090,MATCH($A$18,'Form report'!$D$23:$D$1090,0))),"")</f>
        <v/>
      </c>
      <c r="LC18" s="204" t="str">
        <f>IFERROR(IF(INDEX('Form report'!$P$23:$CO$1090,MATCH($A$18,'Form report'!LC23:LC1090,0),MATCH(LC$3,'Form report'!$P$22:$CO$22,0))="","",INDEX('Form report'!$P$23:$CO$1090,MATCH($A$18,'Form report'!LC23:LC1090,0),MATCH(LC$3,'Form report'!$P$22:$CO$22,0))-INDEX('Form report'!$G$23:$G$1090,MATCH($A$18,'Form report'!$D$23:$D$1090,0))-INDEX('Form report'!$H$23:$H$1090,MATCH($A$18,'Form report'!$D$23:$D$1090,0))),"")</f>
        <v/>
      </c>
      <c r="LD18" s="204" t="str">
        <f>IFERROR(IF(INDEX('Form report'!$P$23:$CO$1090,MATCH($A$18,'Form report'!LD23:LD1090,0),MATCH(LD$3,'Form report'!$P$22:$CO$22,0))="","",INDEX('Form report'!$P$23:$CO$1090,MATCH($A$18,'Form report'!LD23:LD1090,0),MATCH(LD$3,'Form report'!$P$22:$CO$22,0))-INDEX('Form report'!$G$23:$G$1090,MATCH($A$18,'Form report'!$D$23:$D$1090,0))-INDEX('Form report'!$H$23:$H$1090,MATCH($A$18,'Form report'!$D$23:$D$1090,0))),"")</f>
        <v/>
      </c>
      <c r="LE18" s="204" t="str">
        <f>IFERROR(IF(INDEX('Form report'!$P$23:$CO$1090,MATCH($A$18,'Form report'!LE23:LE1090,0),MATCH(LE$3,'Form report'!$P$22:$CO$22,0))="","",INDEX('Form report'!$P$23:$CO$1090,MATCH($A$18,'Form report'!LE23:LE1090,0),MATCH(LE$3,'Form report'!$P$22:$CO$22,0))-INDEX('Form report'!$G$23:$G$1090,MATCH($A$18,'Form report'!$D$23:$D$1090,0))-INDEX('Form report'!$H$23:$H$1090,MATCH($A$18,'Form report'!$D$23:$D$1090,0))),"")</f>
        <v/>
      </c>
      <c r="LF18" s="204" t="str">
        <f>IFERROR(IF(INDEX('Form report'!$P$23:$CO$1090,MATCH($A$18,'Form report'!LF23:LF1090,0),MATCH(LF$3,'Form report'!$P$22:$CO$22,0))="","",INDEX('Form report'!$P$23:$CO$1090,MATCH($A$18,'Form report'!LF23:LF1090,0),MATCH(LF$3,'Form report'!$P$22:$CO$22,0))-INDEX('Form report'!$G$23:$G$1090,MATCH($A$18,'Form report'!$D$23:$D$1090,0))-INDEX('Form report'!$H$23:$H$1090,MATCH($A$18,'Form report'!$D$23:$D$1090,0))),"")</f>
        <v/>
      </c>
      <c r="LG18" s="204" t="str">
        <f>IFERROR(IF(INDEX('Form report'!$P$23:$CO$1090,MATCH($A$18,'Form report'!LG23:LG1090,0),MATCH(LG$3,'Form report'!$P$22:$CO$22,0))="","",INDEX('Form report'!$P$23:$CO$1090,MATCH($A$18,'Form report'!LG23:LG1090,0),MATCH(LG$3,'Form report'!$P$22:$CO$22,0))-INDEX('Form report'!$G$23:$G$1090,MATCH($A$18,'Form report'!$D$23:$D$1090,0))-INDEX('Form report'!$H$23:$H$1090,MATCH($A$18,'Form report'!$D$23:$D$1090,0))),"")</f>
        <v/>
      </c>
      <c r="LH18" s="204" t="str">
        <f>IFERROR(IF(INDEX('Form report'!$P$23:$CO$1090,MATCH($A$18,'Form report'!LH23:LH1090,0),MATCH(LH$3,'Form report'!$P$22:$CO$22,0))="","",INDEX('Form report'!$P$23:$CO$1090,MATCH($A$18,'Form report'!LH23:LH1090,0),MATCH(LH$3,'Form report'!$P$22:$CO$22,0))-INDEX('Form report'!$G$23:$G$1090,MATCH($A$18,'Form report'!$D$23:$D$1090,0))-INDEX('Form report'!$H$23:$H$1090,MATCH($A$18,'Form report'!$D$23:$D$1090,0))),"")</f>
        <v/>
      </c>
      <c r="LI18" s="204" t="str">
        <f>IFERROR(IF(INDEX('Form report'!$P$23:$CO$1090,MATCH($A$18,'Form report'!LI23:LI1090,0),MATCH(LI$3,'Form report'!$P$22:$CO$22,0))="","",INDEX('Form report'!$P$23:$CO$1090,MATCH($A$18,'Form report'!LI23:LI1090,0),MATCH(LI$3,'Form report'!$P$22:$CO$22,0))-INDEX('Form report'!$G$23:$G$1090,MATCH($A$18,'Form report'!$D$23:$D$1090,0))-INDEX('Form report'!$H$23:$H$1090,MATCH($A$18,'Form report'!$D$23:$D$1090,0))),"")</f>
        <v/>
      </c>
      <c r="LJ18" s="204" t="str">
        <f>IFERROR(IF(INDEX('Form report'!$P$23:$CO$1090,MATCH($A$18,'Form report'!LJ23:LJ1090,0),MATCH(LJ$3,'Form report'!$P$22:$CO$22,0))="","",INDEX('Form report'!$P$23:$CO$1090,MATCH($A$18,'Form report'!LJ23:LJ1090,0),MATCH(LJ$3,'Form report'!$P$22:$CO$22,0))-INDEX('Form report'!$G$23:$G$1090,MATCH($A$18,'Form report'!$D$23:$D$1090,0))-INDEX('Form report'!$H$23:$H$1090,MATCH($A$18,'Form report'!$D$23:$D$1090,0))),"")</f>
        <v/>
      </c>
      <c r="LK18" s="204" t="str">
        <f>IFERROR(IF(INDEX('Form report'!$P$23:$CO$1090,MATCH($A$18,'Form report'!LK23:LK1090,0),MATCH(LK$3,'Form report'!$P$22:$CO$22,0))="","",INDEX('Form report'!$P$23:$CO$1090,MATCH($A$18,'Form report'!LK23:LK1090,0),MATCH(LK$3,'Form report'!$P$22:$CO$22,0))-INDEX('Form report'!$G$23:$G$1090,MATCH($A$18,'Form report'!$D$23:$D$1090,0))-INDEX('Form report'!$H$23:$H$1090,MATCH($A$18,'Form report'!$D$23:$D$1090,0))),"")</f>
        <v/>
      </c>
      <c r="LL18" s="204" t="str">
        <f>IFERROR(IF(INDEX('Form report'!$P$23:$CO$1090,MATCH($A$18,'Form report'!LL23:LL1090,0),MATCH(LL$3,'Form report'!$P$22:$CO$22,0))="","",INDEX('Form report'!$P$23:$CO$1090,MATCH($A$18,'Form report'!LL23:LL1090,0),MATCH(LL$3,'Form report'!$P$22:$CO$22,0))-INDEX('Form report'!$G$23:$G$1090,MATCH($A$18,'Form report'!$D$23:$D$1090,0))-INDEX('Form report'!$H$23:$H$1090,MATCH($A$18,'Form report'!$D$23:$D$1090,0))),"")</f>
        <v/>
      </c>
      <c r="LM18" s="204" t="str">
        <f>IFERROR(IF(INDEX('Form report'!$P$23:$CO$1090,MATCH($A$18,'Form report'!LM23:LM1090,0),MATCH(LM$3,'Form report'!$P$22:$CO$22,0))="","",INDEX('Form report'!$P$23:$CO$1090,MATCH($A$18,'Form report'!LM23:LM1090,0),MATCH(LM$3,'Form report'!$P$22:$CO$22,0))-INDEX('Form report'!$G$23:$G$1090,MATCH($A$18,'Form report'!$D$23:$D$1090,0))-INDEX('Form report'!$H$23:$H$1090,MATCH($A$18,'Form report'!$D$23:$D$1090,0))),"")</f>
        <v/>
      </c>
      <c r="LN18" s="204" t="str">
        <f>IFERROR(IF(INDEX('Form report'!$P$23:$CO$1090,MATCH($A$18,'Form report'!LN23:LN1090,0),MATCH(LN$3,'Form report'!$P$22:$CO$22,0))="","",INDEX('Form report'!$P$23:$CO$1090,MATCH($A$18,'Form report'!LN23:LN1090,0),MATCH(LN$3,'Form report'!$P$22:$CO$22,0))-INDEX('Form report'!$G$23:$G$1090,MATCH($A$18,'Form report'!$D$23:$D$1090,0))-INDEX('Form report'!$H$23:$H$1090,MATCH($A$18,'Form report'!$D$23:$D$1090,0))),"")</f>
        <v/>
      </c>
      <c r="LO18" s="204" t="str">
        <f>IFERROR(IF(INDEX('Form report'!$P$23:$CO$1090,MATCH($A$18,'Form report'!LO23:LO1090,0),MATCH(LO$3,'Form report'!$P$22:$CO$22,0))="","",INDEX('Form report'!$P$23:$CO$1090,MATCH($A$18,'Form report'!LO23:LO1090,0),MATCH(LO$3,'Form report'!$P$22:$CO$22,0))-INDEX('Form report'!$G$23:$G$1090,MATCH($A$18,'Form report'!$D$23:$D$1090,0))-INDEX('Form report'!$H$23:$H$1090,MATCH($A$18,'Form report'!$D$23:$D$1090,0))),"")</f>
        <v/>
      </c>
      <c r="LP18" s="204" t="str">
        <f>IFERROR(IF(INDEX('Form report'!$P$23:$CO$1090,MATCH($A$18,'Form report'!LP23:LP1090,0),MATCH(LP$3,'Form report'!$P$22:$CO$22,0))="","",INDEX('Form report'!$P$23:$CO$1090,MATCH($A$18,'Form report'!LP23:LP1090,0),MATCH(LP$3,'Form report'!$P$22:$CO$22,0))-INDEX('Form report'!$G$23:$G$1090,MATCH($A$18,'Form report'!$D$23:$D$1090,0))-INDEX('Form report'!$H$23:$H$1090,MATCH($A$18,'Form report'!$D$23:$D$1090,0))),"")</f>
        <v/>
      </c>
      <c r="LQ18" s="204" t="str">
        <f>IFERROR(IF(INDEX('Form report'!$P$23:$CO$1090,MATCH($A$18,'Form report'!LQ23:LQ1090,0),MATCH(LQ$3,'Form report'!$P$22:$CO$22,0))="","",INDEX('Form report'!$P$23:$CO$1090,MATCH($A$18,'Form report'!LQ23:LQ1090,0),MATCH(LQ$3,'Form report'!$P$22:$CO$22,0))-INDEX('Form report'!$G$23:$G$1090,MATCH($A$18,'Form report'!$D$23:$D$1090,0))-INDEX('Form report'!$H$23:$H$1090,MATCH($A$18,'Form report'!$D$23:$D$1090,0))),"")</f>
        <v/>
      </c>
      <c r="LR18" s="204" t="str">
        <f>IFERROR(IF(INDEX('Form report'!$P$23:$CO$1090,MATCH($A$18,'Form report'!LR23:LR1090,0),MATCH(LR$3,'Form report'!$P$22:$CO$22,0))="","",INDEX('Form report'!$P$23:$CO$1090,MATCH($A$18,'Form report'!LR23:LR1090,0),MATCH(LR$3,'Form report'!$P$22:$CO$22,0))-INDEX('Form report'!$G$23:$G$1090,MATCH($A$18,'Form report'!$D$23:$D$1090,0))-INDEX('Form report'!$H$23:$H$1090,MATCH($A$18,'Form report'!$D$23:$D$1090,0))),"")</f>
        <v/>
      </c>
      <c r="LS18" s="204" t="str">
        <f>IFERROR(IF(INDEX('Form report'!$P$23:$CO$1090,MATCH($A$18,'Form report'!LS23:LS1090,0),MATCH(LS$3,'Form report'!$P$22:$CO$22,0))="","",INDEX('Form report'!$P$23:$CO$1090,MATCH($A$18,'Form report'!LS23:LS1090,0),MATCH(LS$3,'Form report'!$P$22:$CO$22,0))-INDEX('Form report'!$G$23:$G$1090,MATCH($A$18,'Form report'!$D$23:$D$1090,0))-INDEX('Form report'!$H$23:$H$1090,MATCH($A$18,'Form report'!$D$23:$D$1090,0))),"")</f>
        <v/>
      </c>
      <c r="LT18" s="204" t="str">
        <f>IFERROR(IF(INDEX('Form report'!$P$23:$CO$1090,MATCH($A$18,'Form report'!LT23:LT1090,0),MATCH(LT$3,'Form report'!$P$22:$CO$22,0))="","",INDEX('Form report'!$P$23:$CO$1090,MATCH($A$18,'Form report'!LT23:LT1090,0),MATCH(LT$3,'Form report'!$P$22:$CO$22,0))-INDEX('Form report'!$G$23:$G$1090,MATCH($A$18,'Form report'!$D$23:$D$1090,0))-INDEX('Form report'!$H$23:$H$1090,MATCH($A$18,'Form report'!$D$23:$D$1090,0))),"")</f>
        <v/>
      </c>
      <c r="LU18" s="204" t="str">
        <f>IFERROR(IF(INDEX('Form report'!$P$23:$CO$1090,MATCH($A$18,'Form report'!LU23:LU1090,0),MATCH(LU$3,'Form report'!$P$22:$CO$22,0))="","",INDEX('Form report'!$P$23:$CO$1090,MATCH($A$18,'Form report'!LU23:LU1090,0),MATCH(LU$3,'Form report'!$P$22:$CO$22,0))-INDEX('Form report'!$G$23:$G$1090,MATCH($A$18,'Form report'!$D$23:$D$1090,0))-INDEX('Form report'!$H$23:$H$1090,MATCH($A$18,'Form report'!$D$23:$D$1090,0))),"")</f>
        <v/>
      </c>
      <c r="LV18" s="204" t="str">
        <f>IFERROR(IF(INDEX('Form report'!$P$23:$CO$1090,MATCH($A$18,'Form report'!LV23:LV1090,0),MATCH(LV$3,'Form report'!$P$22:$CO$22,0))="","",INDEX('Form report'!$P$23:$CO$1090,MATCH($A$18,'Form report'!LV23:LV1090,0),MATCH(LV$3,'Form report'!$P$22:$CO$22,0))-INDEX('Form report'!$G$23:$G$1090,MATCH($A$18,'Form report'!$D$23:$D$1090,0))-INDEX('Form report'!$H$23:$H$1090,MATCH($A$18,'Form report'!$D$23:$D$1090,0))),"")</f>
        <v/>
      </c>
      <c r="LW18" s="204" t="str">
        <f>IFERROR(IF(INDEX('Form report'!$P$23:$CO$1090,MATCH($A$18,'Form report'!LW23:LW1090,0),MATCH(LW$3,'Form report'!$P$22:$CO$22,0))="","",INDEX('Form report'!$P$23:$CO$1090,MATCH($A$18,'Form report'!LW23:LW1090,0),MATCH(LW$3,'Form report'!$P$22:$CO$22,0))-INDEX('Form report'!$G$23:$G$1090,MATCH($A$18,'Form report'!$D$23:$D$1090,0))-INDEX('Form report'!$H$23:$H$1090,MATCH($A$18,'Form report'!$D$23:$D$1090,0))),"")</f>
        <v/>
      </c>
      <c r="LX18" s="204" t="str">
        <f>IFERROR(IF(INDEX('Form report'!$P$23:$CO$1090,MATCH($A$18,'Form report'!LX23:LX1090,0),MATCH(LX$3,'Form report'!$P$22:$CO$22,0))="","",INDEX('Form report'!$P$23:$CO$1090,MATCH($A$18,'Form report'!LX23:LX1090,0),MATCH(LX$3,'Form report'!$P$22:$CO$22,0))-INDEX('Form report'!$G$23:$G$1090,MATCH($A$18,'Form report'!$D$23:$D$1090,0))-INDEX('Form report'!$H$23:$H$1090,MATCH($A$18,'Form report'!$D$23:$D$1090,0))),"")</f>
        <v/>
      </c>
      <c r="LY18" s="204" t="str">
        <f>IFERROR(IF(INDEX('Form report'!$P$23:$CO$1090,MATCH($A$18,'Form report'!LY23:LY1090,0),MATCH(LY$3,'Form report'!$P$22:$CO$22,0))="","",INDEX('Form report'!$P$23:$CO$1090,MATCH($A$18,'Form report'!LY23:LY1090,0),MATCH(LY$3,'Form report'!$P$22:$CO$22,0))-INDEX('Form report'!$G$23:$G$1090,MATCH($A$18,'Form report'!$D$23:$D$1090,0))-INDEX('Form report'!$H$23:$H$1090,MATCH($A$18,'Form report'!$D$23:$D$1090,0))),"")</f>
        <v/>
      </c>
      <c r="LZ18" s="204" t="str">
        <f>IFERROR(IF(INDEX('Form report'!$P$23:$CO$1090,MATCH($A$18,'Form report'!LZ23:LZ1090,0),MATCH(LZ$3,'Form report'!$P$22:$CO$22,0))="","",INDEX('Form report'!$P$23:$CO$1090,MATCH($A$18,'Form report'!LZ23:LZ1090,0),MATCH(LZ$3,'Form report'!$P$22:$CO$22,0))-INDEX('Form report'!$G$23:$G$1090,MATCH($A$18,'Form report'!$D$23:$D$1090,0))-INDEX('Form report'!$H$23:$H$1090,MATCH($A$18,'Form report'!$D$23:$D$1090,0))),"")</f>
        <v/>
      </c>
      <c r="MA18" s="204" t="str">
        <f>IFERROR(IF(INDEX('Form report'!$P$23:$CO$1090,MATCH($A$18,'Form report'!MA23:MA1090,0),MATCH(MA$3,'Form report'!$P$22:$CO$22,0))="","",INDEX('Form report'!$P$23:$CO$1090,MATCH($A$18,'Form report'!MA23:MA1090,0),MATCH(MA$3,'Form report'!$P$22:$CO$22,0))-INDEX('Form report'!$G$23:$G$1090,MATCH($A$18,'Form report'!$D$23:$D$1090,0))-INDEX('Form report'!$H$23:$H$1090,MATCH($A$18,'Form report'!$D$23:$D$1090,0))),"")</f>
        <v/>
      </c>
      <c r="MB18" s="204" t="str">
        <f>IFERROR(IF(INDEX('Form report'!$P$23:$CO$1090,MATCH($A$18,'Form report'!MB23:MB1090,0),MATCH(MB$3,'Form report'!$P$22:$CO$22,0))="","",INDEX('Form report'!$P$23:$CO$1090,MATCH($A$18,'Form report'!MB23:MB1090,0),MATCH(MB$3,'Form report'!$P$22:$CO$22,0))-INDEX('Form report'!$G$23:$G$1090,MATCH($A$18,'Form report'!$D$23:$D$1090,0))-INDEX('Form report'!$H$23:$H$1090,MATCH($A$18,'Form report'!$D$23:$D$1090,0))),"")</f>
        <v/>
      </c>
      <c r="MC18" s="204" t="str">
        <f>IFERROR(IF(INDEX('Form report'!$P$23:$CO$1090,MATCH($A$18,'Form report'!MC23:MC1090,0),MATCH(MC$3,'Form report'!$P$22:$CO$22,0))="","",INDEX('Form report'!$P$23:$CO$1090,MATCH($A$18,'Form report'!MC23:MC1090,0),MATCH(MC$3,'Form report'!$P$22:$CO$22,0))-INDEX('Form report'!$G$23:$G$1090,MATCH($A$18,'Form report'!$D$23:$D$1090,0))-INDEX('Form report'!$H$23:$H$1090,MATCH($A$18,'Form report'!$D$23:$D$1090,0))),"")</f>
        <v/>
      </c>
      <c r="MD18" s="204" t="str">
        <f>IFERROR(IF(INDEX('Form report'!$P$23:$CO$1090,MATCH($A$18,'Form report'!MD23:MD1090,0),MATCH(MD$3,'Form report'!$P$22:$CO$22,0))="","",INDEX('Form report'!$P$23:$CO$1090,MATCH($A$18,'Form report'!MD23:MD1090,0),MATCH(MD$3,'Form report'!$P$22:$CO$22,0))-INDEX('Form report'!$G$23:$G$1090,MATCH($A$18,'Form report'!$D$23:$D$1090,0))-INDEX('Form report'!$H$23:$H$1090,MATCH($A$18,'Form report'!$D$23:$D$1090,0))),"")</f>
        <v/>
      </c>
      <c r="ME18" s="204" t="str">
        <f>IFERROR(IF(INDEX('Form report'!$P$23:$CO$1090,MATCH($A$18,'Form report'!ME23:ME1090,0),MATCH(ME$3,'Form report'!$P$22:$CO$22,0))="","",INDEX('Form report'!$P$23:$CO$1090,MATCH($A$18,'Form report'!ME23:ME1090,0),MATCH(ME$3,'Form report'!$P$22:$CO$22,0))-INDEX('Form report'!$G$23:$G$1090,MATCH($A$18,'Form report'!$D$23:$D$1090,0))-INDEX('Form report'!$H$23:$H$1090,MATCH($A$18,'Form report'!$D$23:$D$1090,0))),"")</f>
        <v/>
      </c>
      <c r="MF18" s="204" t="str">
        <f>IFERROR(IF(INDEX('Form report'!$P$23:$CO$1090,MATCH($A$18,'Form report'!MF23:MF1090,0),MATCH(MF$3,'Form report'!$P$22:$CO$22,0))="","",INDEX('Form report'!$P$23:$CO$1090,MATCH($A$18,'Form report'!MF23:MF1090,0),MATCH(MF$3,'Form report'!$P$22:$CO$22,0))-INDEX('Form report'!$G$23:$G$1090,MATCH($A$18,'Form report'!$D$23:$D$1090,0))-INDEX('Form report'!$H$23:$H$1090,MATCH($A$18,'Form report'!$D$23:$D$1090,0))),"")</f>
        <v/>
      </c>
      <c r="MG18" s="204" t="str">
        <f>IFERROR(IF(INDEX('Form report'!$P$23:$CO$1090,MATCH($A$18,'Form report'!MG23:MG1090,0),MATCH(MG$3,'Form report'!$P$22:$CO$22,0))="","",INDEX('Form report'!$P$23:$CO$1090,MATCH($A$18,'Form report'!MG23:MG1090,0),MATCH(MG$3,'Form report'!$P$22:$CO$22,0))-INDEX('Form report'!$G$23:$G$1090,MATCH($A$18,'Form report'!$D$23:$D$1090,0))-INDEX('Form report'!$H$23:$H$1090,MATCH($A$18,'Form report'!$D$23:$D$1090,0))),"")</f>
        <v/>
      </c>
      <c r="MH18" s="204" t="str">
        <f>IFERROR(IF(INDEX('Form report'!$P$23:$CO$1090,MATCH($A$18,'Form report'!MH23:MH1090,0),MATCH(MH$3,'Form report'!$P$22:$CO$22,0))="","",INDEX('Form report'!$P$23:$CO$1090,MATCH($A$18,'Form report'!MH23:MH1090,0),MATCH(MH$3,'Form report'!$P$22:$CO$22,0))-INDEX('Form report'!$G$23:$G$1090,MATCH($A$18,'Form report'!$D$23:$D$1090,0))-INDEX('Form report'!$H$23:$H$1090,MATCH($A$18,'Form report'!$D$23:$D$1090,0))),"")</f>
        <v/>
      </c>
      <c r="MI18" s="204" t="str">
        <f>IFERROR(IF(INDEX('Form report'!$P$23:$CO$1090,MATCH($A$18,'Form report'!MI23:MI1090,0),MATCH(MI$3,'Form report'!$P$22:$CO$22,0))="","",INDEX('Form report'!$P$23:$CO$1090,MATCH($A$18,'Form report'!MI23:MI1090,0),MATCH(MI$3,'Form report'!$P$22:$CO$22,0))-INDEX('Form report'!$G$23:$G$1090,MATCH($A$18,'Form report'!$D$23:$D$1090,0))-INDEX('Form report'!$H$23:$H$1090,MATCH($A$18,'Form report'!$D$23:$D$1090,0))),"")</f>
        <v/>
      </c>
      <c r="MJ18" s="204" t="str">
        <f>IFERROR(IF(INDEX('Form report'!$P$23:$CO$1090,MATCH($A$18,'Form report'!MJ23:MJ1090,0),MATCH(MJ$3,'Form report'!$P$22:$CO$22,0))="","",INDEX('Form report'!$P$23:$CO$1090,MATCH($A$18,'Form report'!MJ23:MJ1090,0),MATCH(MJ$3,'Form report'!$P$22:$CO$22,0))-INDEX('Form report'!$G$23:$G$1090,MATCH($A$18,'Form report'!$D$23:$D$1090,0))-INDEX('Form report'!$H$23:$H$1090,MATCH($A$18,'Form report'!$D$23:$D$1090,0))),"")</f>
        <v/>
      </c>
    </row>
    <row r="19" s="188" customFormat="1" ht="33" customHeight="1" spans="1:348">
      <c r="A19" s="203"/>
      <c r="B19" s="200"/>
      <c r="C19" s="201"/>
      <c r="D19" s="204" t="str">
        <f>IFERROR(IF(INDEX('Form report'!$P$23:$CO$1090,MATCH($A$19,'Form report'!D23:D1090,0),MATCH(D$3,'Form report'!$P$22:$CO$22,0))="","",INDEX('Form report'!$P$23:$CO$1090,MATCH($A$19,'Form report'!D23:D1090,0),MATCH(D$3,'Form report'!$P$22:$CO$22,0))-INDEX('Form report'!$G$23:$G$1090,MATCH($A$19,'Form report'!$D$23:$D$1090,0))-INDEX('Form report'!$H$23:$H$1090,MATCH($A$19,'Form report'!$D$23:$D$1090,0))),"")</f>
        <v/>
      </c>
      <c r="E19" s="204" t="str">
        <f>IFERROR(IF(INDEX('Form report'!$P$23:$CO$1090,MATCH($A$19,'Form report'!E23:E1090,0),MATCH(E$3,'Form report'!$P$22:$CO$22,0))="","",INDEX('Form report'!$P$23:$CO$1090,MATCH($A$19,'Form report'!E23:E1090,0),MATCH(E$3,'Form report'!$P$22:$CO$22,0))-INDEX('Form report'!$G$23:$G$1090,MATCH($A$19,'Form report'!$D$23:$D$1090,0))-INDEX('Form report'!$H$23:$H$1090,MATCH($A$19,'Form report'!$D$23:$D$1090,0))),"")</f>
        <v/>
      </c>
      <c r="F19" s="204" t="str">
        <f>IFERROR(IF(INDEX('Form report'!$P$23:$CO$1090,MATCH($A$19,'Form report'!F23:F1090,0),MATCH(F$3,'Form report'!$P$22:$CO$22,0))="","",INDEX('Form report'!$P$23:$CO$1090,MATCH($A$19,'Form report'!F23:F1090,0),MATCH(F$3,'Form report'!$P$22:$CO$22,0))-INDEX('Form report'!$G$23:$G$1090,MATCH($A$19,'Form report'!$D$23:$D$1090,0))-INDEX('Form report'!$H$23:$H$1090,MATCH($A$19,'Form report'!$D$23:$D$1090,0))),"")</f>
        <v/>
      </c>
      <c r="G19" s="204" t="str">
        <f>IFERROR(IF(INDEX('Form report'!$P$23:$CO$1090,MATCH($A$19,'Form report'!G23:G1090,0),MATCH(G$3,'Form report'!$P$22:$CO$22,0))="","",INDEX('Form report'!$P$23:$CO$1090,MATCH($A$19,'Form report'!G23:G1090,0),MATCH(G$3,'Form report'!$P$22:$CO$22,0))-INDEX('Form report'!$G$23:$G$1090,MATCH($A$19,'Form report'!$D$23:$D$1090,0))-INDEX('Form report'!$H$23:$H$1090,MATCH($A$19,'Form report'!$D$23:$D$1090,0))),"")</f>
        <v/>
      </c>
      <c r="H19" s="204" t="str">
        <f>IFERROR(IF(INDEX('Form report'!$P$23:$CO$1090,MATCH($A$19,'Form report'!H23:H1090,0),MATCH(H$3,'Form report'!$P$22:$CO$22,0))="","",INDEX('Form report'!$P$23:$CO$1090,MATCH($A$19,'Form report'!H23:H1090,0),MATCH(H$3,'Form report'!$P$22:$CO$22,0))-INDEX('Form report'!$G$23:$G$1090,MATCH($A$19,'Form report'!$D$23:$D$1090,0))-INDEX('Form report'!$H$23:$H$1090,MATCH($A$19,'Form report'!$D$23:$D$1090,0))),"")</f>
        <v/>
      </c>
      <c r="I19" s="204" t="str">
        <f>IFERROR(IF(INDEX('Form report'!$P$23:$CO$1090,MATCH($A$19,'Form report'!I23:I1090,0),MATCH(I$3,'Form report'!$P$22:$CO$22,0))="","",INDEX('Form report'!$P$23:$CO$1090,MATCH($A$19,'Form report'!I23:I1090,0),MATCH(I$3,'Form report'!$P$22:$CO$22,0))-INDEX('Form report'!$G$23:$G$1090,MATCH($A$19,'Form report'!$D$23:$D$1090,0))-INDEX('Form report'!$H$23:$H$1090,MATCH($A$19,'Form report'!$D$23:$D$1090,0))),"")</f>
        <v/>
      </c>
      <c r="J19" s="204" t="str">
        <f>IFERROR(IF(INDEX('Form report'!$P$23:$CO$1090,MATCH($A$19,'Form report'!J23:J1090,0),MATCH(J$3,'Form report'!$P$22:$CO$22,0))="","",INDEX('Form report'!$P$23:$CO$1090,MATCH($A$19,'Form report'!J23:J1090,0),MATCH(J$3,'Form report'!$P$22:$CO$22,0))-INDEX('Form report'!$G$23:$G$1090,MATCH($A$19,'Form report'!$D$23:$D$1090,0))-INDEX('Form report'!$H$23:$H$1090,MATCH($A$19,'Form report'!$D$23:$D$1090,0))),"")</f>
        <v/>
      </c>
      <c r="K19" s="204" t="str">
        <f>IFERROR(IF(INDEX('Form report'!$P$23:$CO$1090,MATCH($A$19,'Form report'!K23:K1090,0),MATCH(K$3,'Form report'!$P$22:$CO$22,0))="","",INDEX('Form report'!$P$23:$CO$1090,MATCH($A$19,'Form report'!K23:K1090,0),MATCH(K$3,'Form report'!$P$22:$CO$22,0))-INDEX('Form report'!$G$23:$G$1090,MATCH($A$19,'Form report'!$D$23:$D$1090,0))-INDEX('Form report'!$H$23:$H$1090,MATCH($A$19,'Form report'!$D$23:$D$1090,0))),"")</f>
        <v/>
      </c>
      <c r="L19" s="204" t="str">
        <f>IFERROR(IF(INDEX('Form report'!$P$23:$CO$1090,MATCH($A$19,'Form report'!L23:L1090,0),MATCH(L$3,'Form report'!$P$22:$CO$22,0))="","",INDEX('Form report'!$P$23:$CO$1090,MATCH($A$19,'Form report'!L23:L1090,0),MATCH(L$3,'Form report'!$P$22:$CO$22,0))-INDEX('Form report'!$G$23:$G$1090,MATCH($A$19,'Form report'!$D$23:$D$1090,0))-INDEX('Form report'!$H$23:$H$1090,MATCH($A$19,'Form report'!$D$23:$D$1090,0))),"")</f>
        <v/>
      </c>
      <c r="M19" s="204" t="str">
        <f>IFERROR(IF(INDEX('Form report'!$P$23:$CO$1090,MATCH($A$19,'Form report'!M23:M1090,0),MATCH(M$3,'Form report'!$P$22:$CO$22,0))="","",INDEX('Form report'!$P$23:$CO$1090,MATCH($A$19,'Form report'!M23:M1090,0),MATCH(M$3,'Form report'!$P$22:$CO$22,0))-INDEX('Form report'!$G$23:$G$1090,MATCH($A$19,'Form report'!$D$23:$D$1090,0))-INDEX('Form report'!$H$23:$H$1090,MATCH($A$19,'Form report'!$D$23:$D$1090,0))),"")</f>
        <v/>
      </c>
      <c r="N19" s="204" t="str">
        <f>IFERROR(IF(INDEX('Form report'!$P$23:$CO$1090,MATCH($A$19,'Form report'!N23:N1090,0),MATCH(N$3,'Form report'!$P$22:$CO$22,0))="","",INDEX('Form report'!$P$23:$CO$1090,MATCH($A$19,'Form report'!N23:N1090,0),MATCH(N$3,'Form report'!$P$22:$CO$22,0))-INDEX('Form report'!$G$23:$G$1090,MATCH($A$19,'Form report'!$D$23:$D$1090,0))-INDEX('Form report'!$H$23:$H$1090,MATCH($A$19,'Form report'!$D$23:$D$1090,0))),"")</f>
        <v/>
      </c>
      <c r="O19" s="204" t="str">
        <f>IFERROR(IF(INDEX('Form report'!$P$23:$CO$1090,MATCH($A$19,'Form report'!O23:O1090,0),MATCH(O$3,'Form report'!$P$22:$CO$22,0))="","",INDEX('Form report'!$P$23:$CO$1090,MATCH($A$19,'Form report'!O23:O1090,0),MATCH(O$3,'Form report'!$P$22:$CO$22,0))-INDEX('Form report'!$G$23:$G$1090,MATCH($A$19,'Form report'!$D$23:$D$1090,0))-INDEX('Form report'!$H$23:$H$1090,MATCH($A$19,'Form report'!$D$23:$D$1090,0))),"")</f>
        <v/>
      </c>
      <c r="P19" s="204" t="str">
        <f>IFERROR(IF(INDEX('Form report'!$P$23:$CO$1090,MATCH($A$19,'Form report'!P23:P1090,0),MATCH(P$3,'Form report'!$P$22:$CO$22,0))="","",INDEX('Form report'!$P$23:$CO$1090,MATCH($A$19,'Form report'!P23:P1090,0),MATCH(P$3,'Form report'!$P$22:$CO$22,0))-INDEX('Form report'!$G$23:$G$1090,MATCH($A$19,'Form report'!$D$23:$D$1090,0))-INDEX('Form report'!$H$23:$H$1090,MATCH($A$19,'Form report'!$D$23:$D$1090,0))),"")</f>
        <v/>
      </c>
      <c r="Q19" s="204" t="str">
        <f>IFERROR(IF(INDEX('Form report'!$P$23:$CO$1090,MATCH($A$19,'Form report'!#REF!,0),MATCH(Q$3,'Form report'!$P$22:$CO$22,0))="","",INDEX('Form report'!$P$23:$CO$1090,MATCH($A$19,'Form report'!#REF!,0),MATCH(Q$3,'Form report'!$P$22:$CO$22,0))-INDEX('Form report'!$G$23:$G$1090,MATCH($A$19,'Form report'!$D$23:$D$1090,0))-INDEX('Form report'!$H$23:$H$1090,MATCH($A$19,'Form report'!$D$23:$D$1090,0))),"")</f>
        <v/>
      </c>
      <c r="R19" s="204" t="str">
        <f>IFERROR(IF(INDEX('Form report'!$P$23:$CO$1090,MATCH($A$19,'Form report'!R23:R1090,0),MATCH(R$3,'Form report'!$P$22:$CO$22,0))="","",INDEX('Form report'!$P$23:$CO$1090,MATCH($A$19,'Form report'!R23:R1090,0),MATCH(R$3,'Form report'!$P$22:$CO$22,0))-INDEX('Form report'!$G$23:$G$1090,MATCH($A$19,'Form report'!$D$23:$D$1090,0))-INDEX('Form report'!$H$23:$H$1090,MATCH($A$19,'Form report'!$D$23:$D$1090,0))),"")</f>
        <v/>
      </c>
      <c r="S19" s="204" t="str">
        <f>IFERROR(IF(INDEX('Form report'!$P$23:$CO$1090,MATCH($A$19,'Form report'!S23:S1090,0),MATCH(S$3,'Form report'!$P$22:$CO$22,0))="","",INDEX('Form report'!$P$23:$CO$1090,MATCH($A$19,'Form report'!S23:S1090,0),MATCH(S$3,'Form report'!$P$22:$CO$22,0))-INDEX('Form report'!$G$23:$G$1090,MATCH($A$19,'Form report'!$D$23:$D$1090,0))-INDEX('Form report'!$H$23:$H$1090,MATCH($A$19,'Form report'!$D$23:$D$1090,0))),"")</f>
        <v/>
      </c>
      <c r="T19" s="204" t="str">
        <f>IFERROR(IF(INDEX('Form report'!$P$23:$CO$1090,MATCH($A$19,'Form report'!T23:T1090,0),MATCH(T$3,'Form report'!$P$22:$CO$22,0))="","",INDEX('Form report'!$P$23:$CO$1090,MATCH($A$19,'Form report'!T23:T1090,0),MATCH(T$3,'Form report'!$P$22:$CO$22,0))-INDEX('Form report'!$G$23:$G$1090,MATCH($A$19,'Form report'!$D$23:$D$1090,0))-INDEX('Form report'!$H$23:$H$1090,MATCH($A$19,'Form report'!$D$23:$D$1090,0))),"")</f>
        <v/>
      </c>
      <c r="U19" s="204" t="str">
        <f>IFERROR(IF(INDEX('Form report'!$P$23:$CO$1090,MATCH($A$19,'Form report'!U23:U1090,0),MATCH(U$3,'Form report'!$P$22:$CO$22,0))="","",INDEX('Form report'!$P$23:$CO$1090,MATCH($A$19,'Form report'!U23:U1090,0),MATCH(U$3,'Form report'!$P$22:$CO$22,0))-INDEX('Form report'!$G$23:$G$1090,MATCH($A$19,'Form report'!$D$23:$D$1090,0))-INDEX('Form report'!$H$23:$H$1090,MATCH($A$19,'Form report'!$D$23:$D$1090,0))),"")</f>
        <v/>
      </c>
      <c r="V19" s="204" t="str">
        <f>IFERROR(IF(INDEX('Form report'!$P$23:$CO$1090,MATCH($A$19,'Form report'!V23:V1090,0),MATCH(V$3,'Form report'!$P$22:$CO$22,0))="","",INDEX('Form report'!$P$23:$CO$1090,MATCH($A$19,'Form report'!V23:V1090,0),MATCH(V$3,'Form report'!$P$22:$CO$22,0))-INDEX('Form report'!$G$23:$G$1090,MATCH($A$19,'Form report'!$D$23:$D$1090,0))-INDEX('Form report'!$H$23:$H$1090,MATCH($A$19,'Form report'!$D$23:$D$1090,0))),"")</f>
        <v/>
      </c>
      <c r="W19" s="204" t="str">
        <f>IFERROR(IF(INDEX('Form report'!$P$23:$CO$1090,MATCH($A$19,'Form report'!W23:W1090,0),MATCH(W$3,'Form report'!$P$22:$CO$22,0))="","",INDEX('Form report'!$P$23:$CO$1090,MATCH($A$19,'Form report'!W23:W1090,0),MATCH(W$3,'Form report'!$P$22:$CO$22,0))-INDEX('Form report'!$G$23:$G$1090,MATCH($A$19,'Form report'!$D$23:$D$1090,0))-INDEX('Form report'!$H$23:$H$1090,MATCH($A$19,'Form report'!$D$23:$D$1090,0))),"")</f>
        <v/>
      </c>
      <c r="X19" s="204" t="str">
        <f>IFERROR(IF(INDEX('Form report'!$P$23:$CO$1090,MATCH($A$19,'Form report'!X23:X1090,0),MATCH(X$3,'Form report'!$P$22:$CO$22,0))="","",INDEX('Form report'!$P$23:$CO$1090,MATCH($A$19,'Form report'!X23:X1090,0),MATCH(X$3,'Form report'!$P$22:$CO$22,0))-INDEX('Form report'!$G$23:$G$1090,MATCH($A$19,'Form report'!$D$23:$D$1090,0))-INDEX('Form report'!$H$23:$H$1090,MATCH($A$19,'Form report'!$D$23:$D$1090,0))),"")</f>
        <v/>
      </c>
      <c r="Y19" s="204" t="str">
        <f>IFERROR(IF(INDEX('Form report'!$P$23:$CO$1090,MATCH($A$19,'Form report'!Y23:Y1090,0),MATCH(Y$3,'Form report'!$P$22:$CO$22,0))="","",INDEX('Form report'!$P$23:$CO$1090,MATCH($A$19,'Form report'!Y23:Y1090,0),MATCH(Y$3,'Form report'!$P$22:$CO$22,0))-INDEX('Form report'!$G$23:$G$1090,MATCH($A$19,'Form report'!$D$23:$D$1090,0))-INDEX('Form report'!$H$23:$H$1090,MATCH($A$19,'Form report'!$D$23:$D$1090,0))),"")</f>
        <v/>
      </c>
      <c r="Z19" s="204" t="str">
        <f>IFERROR(IF(INDEX('Form report'!$P$23:$CO$1090,MATCH($A$19,'Form report'!Z23:Z1090,0),MATCH(Z$3,'Form report'!$P$22:$CO$22,0))="","",INDEX('Form report'!$P$23:$CO$1090,MATCH($A$19,'Form report'!Z23:Z1090,0),MATCH(Z$3,'Form report'!$P$22:$CO$22,0))-INDEX('Form report'!$G$23:$G$1090,MATCH($A$19,'Form report'!$D$23:$D$1090,0))-INDEX('Form report'!$H$23:$H$1090,MATCH($A$19,'Form report'!$D$23:$D$1090,0))),"")</f>
        <v/>
      </c>
      <c r="AA19" s="204" t="str">
        <f>IFERROR(IF(INDEX('Form report'!$P$23:$CO$1090,MATCH($A$19,'Form report'!AA23:AA1090,0),MATCH(AA$3,'Form report'!$P$22:$CO$22,0))="","",INDEX('Form report'!$P$23:$CO$1090,MATCH($A$19,'Form report'!AA23:AA1090,0),MATCH(AA$3,'Form report'!$P$22:$CO$22,0))-INDEX('Form report'!$G$23:$G$1090,MATCH($A$19,'Form report'!$D$23:$D$1090,0))-INDEX('Form report'!$H$23:$H$1090,MATCH($A$19,'Form report'!$D$23:$D$1090,0))),"")</f>
        <v/>
      </c>
      <c r="AB19" s="204" t="str">
        <f>IFERROR(IF(INDEX('Form report'!$P$23:$CO$1090,MATCH($A$19,'Form report'!AB23:AB1090,0),MATCH(AB$3,'Form report'!$P$22:$CO$22,0))="","",INDEX('Form report'!$P$23:$CO$1090,MATCH($A$19,'Form report'!AB23:AB1090,0),MATCH(AB$3,'Form report'!$P$22:$CO$22,0))-INDEX('Form report'!$G$23:$G$1090,MATCH($A$19,'Form report'!$D$23:$D$1090,0))-INDEX('Form report'!$H$23:$H$1090,MATCH($A$19,'Form report'!$D$23:$D$1090,0))),"")</f>
        <v/>
      </c>
      <c r="AC19" s="204" t="str">
        <f>IFERROR(IF(INDEX('Form report'!$P$23:$CO$1090,MATCH($A$19,'Form report'!AC23:AC1090,0),MATCH(AC$3,'Form report'!$P$22:$CO$22,0))="","",INDEX('Form report'!$P$23:$CO$1090,MATCH($A$19,'Form report'!AC23:AC1090,0),MATCH(AC$3,'Form report'!$P$22:$CO$22,0))-INDEX('Form report'!$G$23:$G$1090,MATCH($A$19,'Form report'!$D$23:$D$1090,0))-INDEX('Form report'!$H$23:$H$1090,MATCH($A$19,'Form report'!$D$23:$D$1090,0))),"")</f>
        <v/>
      </c>
      <c r="AD19" s="204" t="str">
        <f>IFERROR(IF(INDEX('Form report'!$P$23:$CO$1090,MATCH($A$19,'Form report'!AD23:AD1090,0),MATCH(AD$3,'Form report'!$P$22:$CO$22,0))="","",INDEX('Form report'!$P$23:$CO$1090,MATCH($A$19,'Form report'!AD23:AD1090,0),MATCH(AD$3,'Form report'!$P$22:$CO$22,0))-INDEX('Form report'!$G$23:$G$1090,MATCH($A$19,'Form report'!$D$23:$D$1090,0))-INDEX('Form report'!$H$23:$H$1090,MATCH($A$19,'Form report'!$D$23:$D$1090,0))),"")</f>
        <v/>
      </c>
      <c r="AE19" s="204" t="str">
        <f>IFERROR(IF(INDEX('Form report'!$P$23:$CO$1090,MATCH($A$19,'Form report'!AE23:AE1090,0),MATCH(AE$3,'Form report'!$P$22:$CO$22,0))="","",INDEX('Form report'!$P$23:$CO$1090,MATCH($A$19,'Form report'!AE23:AE1090,0),MATCH(AE$3,'Form report'!$P$22:$CO$22,0))-INDEX('Form report'!$G$23:$G$1090,MATCH($A$19,'Form report'!$D$23:$D$1090,0))-INDEX('Form report'!$H$23:$H$1090,MATCH($A$19,'Form report'!$D$23:$D$1090,0))),"")</f>
        <v/>
      </c>
      <c r="AF19" s="204" t="str">
        <f>IFERROR(IF(INDEX('Form report'!$P$23:$CO$1090,MATCH($A$19,'Form report'!AF23:AF1090,0),MATCH(AF$3,'Form report'!$P$22:$CO$22,0))="","",INDEX('Form report'!$P$23:$CO$1090,MATCH($A$19,'Form report'!AF23:AF1090,0),MATCH(AF$3,'Form report'!$P$22:$CO$22,0))-INDEX('Form report'!$G$23:$G$1090,MATCH($A$19,'Form report'!$D$23:$D$1090,0))-INDEX('Form report'!$H$23:$H$1090,MATCH($A$19,'Form report'!$D$23:$D$1090,0))),"")</f>
        <v/>
      </c>
      <c r="AG19" s="204" t="str">
        <f>IFERROR(IF(INDEX('Form report'!$P$23:$CO$1090,MATCH($A$19,'Form report'!AG23:AG1090,0),MATCH(AG$3,'Form report'!$P$22:$CO$22,0))="","",INDEX('Form report'!$P$23:$CO$1090,MATCH($A$19,'Form report'!AG23:AG1090,0),MATCH(AG$3,'Form report'!$P$22:$CO$22,0))-INDEX('Form report'!$G$23:$G$1090,MATCH($A$19,'Form report'!$D$23:$D$1090,0))-INDEX('Form report'!$H$23:$H$1090,MATCH($A$19,'Form report'!$D$23:$D$1090,0))),"")</f>
        <v/>
      </c>
      <c r="AH19" s="204" t="str">
        <f>IFERROR(IF(INDEX('Form report'!$P$23:$CO$1090,MATCH($A$19,'Form report'!AH23:AH1090,0),MATCH(AH$3,'Form report'!$P$22:$CO$22,0))="","",INDEX('Form report'!$P$23:$CO$1090,MATCH($A$19,'Form report'!AH23:AH1090,0),MATCH(AH$3,'Form report'!$P$22:$CO$22,0))-INDEX('Form report'!$G$23:$G$1090,MATCH($A$19,'Form report'!$D$23:$D$1090,0))-INDEX('Form report'!$H$23:$H$1090,MATCH($A$19,'Form report'!$D$23:$D$1090,0))),"")</f>
        <v/>
      </c>
      <c r="AI19" s="204" t="str">
        <f>IFERROR(IF(INDEX('Form report'!$P$23:$CO$1090,MATCH($A$19,'Form report'!AI23:AI1090,0),MATCH(AI$3,'Form report'!$P$22:$CO$22,0))="","",INDEX('Form report'!$P$23:$CO$1090,MATCH($A$19,'Form report'!AI23:AI1090,0),MATCH(AI$3,'Form report'!$P$22:$CO$22,0))-INDEX('Form report'!$G$23:$G$1090,MATCH($A$19,'Form report'!$D$23:$D$1090,0))-INDEX('Form report'!$H$23:$H$1090,MATCH($A$19,'Form report'!$D$23:$D$1090,0))),"")</f>
        <v/>
      </c>
      <c r="AJ19" s="204" t="str">
        <f>IFERROR(IF(INDEX('Form report'!$P$23:$CO$1090,MATCH($A$19,'Form report'!AJ23:AJ1090,0),MATCH(AJ$3,'Form report'!$P$22:$CO$22,0))="","",INDEX('Form report'!$P$23:$CO$1090,MATCH($A$19,'Form report'!AJ23:AJ1090,0),MATCH(AJ$3,'Form report'!$P$22:$CO$22,0))-INDEX('Form report'!$G$23:$G$1090,MATCH($A$19,'Form report'!$D$23:$D$1090,0))-INDEX('Form report'!$H$23:$H$1090,MATCH($A$19,'Form report'!$D$23:$D$1090,0))),"")</f>
        <v/>
      </c>
      <c r="AK19" s="204" t="str">
        <f>IFERROR(IF(INDEX('Form report'!$P$23:$CO$1090,MATCH($A$19,'Form report'!AK23:AK1090,0),MATCH(AK$3,'Form report'!$P$22:$CO$22,0))="","",INDEX('Form report'!$P$23:$CO$1090,MATCH($A$19,'Form report'!AK23:AK1090,0),MATCH(AK$3,'Form report'!$P$22:$CO$22,0))-INDEX('Form report'!$G$23:$G$1090,MATCH($A$19,'Form report'!$D$23:$D$1090,0))-INDEX('Form report'!$H$23:$H$1090,MATCH($A$19,'Form report'!$D$23:$D$1090,0))),"")</f>
        <v/>
      </c>
      <c r="AL19" s="204" t="str">
        <f>IFERROR(IF(INDEX('Form report'!$P$23:$CO$1090,MATCH($A$19,'Form report'!AL23:AL1090,0),MATCH(AL$3,'Form report'!$P$22:$CO$22,0))="","",INDEX('Form report'!$P$23:$CO$1090,MATCH($A$19,'Form report'!AL23:AL1090,0),MATCH(AL$3,'Form report'!$P$22:$CO$22,0))-INDEX('Form report'!$G$23:$G$1090,MATCH($A$19,'Form report'!$D$23:$D$1090,0))-INDEX('Form report'!$H$23:$H$1090,MATCH($A$19,'Form report'!$D$23:$D$1090,0))),"")</f>
        <v/>
      </c>
      <c r="AM19" s="204" t="str">
        <f>IFERROR(IF(INDEX('Form report'!$P$23:$CO$1090,MATCH($A$19,'Form report'!AM23:AM1090,0),MATCH(AM$3,'Form report'!$P$22:$CO$22,0))="","",INDEX('Form report'!$P$23:$CO$1090,MATCH($A$19,'Form report'!AM23:AM1090,0),MATCH(AM$3,'Form report'!$P$22:$CO$22,0))-INDEX('Form report'!$G$23:$G$1090,MATCH($A$19,'Form report'!$D$23:$D$1090,0))-INDEX('Form report'!$H$23:$H$1090,MATCH($A$19,'Form report'!$D$23:$D$1090,0))),"")</f>
        <v/>
      </c>
      <c r="AN19" s="204" t="str">
        <f>IFERROR(IF(INDEX('Form report'!$P$23:$CO$1090,MATCH($A$19,'Form report'!AN23:AN1090,0),MATCH(AN$3,'Form report'!$P$22:$CO$22,0))="","",INDEX('Form report'!$P$23:$CO$1090,MATCH($A$19,'Form report'!AN23:AN1090,0),MATCH(AN$3,'Form report'!$P$22:$CO$22,0))-INDEX('Form report'!$G$23:$G$1090,MATCH($A$19,'Form report'!$D$23:$D$1090,0))-INDEX('Form report'!$H$23:$H$1090,MATCH($A$19,'Form report'!$D$23:$D$1090,0))),"")</f>
        <v/>
      </c>
      <c r="AO19" s="204" t="str">
        <f>IFERROR(IF(INDEX('Form report'!$P$23:$CO$1090,MATCH($A$19,'Form report'!AO23:AO1090,0),MATCH(AO$3,'Form report'!$P$22:$CO$22,0))="","",INDEX('Form report'!$P$23:$CO$1090,MATCH($A$19,'Form report'!AO23:AO1090,0),MATCH(AO$3,'Form report'!$P$22:$CO$22,0))-INDEX('Form report'!$G$23:$G$1090,MATCH($A$19,'Form report'!$D$23:$D$1090,0))-INDEX('Form report'!$H$23:$H$1090,MATCH($A$19,'Form report'!$D$23:$D$1090,0))),"")</f>
        <v/>
      </c>
      <c r="AP19" s="204" t="str">
        <f>IFERROR(IF(INDEX('Form report'!$P$23:$CO$1090,MATCH($A$19,'Form report'!AP23:AP1090,0),MATCH(AP$3,'Form report'!$P$22:$CO$22,0))="","",INDEX('Form report'!$P$23:$CO$1090,MATCH($A$19,'Form report'!AP23:AP1090,0),MATCH(AP$3,'Form report'!$P$22:$CO$22,0))-INDEX('Form report'!$G$23:$G$1090,MATCH($A$19,'Form report'!$D$23:$D$1090,0))-INDEX('Form report'!$H$23:$H$1090,MATCH($A$19,'Form report'!$D$23:$D$1090,0))),"")</f>
        <v/>
      </c>
      <c r="AQ19" s="204" t="str">
        <f>IFERROR(IF(INDEX('Form report'!$P$23:$CO$1090,MATCH($A$19,'Form report'!AQ23:AQ1090,0),MATCH(AQ$3,'Form report'!$P$22:$CO$22,0))="","",INDEX('Form report'!$P$23:$CO$1090,MATCH($A$19,'Form report'!AQ23:AQ1090,0),MATCH(AQ$3,'Form report'!$P$22:$CO$22,0))-INDEX('Form report'!$G$23:$G$1090,MATCH($A$19,'Form report'!$D$23:$D$1090,0))-INDEX('Form report'!$H$23:$H$1090,MATCH($A$19,'Form report'!$D$23:$D$1090,0))),"")</f>
        <v/>
      </c>
      <c r="AR19" s="204" t="str">
        <f>IFERROR(IF(INDEX('Form report'!$P$23:$CO$1090,MATCH($A$19,'Form report'!AR23:AR1090,0),MATCH(AR$3,'Form report'!$P$22:$CO$22,0))="","",INDEX('Form report'!$P$23:$CO$1090,MATCH($A$19,'Form report'!AR23:AR1090,0),MATCH(AR$3,'Form report'!$P$22:$CO$22,0))-INDEX('Form report'!$G$23:$G$1090,MATCH($A$19,'Form report'!$D$23:$D$1090,0))-INDEX('Form report'!$H$23:$H$1090,MATCH($A$19,'Form report'!$D$23:$D$1090,0))),"")</f>
        <v/>
      </c>
      <c r="AS19" s="204" t="str">
        <f>IFERROR(IF(INDEX('Form report'!$P$23:$CO$1090,MATCH($A$19,'Form report'!AS23:AS1090,0),MATCH(AS$3,'Form report'!$P$22:$CO$22,0))="","",INDEX('Form report'!$P$23:$CO$1090,MATCH($A$19,'Form report'!AS23:AS1090,0),MATCH(AS$3,'Form report'!$P$22:$CO$22,0))-INDEX('Form report'!$G$23:$G$1090,MATCH($A$19,'Form report'!$D$23:$D$1090,0))-INDEX('Form report'!$H$23:$H$1090,MATCH($A$19,'Form report'!$D$23:$D$1090,0))),"")</f>
        <v/>
      </c>
      <c r="AT19" s="204" t="str">
        <f>IFERROR(IF(INDEX('Form report'!$P$23:$CO$1090,MATCH($A$19,'Form report'!AT23:AT1090,0),MATCH(AT$3,'Form report'!$P$22:$CO$22,0))="","",INDEX('Form report'!$P$23:$CO$1090,MATCH($A$19,'Form report'!AT23:AT1090,0),MATCH(AT$3,'Form report'!$P$22:$CO$22,0))-INDEX('Form report'!$G$23:$G$1090,MATCH($A$19,'Form report'!$D$23:$D$1090,0))-INDEX('Form report'!$H$23:$H$1090,MATCH($A$19,'Form report'!$D$23:$D$1090,0))),"")</f>
        <v/>
      </c>
      <c r="AU19" s="204" t="str">
        <f>IFERROR(IF(INDEX('Form report'!$P$23:$CO$1090,MATCH($A$19,'Form report'!AU23:AU1090,0),MATCH(AU$3,'Form report'!$P$22:$CO$22,0))="","",INDEX('Form report'!$P$23:$CO$1090,MATCH($A$19,'Form report'!AU23:AU1090,0),MATCH(AU$3,'Form report'!$P$22:$CO$22,0))-INDEX('Form report'!$G$23:$G$1090,MATCH($A$19,'Form report'!$D$23:$D$1090,0))-INDEX('Form report'!$H$23:$H$1090,MATCH($A$19,'Form report'!$D$23:$D$1090,0))),"")</f>
        <v/>
      </c>
      <c r="AV19" s="204" t="str">
        <f>IFERROR(IF(INDEX('Form report'!$P$23:$CO$1090,MATCH($A$19,'Form report'!AV23:AV1090,0),MATCH(AV$3,'Form report'!$P$22:$CO$22,0))="","",INDEX('Form report'!$P$23:$CO$1090,MATCH($A$19,'Form report'!AV23:AV1090,0),MATCH(AV$3,'Form report'!$P$22:$CO$22,0))-INDEX('Form report'!$G$23:$G$1090,MATCH($A$19,'Form report'!$D$23:$D$1090,0))-INDEX('Form report'!$H$23:$H$1090,MATCH($A$19,'Form report'!$D$23:$D$1090,0))),"")</f>
        <v/>
      </c>
      <c r="AW19" s="204" t="str">
        <f>IFERROR(IF(INDEX('Form report'!$P$23:$CO$1090,MATCH($A$19,'Form report'!AW23:AW1090,0),MATCH(AW$3,'Form report'!$P$22:$CO$22,0))="","",INDEX('Form report'!$P$23:$CO$1090,MATCH($A$19,'Form report'!AW23:AW1090,0),MATCH(AW$3,'Form report'!$P$22:$CO$22,0))-INDEX('Form report'!$G$23:$G$1090,MATCH($A$19,'Form report'!$D$23:$D$1090,0))-INDEX('Form report'!$H$23:$H$1090,MATCH($A$19,'Form report'!$D$23:$D$1090,0))),"")</f>
        <v/>
      </c>
      <c r="AX19" s="204" t="str">
        <f>IFERROR(IF(INDEX('Form report'!$P$23:$CO$1090,MATCH($A$19,'Form report'!AX23:AX1090,0),MATCH(AX$3,'Form report'!$P$22:$CO$22,0))="","",INDEX('Form report'!$P$23:$CO$1090,MATCH($A$19,'Form report'!AX23:AX1090,0),MATCH(AX$3,'Form report'!$P$22:$CO$22,0))-INDEX('Form report'!$G$23:$G$1090,MATCH($A$19,'Form report'!$D$23:$D$1090,0))-INDEX('Form report'!$H$23:$H$1090,MATCH($A$19,'Form report'!$D$23:$D$1090,0))),"")</f>
        <v/>
      </c>
      <c r="AY19" s="204" t="str">
        <f>IFERROR(IF(INDEX('Form report'!$P$23:$CO$1090,MATCH($A$19,'Form report'!AY23:AY1090,0),MATCH(AY$3,'Form report'!$P$22:$CO$22,0))="","",INDEX('Form report'!$P$23:$CO$1090,MATCH($A$19,'Form report'!AY23:AY1090,0),MATCH(AY$3,'Form report'!$P$22:$CO$22,0))-INDEX('Form report'!$G$23:$G$1090,MATCH($A$19,'Form report'!$D$23:$D$1090,0))-INDEX('Form report'!$H$23:$H$1090,MATCH($A$19,'Form report'!$D$23:$D$1090,0))),"")</f>
        <v/>
      </c>
      <c r="AZ19" s="204" t="str">
        <f>IFERROR(IF(INDEX('Form report'!$P$23:$CO$1090,MATCH($A$19,'Form report'!AZ23:AZ1090,0),MATCH(AZ$3,'Form report'!$P$22:$CO$22,0))="","",INDEX('Form report'!$P$23:$CO$1090,MATCH($A$19,'Form report'!AZ23:AZ1090,0),MATCH(AZ$3,'Form report'!$P$22:$CO$22,0))-INDEX('Form report'!$G$23:$G$1090,MATCH($A$19,'Form report'!$D$23:$D$1090,0))-INDEX('Form report'!$H$23:$H$1090,MATCH($A$19,'Form report'!$D$23:$D$1090,0))),"")</f>
        <v/>
      </c>
      <c r="BA19" s="204" t="str">
        <f>IFERROR(IF(INDEX('Form report'!$P$23:$CO$1090,MATCH($A$19,'Form report'!BA23:BA1090,0),MATCH(BA$3,'Form report'!$P$22:$CO$22,0))="","",INDEX('Form report'!$P$23:$CO$1090,MATCH($A$19,'Form report'!BA23:BA1090,0),MATCH(BA$3,'Form report'!$P$22:$CO$22,0))-INDEX('Form report'!$G$23:$G$1090,MATCH($A$19,'Form report'!$D$23:$D$1090,0))-INDEX('Form report'!$H$23:$H$1090,MATCH($A$19,'Form report'!$D$23:$D$1090,0))),"")</f>
        <v/>
      </c>
      <c r="BB19" s="204" t="str">
        <f>IFERROR(IF(INDEX('Form report'!$P$23:$CO$1090,MATCH($A$19,'Form report'!BB23:BB1090,0),MATCH(BB$3,'Form report'!$P$22:$CO$22,0))="","",INDEX('Form report'!$P$23:$CO$1090,MATCH($A$19,'Form report'!BB23:BB1090,0),MATCH(BB$3,'Form report'!$P$22:$CO$22,0))-INDEX('Form report'!$G$23:$G$1090,MATCH($A$19,'Form report'!$D$23:$D$1090,0))-INDEX('Form report'!$H$23:$H$1090,MATCH($A$19,'Form report'!$D$23:$D$1090,0))),"")</f>
        <v/>
      </c>
      <c r="BC19" s="204" t="str">
        <f>IFERROR(IF(INDEX('Form report'!$P$23:$CO$1090,MATCH($A$19,'Form report'!BC23:BC1090,0),MATCH(BC$3,'Form report'!$P$22:$CO$22,0))="","",INDEX('Form report'!$P$23:$CO$1090,MATCH($A$19,'Form report'!BC23:BC1090,0),MATCH(BC$3,'Form report'!$P$22:$CO$22,0))-INDEX('Form report'!$G$23:$G$1090,MATCH($A$19,'Form report'!$D$23:$D$1090,0))-INDEX('Form report'!$H$23:$H$1090,MATCH($A$19,'Form report'!$D$23:$D$1090,0))),"")</f>
        <v/>
      </c>
      <c r="BD19" s="204" t="str">
        <f>IFERROR(IF(INDEX('Form report'!$P$23:$CO$1090,MATCH($A$19,'Form report'!BD23:BD1090,0),MATCH(BD$3,'Form report'!$P$22:$CO$22,0))="","",INDEX('Form report'!$P$23:$CO$1090,MATCH($A$19,'Form report'!BD23:BD1090,0),MATCH(BD$3,'Form report'!$P$22:$CO$22,0))-INDEX('Form report'!$G$23:$G$1090,MATCH($A$19,'Form report'!$D$23:$D$1090,0))-INDEX('Form report'!$H$23:$H$1090,MATCH($A$19,'Form report'!$D$23:$D$1090,0))),"")</f>
        <v/>
      </c>
      <c r="BE19" s="204" t="str">
        <f>IFERROR(IF(INDEX('Form report'!$P$23:$CO$1090,MATCH($A$19,'Form report'!BE23:BE1090,0),MATCH(BE$3,'Form report'!$P$22:$CO$22,0))="","",INDEX('Form report'!$P$23:$CO$1090,MATCH($A$19,'Form report'!BE23:BE1090,0),MATCH(BE$3,'Form report'!$P$22:$CO$22,0))-INDEX('Form report'!$G$23:$G$1090,MATCH($A$19,'Form report'!$D$23:$D$1090,0))-INDEX('Form report'!$H$23:$H$1090,MATCH($A$19,'Form report'!$D$23:$D$1090,0))),"")</f>
        <v/>
      </c>
      <c r="BF19" s="204" t="str">
        <f>IFERROR(IF(INDEX('Form report'!$P$23:$CO$1090,MATCH($A$19,'Form report'!BF23:BF1090,0),MATCH(BF$3,'Form report'!$P$22:$CO$22,0))="","",INDEX('Form report'!$P$23:$CO$1090,MATCH($A$19,'Form report'!BF23:BF1090,0),MATCH(BF$3,'Form report'!$P$22:$CO$22,0))-INDEX('Form report'!$G$23:$G$1090,MATCH($A$19,'Form report'!$D$23:$D$1090,0))-INDEX('Form report'!$H$23:$H$1090,MATCH($A$19,'Form report'!$D$23:$D$1090,0))),"")</f>
        <v/>
      </c>
      <c r="BG19" s="204" t="str">
        <f>IFERROR(IF(INDEX('Form report'!$P$23:$CO$1090,MATCH($A$19,'Form report'!BG23:BG1090,0),MATCH(BG$3,'Form report'!$P$22:$CO$22,0))="","",INDEX('Form report'!$P$23:$CO$1090,MATCH($A$19,'Form report'!BG23:BG1090,0),MATCH(BG$3,'Form report'!$P$22:$CO$22,0))-INDEX('Form report'!$G$23:$G$1090,MATCH($A$19,'Form report'!$D$23:$D$1090,0))-INDEX('Form report'!$H$23:$H$1090,MATCH($A$19,'Form report'!$D$23:$D$1090,0))),"")</f>
        <v/>
      </c>
      <c r="BH19" s="204" t="str">
        <f>IFERROR(IF(INDEX('Form report'!$P$23:$CO$1090,MATCH($A$19,'Form report'!BH23:BH1090,0),MATCH(BH$3,'Form report'!$P$22:$CO$22,0))="","",INDEX('Form report'!$P$23:$CO$1090,MATCH($A$19,'Form report'!BH23:BH1090,0),MATCH(BH$3,'Form report'!$P$22:$CO$22,0))-INDEX('Form report'!$G$23:$G$1090,MATCH($A$19,'Form report'!$D$23:$D$1090,0))-INDEX('Form report'!$H$23:$H$1090,MATCH($A$19,'Form report'!$D$23:$D$1090,0))),"")</f>
        <v/>
      </c>
      <c r="BI19" s="204" t="str">
        <f>IFERROR(IF(INDEX('Form report'!$P$23:$CO$1090,MATCH($A$19,'Form report'!BI23:BI1090,0),MATCH(BI$3,'Form report'!$P$22:$CO$22,0))="","",INDEX('Form report'!$P$23:$CO$1090,MATCH($A$19,'Form report'!BI23:BI1090,0),MATCH(BI$3,'Form report'!$P$22:$CO$22,0))-INDEX('Form report'!$G$23:$G$1090,MATCH($A$19,'Form report'!$D$23:$D$1090,0))-INDEX('Form report'!$H$23:$H$1090,MATCH($A$19,'Form report'!$D$23:$D$1090,0))),"")</f>
        <v/>
      </c>
      <c r="BJ19" s="204" t="str">
        <f>IFERROR(IF(INDEX('Form report'!$P$23:$CO$1090,MATCH($A$19,'Form report'!BJ23:BJ1090,0),MATCH(BJ$3,'Form report'!$P$22:$CO$22,0))="","",INDEX('Form report'!$P$23:$CO$1090,MATCH($A$19,'Form report'!BJ23:BJ1090,0),MATCH(BJ$3,'Form report'!$P$22:$CO$22,0))-INDEX('Form report'!$G$23:$G$1090,MATCH($A$19,'Form report'!$D$23:$D$1090,0))-INDEX('Form report'!$H$23:$H$1090,MATCH($A$19,'Form report'!$D$23:$D$1090,0))),"")</f>
        <v/>
      </c>
      <c r="BK19" s="204" t="str">
        <f>IFERROR(IF(INDEX('Form report'!$P$23:$CO$1090,MATCH($A$19,'Form report'!BK23:BK1090,0),MATCH(BK$3,'Form report'!$P$22:$CO$22,0))="","",INDEX('Form report'!$P$23:$CO$1090,MATCH($A$19,'Form report'!BK23:BK1090,0),MATCH(BK$3,'Form report'!$P$22:$CO$22,0))-INDEX('Form report'!$G$23:$G$1090,MATCH($A$19,'Form report'!$D$23:$D$1090,0))-INDEX('Form report'!$H$23:$H$1090,MATCH($A$19,'Form report'!$D$23:$D$1090,0))),"")</f>
        <v/>
      </c>
      <c r="BL19" s="204" t="str">
        <f>IFERROR(IF(INDEX('Form report'!$P$23:$CO$1090,MATCH($A$19,'Form report'!BL23:BL1090,0),MATCH(BL$3,'Form report'!$P$22:$CO$22,0))="","",INDEX('Form report'!$P$23:$CO$1090,MATCH($A$19,'Form report'!BL23:BL1090,0),MATCH(BL$3,'Form report'!$P$22:$CO$22,0))-INDEX('Form report'!$G$23:$G$1090,MATCH($A$19,'Form report'!$D$23:$D$1090,0))-INDEX('Form report'!$H$23:$H$1090,MATCH($A$19,'Form report'!$D$23:$D$1090,0))),"")</f>
        <v/>
      </c>
      <c r="BM19" s="204" t="str">
        <f>IFERROR(IF(INDEX('Form report'!$P$23:$CO$1090,MATCH($A$19,'Form report'!BM23:BM1090,0),MATCH(BM$3,'Form report'!$P$22:$CO$22,0))="","",INDEX('Form report'!$P$23:$CO$1090,MATCH($A$19,'Form report'!BM23:BM1090,0),MATCH(BM$3,'Form report'!$P$22:$CO$22,0))-INDEX('Form report'!$G$23:$G$1090,MATCH($A$19,'Form report'!$D$23:$D$1090,0))-INDEX('Form report'!$H$23:$H$1090,MATCH($A$19,'Form report'!$D$23:$D$1090,0))),"")</f>
        <v/>
      </c>
      <c r="BN19" s="204" t="str">
        <f>IFERROR(IF(INDEX('Form report'!$P$23:$CO$1090,MATCH($A$19,'Form report'!BN23:BN1090,0),MATCH(BN$3,'Form report'!$P$22:$CO$22,0))="","",INDEX('Form report'!$P$23:$CO$1090,MATCH($A$19,'Form report'!BN23:BN1090,0),MATCH(BN$3,'Form report'!$P$22:$CO$22,0))-INDEX('Form report'!$G$23:$G$1090,MATCH($A$19,'Form report'!$D$23:$D$1090,0))-INDEX('Form report'!$H$23:$H$1090,MATCH($A$19,'Form report'!$D$23:$D$1090,0))),"")</f>
        <v/>
      </c>
      <c r="BO19" s="204" t="str">
        <f>IFERROR(IF(INDEX('Form report'!$P$23:$CO$1090,MATCH($A$19,'Form report'!BO23:BO1090,0),MATCH(BO$3,'Form report'!$P$22:$CO$22,0))="","",INDEX('Form report'!$P$23:$CO$1090,MATCH($A$19,'Form report'!BO23:BO1090,0),MATCH(BO$3,'Form report'!$P$22:$CO$22,0))-INDEX('Form report'!$G$23:$G$1090,MATCH($A$19,'Form report'!$D$23:$D$1090,0))-INDEX('Form report'!$H$23:$H$1090,MATCH($A$19,'Form report'!$D$23:$D$1090,0))),"")</f>
        <v/>
      </c>
      <c r="BP19" s="204" t="str">
        <f>IFERROR(IF(INDEX('Form report'!$P$23:$CO$1090,MATCH($A$19,'Form report'!BP23:BP1090,0),MATCH(BP$3,'Form report'!$P$22:$CO$22,0))="","",INDEX('Form report'!$P$23:$CO$1090,MATCH($A$19,'Form report'!BP23:BP1090,0),MATCH(BP$3,'Form report'!$P$22:$CO$22,0))-INDEX('Form report'!$G$23:$G$1090,MATCH($A$19,'Form report'!$D$23:$D$1090,0))-INDEX('Form report'!$H$23:$H$1090,MATCH($A$19,'Form report'!$D$23:$D$1090,0))),"")</f>
        <v/>
      </c>
      <c r="BQ19" s="204" t="str">
        <f>IFERROR(IF(INDEX('Form report'!$P$23:$CO$1090,MATCH($A$19,'Form report'!BQ23:BQ1090,0),MATCH(BQ$3,'Form report'!$P$22:$CO$22,0))="","",INDEX('Form report'!$P$23:$CO$1090,MATCH($A$19,'Form report'!BQ23:BQ1090,0),MATCH(BQ$3,'Form report'!$P$22:$CO$22,0))-INDEX('Form report'!$G$23:$G$1090,MATCH($A$19,'Form report'!$D$23:$D$1090,0))-INDEX('Form report'!$H$23:$H$1090,MATCH($A$19,'Form report'!$D$23:$D$1090,0))),"")</f>
        <v/>
      </c>
      <c r="BR19" s="204" t="str">
        <f>IFERROR(IF(INDEX('Form report'!$P$23:$CO$1090,MATCH($A$19,'Form report'!BR23:BR1090,0),MATCH(BR$3,'Form report'!$P$22:$CO$22,0))="","",INDEX('Form report'!$P$23:$CO$1090,MATCH($A$19,'Form report'!BR23:BR1090,0),MATCH(BR$3,'Form report'!$P$22:$CO$22,0))-INDEX('Form report'!$G$23:$G$1090,MATCH($A$19,'Form report'!$D$23:$D$1090,0))-INDEX('Form report'!$H$23:$H$1090,MATCH($A$19,'Form report'!$D$23:$D$1090,0))),"")</f>
        <v/>
      </c>
      <c r="BS19" s="204" t="str">
        <f>IFERROR(IF(INDEX('Form report'!$P$23:$CO$1090,MATCH($A$19,'Form report'!BS23:BS1090,0),MATCH(BS$3,'Form report'!$P$22:$CO$22,0))="","",INDEX('Form report'!$P$23:$CO$1090,MATCH($A$19,'Form report'!BS23:BS1090,0),MATCH(BS$3,'Form report'!$P$22:$CO$22,0))-INDEX('Form report'!$G$23:$G$1090,MATCH($A$19,'Form report'!$D$23:$D$1090,0))-INDEX('Form report'!$H$23:$H$1090,MATCH($A$19,'Form report'!$D$23:$D$1090,0))),"")</f>
        <v/>
      </c>
      <c r="BT19" s="204" t="str">
        <f>IFERROR(IF(INDEX('Form report'!$P$23:$CO$1090,MATCH($A$19,'Form report'!BT23:BT1090,0),MATCH(BT$3,'Form report'!$P$22:$CO$22,0))="","",INDEX('Form report'!$P$23:$CO$1090,MATCH($A$19,'Form report'!BT23:BT1090,0),MATCH(BT$3,'Form report'!$P$22:$CO$22,0))-INDEX('Form report'!$G$23:$G$1090,MATCH($A$19,'Form report'!$D$23:$D$1090,0))-INDEX('Form report'!$H$23:$H$1090,MATCH($A$19,'Form report'!$D$23:$D$1090,0))),"")</f>
        <v/>
      </c>
      <c r="BU19" s="204" t="str">
        <f>IFERROR(IF(INDEX('Form report'!$P$23:$CO$1090,MATCH($A$19,'Form report'!BU23:BU1090,0),MATCH(BU$3,'Form report'!$P$22:$CO$22,0))="","",INDEX('Form report'!$P$23:$CO$1090,MATCH($A$19,'Form report'!BU23:BU1090,0),MATCH(BU$3,'Form report'!$P$22:$CO$22,0))-INDEX('Form report'!$G$23:$G$1090,MATCH($A$19,'Form report'!$D$23:$D$1090,0))-INDEX('Form report'!$H$23:$H$1090,MATCH($A$19,'Form report'!$D$23:$D$1090,0))),"")</f>
        <v/>
      </c>
      <c r="BV19" s="204" t="str">
        <f>IFERROR(IF(INDEX('Form report'!$P$23:$CO$1090,MATCH($A$19,'Form report'!BV23:BV1090,0),MATCH(BV$3,'Form report'!$P$22:$CO$22,0))="","",INDEX('Form report'!$P$23:$CO$1090,MATCH($A$19,'Form report'!BV23:BV1090,0),MATCH(BV$3,'Form report'!$P$22:$CO$22,0))-INDEX('Form report'!$G$23:$G$1090,MATCH($A$19,'Form report'!$D$23:$D$1090,0))-INDEX('Form report'!$H$23:$H$1090,MATCH($A$19,'Form report'!$D$23:$D$1090,0))),"")</f>
        <v/>
      </c>
      <c r="BW19" s="204" t="str">
        <f>IFERROR(IF(INDEX('Form report'!$P$23:$CO$1090,MATCH($A$19,'Form report'!BW23:BW1090,0),MATCH(BW$3,'Form report'!$P$22:$CO$22,0))="","",INDEX('Form report'!$P$23:$CO$1090,MATCH($A$19,'Form report'!BW23:BW1090,0),MATCH(BW$3,'Form report'!$P$22:$CO$22,0))-INDEX('Form report'!$G$23:$G$1090,MATCH($A$19,'Form report'!$D$23:$D$1090,0))-INDEX('Form report'!$H$23:$H$1090,MATCH($A$19,'Form report'!$D$23:$D$1090,0))),"")</f>
        <v/>
      </c>
      <c r="BX19" s="204" t="str">
        <f>IFERROR(IF(INDEX('Form report'!$P$23:$CO$1090,MATCH($A$19,'Form report'!BX23:BX1090,0),MATCH(BX$3,'Form report'!$P$22:$CO$22,0))="","",INDEX('Form report'!$P$23:$CO$1090,MATCH($A$19,'Form report'!BX23:BX1090,0),MATCH(BX$3,'Form report'!$P$22:$CO$22,0))-INDEX('Form report'!$G$23:$G$1090,MATCH($A$19,'Form report'!$D$23:$D$1090,0))-INDEX('Form report'!$H$23:$H$1090,MATCH($A$19,'Form report'!$D$23:$D$1090,0))),"")</f>
        <v/>
      </c>
      <c r="BY19" s="204" t="str">
        <f>IFERROR(IF(INDEX('Form report'!$P$23:$CO$1090,MATCH($A$19,'Form report'!BY23:BY1090,0),MATCH(BY$3,'Form report'!$P$22:$CO$22,0))="","",INDEX('Form report'!$P$23:$CO$1090,MATCH($A$19,'Form report'!BY23:BY1090,0),MATCH(BY$3,'Form report'!$P$22:$CO$22,0))-INDEX('Form report'!$G$23:$G$1090,MATCH($A$19,'Form report'!$D$23:$D$1090,0))-INDEX('Form report'!$H$23:$H$1090,MATCH($A$19,'Form report'!$D$23:$D$1090,0))),"")</f>
        <v/>
      </c>
      <c r="BZ19" s="204" t="str">
        <f>IFERROR(IF(INDEX('Form report'!$P$23:$CO$1090,MATCH($A$19,'Form report'!BZ23:BZ1090,0),MATCH(BZ$3,'Form report'!$P$22:$CO$22,0))="","",INDEX('Form report'!$P$23:$CO$1090,MATCH($A$19,'Form report'!BZ23:BZ1090,0),MATCH(BZ$3,'Form report'!$P$22:$CO$22,0))-INDEX('Form report'!$G$23:$G$1090,MATCH($A$19,'Form report'!$D$23:$D$1090,0))-INDEX('Form report'!$H$23:$H$1090,MATCH($A$19,'Form report'!$D$23:$D$1090,0))),"")</f>
        <v/>
      </c>
      <c r="CA19" s="204" t="str">
        <f>IFERROR(IF(INDEX('Form report'!$P$23:$CO$1090,MATCH($A$19,'Form report'!CA23:CA1090,0),MATCH(CA$3,'Form report'!$P$22:$CO$22,0))="","",INDEX('Form report'!$P$23:$CO$1090,MATCH($A$19,'Form report'!CA23:CA1090,0),MATCH(CA$3,'Form report'!$P$22:$CO$22,0))-INDEX('Form report'!$G$23:$G$1090,MATCH($A$19,'Form report'!$D$23:$D$1090,0))-INDEX('Form report'!$H$23:$H$1090,MATCH($A$19,'Form report'!$D$23:$D$1090,0))),"")</f>
        <v/>
      </c>
      <c r="CB19" s="204" t="str">
        <f>IFERROR(IF(INDEX('Form report'!$P$23:$CO$1090,MATCH($A$19,'Form report'!CB23:CB1090,0),MATCH(CB$3,'Form report'!$P$22:$CO$22,0))="","",INDEX('Form report'!$P$23:$CO$1090,MATCH($A$19,'Form report'!CB23:CB1090,0),MATCH(CB$3,'Form report'!$P$22:$CO$22,0))-INDEX('Form report'!$G$23:$G$1090,MATCH($A$19,'Form report'!$D$23:$D$1090,0))-INDEX('Form report'!$H$23:$H$1090,MATCH($A$19,'Form report'!$D$23:$D$1090,0))),"")</f>
        <v/>
      </c>
      <c r="CC19" s="204" t="str">
        <f>IFERROR(IF(INDEX('Form report'!$P$23:$CO$1090,MATCH($A$19,'Form report'!CC23:CC1090,0),MATCH(CC$3,'Form report'!$P$22:$CO$22,0))="","",INDEX('Form report'!$P$23:$CO$1090,MATCH($A$19,'Form report'!CC23:CC1090,0),MATCH(CC$3,'Form report'!$P$22:$CO$22,0))-INDEX('Form report'!$G$23:$G$1090,MATCH($A$19,'Form report'!$D$23:$D$1090,0))-INDEX('Form report'!$H$23:$H$1090,MATCH($A$19,'Form report'!$D$23:$D$1090,0))),"")</f>
        <v/>
      </c>
      <c r="CD19" s="204" t="str">
        <f>IFERROR(IF(INDEX('Form report'!$P$23:$CO$1090,MATCH($A$19,'Form report'!CD23:CD1090,0),MATCH(CD$3,'Form report'!$P$22:$CO$22,0))="","",INDEX('Form report'!$P$23:$CO$1090,MATCH($A$19,'Form report'!CD23:CD1090,0),MATCH(CD$3,'Form report'!$P$22:$CO$22,0))-INDEX('Form report'!$G$23:$G$1090,MATCH($A$19,'Form report'!$D$23:$D$1090,0))-INDEX('Form report'!$H$23:$H$1090,MATCH($A$19,'Form report'!$D$23:$D$1090,0))),"")</f>
        <v/>
      </c>
      <c r="CE19" s="204" t="str">
        <f>IFERROR(IF(INDEX('Form report'!$P$23:$CO$1090,MATCH($A$19,'Form report'!CE23:CE1090,0),MATCH(CE$3,'Form report'!$P$22:$CO$22,0))="","",INDEX('Form report'!$P$23:$CO$1090,MATCH($A$19,'Form report'!CE23:CE1090,0),MATCH(CE$3,'Form report'!$P$22:$CO$22,0))-INDEX('Form report'!$G$23:$G$1090,MATCH($A$19,'Form report'!$D$23:$D$1090,0))-INDEX('Form report'!$H$23:$H$1090,MATCH($A$19,'Form report'!$D$23:$D$1090,0))),"")</f>
        <v/>
      </c>
      <c r="CF19" s="204" t="str">
        <f>IFERROR(IF(INDEX('Form report'!$P$23:$CO$1090,MATCH($A$19,'Form report'!CF23:CF1090,0),MATCH(CF$3,'Form report'!$P$22:$CO$22,0))="","",INDEX('Form report'!$P$23:$CO$1090,MATCH($A$19,'Form report'!CF23:CF1090,0),MATCH(CF$3,'Form report'!$P$22:$CO$22,0))-INDEX('Form report'!$G$23:$G$1090,MATCH($A$19,'Form report'!$D$23:$D$1090,0))-INDEX('Form report'!$H$23:$H$1090,MATCH($A$19,'Form report'!$D$23:$D$1090,0))),"")</f>
        <v/>
      </c>
      <c r="CG19" s="204" t="str">
        <f>IFERROR(IF(INDEX('Form report'!$P$23:$CO$1090,MATCH($A$19,'Form report'!CG23:CG1090,0),MATCH(CG$3,'Form report'!$P$22:$CO$22,0))="","",INDEX('Form report'!$P$23:$CO$1090,MATCH($A$19,'Form report'!CG23:CG1090,0),MATCH(CG$3,'Form report'!$P$22:$CO$22,0))-INDEX('Form report'!$G$23:$G$1090,MATCH($A$19,'Form report'!$D$23:$D$1090,0))-INDEX('Form report'!$H$23:$H$1090,MATCH($A$19,'Form report'!$D$23:$D$1090,0))),"")</f>
        <v/>
      </c>
      <c r="CH19" s="204" t="str">
        <f>IFERROR(IF(INDEX('Form report'!$P$23:$CO$1090,MATCH($A$19,'Form report'!CH23:CH1090,0),MATCH(CH$3,'Form report'!$P$22:$CO$22,0))="","",INDEX('Form report'!$P$23:$CO$1090,MATCH($A$19,'Form report'!CH23:CH1090,0),MATCH(CH$3,'Form report'!$P$22:$CO$22,0))-INDEX('Form report'!$G$23:$G$1090,MATCH($A$19,'Form report'!$D$23:$D$1090,0))-INDEX('Form report'!$H$23:$H$1090,MATCH($A$19,'Form report'!$D$23:$D$1090,0))),"")</f>
        <v/>
      </c>
      <c r="CI19" s="204" t="str">
        <f>IFERROR(IF(INDEX('Form report'!$P$23:$CO$1090,MATCH($A$19,'Form report'!CI23:CI1090,0),MATCH(CI$3,'Form report'!$P$22:$CO$22,0))="","",INDEX('Form report'!$P$23:$CO$1090,MATCH($A$19,'Form report'!CI23:CI1090,0),MATCH(CI$3,'Form report'!$P$22:$CO$22,0))-INDEX('Form report'!$G$23:$G$1090,MATCH($A$19,'Form report'!$D$23:$D$1090,0))-INDEX('Form report'!$H$23:$H$1090,MATCH($A$19,'Form report'!$D$23:$D$1090,0))),"")</f>
        <v/>
      </c>
      <c r="CJ19" s="204" t="str">
        <f>IFERROR(IF(INDEX('Form report'!$P$23:$CO$1090,MATCH($A$19,'Form report'!CJ23:CJ1090,0),MATCH(CJ$3,'Form report'!$P$22:$CO$22,0))="","",INDEX('Form report'!$P$23:$CO$1090,MATCH($A$19,'Form report'!CJ23:CJ1090,0),MATCH(CJ$3,'Form report'!$P$22:$CO$22,0))-INDEX('Form report'!$G$23:$G$1090,MATCH($A$19,'Form report'!$D$23:$D$1090,0))-INDEX('Form report'!$H$23:$H$1090,MATCH($A$19,'Form report'!$D$23:$D$1090,0))),"")</f>
        <v/>
      </c>
      <c r="CK19" s="204" t="str">
        <f>IFERROR(IF(INDEX('Form report'!$P$23:$CO$1090,MATCH($A$19,'Form report'!CK23:CK1090,0),MATCH(CK$3,'Form report'!$P$22:$CO$22,0))="","",INDEX('Form report'!$P$23:$CO$1090,MATCH($A$19,'Form report'!CK23:CK1090,0),MATCH(CK$3,'Form report'!$P$22:$CO$22,0))-INDEX('Form report'!$G$23:$G$1090,MATCH($A$19,'Form report'!$D$23:$D$1090,0))-INDEX('Form report'!$H$23:$H$1090,MATCH($A$19,'Form report'!$D$23:$D$1090,0))),"")</f>
        <v/>
      </c>
      <c r="CL19" s="204" t="str">
        <f>IFERROR(IF(INDEX('Form report'!$P$23:$CO$1090,MATCH($A$19,'Form report'!CL23:CL1090,0),MATCH(CL$3,'Form report'!$P$22:$CO$22,0))="","",INDEX('Form report'!$P$23:$CO$1090,MATCH($A$19,'Form report'!CL23:CL1090,0),MATCH(CL$3,'Form report'!$P$22:$CO$22,0))-INDEX('Form report'!$G$23:$G$1090,MATCH($A$19,'Form report'!$D$23:$D$1090,0))-INDEX('Form report'!$H$23:$H$1090,MATCH($A$19,'Form report'!$D$23:$D$1090,0))),"")</f>
        <v/>
      </c>
      <c r="CM19" s="204" t="str">
        <f>IFERROR(IF(INDEX('Form report'!$P$23:$CO$1090,MATCH($A$19,'Form report'!CM23:CM1090,0),MATCH(CM$3,'Form report'!$P$22:$CO$22,0))="","",INDEX('Form report'!$P$23:$CO$1090,MATCH($A$19,'Form report'!CM23:CM1090,0),MATCH(CM$3,'Form report'!$P$22:$CO$22,0))-INDEX('Form report'!$G$23:$G$1090,MATCH($A$19,'Form report'!$D$23:$D$1090,0))-INDEX('Form report'!$H$23:$H$1090,MATCH($A$19,'Form report'!$D$23:$D$1090,0))),"")</f>
        <v/>
      </c>
      <c r="CN19" s="204" t="str">
        <f>IFERROR(IF(INDEX('Form report'!$P$23:$CO$1090,MATCH($A$19,'Form report'!CN23:CN1090,0),MATCH(CN$3,'Form report'!$P$22:$CO$22,0))="","",INDEX('Form report'!$P$23:$CO$1090,MATCH($A$19,'Form report'!CN23:CN1090,0),MATCH(CN$3,'Form report'!$P$22:$CO$22,0))-INDEX('Form report'!$G$23:$G$1090,MATCH($A$19,'Form report'!$D$23:$D$1090,0))-INDEX('Form report'!$H$23:$H$1090,MATCH($A$19,'Form report'!$D$23:$D$1090,0))),"")</f>
        <v/>
      </c>
      <c r="CO19" s="204" t="str">
        <f>IFERROR(IF(INDEX('Form report'!$P$23:$CO$1090,MATCH($A$19,'Form report'!CO23:CO1090,0),MATCH(CO$3,'Form report'!$P$22:$CO$22,0))="","",INDEX('Form report'!$P$23:$CO$1090,MATCH($A$19,'Form report'!CO23:CO1090,0),MATCH(CO$3,'Form report'!$P$22:$CO$22,0))-INDEX('Form report'!$G$23:$G$1090,MATCH($A$19,'Form report'!$D$23:$D$1090,0))-INDEX('Form report'!$H$23:$H$1090,MATCH($A$19,'Form report'!$D$23:$D$1090,0))),"")</f>
        <v/>
      </c>
      <c r="CP19" s="204" t="str">
        <f>IFERROR(IF(INDEX('Form report'!$P$23:$CO$1090,MATCH($A$19,'Form report'!CP23:CP1090,0),MATCH(CP$3,'Form report'!$P$22:$CO$22,0))="","",INDEX('Form report'!$P$23:$CO$1090,MATCH($A$19,'Form report'!CP23:CP1090,0),MATCH(CP$3,'Form report'!$P$22:$CO$22,0))-INDEX('Form report'!$G$23:$G$1090,MATCH($A$19,'Form report'!$D$23:$D$1090,0))-INDEX('Form report'!$H$23:$H$1090,MATCH($A$19,'Form report'!$D$23:$D$1090,0))),"")</f>
        <v/>
      </c>
      <c r="CQ19" s="204" t="str">
        <f>IFERROR(IF(INDEX('Form report'!$P$23:$CO$1090,MATCH($A$19,'Form report'!CQ23:CQ1090,0),MATCH(CQ$3,'Form report'!$P$22:$CO$22,0))="","",INDEX('Form report'!$P$23:$CO$1090,MATCH($A$19,'Form report'!CQ23:CQ1090,0),MATCH(CQ$3,'Form report'!$P$22:$CO$22,0))-INDEX('Form report'!$G$23:$G$1090,MATCH($A$19,'Form report'!$D$23:$D$1090,0))-INDEX('Form report'!$H$23:$H$1090,MATCH($A$19,'Form report'!$D$23:$D$1090,0))),"")</f>
        <v/>
      </c>
      <c r="CR19" s="204" t="str">
        <f>IFERROR(IF(INDEX('Form report'!$P$23:$CO$1090,MATCH($A$19,'Form report'!CR23:CR1090,0),MATCH(CR$3,'Form report'!$P$22:$CO$22,0))="","",INDEX('Form report'!$P$23:$CO$1090,MATCH($A$19,'Form report'!CR23:CR1090,0),MATCH(CR$3,'Form report'!$P$22:$CO$22,0))-INDEX('Form report'!$G$23:$G$1090,MATCH($A$19,'Form report'!$D$23:$D$1090,0))-INDEX('Form report'!$H$23:$H$1090,MATCH($A$19,'Form report'!$D$23:$D$1090,0))),"")</f>
        <v/>
      </c>
      <c r="CS19" s="204" t="str">
        <f>IFERROR(IF(INDEX('Form report'!$P$23:$CO$1090,MATCH($A$19,'Form report'!CS23:CS1090,0),MATCH(CS$3,'Form report'!$P$22:$CO$22,0))="","",INDEX('Form report'!$P$23:$CO$1090,MATCH($A$19,'Form report'!CS23:CS1090,0),MATCH(CS$3,'Form report'!$P$22:$CO$22,0))-INDEX('Form report'!$G$23:$G$1090,MATCH($A$19,'Form report'!$D$23:$D$1090,0))-INDEX('Form report'!$H$23:$H$1090,MATCH($A$19,'Form report'!$D$23:$D$1090,0))),"")</f>
        <v/>
      </c>
      <c r="CT19" s="204" t="str">
        <f>IFERROR(IF(INDEX('Form report'!$P$23:$CO$1090,MATCH($A$19,'Form report'!CT23:CT1090,0),MATCH(CT$3,'Form report'!$P$22:$CO$22,0))="","",INDEX('Form report'!$P$23:$CO$1090,MATCH($A$19,'Form report'!CT23:CT1090,0),MATCH(CT$3,'Form report'!$P$22:$CO$22,0))-INDEX('Form report'!$G$23:$G$1090,MATCH($A$19,'Form report'!$D$23:$D$1090,0))-INDEX('Form report'!$H$23:$H$1090,MATCH($A$19,'Form report'!$D$23:$D$1090,0))),"")</f>
        <v/>
      </c>
      <c r="CU19" s="204" t="str">
        <f>IFERROR(IF(INDEX('Form report'!$P$23:$CO$1090,MATCH($A$19,'Form report'!CU23:CU1090,0),MATCH(CU$3,'Form report'!$P$22:$CO$22,0))="","",INDEX('Form report'!$P$23:$CO$1090,MATCH($A$19,'Form report'!CU23:CU1090,0),MATCH(CU$3,'Form report'!$P$22:$CO$22,0))-INDEX('Form report'!$G$23:$G$1090,MATCH($A$19,'Form report'!$D$23:$D$1090,0))-INDEX('Form report'!$H$23:$H$1090,MATCH($A$19,'Form report'!$D$23:$D$1090,0))),"")</f>
        <v/>
      </c>
      <c r="CV19" s="204" t="str">
        <f>IFERROR(IF(INDEX('Form report'!$P$23:$CO$1090,MATCH($A$19,'Form report'!CV23:CV1090,0),MATCH(CV$3,'Form report'!$P$22:$CO$22,0))="","",INDEX('Form report'!$P$23:$CO$1090,MATCH($A$19,'Form report'!CV23:CV1090,0),MATCH(CV$3,'Form report'!$P$22:$CO$22,0))-INDEX('Form report'!$G$23:$G$1090,MATCH($A$19,'Form report'!$D$23:$D$1090,0))-INDEX('Form report'!$H$23:$H$1090,MATCH($A$19,'Form report'!$D$23:$D$1090,0))),"")</f>
        <v/>
      </c>
      <c r="CW19" s="204" t="str">
        <f>IFERROR(IF(INDEX('Form report'!$P$23:$CO$1090,MATCH($A$19,'Form report'!CW23:CW1090,0),MATCH(CW$3,'Form report'!$P$22:$CO$22,0))="","",INDEX('Form report'!$P$23:$CO$1090,MATCH($A$19,'Form report'!CW23:CW1090,0),MATCH(CW$3,'Form report'!$P$22:$CO$22,0))-INDEX('Form report'!$G$23:$G$1090,MATCH($A$19,'Form report'!$D$23:$D$1090,0))-INDEX('Form report'!$H$23:$H$1090,MATCH($A$19,'Form report'!$D$23:$D$1090,0))),"")</f>
        <v/>
      </c>
      <c r="CX19" s="204" t="str">
        <f>IFERROR(IF(INDEX('Form report'!$P$23:$CO$1090,MATCH($A$19,'Form report'!CX23:CX1090,0),MATCH(CX$3,'Form report'!$P$22:$CO$22,0))="","",INDEX('Form report'!$P$23:$CO$1090,MATCH($A$19,'Form report'!CX23:CX1090,0),MATCH(CX$3,'Form report'!$P$22:$CO$22,0))-INDEX('Form report'!$G$23:$G$1090,MATCH($A$19,'Form report'!$D$23:$D$1090,0))-INDEX('Form report'!$H$23:$H$1090,MATCH($A$19,'Form report'!$D$23:$D$1090,0))),"")</f>
        <v/>
      </c>
      <c r="CY19" s="204" t="str">
        <f>IFERROR(IF(INDEX('Form report'!$P$23:$CO$1090,MATCH($A$19,'Form report'!CY23:CY1090,0),MATCH(CY$3,'Form report'!$P$22:$CO$22,0))="","",INDEX('Form report'!$P$23:$CO$1090,MATCH($A$19,'Form report'!CY23:CY1090,0),MATCH(CY$3,'Form report'!$P$22:$CO$22,0))-INDEX('Form report'!$G$23:$G$1090,MATCH($A$19,'Form report'!$D$23:$D$1090,0))-INDEX('Form report'!$H$23:$H$1090,MATCH($A$19,'Form report'!$D$23:$D$1090,0))),"")</f>
        <v/>
      </c>
      <c r="CZ19" s="204" t="str">
        <f>IFERROR(IF(INDEX('Form report'!$P$23:$CO$1090,MATCH($A$19,'Form report'!CZ23:CZ1090,0),MATCH(CZ$3,'Form report'!$P$22:$CO$22,0))="","",INDEX('Form report'!$P$23:$CO$1090,MATCH($A$19,'Form report'!CZ23:CZ1090,0),MATCH(CZ$3,'Form report'!$P$22:$CO$22,0))-INDEX('Form report'!$G$23:$G$1090,MATCH($A$19,'Form report'!$D$23:$D$1090,0))-INDEX('Form report'!$H$23:$H$1090,MATCH($A$19,'Form report'!$D$23:$D$1090,0))),"")</f>
        <v/>
      </c>
      <c r="DA19" s="204" t="str">
        <f>IFERROR(IF(INDEX('Form report'!$P$23:$CO$1090,MATCH($A$19,'Form report'!DA23:DA1090,0),MATCH(DA$3,'Form report'!$P$22:$CO$22,0))="","",INDEX('Form report'!$P$23:$CO$1090,MATCH($A$19,'Form report'!DA23:DA1090,0),MATCH(DA$3,'Form report'!$P$22:$CO$22,0))-INDEX('Form report'!$G$23:$G$1090,MATCH($A$19,'Form report'!$D$23:$D$1090,0))-INDEX('Form report'!$H$23:$H$1090,MATCH($A$19,'Form report'!$D$23:$D$1090,0))),"")</f>
        <v/>
      </c>
      <c r="DB19" s="204" t="str">
        <f>IFERROR(IF(INDEX('Form report'!$P$23:$CO$1090,MATCH($A$19,'Form report'!DB23:DB1090,0),MATCH(DB$3,'Form report'!$P$22:$CO$22,0))="","",INDEX('Form report'!$P$23:$CO$1090,MATCH($A$19,'Form report'!DB23:DB1090,0),MATCH(DB$3,'Form report'!$P$22:$CO$22,0))-INDEX('Form report'!$G$23:$G$1090,MATCH($A$19,'Form report'!$D$23:$D$1090,0))-INDEX('Form report'!$H$23:$H$1090,MATCH($A$19,'Form report'!$D$23:$D$1090,0))),"")</f>
        <v/>
      </c>
      <c r="DC19" s="204" t="str">
        <f>IFERROR(IF(INDEX('Form report'!$P$23:$CO$1090,MATCH($A$19,'Form report'!DC23:DC1090,0),MATCH(DC$3,'Form report'!$P$22:$CO$22,0))="","",INDEX('Form report'!$P$23:$CO$1090,MATCH($A$19,'Form report'!DC23:DC1090,0),MATCH(DC$3,'Form report'!$P$22:$CO$22,0))-INDEX('Form report'!$G$23:$G$1090,MATCH($A$19,'Form report'!$D$23:$D$1090,0))-INDEX('Form report'!$H$23:$H$1090,MATCH($A$19,'Form report'!$D$23:$D$1090,0))),"")</f>
        <v/>
      </c>
      <c r="DD19" s="204" t="str">
        <f>IFERROR(IF(INDEX('Form report'!$P$23:$CO$1090,MATCH($A$19,'Form report'!DD23:DD1090,0),MATCH(DD$3,'Form report'!$P$22:$CO$22,0))="","",INDEX('Form report'!$P$23:$CO$1090,MATCH($A$19,'Form report'!DD23:DD1090,0),MATCH(DD$3,'Form report'!$P$22:$CO$22,0))-INDEX('Form report'!$G$23:$G$1090,MATCH($A$19,'Form report'!$D$23:$D$1090,0))-INDEX('Form report'!$H$23:$H$1090,MATCH($A$19,'Form report'!$D$23:$D$1090,0))),"")</f>
        <v/>
      </c>
      <c r="DE19" s="204" t="str">
        <f>IFERROR(IF(INDEX('Form report'!$P$23:$CO$1090,MATCH($A$19,'Form report'!DE23:DE1090,0),MATCH(DE$3,'Form report'!$P$22:$CO$22,0))="","",INDEX('Form report'!$P$23:$CO$1090,MATCH($A$19,'Form report'!DE23:DE1090,0),MATCH(DE$3,'Form report'!$P$22:$CO$22,0))-INDEX('Form report'!$G$23:$G$1090,MATCH($A$19,'Form report'!$D$23:$D$1090,0))-INDEX('Form report'!$H$23:$H$1090,MATCH($A$19,'Form report'!$D$23:$D$1090,0))),"")</f>
        <v/>
      </c>
      <c r="DF19" s="204" t="str">
        <f>IFERROR(IF(INDEX('Form report'!$P$23:$CO$1090,MATCH($A$19,'Form report'!DF23:DF1090,0),MATCH(DF$3,'Form report'!$P$22:$CO$22,0))="","",INDEX('Form report'!$P$23:$CO$1090,MATCH($A$19,'Form report'!DF23:DF1090,0),MATCH(DF$3,'Form report'!$P$22:$CO$22,0))-INDEX('Form report'!$G$23:$G$1090,MATCH($A$19,'Form report'!$D$23:$D$1090,0))-INDEX('Form report'!$H$23:$H$1090,MATCH($A$19,'Form report'!$D$23:$D$1090,0))),"")</f>
        <v/>
      </c>
      <c r="DG19" s="204" t="str">
        <f>IFERROR(IF(INDEX('Form report'!$P$23:$CO$1090,MATCH($A$19,'Form report'!DG23:DG1090,0),MATCH(DG$3,'Form report'!$P$22:$CO$22,0))="","",INDEX('Form report'!$P$23:$CO$1090,MATCH($A$19,'Form report'!DG23:DG1090,0),MATCH(DG$3,'Form report'!$P$22:$CO$22,0))-INDEX('Form report'!$G$23:$G$1090,MATCH($A$19,'Form report'!$D$23:$D$1090,0))-INDEX('Form report'!$H$23:$H$1090,MATCH($A$19,'Form report'!$D$23:$D$1090,0))),"")</f>
        <v/>
      </c>
      <c r="DH19" s="204" t="str">
        <f>IFERROR(IF(INDEX('Form report'!$P$23:$CO$1090,MATCH($A$19,'Form report'!DH23:DH1090,0),MATCH(DH$3,'Form report'!$P$22:$CO$22,0))="","",INDEX('Form report'!$P$23:$CO$1090,MATCH($A$19,'Form report'!DH23:DH1090,0),MATCH(DH$3,'Form report'!$P$22:$CO$22,0))-INDEX('Form report'!$G$23:$G$1090,MATCH($A$19,'Form report'!$D$23:$D$1090,0))-INDEX('Form report'!$H$23:$H$1090,MATCH($A$19,'Form report'!$D$23:$D$1090,0))),"")</f>
        <v/>
      </c>
      <c r="DI19" s="204" t="str">
        <f>IFERROR(IF(INDEX('Form report'!$P$23:$CO$1090,MATCH($A$19,'Form report'!DI23:DI1090,0),MATCH(DI$3,'Form report'!$P$22:$CO$22,0))="","",INDEX('Form report'!$P$23:$CO$1090,MATCH($A$19,'Form report'!DI23:DI1090,0),MATCH(DI$3,'Form report'!$P$22:$CO$22,0))-INDEX('Form report'!$G$23:$G$1090,MATCH($A$19,'Form report'!$D$23:$D$1090,0))-INDEX('Form report'!$H$23:$H$1090,MATCH($A$19,'Form report'!$D$23:$D$1090,0))),"")</f>
        <v/>
      </c>
      <c r="DJ19" s="204" t="str">
        <f>IFERROR(IF(INDEX('Form report'!$P$23:$CO$1090,MATCH($A$19,'Form report'!DJ23:DJ1090,0),MATCH(DJ$3,'Form report'!$P$22:$CO$22,0))="","",INDEX('Form report'!$P$23:$CO$1090,MATCH($A$19,'Form report'!DJ23:DJ1090,0),MATCH(DJ$3,'Form report'!$P$22:$CO$22,0))-INDEX('Form report'!$G$23:$G$1090,MATCH($A$19,'Form report'!$D$23:$D$1090,0))-INDEX('Form report'!$H$23:$H$1090,MATCH($A$19,'Form report'!$D$23:$D$1090,0))),"")</f>
        <v/>
      </c>
      <c r="DK19" s="204" t="str">
        <f>IFERROR(IF(INDEX('Form report'!$P$23:$CO$1090,MATCH($A$19,'Form report'!DK23:DK1090,0),MATCH(DK$3,'Form report'!$P$22:$CO$22,0))="","",INDEX('Form report'!$P$23:$CO$1090,MATCH($A$19,'Form report'!DK23:DK1090,0),MATCH(DK$3,'Form report'!$P$22:$CO$22,0))-INDEX('Form report'!$G$23:$G$1090,MATCH($A$19,'Form report'!$D$23:$D$1090,0))-INDEX('Form report'!$H$23:$H$1090,MATCH($A$19,'Form report'!$D$23:$D$1090,0))),"")</f>
        <v/>
      </c>
      <c r="DL19" s="204" t="str">
        <f>IFERROR(IF(INDEX('Form report'!$P$23:$CO$1090,MATCH($A$19,'Form report'!DL23:DL1090,0),MATCH(DL$3,'Form report'!$P$22:$CO$22,0))="","",INDEX('Form report'!$P$23:$CO$1090,MATCH($A$19,'Form report'!DL23:DL1090,0),MATCH(DL$3,'Form report'!$P$22:$CO$22,0))-INDEX('Form report'!$G$23:$G$1090,MATCH($A$19,'Form report'!$D$23:$D$1090,0))-INDEX('Form report'!$H$23:$H$1090,MATCH($A$19,'Form report'!$D$23:$D$1090,0))),"")</f>
        <v/>
      </c>
      <c r="DM19" s="204" t="str">
        <f>IFERROR(IF(INDEX('Form report'!$P$23:$CO$1090,MATCH($A$19,'Form report'!DM23:DM1090,0),MATCH(DM$3,'Form report'!$P$22:$CO$22,0))="","",INDEX('Form report'!$P$23:$CO$1090,MATCH($A$19,'Form report'!DM23:DM1090,0),MATCH(DM$3,'Form report'!$P$22:$CO$22,0))-INDEX('Form report'!$G$23:$G$1090,MATCH($A$19,'Form report'!$D$23:$D$1090,0))-INDEX('Form report'!$H$23:$H$1090,MATCH($A$19,'Form report'!$D$23:$D$1090,0))),"")</f>
        <v/>
      </c>
      <c r="DN19" s="204" t="str">
        <f>IFERROR(IF(INDEX('Form report'!$P$23:$CO$1090,MATCH($A$19,'Form report'!DN23:DN1090,0),MATCH(DN$3,'Form report'!$P$22:$CO$22,0))="","",INDEX('Form report'!$P$23:$CO$1090,MATCH($A$19,'Form report'!DN23:DN1090,0),MATCH(DN$3,'Form report'!$P$22:$CO$22,0))-INDEX('Form report'!$G$23:$G$1090,MATCH($A$19,'Form report'!$D$23:$D$1090,0))-INDEX('Form report'!$H$23:$H$1090,MATCH($A$19,'Form report'!$D$23:$D$1090,0))),"")</f>
        <v/>
      </c>
      <c r="DO19" s="204" t="str">
        <f>IFERROR(IF(INDEX('Form report'!$P$23:$CO$1090,MATCH($A$19,'Form report'!DO23:DO1090,0),MATCH(DO$3,'Form report'!$P$22:$CO$22,0))="","",INDEX('Form report'!$P$23:$CO$1090,MATCH($A$19,'Form report'!DO23:DO1090,0),MATCH(DO$3,'Form report'!$P$22:$CO$22,0))-INDEX('Form report'!$G$23:$G$1090,MATCH($A$19,'Form report'!$D$23:$D$1090,0))-INDEX('Form report'!$H$23:$H$1090,MATCH($A$19,'Form report'!$D$23:$D$1090,0))),"")</f>
        <v/>
      </c>
      <c r="DP19" s="204" t="str">
        <f>IFERROR(IF(INDEX('Form report'!$P$23:$CO$1090,MATCH($A$19,'Form report'!DP23:DP1090,0),MATCH(DP$3,'Form report'!$P$22:$CO$22,0))="","",INDEX('Form report'!$P$23:$CO$1090,MATCH($A$19,'Form report'!DP23:DP1090,0),MATCH(DP$3,'Form report'!$P$22:$CO$22,0))-INDEX('Form report'!$G$23:$G$1090,MATCH($A$19,'Form report'!$D$23:$D$1090,0))-INDEX('Form report'!$H$23:$H$1090,MATCH($A$19,'Form report'!$D$23:$D$1090,0))),"")</f>
        <v/>
      </c>
      <c r="DQ19" s="204" t="str">
        <f>IFERROR(IF(INDEX('Form report'!$P$23:$CO$1090,MATCH($A$19,'Form report'!DQ23:DQ1090,0),MATCH(DQ$3,'Form report'!$P$22:$CO$22,0))="","",INDEX('Form report'!$P$23:$CO$1090,MATCH($A$19,'Form report'!DQ23:DQ1090,0),MATCH(DQ$3,'Form report'!$P$22:$CO$22,0))-INDEX('Form report'!$G$23:$G$1090,MATCH($A$19,'Form report'!$D$23:$D$1090,0))-INDEX('Form report'!$H$23:$H$1090,MATCH($A$19,'Form report'!$D$23:$D$1090,0))),"")</f>
        <v/>
      </c>
      <c r="DR19" s="204" t="str">
        <f>IFERROR(IF(INDEX('Form report'!$P$23:$CO$1090,MATCH($A$19,'Form report'!DR23:DR1090,0),MATCH(DR$3,'Form report'!$P$22:$CO$22,0))="","",INDEX('Form report'!$P$23:$CO$1090,MATCH($A$19,'Form report'!DR23:DR1090,0),MATCH(DR$3,'Form report'!$P$22:$CO$22,0))-INDEX('Form report'!$G$23:$G$1090,MATCH($A$19,'Form report'!$D$23:$D$1090,0))-INDEX('Form report'!$H$23:$H$1090,MATCH($A$19,'Form report'!$D$23:$D$1090,0))),"")</f>
        <v/>
      </c>
      <c r="DS19" s="204" t="str">
        <f>IFERROR(IF(INDEX('Form report'!$P$23:$CO$1090,MATCH($A$19,'Form report'!DS23:DS1090,0),MATCH(DS$3,'Form report'!$P$22:$CO$22,0))="","",INDEX('Form report'!$P$23:$CO$1090,MATCH($A$19,'Form report'!DS23:DS1090,0),MATCH(DS$3,'Form report'!$P$22:$CO$22,0))-INDEX('Form report'!$G$23:$G$1090,MATCH($A$19,'Form report'!$D$23:$D$1090,0))-INDEX('Form report'!$H$23:$H$1090,MATCH($A$19,'Form report'!$D$23:$D$1090,0))),"")</f>
        <v/>
      </c>
      <c r="DT19" s="204" t="str">
        <f>IFERROR(IF(INDEX('Form report'!$P$23:$CO$1090,MATCH($A$19,'Form report'!DT23:DT1090,0),MATCH(DT$3,'Form report'!$P$22:$CO$22,0))="","",INDEX('Form report'!$P$23:$CO$1090,MATCH($A$19,'Form report'!DT23:DT1090,0),MATCH(DT$3,'Form report'!$P$22:$CO$22,0))-INDEX('Form report'!$G$23:$G$1090,MATCH($A$19,'Form report'!$D$23:$D$1090,0))-INDEX('Form report'!$H$23:$H$1090,MATCH($A$19,'Form report'!$D$23:$D$1090,0))),"")</f>
        <v/>
      </c>
      <c r="DU19" s="204" t="str">
        <f>IFERROR(IF(INDEX('Form report'!$P$23:$CO$1090,MATCH($A$19,'Form report'!DU23:DU1090,0),MATCH(DU$3,'Form report'!$P$22:$CO$22,0))="","",INDEX('Form report'!$P$23:$CO$1090,MATCH($A$19,'Form report'!DU23:DU1090,0),MATCH(DU$3,'Form report'!$P$22:$CO$22,0))-INDEX('Form report'!$G$23:$G$1090,MATCH($A$19,'Form report'!$D$23:$D$1090,0))-INDEX('Form report'!$H$23:$H$1090,MATCH($A$19,'Form report'!$D$23:$D$1090,0))),"")</f>
        <v/>
      </c>
      <c r="DV19" s="204" t="str">
        <f>IFERROR(IF(INDEX('Form report'!$P$23:$CO$1090,MATCH($A$19,'Form report'!DV23:DV1090,0),MATCH(DV$3,'Form report'!$P$22:$CO$22,0))="","",INDEX('Form report'!$P$23:$CO$1090,MATCH($A$19,'Form report'!DV23:DV1090,0),MATCH(DV$3,'Form report'!$P$22:$CO$22,0))-INDEX('Form report'!$G$23:$G$1090,MATCH($A$19,'Form report'!$D$23:$D$1090,0))-INDEX('Form report'!$H$23:$H$1090,MATCH($A$19,'Form report'!$D$23:$D$1090,0))),"")</f>
        <v/>
      </c>
      <c r="DW19" s="204" t="str">
        <f>IFERROR(IF(INDEX('Form report'!$P$23:$CO$1090,MATCH($A$19,'Form report'!DW23:DW1090,0),MATCH(DW$3,'Form report'!$P$22:$CO$22,0))="","",INDEX('Form report'!$P$23:$CO$1090,MATCH($A$19,'Form report'!DW23:DW1090,0),MATCH(DW$3,'Form report'!$P$22:$CO$22,0))-INDEX('Form report'!$G$23:$G$1090,MATCH($A$19,'Form report'!$D$23:$D$1090,0))-INDEX('Form report'!$H$23:$H$1090,MATCH($A$19,'Form report'!$D$23:$D$1090,0))),"")</f>
        <v/>
      </c>
      <c r="DX19" s="204" t="str">
        <f>IFERROR(IF(INDEX('Form report'!$P$23:$CO$1090,MATCH($A$19,'Form report'!DX23:DX1090,0),MATCH(DX$3,'Form report'!$P$22:$CO$22,0))="","",INDEX('Form report'!$P$23:$CO$1090,MATCH($A$19,'Form report'!DX23:DX1090,0),MATCH(DX$3,'Form report'!$P$22:$CO$22,0))-INDEX('Form report'!$G$23:$G$1090,MATCH($A$19,'Form report'!$D$23:$D$1090,0))-INDEX('Form report'!$H$23:$H$1090,MATCH($A$19,'Form report'!$D$23:$D$1090,0))),"")</f>
        <v/>
      </c>
      <c r="DY19" s="204" t="str">
        <f>IFERROR(IF(INDEX('Form report'!$P$23:$CO$1090,MATCH($A$19,'Form report'!DY23:DY1090,0),MATCH(DY$3,'Form report'!$P$22:$CO$22,0))="","",INDEX('Form report'!$P$23:$CO$1090,MATCH($A$19,'Form report'!DY23:DY1090,0),MATCH(DY$3,'Form report'!$P$22:$CO$22,0))-INDEX('Form report'!$G$23:$G$1090,MATCH($A$19,'Form report'!$D$23:$D$1090,0))-INDEX('Form report'!$H$23:$H$1090,MATCH($A$19,'Form report'!$D$23:$D$1090,0))),"")</f>
        <v/>
      </c>
      <c r="DZ19" s="204" t="str">
        <f>IFERROR(IF(INDEX('Form report'!$P$23:$CO$1090,MATCH($A$19,'Form report'!DZ23:DZ1090,0),MATCH(DZ$3,'Form report'!$P$22:$CO$22,0))="","",INDEX('Form report'!$P$23:$CO$1090,MATCH($A$19,'Form report'!DZ23:DZ1090,0),MATCH(DZ$3,'Form report'!$P$22:$CO$22,0))-INDEX('Form report'!$G$23:$G$1090,MATCH($A$19,'Form report'!$D$23:$D$1090,0))-INDEX('Form report'!$H$23:$H$1090,MATCH($A$19,'Form report'!$D$23:$D$1090,0))),"")</f>
        <v/>
      </c>
      <c r="EA19" s="204" t="str">
        <f>IFERROR(IF(INDEX('Form report'!$P$23:$CO$1090,MATCH($A$19,'Form report'!EA23:EA1090,0),MATCH(EA$3,'Form report'!$P$22:$CO$22,0))="","",INDEX('Form report'!$P$23:$CO$1090,MATCH($A$19,'Form report'!EA23:EA1090,0),MATCH(EA$3,'Form report'!$P$22:$CO$22,0))-INDEX('Form report'!$G$23:$G$1090,MATCH($A$19,'Form report'!$D$23:$D$1090,0))-INDEX('Form report'!$H$23:$H$1090,MATCH($A$19,'Form report'!$D$23:$D$1090,0))),"")</f>
        <v/>
      </c>
      <c r="EB19" s="204" t="str">
        <f>IFERROR(IF(INDEX('Form report'!$P$23:$CO$1090,MATCH($A$19,'Form report'!EB23:EB1090,0),MATCH(EB$3,'Form report'!$P$22:$CO$22,0))="","",INDEX('Form report'!$P$23:$CO$1090,MATCH($A$19,'Form report'!EB23:EB1090,0),MATCH(EB$3,'Form report'!$P$22:$CO$22,0))-INDEX('Form report'!$G$23:$G$1090,MATCH($A$19,'Form report'!$D$23:$D$1090,0))-INDEX('Form report'!$H$23:$H$1090,MATCH($A$19,'Form report'!$D$23:$D$1090,0))),"")</f>
        <v/>
      </c>
      <c r="EC19" s="204" t="str">
        <f>IFERROR(IF(INDEX('Form report'!$P$23:$CO$1090,MATCH($A$19,'Form report'!EC23:EC1090,0),MATCH(EC$3,'Form report'!$P$22:$CO$22,0))="","",INDEX('Form report'!$P$23:$CO$1090,MATCH($A$19,'Form report'!EC23:EC1090,0),MATCH(EC$3,'Form report'!$P$22:$CO$22,0))-INDEX('Form report'!$G$23:$G$1090,MATCH($A$19,'Form report'!$D$23:$D$1090,0))-INDEX('Form report'!$H$23:$H$1090,MATCH($A$19,'Form report'!$D$23:$D$1090,0))),"")</f>
        <v/>
      </c>
      <c r="ED19" s="204" t="str">
        <f>IFERROR(IF(INDEX('Form report'!$P$23:$CO$1090,MATCH($A$19,'Form report'!ED23:ED1090,0),MATCH(ED$3,'Form report'!$P$22:$CO$22,0))="","",INDEX('Form report'!$P$23:$CO$1090,MATCH($A$19,'Form report'!ED23:ED1090,0),MATCH(ED$3,'Form report'!$P$22:$CO$22,0))-INDEX('Form report'!$G$23:$G$1090,MATCH($A$19,'Form report'!$D$23:$D$1090,0))-INDEX('Form report'!$H$23:$H$1090,MATCH($A$19,'Form report'!$D$23:$D$1090,0))),"")</f>
        <v/>
      </c>
      <c r="EE19" s="204" t="str">
        <f>IFERROR(IF(INDEX('Form report'!$P$23:$CO$1090,MATCH($A$19,'Form report'!EE23:EE1090,0),MATCH(EE$3,'Form report'!$P$22:$CO$22,0))="","",INDEX('Form report'!$P$23:$CO$1090,MATCH($A$19,'Form report'!EE23:EE1090,0),MATCH(EE$3,'Form report'!$P$22:$CO$22,0))-INDEX('Form report'!$G$23:$G$1090,MATCH($A$19,'Form report'!$D$23:$D$1090,0))-INDEX('Form report'!$H$23:$H$1090,MATCH($A$19,'Form report'!$D$23:$D$1090,0))),"")</f>
        <v/>
      </c>
      <c r="EF19" s="204" t="str">
        <f>IFERROR(IF(INDEX('Form report'!$P$23:$CO$1090,MATCH($A$19,'Form report'!EF23:EF1090,0),MATCH(EF$3,'Form report'!$P$22:$CO$22,0))="","",INDEX('Form report'!$P$23:$CO$1090,MATCH($A$19,'Form report'!EF23:EF1090,0),MATCH(EF$3,'Form report'!$P$22:$CO$22,0))-INDEX('Form report'!$G$23:$G$1090,MATCH($A$19,'Form report'!$D$23:$D$1090,0))-INDEX('Form report'!$H$23:$H$1090,MATCH($A$19,'Form report'!$D$23:$D$1090,0))),"")</f>
        <v/>
      </c>
      <c r="EG19" s="204" t="str">
        <f>IFERROR(IF(INDEX('Form report'!$P$23:$CO$1090,MATCH($A$19,'Form report'!EG23:EG1090,0),MATCH(EG$3,'Form report'!$P$22:$CO$22,0))="","",INDEX('Form report'!$P$23:$CO$1090,MATCH($A$19,'Form report'!EG23:EG1090,0),MATCH(EG$3,'Form report'!$P$22:$CO$22,0))-INDEX('Form report'!$G$23:$G$1090,MATCH($A$19,'Form report'!$D$23:$D$1090,0))-INDEX('Form report'!$H$23:$H$1090,MATCH($A$19,'Form report'!$D$23:$D$1090,0))),"")</f>
        <v/>
      </c>
      <c r="EH19" s="204" t="str">
        <f>IFERROR(IF(INDEX('Form report'!$P$23:$CO$1090,MATCH($A$19,'Form report'!EH23:EH1090,0),MATCH(EH$3,'Form report'!$P$22:$CO$22,0))="","",INDEX('Form report'!$P$23:$CO$1090,MATCH($A$19,'Form report'!EH23:EH1090,0),MATCH(EH$3,'Form report'!$P$22:$CO$22,0))-INDEX('Form report'!$G$23:$G$1090,MATCH($A$19,'Form report'!$D$23:$D$1090,0))-INDEX('Form report'!$H$23:$H$1090,MATCH($A$19,'Form report'!$D$23:$D$1090,0))),"")</f>
        <v/>
      </c>
      <c r="EI19" s="204" t="str">
        <f>IFERROR(IF(INDEX('Form report'!$P$23:$CO$1090,MATCH($A$19,'Form report'!EI23:EI1090,0),MATCH(EI$3,'Form report'!$P$22:$CO$22,0))="","",INDEX('Form report'!$P$23:$CO$1090,MATCH($A$19,'Form report'!EI23:EI1090,0),MATCH(EI$3,'Form report'!$P$22:$CO$22,0))-INDEX('Form report'!$G$23:$G$1090,MATCH($A$19,'Form report'!$D$23:$D$1090,0))-INDEX('Form report'!$H$23:$H$1090,MATCH($A$19,'Form report'!$D$23:$D$1090,0))),"")</f>
        <v/>
      </c>
      <c r="EJ19" s="204" t="str">
        <f>IFERROR(IF(INDEX('Form report'!$P$23:$CO$1090,MATCH($A$19,'Form report'!EJ23:EJ1090,0),MATCH(EJ$3,'Form report'!$P$22:$CO$22,0))="","",INDEX('Form report'!$P$23:$CO$1090,MATCH($A$19,'Form report'!EJ23:EJ1090,0),MATCH(EJ$3,'Form report'!$P$22:$CO$22,0))-INDEX('Form report'!$G$23:$G$1090,MATCH($A$19,'Form report'!$D$23:$D$1090,0))-INDEX('Form report'!$H$23:$H$1090,MATCH($A$19,'Form report'!$D$23:$D$1090,0))),"")</f>
        <v/>
      </c>
      <c r="EK19" s="204" t="str">
        <f>IFERROR(IF(INDEX('Form report'!$P$23:$CO$1090,MATCH($A$19,'Form report'!EK23:EK1090,0),MATCH(EK$3,'Form report'!$P$22:$CO$22,0))="","",INDEX('Form report'!$P$23:$CO$1090,MATCH($A$19,'Form report'!EK23:EK1090,0),MATCH(EK$3,'Form report'!$P$22:$CO$22,0))-INDEX('Form report'!$G$23:$G$1090,MATCH($A$19,'Form report'!$D$23:$D$1090,0))-INDEX('Form report'!$H$23:$H$1090,MATCH($A$19,'Form report'!$D$23:$D$1090,0))),"")</f>
        <v/>
      </c>
      <c r="EL19" s="204" t="str">
        <f>IFERROR(IF(INDEX('Form report'!$P$23:$CO$1090,MATCH($A$19,'Form report'!EL23:EL1090,0),MATCH(EL$3,'Form report'!$P$22:$CO$22,0))="","",INDEX('Form report'!$P$23:$CO$1090,MATCH($A$19,'Form report'!EL23:EL1090,0),MATCH(EL$3,'Form report'!$P$22:$CO$22,0))-INDEX('Form report'!$G$23:$G$1090,MATCH($A$19,'Form report'!$D$23:$D$1090,0))-INDEX('Form report'!$H$23:$H$1090,MATCH($A$19,'Form report'!$D$23:$D$1090,0))),"")</f>
        <v/>
      </c>
      <c r="EM19" s="204" t="str">
        <f>IFERROR(IF(INDEX('Form report'!$P$23:$CO$1090,MATCH($A$19,'Form report'!EM23:EM1090,0),MATCH(EM$3,'Form report'!$P$22:$CO$22,0))="","",INDEX('Form report'!$P$23:$CO$1090,MATCH($A$19,'Form report'!EM23:EM1090,0),MATCH(EM$3,'Form report'!$P$22:$CO$22,0))-INDEX('Form report'!$G$23:$G$1090,MATCH($A$19,'Form report'!$D$23:$D$1090,0))-INDEX('Form report'!$H$23:$H$1090,MATCH($A$19,'Form report'!$D$23:$D$1090,0))),"")</f>
        <v/>
      </c>
      <c r="EN19" s="204" t="str">
        <f>IFERROR(IF(INDEX('Form report'!$P$23:$CO$1090,MATCH($A$19,'Form report'!EN23:EN1090,0),MATCH(EN$3,'Form report'!$P$22:$CO$22,0))="","",INDEX('Form report'!$P$23:$CO$1090,MATCH($A$19,'Form report'!EN23:EN1090,0),MATCH(EN$3,'Form report'!$P$22:$CO$22,0))-INDEX('Form report'!$G$23:$G$1090,MATCH($A$19,'Form report'!$D$23:$D$1090,0))-INDEX('Form report'!$H$23:$H$1090,MATCH($A$19,'Form report'!$D$23:$D$1090,0))),"")</f>
        <v/>
      </c>
      <c r="EO19" s="204" t="str">
        <f>IFERROR(IF(INDEX('Form report'!$P$23:$CO$1090,MATCH($A$19,'Form report'!EO23:EO1090,0),MATCH(EO$3,'Form report'!$P$22:$CO$22,0))="","",INDEX('Form report'!$P$23:$CO$1090,MATCH($A$19,'Form report'!EO23:EO1090,0),MATCH(EO$3,'Form report'!$P$22:$CO$22,0))-INDEX('Form report'!$G$23:$G$1090,MATCH($A$19,'Form report'!$D$23:$D$1090,0))-INDEX('Form report'!$H$23:$H$1090,MATCH($A$19,'Form report'!$D$23:$D$1090,0))),"")</f>
        <v/>
      </c>
      <c r="EP19" s="204" t="str">
        <f>IFERROR(IF(INDEX('Form report'!$P$23:$CO$1090,MATCH($A$19,'Form report'!EP23:EP1090,0),MATCH(EP$3,'Form report'!$P$22:$CO$22,0))="","",INDEX('Form report'!$P$23:$CO$1090,MATCH($A$19,'Form report'!EP23:EP1090,0),MATCH(EP$3,'Form report'!$P$22:$CO$22,0))-INDEX('Form report'!$G$23:$G$1090,MATCH($A$19,'Form report'!$D$23:$D$1090,0))-INDEX('Form report'!$H$23:$H$1090,MATCH($A$19,'Form report'!$D$23:$D$1090,0))),"")</f>
        <v/>
      </c>
      <c r="EQ19" s="204" t="str">
        <f>IFERROR(IF(INDEX('Form report'!$P$23:$CO$1090,MATCH($A$19,'Form report'!EQ23:EQ1090,0),MATCH(EQ$3,'Form report'!$P$22:$CO$22,0))="","",INDEX('Form report'!$P$23:$CO$1090,MATCH($A$19,'Form report'!EQ23:EQ1090,0),MATCH(EQ$3,'Form report'!$P$22:$CO$22,0))-INDEX('Form report'!$G$23:$G$1090,MATCH($A$19,'Form report'!$D$23:$D$1090,0))-INDEX('Form report'!$H$23:$H$1090,MATCH($A$19,'Form report'!$D$23:$D$1090,0))),"")</f>
        <v/>
      </c>
      <c r="ER19" s="204" t="str">
        <f>IFERROR(IF(INDEX('Form report'!$P$23:$CO$1090,MATCH($A$19,'Form report'!ER23:ER1090,0),MATCH(ER$3,'Form report'!$P$22:$CO$22,0))="","",INDEX('Form report'!$P$23:$CO$1090,MATCH($A$19,'Form report'!ER23:ER1090,0),MATCH(ER$3,'Form report'!$P$22:$CO$22,0))-INDEX('Form report'!$G$23:$G$1090,MATCH($A$19,'Form report'!$D$23:$D$1090,0))-INDEX('Form report'!$H$23:$H$1090,MATCH($A$19,'Form report'!$D$23:$D$1090,0))),"")</f>
        <v/>
      </c>
      <c r="ES19" s="204" t="str">
        <f>IFERROR(IF(INDEX('Form report'!$P$23:$CO$1090,MATCH($A$19,'Form report'!ES23:ES1090,0),MATCH(ES$3,'Form report'!$P$22:$CO$22,0))="","",INDEX('Form report'!$P$23:$CO$1090,MATCH($A$19,'Form report'!ES23:ES1090,0),MATCH(ES$3,'Form report'!$P$22:$CO$22,0))-INDEX('Form report'!$G$23:$G$1090,MATCH($A$19,'Form report'!$D$23:$D$1090,0))-INDEX('Form report'!$H$23:$H$1090,MATCH($A$19,'Form report'!$D$23:$D$1090,0))),"")</f>
        <v/>
      </c>
      <c r="ET19" s="204" t="str">
        <f>IFERROR(IF(INDEX('Form report'!$P$23:$CO$1090,MATCH($A$19,'Form report'!ET23:ET1090,0),MATCH(ET$3,'Form report'!$P$22:$CO$22,0))="","",INDEX('Form report'!$P$23:$CO$1090,MATCH($A$19,'Form report'!ET23:ET1090,0),MATCH(ET$3,'Form report'!$P$22:$CO$22,0))-INDEX('Form report'!$G$23:$G$1090,MATCH($A$19,'Form report'!$D$23:$D$1090,0))-INDEX('Form report'!$H$23:$H$1090,MATCH($A$19,'Form report'!$D$23:$D$1090,0))),"")</f>
        <v/>
      </c>
      <c r="EU19" s="204" t="str">
        <f>IFERROR(IF(INDEX('Form report'!$P$23:$CO$1090,MATCH($A$19,'Form report'!EU23:EU1090,0),MATCH(EU$3,'Form report'!$P$22:$CO$22,0))="","",INDEX('Form report'!$P$23:$CO$1090,MATCH($A$19,'Form report'!EU23:EU1090,0),MATCH(EU$3,'Form report'!$P$22:$CO$22,0))-INDEX('Form report'!$G$23:$G$1090,MATCH($A$19,'Form report'!$D$23:$D$1090,0))-INDEX('Form report'!$H$23:$H$1090,MATCH($A$19,'Form report'!$D$23:$D$1090,0))),"")</f>
        <v/>
      </c>
      <c r="EV19" s="204" t="str">
        <f>IFERROR(IF(INDEX('Form report'!$P$23:$CO$1090,MATCH($A$19,'Form report'!EV23:EV1090,0),MATCH(EV$3,'Form report'!$P$22:$CO$22,0))="","",INDEX('Form report'!$P$23:$CO$1090,MATCH($A$19,'Form report'!EV23:EV1090,0),MATCH(EV$3,'Form report'!$P$22:$CO$22,0))-INDEX('Form report'!$G$23:$G$1090,MATCH($A$19,'Form report'!$D$23:$D$1090,0))-INDEX('Form report'!$H$23:$H$1090,MATCH($A$19,'Form report'!$D$23:$D$1090,0))),"")</f>
        <v/>
      </c>
      <c r="EW19" s="204" t="str">
        <f>IFERROR(IF(INDEX('Form report'!$P$23:$CO$1090,MATCH($A$19,'Form report'!EW23:EW1090,0),MATCH(EW$3,'Form report'!$P$22:$CO$22,0))="","",INDEX('Form report'!$P$23:$CO$1090,MATCH($A$19,'Form report'!EW23:EW1090,0),MATCH(EW$3,'Form report'!$P$22:$CO$22,0))-INDEX('Form report'!$G$23:$G$1090,MATCH($A$19,'Form report'!$D$23:$D$1090,0))-INDEX('Form report'!$H$23:$H$1090,MATCH($A$19,'Form report'!$D$23:$D$1090,0))),"")</f>
        <v/>
      </c>
      <c r="EX19" s="204" t="str">
        <f>IFERROR(IF(INDEX('Form report'!$P$23:$CO$1090,MATCH($A$19,'Form report'!EX23:EX1090,0),MATCH(EX$3,'Form report'!$P$22:$CO$22,0))="","",INDEX('Form report'!$P$23:$CO$1090,MATCH($A$19,'Form report'!EX23:EX1090,0),MATCH(EX$3,'Form report'!$P$22:$CO$22,0))-INDEX('Form report'!$G$23:$G$1090,MATCH($A$19,'Form report'!$D$23:$D$1090,0))-INDEX('Form report'!$H$23:$H$1090,MATCH($A$19,'Form report'!$D$23:$D$1090,0))),"")</f>
        <v/>
      </c>
      <c r="EY19" s="204" t="str">
        <f>IFERROR(IF(INDEX('Form report'!$P$23:$CO$1090,MATCH($A$19,'Form report'!EY23:EY1090,0),MATCH(EY$3,'Form report'!$P$22:$CO$22,0))="","",INDEX('Form report'!$P$23:$CO$1090,MATCH($A$19,'Form report'!EY23:EY1090,0),MATCH(EY$3,'Form report'!$P$22:$CO$22,0))-INDEX('Form report'!$G$23:$G$1090,MATCH($A$19,'Form report'!$D$23:$D$1090,0))-INDEX('Form report'!$H$23:$H$1090,MATCH($A$19,'Form report'!$D$23:$D$1090,0))),"")</f>
        <v/>
      </c>
      <c r="EZ19" s="204" t="str">
        <f>IFERROR(IF(INDEX('Form report'!$P$23:$CO$1090,MATCH($A$19,'Form report'!EZ23:EZ1090,0),MATCH(EZ$3,'Form report'!$P$22:$CO$22,0))="","",INDEX('Form report'!$P$23:$CO$1090,MATCH($A$19,'Form report'!EZ23:EZ1090,0),MATCH(EZ$3,'Form report'!$P$22:$CO$22,0))-INDEX('Form report'!$G$23:$G$1090,MATCH($A$19,'Form report'!$D$23:$D$1090,0))-INDEX('Form report'!$H$23:$H$1090,MATCH($A$19,'Form report'!$D$23:$D$1090,0))),"")</f>
        <v/>
      </c>
      <c r="FA19" s="204" t="str">
        <f>IFERROR(IF(INDEX('Form report'!$P$23:$CO$1090,MATCH($A$19,'Form report'!FA23:FA1090,0),MATCH(FA$3,'Form report'!$P$22:$CO$22,0))="","",INDEX('Form report'!$P$23:$CO$1090,MATCH($A$19,'Form report'!FA23:FA1090,0),MATCH(FA$3,'Form report'!$P$22:$CO$22,0))-INDEX('Form report'!$G$23:$G$1090,MATCH($A$19,'Form report'!$D$23:$D$1090,0))-INDEX('Form report'!$H$23:$H$1090,MATCH($A$19,'Form report'!$D$23:$D$1090,0))),"")</f>
        <v/>
      </c>
      <c r="FB19" s="204" t="str">
        <f>IFERROR(IF(INDEX('Form report'!$P$23:$CO$1090,MATCH($A$19,'Form report'!FB23:FB1090,0),MATCH(FB$3,'Form report'!$P$22:$CO$22,0))="","",INDEX('Form report'!$P$23:$CO$1090,MATCH($A$19,'Form report'!FB23:FB1090,0),MATCH(FB$3,'Form report'!$P$22:$CO$22,0))-INDEX('Form report'!$G$23:$G$1090,MATCH($A$19,'Form report'!$D$23:$D$1090,0))-INDEX('Form report'!$H$23:$H$1090,MATCH($A$19,'Form report'!$D$23:$D$1090,0))),"")</f>
        <v/>
      </c>
      <c r="FC19" s="204" t="str">
        <f>IFERROR(IF(INDEX('Form report'!$P$23:$CO$1090,MATCH($A$19,'Form report'!FC23:FC1090,0),MATCH(FC$3,'Form report'!$P$22:$CO$22,0))="","",INDEX('Form report'!$P$23:$CO$1090,MATCH($A$19,'Form report'!FC23:FC1090,0),MATCH(FC$3,'Form report'!$P$22:$CO$22,0))-INDEX('Form report'!$G$23:$G$1090,MATCH($A$19,'Form report'!$D$23:$D$1090,0))-INDEX('Form report'!$H$23:$H$1090,MATCH($A$19,'Form report'!$D$23:$D$1090,0))),"")</f>
        <v/>
      </c>
      <c r="FD19" s="204" t="str">
        <f>IFERROR(IF(INDEX('Form report'!$P$23:$CO$1090,MATCH($A$19,'Form report'!FD23:FD1090,0),MATCH(FD$3,'Form report'!$P$22:$CO$22,0))="","",INDEX('Form report'!$P$23:$CO$1090,MATCH($A$19,'Form report'!FD23:FD1090,0),MATCH(FD$3,'Form report'!$P$22:$CO$22,0))-INDEX('Form report'!$G$23:$G$1090,MATCH($A$19,'Form report'!$D$23:$D$1090,0))-INDEX('Form report'!$H$23:$H$1090,MATCH($A$19,'Form report'!$D$23:$D$1090,0))),"")</f>
        <v/>
      </c>
      <c r="FE19" s="204" t="str">
        <f>IFERROR(IF(INDEX('Form report'!$P$23:$CO$1090,MATCH($A$19,'Form report'!FE23:FE1090,0),MATCH(FE$3,'Form report'!$P$22:$CO$22,0))="","",INDEX('Form report'!$P$23:$CO$1090,MATCH($A$19,'Form report'!FE23:FE1090,0),MATCH(FE$3,'Form report'!$P$22:$CO$22,0))-INDEX('Form report'!$G$23:$G$1090,MATCH($A$19,'Form report'!$D$23:$D$1090,0))-INDEX('Form report'!$H$23:$H$1090,MATCH($A$19,'Form report'!$D$23:$D$1090,0))),"")</f>
        <v/>
      </c>
      <c r="FF19" s="204" t="str">
        <f>IFERROR(IF(INDEX('Form report'!$P$23:$CO$1090,MATCH($A$19,'Form report'!FF23:FF1090,0),MATCH(FF$3,'Form report'!$P$22:$CO$22,0))="","",INDEX('Form report'!$P$23:$CO$1090,MATCH($A$19,'Form report'!FF23:FF1090,0),MATCH(FF$3,'Form report'!$P$22:$CO$22,0))-INDEX('Form report'!$G$23:$G$1090,MATCH($A$19,'Form report'!$D$23:$D$1090,0))-INDEX('Form report'!$H$23:$H$1090,MATCH($A$19,'Form report'!$D$23:$D$1090,0))),"")</f>
        <v/>
      </c>
      <c r="FG19" s="204" t="str">
        <f>IFERROR(IF(INDEX('Form report'!$P$23:$CO$1090,MATCH($A$19,'Form report'!FG23:FG1090,0),MATCH(FG$3,'Form report'!$P$22:$CO$22,0))="","",INDEX('Form report'!$P$23:$CO$1090,MATCH($A$19,'Form report'!FG23:FG1090,0),MATCH(FG$3,'Form report'!$P$22:$CO$22,0))-INDEX('Form report'!$G$23:$G$1090,MATCH($A$19,'Form report'!$D$23:$D$1090,0))-INDEX('Form report'!$H$23:$H$1090,MATCH($A$19,'Form report'!$D$23:$D$1090,0))),"")</f>
        <v/>
      </c>
      <c r="FH19" s="204" t="str">
        <f>IFERROR(IF(INDEX('Form report'!$P$23:$CO$1090,MATCH($A$19,'Form report'!FH23:FH1090,0),MATCH(FH$3,'Form report'!$P$22:$CO$22,0))="","",INDEX('Form report'!$P$23:$CO$1090,MATCH($A$19,'Form report'!FH23:FH1090,0),MATCH(FH$3,'Form report'!$P$22:$CO$22,0))-INDEX('Form report'!$G$23:$G$1090,MATCH($A$19,'Form report'!$D$23:$D$1090,0))-INDEX('Form report'!$H$23:$H$1090,MATCH($A$19,'Form report'!$D$23:$D$1090,0))),"")</f>
        <v/>
      </c>
      <c r="FI19" s="204" t="str">
        <f>IFERROR(IF(INDEX('Form report'!$P$23:$CO$1090,MATCH($A$19,'Form report'!FI23:FI1090,0),MATCH(FI$3,'Form report'!$P$22:$CO$22,0))="","",INDEX('Form report'!$P$23:$CO$1090,MATCH($A$19,'Form report'!FI23:FI1090,0),MATCH(FI$3,'Form report'!$P$22:$CO$22,0))-INDEX('Form report'!$G$23:$G$1090,MATCH($A$19,'Form report'!$D$23:$D$1090,0))-INDEX('Form report'!$H$23:$H$1090,MATCH($A$19,'Form report'!$D$23:$D$1090,0))),"")</f>
        <v/>
      </c>
      <c r="FJ19" s="204" t="str">
        <f>IFERROR(IF(INDEX('Form report'!$P$23:$CO$1090,MATCH($A$19,'Form report'!FJ23:FJ1090,0),MATCH(FJ$3,'Form report'!$P$22:$CO$22,0))="","",INDEX('Form report'!$P$23:$CO$1090,MATCH($A$19,'Form report'!FJ23:FJ1090,0),MATCH(FJ$3,'Form report'!$P$22:$CO$22,0))-INDEX('Form report'!$G$23:$G$1090,MATCH($A$19,'Form report'!$D$23:$D$1090,0))-INDEX('Form report'!$H$23:$H$1090,MATCH($A$19,'Form report'!$D$23:$D$1090,0))),"")</f>
        <v/>
      </c>
      <c r="FK19" s="204" t="str">
        <f>IFERROR(IF(INDEX('Form report'!$P$23:$CO$1090,MATCH($A$19,'Form report'!FK23:FK1090,0),MATCH(FK$3,'Form report'!$P$22:$CO$22,0))="","",INDEX('Form report'!$P$23:$CO$1090,MATCH($A$19,'Form report'!FK23:FK1090,0),MATCH(FK$3,'Form report'!$P$22:$CO$22,0))-INDEX('Form report'!$G$23:$G$1090,MATCH($A$19,'Form report'!$D$23:$D$1090,0))-INDEX('Form report'!$H$23:$H$1090,MATCH($A$19,'Form report'!$D$23:$D$1090,0))),"")</f>
        <v/>
      </c>
      <c r="FL19" s="204" t="str">
        <f>IFERROR(IF(INDEX('Form report'!$P$23:$CO$1090,MATCH($A$19,'Form report'!FL23:FL1090,0),MATCH(FL$3,'Form report'!$P$22:$CO$22,0))="","",INDEX('Form report'!$P$23:$CO$1090,MATCH($A$19,'Form report'!FL23:FL1090,0),MATCH(FL$3,'Form report'!$P$22:$CO$22,0))-INDEX('Form report'!$G$23:$G$1090,MATCH($A$19,'Form report'!$D$23:$D$1090,0))-INDEX('Form report'!$H$23:$H$1090,MATCH($A$19,'Form report'!$D$23:$D$1090,0))),"")</f>
        <v/>
      </c>
      <c r="FM19" s="204" t="str">
        <f>IFERROR(IF(INDEX('Form report'!$P$23:$CO$1090,MATCH($A$19,'Form report'!FM23:FM1090,0),MATCH(FM$3,'Form report'!$P$22:$CO$22,0))="","",INDEX('Form report'!$P$23:$CO$1090,MATCH($A$19,'Form report'!FM23:FM1090,0),MATCH(FM$3,'Form report'!$P$22:$CO$22,0))-INDEX('Form report'!$G$23:$G$1090,MATCH($A$19,'Form report'!$D$23:$D$1090,0))-INDEX('Form report'!$H$23:$H$1090,MATCH($A$19,'Form report'!$D$23:$D$1090,0))),"")</f>
        <v/>
      </c>
      <c r="FN19" s="204" t="str">
        <f>IFERROR(IF(INDEX('Form report'!$P$23:$CO$1090,MATCH($A$19,'Form report'!FN23:FN1090,0),MATCH(FN$3,'Form report'!$P$22:$CO$22,0))="","",INDEX('Form report'!$P$23:$CO$1090,MATCH($A$19,'Form report'!FN23:FN1090,0),MATCH(FN$3,'Form report'!$P$22:$CO$22,0))-INDEX('Form report'!$G$23:$G$1090,MATCH($A$19,'Form report'!$D$23:$D$1090,0))-INDEX('Form report'!$H$23:$H$1090,MATCH($A$19,'Form report'!$D$23:$D$1090,0))),"")</f>
        <v/>
      </c>
      <c r="FO19" s="204" t="str">
        <f>IFERROR(IF(INDEX('Form report'!$P$23:$CO$1090,MATCH($A$19,'Form report'!FO23:FO1090,0),MATCH(FO$3,'Form report'!$P$22:$CO$22,0))="","",INDEX('Form report'!$P$23:$CO$1090,MATCH($A$19,'Form report'!FO23:FO1090,0),MATCH(FO$3,'Form report'!$P$22:$CO$22,0))-INDEX('Form report'!$G$23:$G$1090,MATCH($A$19,'Form report'!$D$23:$D$1090,0))-INDEX('Form report'!$H$23:$H$1090,MATCH($A$19,'Form report'!$D$23:$D$1090,0))),"")</f>
        <v/>
      </c>
      <c r="FP19" s="204" t="str">
        <f>IFERROR(IF(INDEX('Form report'!$P$23:$CO$1090,MATCH($A$19,'Form report'!FP23:FP1090,0),MATCH(FP$3,'Form report'!$P$22:$CO$22,0))="","",INDEX('Form report'!$P$23:$CO$1090,MATCH($A$19,'Form report'!FP23:FP1090,0),MATCH(FP$3,'Form report'!$P$22:$CO$22,0))-INDEX('Form report'!$G$23:$G$1090,MATCH($A$19,'Form report'!$D$23:$D$1090,0))-INDEX('Form report'!$H$23:$H$1090,MATCH($A$19,'Form report'!$D$23:$D$1090,0))),"")</f>
        <v/>
      </c>
      <c r="FQ19" s="204" t="str">
        <f>IFERROR(IF(INDEX('Form report'!$P$23:$CO$1090,MATCH($A$19,'Form report'!FQ23:FQ1090,0),MATCH(FQ$3,'Form report'!$P$22:$CO$22,0))="","",INDEX('Form report'!$P$23:$CO$1090,MATCH($A$19,'Form report'!FQ23:FQ1090,0),MATCH(FQ$3,'Form report'!$P$22:$CO$22,0))-INDEX('Form report'!$G$23:$G$1090,MATCH($A$19,'Form report'!$D$23:$D$1090,0))-INDEX('Form report'!$H$23:$H$1090,MATCH($A$19,'Form report'!$D$23:$D$1090,0))),"")</f>
        <v/>
      </c>
      <c r="FR19" s="204" t="str">
        <f>IFERROR(IF(INDEX('Form report'!$P$23:$CO$1090,MATCH($A$19,'Form report'!FR23:FR1090,0),MATCH(FR$3,'Form report'!$P$22:$CO$22,0))="","",INDEX('Form report'!$P$23:$CO$1090,MATCH($A$19,'Form report'!FR23:FR1090,0),MATCH(FR$3,'Form report'!$P$22:$CO$22,0))-INDEX('Form report'!$G$23:$G$1090,MATCH($A$19,'Form report'!$D$23:$D$1090,0))-INDEX('Form report'!$H$23:$H$1090,MATCH($A$19,'Form report'!$D$23:$D$1090,0))),"")</f>
        <v/>
      </c>
      <c r="FS19" s="204" t="str">
        <f>IFERROR(IF(INDEX('Form report'!$P$23:$CO$1090,MATCH($A$19,'Form report'!FS23:FS1090,0),MATCH(FS$3,'Form report'!$P$22:$CO$22,0))="","",INDEX('Form report'!$P$23:$CO$1090,MATCH($A$19,'Form report'!FS23:FS1090,0),MATCH(FS$3,'Form report'!$P$22:$CO$22,0))-INDEX('Form report'!$G$23:$G$1090,MATCH($A$19,'Form report'!$D$23:$D$1090,0))-INDEX('Form report'!$H$23:$H$1090,MATCH($A$19,'Form report'!$D$23:$D$1090,0))),"")</f>
        <v/>
      </c>
      <c r="FT19" s="204" t="str">
        <f>IFERROR(IF(INDEX('Form report'!$P$23:$CO$1090,MATCH($A$19,'Form report'!FT23:FT1090,0),MATCH(FT$3,'Form report'!$P$22:$CO$22,0))="","",INDEX('Form report'!$P$23:$CO$1090,MATCH($A$19,'Form report'!FT23:FT1090,0),MATCH(FT$3,'Form report'!$P$22:$CO$22,0))-INDEX('Form report'!$G$23:$G$1090,MATCH($A$19,'Form report'!$D$23:$D$1090,0))-INDEX('Form report'!$H$23:$H$1090,MATCH($A$19,'Form report'!$D$23:$D$1090,0))),"")</f>
        <v/>
      </c>
      <c r="FU19" s="204" t="str">
        <f>IFERROR(IF(INDEX('Form report'!$P$23:$CO$1090,MATCH($A$19,'Form report'!FU23:FU1090,0),MATCH(FU$3,'Form report'!$P$22:$CO$22,0))="","",INDEX('Form report'!$P$23:$CO$1090,MATCH($A$19,'Form report'!FU23:FU1090,0),MATCH(FU$3,'Form report'!$P$22:$CO$22,0))-INDEX('Form report'!$G$23:$G$1090,MATCH($A$19,'Form report'!$D$23:$D$1090,0))-INDEX('Form report'!$H$23:$H$1090,MATCH($A$19,'Form report'!$D$23:$D$1090,0))),"")</f>
        <v/>
      </c>
      <c r="FV19" s="204" t="str">
        <f>IFERROR(IF(INDEX('Form report'!$P$23:$CO$1090,MATCH($A$19,'Form report'!FV23:FV1090,0),MATCH(FV$3,'Form report'!$P$22:$CO$22,0))="","",INDEX('Form report'!$P$23:$CO$1090,MATCH($A$19,'Form report'!FV23:FV1090,0),MATCH(FV$3,'Form report'!$P$22:$CO$22,0))-INDEX('Form report'!$G$23:$G$1090,MATCH($A$19,'Form report'!$D$23:$D$1090,0))-INDEX('Form report'!$H$23:$H$1090,MATCH($A$19,'Form report'!$D$23:$D$1090,0))),"")</f>
        <v/>
      </c>
      <c r="FW19" s="204" t="str">
        <f>IFERROR(IF(INDEX('Form report'!$P$23:$CO$1090,MATCH($A$19,'Form report'!FW23:FW1090,0),MATCH(FW$3,'Form report'!$P$22:$CO$22,0))="","",INDEX('Form report'!$P$23:$CO$1090,MATCH($A$19,'Form report'!FW23:FW1090,0),MATCH(FW$3,'Form report'!$P$22:$CO$22,0))-INDEX('Form report'!$G$23:$G$1090,MATCH($A$19,'Form report'!$D$23:$D$1090,0))-INDEX('Form report'!$H$23:$H$1090,MATCH($A$19,'Form report'!$D$23:$D$1090,0))),"")</f>
        <v/>
      </c>
      <c r="FX19" s="204" t="str">
        <f>IFERROR(IF(INDEX('Form report'!$P$23:$CO$1090,MATCH($A$19,'Form report'!FX23:FX1090,0),MATCH(FX$3,'Form report'!$P$22:$CO$22,0))="","",INDEX('Form report'!$P$23:$CO$1090,MATCH($A$19,'Form report'!FX23:FX1090,0),MATCH(FX$3,'Form report'!$P$22:$CO$22,0))-INDEX('Form report'!$G$23:$G$1090,MATCH($A$19,'Form report'!$D$23:$D$1090,0))-INDEX('Form report'!$H$23:$H$1090,MATCH($A$19,'Form report'!$D$23:$D$1090,0))),"")</f>
        <v/>
      </c>
      <c r="FY19" s="204" t="str">
        <f>IFERROR(IF(INDEX('Form report'!$P$23:$CO$1090,MATCH($A$19,'Form report'!FY23:FY1090,0),MATCH(FY$3,'Form report'!$P$22:$CO$22,0))="","",INDEX('Form report'!$P$23:$CO$1090,MATCH($A$19,'Form report'!FY23:FY1090,0),MATCH(FY$3,'Form report'!$P$22:$CO$22,0))-INDEX('Form report'!$G$23:$G$1090,MATCH($A$19,'Form report'!$D$23:$D$1090,0))-INDEX('Form report'!$H$23:$H$1090,MATCH($A$19,'Form report'!$D$23:$D$1090,0))),"")</f>
        <v/>
      </c>
      <c r="FZ19" s="204" t="str">
        <f>IFERROR(IF(INDEX('Form report'!$P$23:$CO$1090,MATCH($A$19,'Form report'!FZ23:FZ1090,0),MATCH(FZ$3,'Form report'!$P$22:$CO$22,0))="","",INDEX('Form report'!$P$23:$CO$1090,MATCH($A$19,'Form report'!FZ23:FZ1090,0),MATCH(FZ$3,'Form report'!$P$22:$CO$22,0))-INDEX('Form report'!$G$23:$G$1090,MATCH($A$19,'Form report'!$D$23:$D$1090,0))-INDEX('Form report'!$H$23:$H$1090,MATCH($A$19,'Form report'!$D$23:$D$1090,0))),"")</f>
        <v/>
      </c>
      <c r="GA19" s="204" t="str">
        <f>IFERROR(IF(INDEX('Form report'!$P$23:$CO$1090,MATCH($A$19,'Form report'!GA23:GA1090,0),MATCH(GA$3,'Form report'!$P$22:$CO$22,0))="","",INDEX('Form report'!$P$23:$CO$1090,MATCH($A$19,'Form report'!GA23:GA1090,0),MATCH(GA$3,'Form report'!$P$22:$CO$22,0))-INDEX('Form report'!$G$23:$G$1090,MATCH($A$19,'Form report'!$D$23:$D$1090,0))-INDEX('Form report'!$H$23:$H$1090,MATCH($A$19,'Form report'!$D$23:$D$1090,0))),"")</f>
        <v/>
      </c>
      <c r="GB19" s="204" t="str">
        <f>IFERROR(IF(INDEX('Form report'!$P$23:$CO$1090,MATCH($A$19,'Form report'!GB23:GB1090,0),MATCH(GB$3,'Form report'!$P$22:$CO$22,0))="","",INDEX('Form report'!$P$23:$CO$1090,MATCH($A$19,'Form report'!GB23:GB1090,0),MATCH(GB$3,'Form report'!$P$22:$CO$22,0))-INDEX('Form report'!$G$23:$G$1090,MATCH($A$19,'Form report'!$D$23:$D$1090,0))-INDEX('Form report'!$H$23:$H$1090,MATCH($A$19,'Form report'!$D$23:$D$1090,0))),"")</f>
        <v/>
      </c>
      <c r="GC19" s="204" t="str">
        <f>IFERROR(IF(INDEX('Form report'!$P$23:$CO$1090,MATCH($A$19,'Form report'!GC23:GC1090,0),MATCH(GC$3,'Form report'!$P$22:$CO$22,0))="","",INDEX('Form report'!$P$23:$CO$1090,MATCH($A$19,'Form report'!GC23:GC1090,0),MATCH(GC$3,'Form report'!$P$22:$CO$22,0))-INDEX('Form report'!$G$23:$G$1090,MATCH($A$19,'Form report'!$D$23:$D$1090,0))-INDEX('Form report'!$H$23:$H$1090,MATCH($A$19,'Form report'!$D$23:$D$1090,0))),"")</f>
        <v/>
      </c>
      <c r="GD19" s="204" t="str">
        <f>IFERROR(IF(INDEX('Form report'!$P$23:$CO$1090,MATCH($A$19,'Form report'!GD23:GD1090,0),MATCH(GD$3,'Form report'!$P$22:$CO$22,0))="","",INDEX('Form report'!$P$23:$CO$1090,MATCH($A$19,'Form report'!GD23:GD1090,0),MATCH(GD$3,'Form report'!$P$22:$CO$22,0))-INDEX('Form report'!$G$23:$G$1090,MATCH($A$19,'Form report'!$D$23:$D$1090,0))-INDEX('Form report'!$H$23:$H$1090,MATCH($A$19,'Form report'!$D$23:$D$1090,0))),"")</f>
        <v/>
      </c>
      <c r="GE19" s="204" t="str">
        <f>IFERROR(IF(INDEX('Form report'!$P$23:$CO$1090,MATCH($A$19,'Form report'!GE23:GE1090,0),MATCH(GE$3,'Form report'!$P$22:$CO$22,0))="","",INDEX('Form report'!$P$23:$CO$1090,MATCH($A$19,'Form report'!GE23:GE1090,0),MATCH(GE$3,'Form report'!$P$22:$CO$22,0))-INDEX('Form report'!$G$23:$G$1090,MATCH($A$19,'Form report'!$D$23:$D$1090,0))-INDEX('Form report'!$H$23:$H$1090,MATCH($A$19,'Form report'!$D$23:$D$1090,0))),"")</f>
        <v/>
      </c>
      <c r="GF19" s="204" t="str">
        <f>IFERROR(IF(INDEX('Form report'!$P$23:$CO$1090,MATCH($A$19,'Form report'!GF23:GF1090,0),MATCH(GF$3,'Form report'!$P$22:$CO$22,0))="","",INDEX('Form report'!$P$23:$CO$1090,MATCH($A$19,'Form report'!GF23:GF1090,0),MATCH(GF$3,'Form report'!$P$22:$CO$22,0))-INDEX('Form report'!$G$23:$G$1090,MATCH($A$19,'Form report'!$D$23:$D$1090,0))-INDEX('Form report'!$H$23:$H$1090,MATCH($A$19,'Form report'!$D$23:$D$1090,0))),"")</f>
        <v/>
      </c>
      <c r="GG19" s="204" t="str">
        <f>IFERROR(IF(INDEX('Form report'!$P$23:$CO$1090,MATCH($A$19,'Form report'!GG23:GG1090,0),MATCH(GG$3,'Form report'!$P$22:$CO$22,0))="","",INDEX('Form report'!$P$23:$CO$1090,MATCH($A$19,'Form report'!GG23:GG1090,0),MATCH(GG$3,'Form report'!$P$22:$CO$22,0))-INDEX('Form report'!$G$23:$G$1090,MATCH($A$19,'Form report'!$D$23:$D$1090,0))-INDEX('Form report'!$H$23:$H$1090,MATCH($A$19,'Form report'!$D$23:$D$1090,0))),"")</f>
        <v/>
      </c>
      <c r="GH19" s="204" t="str">
        <f>IFERROR(IF(INDEX('Form report'!$P$23:$CO$1090,MATCH($A$19,'Form report'!GH23:GH1090,0),MATCH(GH$3,'Form report'!$P$22:$CO$22,0))="","",INDEX('Form report'!$P$23:$CO$1090,MATCH($A$19,'Form report'!GH23:GH1090,0),MATCH(GH$3,'Form report'!$P$22:$CO$22,0))-INDEX('Form report'!$G$23:$G$1090,MATCH($A$19,'Form report'!$D$23:$D$1090,0))-INDEX('Form report'!$H$23:$H$1090,MATCH($A$19,'Form report'!$D$23:$D$1090,0))),"")</f>
        <v/>
      </c>
      <c r="GI19" s="204" t="str">
        <f>IFERROR(IF(INDEX('Form report'!$P$23:$CO$1090,MATCH($A$19,'Form report'!GI23:GI1090,0),MATCH(GI$3,'Form report'!$P$22:$CO$22,0))="","",INDEX('Form report'!$P$23:$CO$1090,MATCH($A$19,'Form report'!GI23:GI1090,0),MATCH(GI$3,'Form report'!$P$22:$CO$22,0))-INDEX('Form report'!$G$23:$G$1090,MATCH($A$19,'Form report'!$D$23:$D$1090,0))-INDEX('Form report'!$H$23:$H$1090,MATCH($A$19,'Form report'!$D$23:$D$1090,0))),"")</f>
        <v/>
      </c>
      <c r="GJ19" s="204" t="str">
        <f>IFERROR(IF(INDEX('Form report'!$P$23:$CO$1090,MATCH($A$19,'Form report'!GJ23:GJ1090,0),MATCH(GJ$3,'Form report'!$P$22:$CO$22,0))="","",INDEX('Form report'!$P$23:$CO$1090,MATCH($A$19,'Form report'!GJ23:GJ1090,0),MATCH(GJ$3,'Form report'!$P$22:$CO$22,0))-INDEX('Form report'!$G$23:$G$1090,MATCH($A$19,'Form report'!$D$23:$D$1090,0))-INDEX('Form report'!$H$23:$H$1090,MATCH($A$19,'Form report'!$D$23:$D$1090,0))),"")</f>
        <v/>
      </c>
      <c r="GK19" s="204" t="str">
        <f>IFERROR(IF(INDEX('Form report'!$P$23:$CO$1090,MATCH($A$19,'Form report'!GK23:GK1090,0),MATCH(GK$3,'Form report'!$P$22:$CO$22,0))="","",INDEX('Form report'!$P$23:$CO$1090,MATCH($A$19,'Form report'!GK23:GK1090,0),MATCH(GK$3,'Form report'!$P$22:$CO$22,0))-INDEX('Form report'!$G$23:$G$1090,MATCH($A$19,'Form report'!$D$23:$D$1090,0))-INDEX('Form report'!$H$23:$H$1090,MATCH($A$19,'Form report'!$D$23:$D$1090,0))),"")</f>
        <v/>
      </c>
      <c r="GL19" s="204" t="str">
        <f>IFERROR(IF(INDEX('Form report'!$P$23:$CO$1090,MATCH($A$19,'Form report'!GL23:GL1090,0),MATCH(GL$3,'Form report'!$P$22:$CO$22,0))="","",INDEX('Form report'!$P$23:$CO$1090,MATCH($A$19,'Form report'!GL23:GL1090,0),MATCH(GL$3,'Form report'!$P$22:$CO$22,0))-INDEX('Form report'!$G$23:$G$1090,MATCH($A$19,'Form report'!$D$23:$D$1090,0))-INDEX('Form report'!$H$23:$H$1090,MATCH($A$19,'Form report'!$D$23:$D$1090,0))),"")</f>
        <v/>
      </c>
      <c r="GM19" s="204" t="str">
        <f>IFERROR(IF(INDEX('Form report'!$P$23:$CO$1090,MATCH($A$19,'Form report'!GM23:GM1090,0),MATCH(GM$3,'Form report'!$P$22:$CO$22,0))="","",INDEX('Form report'!$P$23:$CO$1090,MATCH($A$19,'Form report'!GM23:GM1090,0),MATCH(GM$3,'Form report'!$P$22:$CO$22,0))-INDEX('Form report'!$G$23:$G$1090,MATCH($A$19,'Form report'!$D$23:$D$1090,0))-INDEX('Form report'!$H$23:$H$1090,MATCH($A$19,'Form report'!$D$23:$D$1090,0))),"")</f>
        <v/>
      </c>
      <c r="GN19" s="204" t="str">
        <f>IFERROR(IF(INDEX('Form report'!$P$23:$CO$1090,MATCH($A$19,'Form report'!GN23:GN1090,0),MATCH(GN$3,'Form report'!$P$22:$CO$22,0))="","",INDEX('Form report'!$P$23:$CO$1090,MATCH($A$19,'Form report'!GN23:GN1090,0),MATCH(GN$3,'Form report'!$P$22:$CO$22,0))-INDEX('Form report'!$G$23:$G$1090,MATCH($A$19,'Form report'!$D$23:$D$1090,0))-INDEX('Form report'!$H$23:$H$1090,MATCH($A$19,'Form report'!$D$23:$D$1090,0))),"")</f>
        <v/>
      </c>
      <c r="GO19" s="204" t="str">
        <f>IFERROR(IF(INDEX('Form report'!$P$23:$CO$1090,MATCH($A$19,'Form report'!GO23:GO1090,0),MATCH(GO$3,'Form report'!$P$22:$CO$22,0))="","",INDEX('Form report'!$P$23:$CO$1090,MATCH($A$19,'Form report'!GO23:GO1090,0),MATCH(GO$3,'Form report'!$P$22:$CO$22,0))-INDEX('Form report'!$G$23:$G$1090,MATCH($A$19,'Form report'!$D$23:$D$1090,0))-INDEX('Form report'!$H$23:$H$1090,MATCH($A$19,'Form report'!$D$23:$D$1090,0))),"")</f>
        <v/>
      </c>
      <c r="GP19" s="204" t="str">
        <f>IFERROR(IF(INDEX('Form report'!$P$23:$CO$1090,MATCH($A$19,'Form report'!GP23:GP1090,0),MATCH(GP$3,'Form report'!$P$22:$CO$22,0))="","",INDEX('Form report'!$P$23:$CO$1090,MATCH($A$19,'Form report'!GP23:GP1090,0),MATCH(GP$3,'Form report'!$P$22:$CO$22,0))-INDEX('Form report'!$G$23:$G$1090,MATCH($A$19,'Form report'!$D$23:$D$1090,0))-INDEX('Form report'!$H$23:$H$1090,MATCH($A$19,'Form report'!$D$23:$D$1090,0))),"")</f>
        <v/>
      </c>
      <c r="GQ19" s="204" t="str">
        <f>IFERROR(IF(INDEX('Form report'!$P$23:$CO$1090,MATCH($A$19,'Form report'!GQ23:GQ1090,0),MATCH(GQ$3,'Form report'!$P$22:$CO$22,0))="","",INDEX('Form report'!$P$23:$CO$1090,MATCH($A$19,'Form report'!GQ23:GQ1090,0),MATCH(GQ$3,'Form report'!$P$22:$CO$22,0))-INDEX('Form report'!$G$23:$G$1090,MATCH($A$19,'Form report'!$D$23:$D$1090,0))-INDEX('Form report'!$H$23:$H$1090,MATCH($A$19,'Form report'!$D$23:$D$1090,0))),"")</f>
        <v/>
      </c>
      <c r="GR19" s="204" t="str">
        <f>IFERROR(IF(INDEX('Form report'!$P$23:$CO$1090,MATCH($A$19,'Form report'!GR23:GR1090,0),MATCH(GR$3,'Form report'!$P$22:$CO$22,0))="","",INDEX('Form report'!$P$23:$CO$1090,MATCH($A$19,'Form report'!GR23:GR1090,0),MATCH(GR$3,'Form report'!$P$22:$CO$22,0))-INDEX('Form report'!$G$23:$G$1090,MATCH($A$19,'Form report'!$D$23:$D$1090,0))-INDEX('Form report'!$H$23:$H$1090,MATCH($A$19,'Form report'!$D$23:$D$1090,0))),"")</f>
        <v/>
      </c>
      <c r="GS19" s="204" t="str">
        <f>IFERROR(IF(INDEX('Form report'!$P$23:$CO$1090,MATCH($A$19,'Form report'!GS23:GS1090,0),MATCH(GS$3,'Form report'!$P$22:$CO$22,0))="","",INDEX('Form report'!$P$23:$CO$1090,MATCH($A$19,'Form report'!GS23:GS1090,0),MATCH(GS$3,'Form report'!$P$22:$CO$22,0))-INDEX('Form report'!$G$23:$G$1090,MATCH($A$19,'Form report'!$D$23:$D$1090,0))-INDEX('Form report'!$H$23:$H$1090,MATCH($A$19,'Form report'!$D$23:$D$1090,0))),"")</f>
        <v/>
      </c>
      <c r="GT19" s="204" t="str">
        <f>IFERROR(IF(INDEX('Form report'!$P$23:$CO$1090,MATCH($A$19,'Form report'!GT23:GT1090,0),MATCH(GT$3,'Form report'!$P$22:$CO$22,0))="","",INDEX('Form report'!$P$23:$CO$1090,MATCH($A$19,'Form report'!GT23:GT1090,0),MATCH(GT$3,'Form report'!$P$22:$CO$22,0))-INDEX('Form report'!$G$23:$G$1090,MATCH($A$19,'Form report'!$D$23:$D$1090,0))-INDEX('Form report'!$H$23:$H$1090,MATCH($A$19,'Form report'!$D$23:$D$1090,0))),"")</f>
        <v/>
      </c>
      <c r="GU19" s="204" t="str">
        <f>IFERROR(IF(INDEX('Form report'!$P$23:$CO$1090,MATCH($A$19,'Form report'!GU23:GU1090,0),MATCH(GU$3,'Form report'!$P$22:$CO$22,0))="","",INDEX('Form report'!$P$23:$CO$1090,MATCH($A$19,'Form report'!GU23:GU1090,0),MATCH(GU$3,'Form report'!$P$22:$CO$22,0))-INDEX('Form report'!$G$23:$G$1090,MATCH($A$19,'Form report'!$D$23:$D$1090,0))-INDEX('Form report'!$H$23:$H$1090,MATCH($A$19,'Form report'!$D$23:$D$1090,0))),"")</f>
        <v/>
      </c>
      <c r="GV19" s="204" t="str">
        <f>IFERROR(IF(INDEX('Form report'!$P$23:$CO$1090,MATCH($A$19,'Form report'!GV23:GV1090,0),MATCH(GV$3,'Form report'!$P$22:$CO$22,0))="","",INDEX('Form report'!$P$23:$CO$1090,MATCH($A$19,'Form report'!GV23:GV1090,0),MATCH(GV$3,'Form report'!$P$22:$CO$22,0))-INDEX('Form report'!$G$23:$G$1090,MATCH($A$19,'Form report'!$D$23:$D$1090,0))-INDEX('Form report'!$H$23:$H$1090,MATCH($A$19,'Form report'!$D$23:$D$1090,0))),"")</f>
        <v/>
      </c>
      <c r="GW19" s="204" t="str">
        <f>IFERROR(IF(INDEX('Form report'!$P$23:$CO$1090,MATCH($A$19,'Form report'!GW23:GW1090,0),MATCH(GW$3,'Form report'!$P$22:$CO$22,0))="","",INDEX('Form report'!$P$23:$CO$1090,MATCH($A$19,'Form report'!GW23:GW1090,0),MATCH(GW$3,'Form report'!$P$22:$CO$22,0))-INDEX('Form report'!$G$23:$G$1090,MATCH($A$19,'Form report'!$D$23:$D$1090,0))-INDEX('Form report'!$H$23:$H$1090,MATCH($A$19,'Form report'!$D$23:$D$1090,0))),"")</f>
        <v/>
      </c>
      <c r="GX19" s="204" t="str">
        <f>IFERROR(IF(INDEX('Form report'!$P$23:$CO$1090,MATCH($A$19,'Form report'!GX23:GX1090,0),MATCH(GX$3,'Form report'!$P$22:$CO$22,0))="","",INDEX('Form report'!$P$23:$CO$1090,MATCH($A$19,'Form report'!GX23:GX1090,0),MATCH(GX$3,'Form report'!$P$22:$CO$22,0))-INDEX('Form report'!$G$23:$G$1090,MATCH($A$19,'Form report'!$D$23:$D$1090,0))-INDEX('Form report'!$H$23:$H$1090,MATCH($A$19,'Form report'!$D$23:$D$1090,0))),"")</f>
        <v/>
      </c>
      <c r="GY19" s="204" t="str">
        <f>IFERROR(IF(INDEX('Form report'!$P$23:$CO$1090,MATCH($A$19,'Form report'!GY23:GY1090,0),MATCH(GY$3,'Form report'!$P$22:$CO$22,0))="","",INDEX('Form report'!$P$23:$CO$1090,MATCH($A$19,'Form report'!GY23:GY1090,0),MATCH(GY$3,'Form report'!$P$22:$CO$22,0))-INDEX('Form report'!$G$23:$G$1090,MATCH($A$19,'Form report'!$D$23:$D$1090,0))-INDEX('Form report'!$H$23:$H$1090,MATCH($A$19,'Form report'!$D$23:$D$1090,0))),"")</f>
        <v/>
      </c>
      <c r="GZ19" s="204" t="str">
        <f>IFERROR(IF(INDEX('Form report'!$P$23:$CO$1090,MATCH($A$19,'Form report'!GZ23:GZ1090,0),MATCH(GZ$3,'Form report'!$P$22:$CO$22,0))="","",INDEX('Form report'!$P$23:$CO$1090,MATCH($A$19,'Form report'!GZ23:GZ1090,0),MATCH(GZ$3,'Form report'!$P$22:$CO$22,0))-INDEX('Form report'!$G$23:$G$1090,MATCH($A$19,'Form report'!$D$23:$D$1090,0))-INDEX('Form report'!$H$23:$H$1090,MATCH($A$19,'Form report'!$D$23:$D$1090,0))),"")</f>
        <v/>
      </c>
      <c r="HA19" s="204" t="str">
        <f>IFERROR(IF(INDEX('Form report'!$P$23:$CO$1090,MATCH($A$19,'Form report'!HA23:HA1090,0),MATCH(HA$3,'Form report'!$P$22:$CO$22,0))="","",INDEX('Form report'!$P$23:$CO$1090,MATCH($A$19,'Form report'!HA23:HA1090,0),MATCH(HA$3,'Form report'!$P$22:$CO$22,0))-INDEX('Form report'!$G$23:$G$1090,MATCH($A$19,'Form report'!$D$23:$D$1090,0))-INDEX('Form report'!$H$23:$H$1090,MATCH($A$19,'Form report'!$D$23:$D$1090,0))),"")</f>
        <v/>
      </c>
      <c r="HB19" s="204" t="str">
        <f>IFERROR(IF(INDEX('Form report'!$P$23:$CO$1090,MATCH($A$19,'Form report'!HB23:HB1090,0),MATCH(HB$3,'Form report'!$P$22:$CO$22,0))="","",INDEX('Form report'!$P$23:$CO$1090,MATCH($A$19,'Form report'!HB23:HB1090,0),MATCH(HB$3,'Form report'!$P$22:$CO$22,0))-INDEX('Form report'!$G$23:$G$1090,MATCH($A$19,'Form report'!$D$23:$D$1090,0))-INDEX('Form report'!$H$23:$H$1090,MATCH($A$19,'Form report'!$D$23:$D$1090,0))),"")</f>
        <v/>
      </c>
      <c r="HC19" s="204" t="str">
        <f>IFERROR(IF(INDEX('Form report'!$P$23:$CO$1090,MATCH($A$19,'Form report'!HC23:HC1090,0),MATCH(HC$3,'Form report'!$P$22:$CO$22,0))="","",INDEX('Form report'!$P$23:$CO$1090,MATCH($A$19,'Form report'!HC23:HC1090,0),MATCH(HC$3,'Form report'!$P$22:$CO$22,0))-INDEX('Form report'!$G$23:$G$1090,MATCH($A$19,'Form report'!$D$23:$D$1090,0))-INDEX('Form report'!$H$23:$H$1090,MATCH($A$19,'Form report'!$D$23:$D$1090,0))),"")</f>
        <v/>
      </c>
      <c r="HD19" s="204" t="str">
        <f>IFERROR(IF(INDEX('Form report'!$P$23:$CO$1090,MATCH($A$19,'Form report'!HD23:HD1090,0),MATCH(HD$3,'Form report'!$P$22:$CO$22,0))="","",INDEX('Form report'!$P$23:$CO$1090,MATCH($A$19,'Form report'!HD23:HD1090,0),MATCH(HD$3,'Form report'!$P$22:$CO$22,0))-INDEX('Form report'!$G$23:$G$1090,MATCH($A$19,'Form report'!$D$23:$D$1090,0))-INDEX('Form report'!$H$23:$H$1090,MATCH($A$19,'Form report'!$D$23:$D$1090,0))),"")</f>
        <v/>
      </c>
      <c r="HE19" s="204" t="str">
        <f>IFERROR(IF(INDEX('Form report'!$P$23:$CO$1090,MATCH($A$19,'Form report'!HE23:HE1090,0),MATCH(HE$3,'Form report'!$P$22:$CO$22,0))="","",INDEX('Form report'!$P$23:$CO$1090,MATCH($A$19,'Form report'!HE23:HE1090,0),MATCH(HE$3,'Form report'!$P$22:$CO$22,0))-INDEX('Form report'!$G$23:$G$1090,MATCH($A$19,'Form report'!$D$23:$D$1090,0))-INDEX('Form report'!$H$23:$H$1090,MATCH($A$19,'Form report'!$D$23:$D$1090,0))),"")</f>
        <v/>
      </c>
      <c r="HF19" s="204" t="str">
        <f>IFERROR(IF(INDEX('Form report'!$P$23:$CO$1090,MATCH($A$19,'Form report'!HF23:HF1090,0),MATCH(HF$3,'Form report'!$P$22:$CO$22,0))="","",INDEX('Form report'!$P$23:$CO$1090,MATCH($A$19,'Form report'!HF23:HF1090,0),MATCH(HF$3,'Form report'!$P$22:$CO$22,0))-INDEX('Form report'!$G$23:$G$1090,MATCH($A$19,'Form report'!$D$23:$D$1090,0))-INDEX('Form report'!$H$23:$H$1090,MATCH($A$19,'Form report'!$D$23:$D$1090,0))),"")</f>
        <v/>
      </c>
      <c r="HG19" s="204" t="str">
        <f>IFERROR(IF(INDEX('Form report'!$P$23:$CO$1090,MATCH($A$19,'Form report'!HG23:HG1090,0),MATCH(HG$3,'Form report'!$P$22:$CO$22,0))="","",INDEX('Form report'!$P$23:$CO$1090,MATCH($A$19,'Form report'!HG23:HG1090,0),MATCH(HG$3,'Form report'!$P$22:$CO$22,0))-INDEX('Form report'!$G$23:$G$1090,MATCH($A$19,'Form report'!$D$23:$D$1090,0))-INDEX('Form report'!$H$23:$H$1090,MATCH($A$19,'Form report'!$D$23:$D$1090,0))),"")</f>
        <v/>
      </c>
      <c r="HH19" s="204" t="str">
        <f>IFERROR(IF(INDEX('Form report'!$P$23:$CO$1090,MATCH($A$19,'Form report'!HH23:HH1090,0),MATCH(HH$3,'Form report'!$P$22:$CO$22,0))="","",INDEX('Form report'!$P$23:$CO$1090,MATCH($A$19,'Form report'!HH23:HH1090,0),MATCH(HH$3,'Form report'!$P$22:$CO$22,0))-INDEX('Form report'!$G$23:$G$1090,MATCH($A$19,'Form report'!$D$23:$D$1090,0))-INDEX('Form report'!$H$23:$H$1090,MATCH($A$19,'Form report'!$D$23:$D$1090,0))),"")</f>
        <v/>
      </c>
      <c r="HI19" s="204" t="str">
        <f>IFERROR(IF(INDEX('Form report'!$P$23:$CO$1090,MATCH($A$19,'Form report'!HI23:HI1090,0),MATCH(HI$3,'Form report'!$P$22:$CO$22,0))="","",INDEX('Form report'!$P$23:$CO$1090,MATCH($A$19,'Form report'!HI23:HI1090,0),MATCH(HI$3,'Form report'!$P$22:$CO$22,0))-INDEX('Form report'!$G$23:$G$1090,MATCH($A$19,'Form report'!$D$23:$D$1090,0))-INDEX('Form report'!$H$23:$H$1090,MATCH($A$19,'Form report'!$D$23:$D$1090,0))),"")</f>
        <v/>
      </c>
      <c r="HJ19" s="204" t="str">
        <f>IFERROR(IF(INDEX('Form report'!$P$23:$CO$1090,MATCH($A$19,'Form report'!HJ23:HJ1090,0),MATCH(HJ$3,'Form report'!$P$22:$CO$22,0))="","",INDEX('Form report'!$P$23:$CO$1090,MATCH($A$19,'Form report'!HJ23:HJ1090,0),MATCH(HJ$3,'Form report'!$P$22:$CO$22,0))-INDEX('Form report'!$G$23:$G$1090,MATCH($A$19,'Form report'!$D$23:$D$1090,0))-INDEX('Form report'!$H$23:$H$1090,MATCH($A$19,'Form report'!$D$23:$D$1090,0))),"")</f>
        <v/>
      </c>
      <c r="HK19" s="204" t="str">
        <f>IFERROR(IF(INDEX('Form report'!$P$23:$CO$1090,MATCH($A$19,'Form report'!HK23:HK1090,0),MATCH(HK$3,'Form report'!$P$22:$CO$22,0))="","",INDEX('Form report'!$P$23:$CO$1090,MATCH($A$19,'Form report'!HK23:HK1090,0),MATCH(HK$3,'Form report'!$P$22:$CO$22,0))-INDEX('Form report'!$G$23:$G$1090,MATCH($A$19,'Form report'!$D$23:$D$1090,0))-INDEX('Form report'!$H$23:$H$1090,MATCH($A$19,'Form report'!$D$23:$D$1090,0))),"")</f>
        <v/>
      </c>
      <c r="HL19" s="204" t="str">
        <f>IFERROR(IF(INDEX('Form report'!$P$23:$CO$1090,MATCH($A$19,'Form report'!HL23:HL1090,0),MATCH(HL$3,'Form report'!$P$22:$CO$22,0))="","",INDEX('Form report'!$P$23:$CO$1090,MATCH($A$19,'Form report'!HL23:HL1090,0),MATCH(HL$3,'Form report'!$P$22:$CO$22,0))-INDEX('Form report'!$G$23:$G$1090,MATCH($A$19,'Form report'!$D$23:$D$1090,0))-INDEX('Form report'!$H$23:$H$1090,MATCH($A$19,'Form report'!$D$23:$D$1090,0))),"")</f>
        <v/>
      </c>
      <c r="HM19" s="204" t="str">
        <f>IFERROR(IF(INDEX('Form report'!$P$23:$CO$1090,MATCH($A$19,'Form report'!HM23:HM1090,0),MATCH(HM$3,'Form report'!$P$22:$CO$22,0))="","",INDEX('Form report'!$P$23:$CO$1090,MATCH($A$19,'Form report'!HM23:HM1090,0),MATCH(HM$3,'Form report'!$P$22:$CO$22,0))-INDEX('Form report'!$G$23:$G$1090,MATCH($A$19,'Form report'!$D$23:$D$1090,0))-INDEX('Form report'!$H$23:$H$1090,MATCH($A$19,'Form report'!$D$23:$D$1090,0))),"")</f>
        <v/>
      </c>
      <c r="HN19" s="204" t="str">
        <f>IFERROR(IF(INDEX('Form report'!$P$23:$CO$1090,MATCH($A$19,'Form report'!HN23:HN1090,0),MATCH(HN$3,'Form report'!$P$22:$CO$22,0))="","",INDEX('Form report'!$P$23:$CO$1090,MATCH($A$19,'Form report'!HN23:HN1090,0),MATCH(HN$3,'Form report'!$P$22:$CO$22,0))-INDEX('Form report'!$G$23:$G$1090,MATCH($A$19,'Form report'!$D$23:$D$1090,0))-INDEX('Form report'!$H$23:$H$1090,MATCH($A$19,'Form report'!$D$23:$D$1090,0))),"")</f>
        <v/>
      </c>
      <c r="HO19" s="204" t="str">
        <f>IFERROR(IF(INDEX('Form report'!$P$23:$CO$1090,MATCH($A$19,'Form report'!HO23:HO1090,0),MATCH(HO$3,'Form report'!$P$22:$CO$22,0))="","",INDEX('Form report'!$P$23:$CO$1090,MATCH($A$19,'Form report'!HO23:HO1090,0),MATCH(HO$3,'Form report'!$P$22:$CO$22,0))-INDEX('Form report'!$G$23:$G$1090,MATCH($A$19,'Form report'!$D$23:$D$1090,0))-INDEX('Form report'!$H$23:$H$1090,MATCH($A$19,'Form report'!$D$23:$D$1090,0))),"")</f>
        <v/>
      </c>
      <c r="HP19" s="204" t="str">
        <f>IFERROR(IF(INDEX('Form report'!$P$23:$CO$1090,MATCH($A$19,'Form report'!HP23:HP1090,0),MATCH(HP$3,'Form report'!$P$22:$CO$22,0))="","",INDEX('Form report'!$P$23:$CO$1090,MATCH($A$19,'Form report'!HP23:HP1090,0),MATCH(HP$3,'Form report'!$P$22:$CO$22,0))-INDEX('Form report'!$G$23:$G$1090,MATCH($A$19,'Form report'!$D$23:$D$1090,0))-INDEX('Form report'!$H$23:$H$1090,MATCH($A$19,'Form report'!$D$23:$D$1090,0))),"")</f>
        <v/>
      </c>
      <c r="HQ19" s="204" t="str">
        <f>IFERROR(IF(INDEX('Form report'!$P$23:$CO$1090,MATCH($A$19,'Form report'!HQ23:HQ1090,0),MATCH(HQ$3,'Form report'!$P$22:$CO$22,0))="","",INDEX('Form report'!$P$23:$CO$1090,MATCH($A$19,'Form report'!HQ23:HQ1090,0),MATCH(HQ$3,'Form report'!$P$22:$CO$22,0))-INDEX('Form report'!$G$23:$G$1090,MATCH($A$19,'Form report'!$D$23:$D$1090,0))-INDEX('Form report'!$H$23:$H$1090,MATCH($A$19,'Form report'!$D$23:$D$1090,0))),"")</f>
        <v/>
      </c>
      <c r="HR19" s="204" t="str">
        <f>IFERROR(IF(INDEX('Form report'!$P$23:$CO$1090,MATCH($A$19,'Form report'!HR23:HR1090,0),MATCH(HR$3,'Form report'!$P$22:$CO$22,0))="","",INDEX('Form report'!$P$23:$CO$1090,MATCH($A$19,'Form report'!HR23:HR1090,0),MATCH(HR$3,'Form report'!$P$22:$CO$22,0))-INDEX('Form report'!$G$23:$G$1090,MATCH($A$19,'Form report'!$D$23:$D$1090,0))-INDEX('Form report'!$H$23:$H$1090,MATCH($A$19,'Form report'!$D$23:$D$1090,0))),"")</f>
        <v/>
      </c>
      <c r="HS19" s="204" t="str">
        <f>IFERROR(IF(INDEX('Form report'!$P$23:$CO$1090,MATCH($A$19,'Form report'!HS23:HS1090,0),MATCH(HS$3,'Form report'!$P$22:$CO$22,0))="","",INDEX('Form report'!$P$23:$CO$1090,MATCH($A$19,'Form report'!HS23:HS1090,0),MATCH(HS$3,'Form report'!$P$22:$CO$22,0))-INDEX('Form report'!$G$23:$G$1090,MATCH($A$19,'Form report'!$D$23:$D$1090,0))-INDEX('Form report'!$H$23:$H$1090,MATCH($A$19,'Form report'!$D$23:$D$1090,0))),"")</f>
        <v/>
      </c>
      <c r="HT19" s="204" t="str">
        <f>IFERROR(IF(INDEX('Form report'!$P$23:$CO$1090,MATCH($A$19,'Form report'!HT23:HT1090,0),MATCH(HT$3,'Form report'!$P$22:$CO$22,0))="","",INDEX('Form report'!$P$23:$CO$1090,MATCH($A$19,'Form report'!HT23:HT1090,0),MATCH(HT$3,'Form report'!$P$22:$CO$22,0))-INDEX('Form report'!$G$23:$G$1090,MATCH($A$19,'Form report'!$D$23:$D$1090,0))-INDEX('Form report'!$H$23:$H$1090,MATCH($A$19,'Form report'!$D$23:$D$1090,0))),"")</f>
        <v/>
      </c>
      <c r="HU19" s="204" t="str">
        <f>IFERROR(IF(INDEX('Form report'!$P$23:$CO$1090,MATCH($A$19,'Form report'!HU23:HU1090,0),MATCH(HU$3,'Form report'!$P$22:$CO$22,0))="","",INDEX('Form report'!$P$23:$CO$1090,MATCH($A$19,'Form report'!HU23:HU1090,0),MATCH(HU$3,'Form report'!$P$22:$CO$22,0))-INDEX('Form report'!$G$23:$G$1090,MATCH($A$19,'Form report'!$D$23:$D$1090,0))-INDEX('Form report'!$H$23:$H$1090,MATCH($A$19,'Form report'!$D$23:$D$1090,0))),"")</f>
        <v/>
      </c>
      <c r="HV19" s="204" t="str">
        <f>IFERROR(IF(INDEX('Form report'!$P$23:$CO$1090,MATCH($A$19,'Form report'!HV23:HV1090,0),MATCH(HV$3,'Form report'!$P$22:$CO$22,0))="","",INDEX('Form report'!$P$23:$CO$1090,MATCH($A$19,'Form report'!HV23:HV1090,0),MATCH(HV$3,'Form report'!$P$22:$CO$22,0))-INDEX('Form report'!$G$23:$G$1090,MATCH($A$19,'Form report'!$D$23:$D$1090,0))-INDEX('Form report'!$H$23:$H$1090,MATCH($A$19,'Form report'!$D$23:$D$1090,0))),"")</f>
        <v/>
      </c>
      <c r="HW19" s="204" t="str">
        <f>IFERROR(IF(INDEX('Form report'!$P$23:$CO$1090,MATCH($A$19,'Form report'!HW23:HW1090,0),MATCH(HW$3,'Form report'!$P$22:$CO$22,0))="","",INDEX('Form report'!$P$23:$CO$1090,MATCH($A$19,'Form report'!HW23:HW1090,0),MATCH(HW$3,'Form report'!$P$22:$CO$22,0))-INDEX('Form report'!$G$23:$G$1090,MATCH($A$19,'Form report'!$D$23:$D$1090,0))-INDEX('Form report'!$H$23:$H$1090,MATCH($A$19,'Form report'!$D$23:$D$1090,0))),"")</f>
        <v/>
      </c>
      <c r="HX19" s="204" t="str">
        <f>IFERROR(IF(INDEX('Form report'!$P$23:$CO$1090,MATCH($A$19,'Form report'!HX23:HX1090,0),MATCH(HX$3,'Form report'!$P$22:$CO$22,0))="","",INDEX('Form report'!$P$23:$CO$1090,MATCH($A$19,'Form report'!HX23:HX1090,0),MATCH(HX$3,'Form report'!$P$22:$CO$22,0))-INDEX('Form report'!$G$23:$G$1090,MATCH($A$19,'Form report'!$D$23:$D$1090,0))-INDEX('Form report'!$H$23:$H$1090,MATCH($A$19,'Form report'!$D$23:$D$1090,0))),"")</f>
        <v/>
      </c>
      <c r="HY19" s="204" t="str">
        <f>IFERROR(IF(INDEX('Form report'!$P$23:$CO$1090,MATCH($A$19,'Form report'!HY23:HY1090,0),MATCH(HY$3,'Form report'!$P$22:$CO$22,0))="","",INDEX('Form report'!$P$23:$CO$1090,MATCH($A$19,'Form report'!HY23:HY1090,0),MATCH(HY$3,'Form report'!$P$22:$CO$22,0))-INDEX('Form report'!$G$23:$G$1090,MATCH($A$19,'Form report'!$D$23:$D$1090,0))-INDEX('Form report'!$H$23:$H$1090,MATCH($A$19,'Form report'!$D$23:$D$1090,0))),"")</f>
        <v/>
      </c>
      <c r="HZ19" s="204" t="str">
        <f>IFERROR(IF(INDEX('Form report'!$P$23:$CO$1090,MATCH($A$19,'Form report'!HZ23:HZ1090,0),MATCH(HZ$3,'Form report'!$P$22:$CO$22,0))="","",INDEX('Form report'!$P$23:$CO$1090,MATCH($A$19,'Form report'!HZ23:HZ1090,0),MATCH(HZ$3,'Form report'!$P$22:$CO$22,0))-INDEX('Form report'!$G$23:$G$1090,MATCH($A$19,'Form report'!$D$23:$D$1090,0))-INDEX('Form report'!$H$23:$H$1090,MATCH($A$19,'Form report'!$D$23:$D$1090,0))),"")</f>
        <v/>
      </c>
      <c r="IA19" s="204" t="str">
        <f>IFERROR(IF(INDEX('Form report'!$P$23:$CO$1090,MATCH($A$19,'Form report'!IA23:IA1090,0),MATCH(IA$3,'Form report'!$P$22:$CO$22,0))="","",INDEX('Form report'!$P$23:$CO$1090,MATCH($A$19,'Form report'!IA23:IA1090,0),MATCH(IA$3,'Form report'!$P$22:$CO$22,0))-INDEX('Form report'!$G$23:$G$1090,MATCH($A$19,'Form report'!$D$23:$D$1090,0))-INDEX('Form report'!$H$23:$H$1090,MATCH($A$19,'Form report'!$D$23:$D$1090,0))),"")</f>
        <v/>
      </c>
      <c r="IB19" s="204" t="str">
        <f>IFERROR(IF(INDEX('Form report'!$P$23:$CO$1090,MATCH($A$19,'Form report'!IB23:IB1090,0),MATCH(IB$3,'Form report'!$P$22:$CO$22,0))="","",INDEX('Form report'!$P$23:$CO$1090,MATCH($A$19,'Form report'!IB23:IB1090,0),MATCH(IB$3,'Form report'!$P$22:$CO$22,0))-INDEX('Form report'!$G$23:$G$1090,MATCH($A$19,'Form report'!$D$23:$D$1090,0))-INDEX('Form report'!$H$23:$H$1090,MATCH($A$19,'Form report'!$D$23:$D$1090,0))),"")</f>
        <v/>
      </c>
      <c r="IC19" s="204" t="str">
        <f>IFERROR(IF(INDEX('Form report'!$P$23:$CO$1090,MATCH($A$19,'Form report'!IC23:IC1090,0),MATCH(IC$3,'Form report'!$P$22:$CO$22,0))="","",INDEX('Form report'!$P$23:$CO$1090,MATCH($A$19,'Form report'!IC23:IC1090,0),MATCH(IC$3,'Form report'!$P$22:$CO$22,0))-INDEX('Form report'!$G$23:$G$1090,MATCH($A$19,'Form report'!$D$23:$D$1090,0))-INDEX('Form report'!$H$23:$H$1090,MATCH($A$19,'Form report'!$D$23:$D$1090,0))),"")</f>
        <v/>
      </c>
      <c r="ID19" s="204" t="str">
        <f>IFERROR(IF(INDEX('Form report'!$P$23:$CO$1090,MATCH($A$19,'Form report'!ID23:ID1090,0),MATCH(ID$3,'Form report'!$P$22:$CO$22,0))="","",INDEX('Form report'!$P$23:$CO$1090,MATCH($A$19,'Form report'!ID23:ID1090,0),MATCH(ID$3,'Form report'!$P$22:$CO$22,0))-INDEX('Form report'!$G$23:$G$1090,MATCH($A$19,'Form report'!$D$23:$D$1090,0))-INDEX('Form report'!$H$23:$H$1090,MATCH($A$19,'Form report'!$D$23:$D$1090,0))),"")</f>
        <v/>
      </c>
      <c r="IE19" s="204" t="str">
        <f>IFERROR(IF(INDEX('Form report'!$P$23:$CO$1090,MATCH($A$19,'Form report'!IE23:IE1090,0),MATCH(IE$3,'Form report'!$P$22:$CO$22,0))="","",INDEX('Form report'!$P$23:$CO$1090,MATCH($A$19,'Form report'!IE23:IE1090,0),MATCH(IE$3,'Form report'!$P$22:$CO$22,0))-INDEX('Form report'!$G$23:$G$1090,MATCH($A$19,'Form report'!$D$23:$D$1090,0))-INDEX('Form report'!$H$23:$H$1090,MATCH($A$19,'Form report'!$D$23:$D$1090,0))),"")</f>
        <v/>
      </c>
      <c r="IF19" s="204" t="str">
        <f>IFERROR(IF(INDEX('Form report'!$P$23:$CO$1090,MATCH($A$19,'Form report'!IF23:IF1090,0),MATCH(IF$3,'Form report'!$P$22:$CO$22,0))="","",INDEX('Form report'!$P$23:$CO$1090,MATCH($A$19,'Form report'!IF23:IF1090,0),MATCH(IF$3,'Form report'!$P$22:$CO$22,0))-INDEX('Form report'!$G$23:$G$1090,MATCH($A$19,'Form report'!$D$23:$D$1090,0))-INDEX('Form report'!$H$23:$H$1090,MATCH($A$19,'Form report'!$D$23:$D$1090,0))),"")</f>
        <v/>
      </c>
      <c r="IG19" s="204" t="str">
        <f>IFERROR(IF(INDEX('Form report'!$P$23:$CO$1090,MATCH($A$19,'Form report'!IG23:IG1090,0),MATCH(IG$3,'Form report'!$P$22:$CO$22,0))="","",INDEX('Form report'!$P$23:$CO$1090,MATCH($A$19,'Form report'!IG23:IG1090,0),MATCH(IG$3,'Form report'!$P$22:$CO$22,0))-INDEX('Form report'!$G$23:$G$1090,MATCH($A$19,'Form report'!$D$23:$D$1090,0))-INDEX('Form report'!$H$23:$H$1090,MATCH($A$19,'Form report'!$D$23:$D$1090,0))),"")</f>
        <v/>
      </c>
      <c r="IH19" s="204" t="str">
        <f>IFERROR(IF(INDEX('Form report'!$P$23:$CO$1090,MATCH($A$19,'Form report'!IH23:IH1090,0),MATCH(IH$3,'Form report'!$P$22:$CO$22,0))="","",INDEX('Form report'!$P$23:$CO$1090,MATCH($A$19,'Form report'!IH23:IH1090,0),MATCH(IH$3,'Form report'!$P$22:$CO$22,0))-INDEX('Form report'!$G$23:$G$1090,MATCH($A$19,'Form report'!$D$23:$D$1090,0))-INDEX('Form report'!$H$23:$H$1090,MATCH($A$19,'Form report'!$D$23:$D$1090,0))),"")</f>
        <v/>
      </c>
      <c r="II19" s="204" t="str">
        <f>IFERROR(IF(INDEX('Form report'!$P$23:$CO$1090,MATCH($A$19,'Form report'!II23:II1090,0),MATCH(II$3,'Form report'!$P$22:$CO$22,0))="","",INDEX('Form report'!$P$23:$CO$1090,MATCH($A$19,'Form report'!II23:II1090,0),MATCH(II$3,'Form report'!$P$22:$CO$22,0))-INDEX('Form report'!$G$23:$G$1090,MATCH($A$19,'Form report'!$D$23:$D$1090,0))-INDEX('Form report'!$H$23:$H$1090,MATCH($A$19,'Form report'!$D$23:$D$1090,0))),"")</f>
        <v/>
      </c>
      <c r="IJ19" s="204" t="str">
        <f>IFERROR(IF(INDEX('Form report'!$P$23:$CO$1090,MATCH($A$19,'Form report'!IJ23:IJ1090,0),MATCH(IJ$3,'Form report'!$P$22:$CO$22,0))="","",INDEX('Form report'!$P$23:$CO$1090,MATCH($A$19,'Form report'!IJ23:IJ1090,0),MATCH(IJ$3,'Form report'!$P$22:$CO$22,0))-INDEX('Form report'!$G$23:$G$1090,MATCH($A$19,'Form report'!$D$23:$D$1090,0))-INDEX('Form report'!$H$23:$H$1090,MATCH($A$19,'Form report'!$D$23:$D$1090,0))),"")</f>
        <v/>
      </c>
      <c r="IK19" s="204" t="str">
        <f>IFERROR(IF(INDEX('Form report'!$P$23:$CO$1090,MATCH($A$19,'Form report'!IK23:IK1090,0),MATCH(IK$3,'Form report'!$P$22:$CO$22,0))="","",INDEX('Form report'!$P$23:$CO$1090,MATCH($A$19,'Form report'!IK23:IK1090,0),MATCH(IK$3,'Form report'!$P$22:$CO$22,0))-INDEX('Form report'!$G$23:$G$1090,MATCH($A$19,'Form report'!$D$23:$D$1090,0))-INDEX('Form report'!$H$23:$H$1090,MATCH($A$19,'Form report'!$D$23:$D$1090,0))),"")</f>
        <v/>
      </c>
      <c r="IL19" s="204" t="str">
        <f>IFERROR(IF(INDEX('Form report'!$P$23:$CO$1090,MATCH($A$19,'Form report'!IL23:IL1090,0),MATCH(IL$3,'Form report'!$P$22:$CO$22,0))="","",INDEX('Form report'!$P$23:$CO$1090,MATCH($A$19,'Form report'!IL23:IL1090,0),MATCH(IL$3,'Form report'!$P$22:$CO$22,0))-INDEX('Form report'!$G$23:$G$1090,MATCH($A$19,'Form report'!$D$23:$D$1090,0))-INDEX('Form report'!$H$23:$H$1090,MATCH($A$19,'Form report'!$D$23:$D$1090,0))),"")</f>
        <v/>
      </c>
      <c r="IM19" s="204" t="str">
        <f>IFERROR(IF(INDEX('Form report'!$P$23:$CO$1090,MATCH($A$19,'Form report'!IM23:IM1090,0),MATCH(IM$3,'Form report'!$P$22:$CO$22,0))="","",INDEX('Form report'!$P$23:$CO$1090,MATCH($A$19,'Form report'!IM23:IM1090,0),MATCH(IM$3,'Form report'!$P$22:$CO$22,0))-INDEX('Form report'!$G$23:$G$1090,MATCH($A$19,'Form report'!$D$23:$D$1090,0))-INDEX('Form report'!$H$23:$H$1090,MATCH($A$19,'Form report'!$D$23:$D$1090,0))),"")</f>
        <v/>
      </c>
      <c r="IN19" s="204" t="str">
        <f>IFERROR(IF(INDEX('Form report'!$P$23:$CO$1090,MATCH($A$19,'Form report'!IN23:IN1090,0),MATCH(IN$3,'Form report'!$P$22:$CO$22,0))="","",INDEX('Form report'!$P$23:$CO$1090,MATCH($A$19,'Form report'!IN23:IN1090,0),MATCH(IN$3,'Form report'!$P$22:$CO$22,0))-INDEX('Form report'!$G$23:$G$1090,MATCH($A$19,'Form report'!$D$23:$D$1090,0))-INDEX('Form report'!$H$23:$H$1090,MATCH($A$19,'Form report'!$D$23:$D$1090,0))),"")</f>
        <v/>
      </c>
      <c r="IO19" s="204" t="str">
        <f>IFERROR(IF(INDEX('Form report'!$P$23:$CO$1090,MATCH($A$19,'Form report'!IO23:IO1090,0),MATCH(IO$3,'Form report'!$P$22:$CO$22,0))="","",INDEX('Form report'!$P$23:$CO$1090,MATCH($A$19,'Form report'!IO23:IO1090,0),MATCH(IO$3,'Form report'!$P$22:$CO$22,0))-INDEX('Form report'!$G$23:$G$1090,MATCH($A$19,'Form report'!$D$23:$D$1090,0))-INDEX('Form report'!$H$23:$H$1090,MATCH($A$19,'Form report'!$D$23:$D$1090,0))),"")</f>
        <v/>
      </c>
      <c r="IP19" s="204" t="str">
        <f>IFERROR(IF(INDEX('Form report'!$P$23:$CO$1090,MATCH($A$19,'Form report'!IP23:IP1090,0),MATCH(IP$3,'Form report'!$P$22:$CO$22,0))="","",INDEX('Form report'!$P$23:$CO$1090,MATCH($A$19,'Form report'!IP23:IP1090,0),MATCH(IP$3,'Form report'!$P$22:$CO$22,0))-INDEX('Form report'!$G$23:$G$1090,MATCH($A$19,'Form report'!$D$23:$D$1090,0))-INDEX('Form report'!$H$23:$H$1090,MATCH($A$19,'Form report'!$D$23:$D$1090,0))),"")</f>
        <v/>
      </c>
      <c r="IQ19" s="204" t="str">
        <f>IFERROR(IF(INDEX('Form report'!$P$23:$CO$1090,MATCH($A$19,'Form report'!IQ23:IQ1090,0),MATCH(IQ$3,'Form report'!$P$22:$CO$22,0))="","",INDEX('Form report'!$P$23:$CO$1090,MATCH($A$19,'Form report'!IQ23:IQ1090,0),MATCH(IQ$3,'Form report'!$P$22:$CO$22,0))-INDEX('Form report'!$G$23:$G$1090,MATCH($A$19,'Form report'!$D$23:$D$1090,0))-INDEX('Form report'!$H$23:$H$1090,MATCH($A$19,'Form report'!$D$23:$D$1090,0))),"")</f>
        <v/>
      </c>
      <c r="IR19" s="204" t="str">
        <f>IFERROR(IF(INDEX('Form report'!$P$23:$CO$1090,MATCH($A$19,'Form report'!IR23:IR1090,0),MATCH(IR$3,'Form report'!$P$22:$CO$22,0))="","",INDEX('Form report'!$P$23:$CO$1090,MATCH($A$19,'Form report'!IR23:IR1090,0),MATCH(IR$3,'Form report'!$P$22:$CO$22,0))-INDEX('Form report'!$G$23:$G$1090,MATCH($A$19,'Form report'!$D$23:$D$1090,0))-INDEX('Form report'!$H$23:$H$1090,MATCH($A$19,'Form report'!$D$23:$D$1090,0))),"")</f>
        <v/>
      </c>
      <c r="IS19" s="204" t="str">
        <f>IFERROR(IF(INDEX('Form report'!$P$23:$CO$1090,MATCH($A$19,'Form report'!IS23:IS1090,0),MATCH(IS$3,'Form report'!$P$22:$CO$22,0))="","",INDEX('Form report'!$P$23:$CO$1090,MATCH($A$19,'Form report'!IS23:IS1090,0),MATCH(IS$3,'Form report'!$P$22:$CO$22,0))-INDEX('Form report'!$G$23:$G$1090,MATCH($A$19,'Form report'!$D$23:$D$1090,0))-INDEX('Form report'!$H$23:$H$1090,MATCH($A$19,'Form report'!$D$23:$D$1090,0))),"")</f>
        <v/>
      </c>
      <c r="IT19" s="204" t="str">
        <f>IFERROR(IF(INDEX('Form report'!$P$23:$CO$1090,MATCH($A$19,'Form report'!IT23:IT1090,0),MATCH(IT$3,'Form report'!$P$22:$CO$22,0))="","",INDEX('Form report'!$P$23:$CO$1090,MATCH($A$19,'Form report'!IT23:IT1090,0),MATCH(IT$3,'Form report'!$P$22:$CO$22,0))-INDEX('Form report'!$G$23:$G$1090,MATCH($A$19,'Form report'!$D$23:$D$1090,0))-INDEX('Form report'!$H$23:$H$1090,MATCH($A$19,'Form report'!$D$23:$D$1090,0))),"")</f>
        <v/>
      </c>
      <c r="IU19" s="204" t="str">
        <f>IFERROR(IF(INDEX('Form report'!$P$23:$CO$1090,MATCH($A$19,'Form report'!IU23:IU1090,0),MATCH(IU$3,'Form report'!$P$22:$CO$22,0))="","",INDEX('Form report'!$P$23:$CO$1090,MATCH($A$19,'Form report'!IU23:IU1090,0),MATCH(IU$3,'Form report'!$P$22:$CO$22,0))-INDEX('Form report'!$G$23:$G$1090,MATCH($A$19,'Form report'!$D$23:$D$1090,0))-INDEX('Form report'!$H$23:$H$1090,MATCH($A$19,'Form report'!$D$23:$D$1090,0))),"")</f>
        <v/>
      </c>
      <c r="IV19" s="204" t="str">
        <f>IFERROR(IF(INDEX('Form report'!$P$23:$CO$1090,MATCH($A$19,'Form report'!IV23:IV1090,0),MATCH(IV$3,'Form report'!$P$22:$CO$22,0))="","",INDEX('Form report'!$P$23:$CO$1090,MATCH($A$19,'Form report'!IV23:IV1090,0),MATCH(IV$3,'Form report'!$P$22:$CO$22,0))-INDEX('Form report'!$G$23:$G$1090,MATCH($A$19,'Form report'!$D$23:$D$1090,0))-INDEX('Form report'!$H$23:$H$1090,MATCH($A$19,'Form report'!$D$23:$D$1090,0))),"")</f>
        <v/>
      </c>
      <c r="IW19" s="204" t="str">
        <f>IFERROR(IF(INDEX('Form report'!$P$23:$CO$1090,MATCH($A$19,'Form report'!IW23:IW1090,0),MATCH(IW$3,'Form report'!$P$22:$CO$22,0))="","",INDEX('Form report'!$P$23:$CO$1090,MATCH($A$19,'Form report'!IW23:IW1090,0),MATCH(IW$3,'Form report'!$P$22:$CO$22,0))-INDEX('Form report'!$G$23:$G$1090,MATCH($A$19,'Form report'!$D$23:$D$1090,0))-INDEX('Form report'!$H$23:$H$1090,MATCH($A$19,'Form report'!$D$23:$D$1090,0))),"")</f>
        <v/>
      </c>
      <c r="IX19" s="204" t="str">
        <f>IFERROR(IF(INDEX('Form report'!$P$23:$CO$1090,MATCH($A$19,'Form report'!IX23:IX1090,0),MATCH(IX$3,'Form report'!$P$22:$CO$22,0))="","",INDEX('Form report'!$P$23:$CO$1090,MATCH($A$19,'Form report'!IX23:IX1090,0),MATCH(IX$3,'Form report'!$P$22:$CO$22,0))-INDEX('Form report'!$G$23:$G$1090,MATCH($A$19,'Form report'!$D$23:$D$1090,0))-INDEX('Form report'!$H$23:$H$1090,MATCH($A$19,'Form report'!$D$23:$D$1090,0))),"")</f>
        <v/>
      </c>
      <c r="IY19" s="204" t="str">
        <f>IFERROR(IF(INDEX('Form report'!$P$23:$CO$1090,MATCH($A$19,'Form report'!IY23:IY1090,0),MATCH(IY$3,'Form report'!$P$22:$CO$22,0))="","",INDEX('Form report'!$P$23:$CO$1090,MATCH($A$19,'Form report'!IY23:IY1090,0),MATCH(IY$3,'Form report'!$P$22:$CO$22,0))-INDEX('Form report'!$G$23:$G$1090,MATCH($A$19,'Form report'!$D$23:$D$1090,0))-INDEX('Form report'!$H$23:$H$1090,MATCH($A$19,'Form report'!$D$23:$D$1090,0))),"")</f>
        <v/>
      </c>
      <c r="IZ19" s="204" t="str">
        <f>IFERROR(IF(INDEX('Form report'!$P$23:$CO$1090,MATCH($A$19,'Form report'!IZ23:IZ1090,0),MATCH(IZ$3,'Form report'!$P$22:$CO$22,0))="","",INDEX('Form report'!$P$23:$CO$1090,MATCH($A$19,'Form report'!IZ23:IZ1090,0),MATCH(IZ$3,'Form report'!$P$22:$CO$22,0))-INDEX('Form report'!$G$23:$G$1090,MATCH($A$19,'Form report'!$D$23:$D$1090,0))-INDEX('Form report'!$H$23:$H$1090,MATCH($A$19,'Form report'!$D$23:$D$1090,0))),"")</f>
        <v/>
      </c>
      <c r="JA19" s="204" t="str">
        <f>IFERROR(IF(INDEX('Form report'!$P$23:$CO$1090,MATCH($A$19,'Form report'!JA23:JA1090,0),MATCH(JA$3,'Form report'!$P$22:$CO$22,0))="","",INDEX('Form report'!$P$23:$CO$1090,MATCH($A$19,'Form report'!JA23:JA1090,0),MATCH(JA$3,'Form report'!$P$22:$CO$22,0))-INDEX('Form report'!$G$23:$G$1090,MATCH($A$19,'Form report'!$D$23:$D$1090,0))-INDEX('Form report'!$H$23:$H$1090,MATCH($A$19,'Form report'!$D$23:$D$1090,0))),"")</f>
        <v/>
      </c>
      <c r="JB19" s="204" t="str">
        <f>IFERROR(IF(INDEX('Form report'!$P$23:$CO$1090,MATCH($A$19,'Form report'!JB23:JB1090,0),MATCH(JB$3,'Form report'!$P$22:$CO$22,0))="","",INDEX('Form report'!$P$23:$CO$1090,MATCH($A$19,'Form report'!JB23:JB1090,0),MATCH(JB$3,'Form report'!$P$22:$CO$22,0))-INDEX('Form report'!$G$23:$G$1090,MATCH($A$19,'Form report'!$D$23:$D$1090,0))-INDEX('Form report'!$H$23:$H$1090,MATCH($A$19,'Form report'!$D$23:$D$1090,0))),"")</f>
        <v/>
      </c>
      <c r="JC19" s="204" t="str">
        <f>IFERROR(IF(INDEX('Form report'!$P$23:$CO$1090,MATCH($A$19,'Form report'!JC23:JC1090,0),MATCH(JC$3,'Form report'!$P$22:$CO$22,0))="","",INDEX('Form report'!$P$23:$CO$1090,MATCH($A$19,'Form report'!JC23:JC1090,0),MATCH(JC$3,'Form report'!$P$22:$CO$22,0))-INDEX('Form report'!$G$23:$G$1090,MATCH($A$19,'Form report'!$D$23:$D$1090,0))-INDEX('Form report'!$H$23:$H$1090,MATCH($A$19,'Form report'!$D$23:$D$1090,0))),"")</f>
        <v/>
      </c>
      <c r="JD19" s="204" t="str">
        <f>IFERROR(IF(INDEX('Form report'!$P$23:$CO$1090,MATCH($A$19,'Form report'!JD23:JD1090,0),MATCH(JD$3,'Form report'!$P$22:$CO$22,0))="","",INDEX('Form report'!$P$23:$CO$1090,MATCH($A$19,'Form report'!JD23:JD1090,0),MATCH(JD$3,'Form report'!$P$22:$CO$22,0))-INDEX('Form report'!$G$23:$G$1090,MATCH($A$19,'Form report'!$D$23:$D$1090,0))-INDEX('Form report'!$H$23:$H$1090,MATCH($A$19,'Form report'!$D$23:$D$1090,0))),"")</f>
        <v/>
      </c>
      <c r="JE19" s="204" t="str">
        <f>IFERROR(IF(INDEX('Form report'!$P$23:$CO$1090,MATCH($A$19,'Form report'!JE23:JE1090,0),MATCH(JE$3,'Form report'!$P$22:$CO$22,0))="","",INDEX('Form report'!$P$23:$CO$1090,MATCH($A$19,'Form report'!JE23:JE1090,0),MATCH(JE$3,'Form report'!$P$22:$CO$22,0))-INDEX('Form report'!$G$23:$G$1090,MATCH($A$19,'Form report'!$D$23:$D$1090,0))-INDEX('Form report'!$H$23:$H$1090,MATCH($A$19,'Form report'!$D$23:$D$1090,0))),"")</f>
        <v/>
      </c>
      <c r="JF19" s="204" t="str">
        <f>IFERROR(IF(INDEX('Form report'!$P$23:$CO$1090,MATCH($A$19,'Form report'!JF23:JF1090,0),MATCH(JF$3,'Form report'!$P$22:$CO$22,0))="","",INDEX('Form report'!$P$23:$CO$1090,MATCH($A$19,'Form report'!JF23:JF1090,0),MATCH(JF$3,'Form report'!$P$22:$CO$22,0))-INDEX('Form report'!$G$23:$G$1090,MATCH($A$19,'Form report'!$D$23:$D$1090,0))-INDEX('Form report'!$H$23:$H$1090,MATCH($A$19,'Form report'!$D$23:$D$1090,0))),"")</f>
        <v/>
      </c>
      <c r="JG19" s="204" t="str">
        <f>IFERROR(IF(INDEX('Form report'!$P$23:$CO$1090,MATCH($A$19,'Form report'!JG23:JG1090,0),MATCH(JG$3,'Form report'!$P$22:$CO$22,0))="","",INDEX('Form report'!$P$23:$CO$1090,MATCH($A$19,'Form report'!JG23:JG1090,0),MATCH(JG$3,'Form report'!$P$22:$CO$22,0))-INDEX('Form report'!$G$23:$G$1090,MATCH($A$19,'Form report'!$D$23:$D$1090,0))-INDEX('Form report'!$H$23:$H$1090,MATCH($A$19,'Form report'!$D$23:$D$1090,0))),"")</f>
        <v/>
      </c>
      <c r="JH19" s="204" t="str">
        <f>IFERROR(IF(INDEX('Form report'!$P$23:$CO$1090,MATCH($A$19,'Form report'!JH23:JH1090,0),MATCH(JH$3,'Form report'!$P$22:$CO$22,0))="","",INDEX('Form report'!$P$23:$CO$1090,MATCH($A$19,'Form report'!JH23:JH1090,0),MATCH(JH$3,'Form report'!$P$22:$CO$22,0))-INDEX('Form report'!$G$23:$G$1090,MATCH($A$19,'Form report'!$D$23:$D$1090,0))-INDEX('Form report'!$H$23:$H$1090,MATCH($A$19,'Form report'!$D$23:$D$1090,0))),"")</f>
        <v/>
      </c>
      <c r="JI19" s="204" t="str">
        <f>IFERROR(IF(INDEX('Form report'!$P$23:$CO$1090,MATCH($A$19,'Form report'!JI23:JI1090,0),MATCH(JI$3,'Form report'!$P$22:$CO$22,0))="","",INDEX('Form report'!$P$23:$CO$1090,MATCH($A$19,'Form report'!JI23:JI1090,0),MATCH(JI$3,'Form report'!$P$22:$CO$22,0))-INDEX('Form report'!$G$23:$G$1090,MATCH($A$19,'Form report'!$D$23:$D$1090,0))-INDEX('Form report'!$H$23:$H$1090,MATCH($A$19,'Form report'!$D$23:$D$1090,0))),"")</f>
        <v/>
      </c>
      <c r="JJ19" s="204" t="str">
        <f>IFERROR(IF(INDEX('Form report'!$P$23:$CO$1090,MATCH($A$19,'Form report'!JJ23:JJ1090,0),MATCH(JJ$3,'Form report'!$P$22:$CO$22,0))="","",INDEX('Form report'!$P$23:$CO$1090,MATCH($A$19,'Form report'!JJ23:JJ1090,0),MATCH(JJ$3,'Form report'!$P$22:$CO$22,0))-INDEX('Form report'!$G$23:$G$1090,MATCH($A$19,'Form report'!$D$23:$D$1090,0))-INDEX('Form report'!$H$23:$H$1090,MATCH($A$19,'Form report'!$D$23:$D$1090,0))),"")</f>
        <v/>
      </c>
      <c r="JK19" s="204" t="str">
        <f>IFERROR(IF(INDEX('Form report'!$P$23:$CO$1090,MATCH($A$19,'Form report'!JK23:JK1090,0),MATCH(JK$3,'Form report'!$P$22:$CO$22,0))="","",INDEX('Form report'!$P$23:$CO$1090,MATCH($A$19,'Form report'!JK23:JK1090,0),MATCH(JK$3,'Form report'!$P$22:$CO$22,0))-INDEX('Form report'!$G$23:$G$1090,MATCH($A$19,'Form report'!$D$23:$D$1090,0))-INDEX('Form report'!$H$23:$H$1090,MATCH($A$19,'Form report'!$D$23:$D$1090,0))),"")</f>
        <v/>
      </c>
      <c r="JL19" s="204" t="str">
        <f>IFERROR(IF(INDEX('Form report'!$P$23:$CO$1090,MATCH($A$19,'Form report'!JL23:JL1090,0),MATCH(JL$3,'Form report'!$P$22:$CO$22,0))="","",INDEX('Form report'!$P$23:$CO$1090,MATCH($A$19,'Form report'!JL23:JL1090,0),MATCH(JL$3,'Form report'!$P$22:$CO$22,0))-INDEX('Form report'!$G$23:$G$1090,MATCH($A$19,'Form report'!$D$23:$D$1090,0))-INDEX('Form report'!$H$23:$H$1090,MATCH($A$19,'Form report'!$D$23:$D$1090,0))),"")</f>
        <v/>
      </c>
      <c r="JM19" s="204" t="str">
        <f>IFERROR(IF(INDEX('Form report'!$P$23:$CO$1090,MATCH($A$19,'Form report'!JM23:JM1090,0),MATCH(JM$3,'Form report'!$P$22:$CO$22,0))="","",INDEX('Form report'!$P$23:$CO$1090,MATCH($A$19,'Form report'!JM23:JM1090,0),MATCH(JM$3,'Form report'!$P$22:$CO$22,0))-INDEX('Form report'!$G$23:$G$1090,MATCH($A$19,'Form report'!$D$23:$D$1090,0))-INDEX('Form report'!$H$23:$H$1090,MATCH($A$19,'Form report'!$D$23:$D$1090,0))),"")</f>
        <v/>
      </c>
      <c r="JN19" s="204" t="str">
        <f>IFERROR(IF(INDEX('Form report'!$P$23:$CO$1090,MATCH($A$19,'Form report'!JN23:JN1090,0),MATCH(JN$3,'Form report'!$P$22:$CO$22,0))="","",INDEX('Form report'!$P$23:$CO$1090,MATCH($A$19,'Form report'!JN23:JN1090,0),MATCH(JN$3,'Form report'!$P$22:$CO$22,0))-INDEX('Form report'!$G$23:$G$1090,MATCH($A$19,'Form report'!$D$23:$D$1090,0))-INDEX('Form report'!$H$23:$H$1090,MATCH($A$19,'Form report'!$D$23:$D$1090,0))),"")</f>
        <v/>
      </c>
      <c r="JO19" s="204" t="str">
        <f>IFERROR(IF(INDEX('Form report'!$P$23:$CO$1090,MATCH($A$19,'Form report'!JO23:JO1090,0),MATCH(JO$3,'Form report'!$P$22:$CO$22,0))="","",INDEX('Form report'!$P$23:$CO$1090,MATCH($A$19,'Form report'!JO23:JO1090,0),MATCH(JO$3,'Form report'!$P$22:$CO$22,0))-INDEX('Form report'!$G$23:$G$1090,MATCH($A$19,'Form report'!$D$23:$D$1090,0))-INDEX('Form report'!$H$23:$H$1090,MATCH($A$19,'Form report'!$D$23:$D$1090,0))),"")</f>
        <v/>
      </c>
      <c r="JP19" s="204" t="str">
        <f>IFERROR(IF(INDEX('Form report'!$P$23:$CO$1090,MATCH($A$19,'Form report'!JP23:JP1090,0),MATCH(JP$3,'Form report'!$P$22:$CO$22,0))="","",INDEX('Form report'!$P$23:$CO$1090,MATCH($A$19,'Form report'!JP23:JP1090,0),MATCH(JP$3,'Form report'!$P$22:$CO$22,0))-INDEX('Form report'!$G$23:$G$1090,MATCH($A$19,'Form report'!$D$23:$D$1090,0))-INDEX('Form report'!$H$23:$H$1090,MATCH($A$19,'Form report'!$D$23:$D$1090,0))),"")</f>
        <v/>
      </c>
      <c r="JQ19" s="204" t="str">
        <f>IFERROR(IF(INDEX('Form report'!$P$23:$CO$1090,MATCH($A$19,'Form report'!JQ23:JQ1090,0),MATCH(JQ$3,'Form report'!$P$22:$CO$22,0))="","",INDEX('Form report'!$P$23:$CO$1090,MATCH($A$19,'Form report'!JQ23:JQ1090,0),MATCH(JQ$3,'Form report'!$P$22:$CO$22,0))-INDEX('Form report'!$G$23:$G$1090,MATCH($A$19,'Form report'!$D$23:$D$1090,0))-INDEX('Form report'!$H$23:$H$1090,MATCH($A$19,'Form report'!$D$23:$D$1090,0))),"")</f>
        <v/>
      </c>
      <c r="JR19" s="204" t="str">
        <f>IFERROR(IF(INDEX('Form report'!$P$23:$CO$1090,MATCH($A$19,'Form report'!JR23:JR1090,0),MATCH(JR$3,'Form report'!$P$22:$CO$22,0))="","",INDEX('Form report'!$P$23:$CO$1090,MATCH($A$19,'Form report'!JR23:JR1090,0),MATCH(JR$3,'Form report'!$P$22:$CO$22,0))-INDEX('Form report'!$G$23:$G$1090,MATCH($A$19,'Form report'!$D$23:$D$1090,0))-INDEX('Form report'!$H$23:$H$1090,MATCH($A$19,'Form report'!$D$23:$D$1090,0))),"")</f>
        <v/>
      </c>
      <c r="JS19" s="204" t="str">
        <f>IFERROR(IF(INDEX('Form report'!$P$23:$CO$1090,MATCH($A$19,'Form report'!JS23:JS1090,0),MATCH(JS$3,'Form report'!$P$22:$CO$22,0))="","",INDEX('Form report'!$P$23:$CO$1090,MATCH($A$19,'Form report'!JS23:JS1090,0),MATCH(JS$3,'Form report'!$P$22:$CO$22,0))-INDEX('Form report'!$G$23:$G$1090,MATCH($A$19,'Form report'!$D$23:$D$1090,0))-INDEX('Form report'!$H$23:$H$1090,MATCH($A$19,'Form report'!$D$23:$D$1090,0))),"")</f>
        <v/>
      </c>
      <c r="JT19" s="204" t="str">
        <f>IFERROR(IF(INDEX('Form report'!$P$23:$CO$1090,MATCH($A$19,'Form report'!JT23:JT1090,0),MATCH(JT$3,'Form report'!$P$22:$CO$22,0))="","",INDEX('Form report'!$P$23:$CO$1090,MATCH($A$19,'Form report'!JT23:JT1090,0),MATCH(JT$3,'Form report'!$P$22:$CO$22,0))-INDEX('Form report'!$G$23:$G$1090,MATCH($A$19,'Form report'!$D$23:$D$1090,0))-INDEX('Form report'!$H$23:$H$1090,MATCH($A$19,'Form report'!$D$23:$D$1090,0))),"")</f>
        <v/>
      </c>
      <c r="JU19" s="204" t="str">
        <f>IFERROR(IF(INDEX('Form report'!$P$23:$CO$1090,MATCH($A$19,'Form report'!JU23:JU1090,0),MATCH(JU$3,'Form report'!$P$22:$CO$22,0))="","",INDEX('Form report'!$P$23:$CO$1090,MATCH($A$19,'Form report'!JU23:JU1090,0),MATCH(JU$3,'Form report'!$P$22:$CO$22,0))-INDEX('Form report'!$G$23:$G$1090,MATCH($A$19,'Form report'!$D$23:$D$1090,0))-INDEX('Form report'!$H$23:$H$1090,MATCH($A$19,'Form report'!$D$23:$D$1090,0))),"")</f>
        <v/>
      </c>
      <c r="JV19" s="204" t="str">
        <f>IFERROR(IF(INDEX('Form report'!$P$23:$CO$1090,MATCH($A$19,'Form report'!JV23:JV1090,0),MATCH(JV$3,'Form report'!$P$22:$CO$22,0))="","",INDEX('Form report'!$P$23:$CO$1090,MATCH($A$19,'Form report'!JV23:JV1090,0),MATCH(JV$3,'Form report'!$P$22:$CO$22,0))-INDEX('Form report'!$G$23:$G$1090,MATCH($A$19,'Form report'!$D$23:$D$1090,0))-INDEX('Form report'!$H$23:$H$1090,MATCH($A$19,'Form report'!$D$23:$D$1090,0))),"")</f>
        <v/>
      </c>
      <c r="JW19" s="204" t="str">
        <f>IFERROR(IF(INDEX('Form report'!$P$23:$CO$1090,MATCH($A$19,'Form report'!JW23:JW1090,0),MATCH(JW$3,'Form report'!$P$22:$CO$22,0))="","",INDEX('Form report'!$P$23:$CO$1090,MATCH($A$19,'Form report'!JW23:JW1090,0),MATCH(JW$3,'Form report'!$P$22:$CO$22,0))-INDEX('Form report'!$G$23:$G$1090,MATCH($A$19,'Form report'!$D$23:$D$1090,0))-INDEX('Form report'!$H$23:$H$1090,MATCH($A$19,'Form report'!$D$23:$D$1090,0))),"")</f>
        <v/>
      </c>
      <c r="JX19" s="204" t="str">
        <f>IFERROR(IF(INDEX('Form report'!$P$23:$CO$1090,MATCH($A$19,'Form report'!JX23:JX1090,0),MATCH(JX$3,'Form report'!$P$22:$CO$22,0))="","",INDEX('Form report'!$P$23:$CO$1090,MATCH($A$19,'Form report'!JX23:JX1090,0),MATCH(JX$3,'Form report'!$P$22:$CO$22,0))-INDEX('Form report'!$G$23:$G$1090,MATCH($A$19,'Form report'!$D$23:$D$1090,0))-INDEX('Form report'!$H$23:$H$1090,MATCH($A$19,'Form report'!$D$23:$D$1090,0))),"")</f>
        <v/>
      </c>
      <c r="JY19" s="204" t="str">
        <f>IFERROR(IF(INDEX('Form report'!$P$23:$CO$1090,MATCH($A$19,'Form report'!JY23:JY1090,0),MATCH(JY$3,'Form report'!$P$22:$CO$22,0))="","",INDEX('Form report'!$P$23:$CO$1090,MATCH($A$19,'Form report'!JY23:JY1090,0),MATCH(JY$3,'Form report'!$P$22:$CO$22,0))-INDEX('Form report'!$G$23:$G$1090,MATCH($A$19,'Form report'!$D$23:$D$1090,0))-INDEX('Form report'!$H$23:$H$1090,MATCH($A$19,'Form report'!$D$23:$D$1090,0))),"")</f>
        <v/>
      </c>
      <c r="JZ19" s="204" t="str">
        <f>IFERROR(IF(INDEX('Form report'!$P$23:$CO$1090,MATCH($A$19,'Form report'!JZ23:JZ1090,0),MATCH(JZ$3,'Form report'!$P$22:$CO$22,0))="","",INDEX('Form report'!$P$23:$CO$1090,MATCH($A$19,'Form report'!JZ23:JZ1090,0),MATCH(JZ$3,'Form report'!$P$22:$CO$22,0))-INDEX('Form report'!$G$23:$G$1090,MATCH($A$19,'Form report'!$D$23:$D$1090,0))-INDEX('Form report'!$H$23:$H$1090,MATCH($A$19,'Form report'!$D$23:$D$1090,0))),"")</f>
        <v/>
      </c>
      <c r="KA19" s="204" t="str">
        <f>IFERROR(IF(INDEX('Form report'!$P$23:$CO$1090,MATCH($A$19,'Form report'!KA23:KA1090,0),MATCH(KA$3,'Form report'!$P$22:$CO$22,0))="","",INDEX('Form report'!$P$23:$CO$1090,MATCH($A$19,'Form report'!KA23:KA1090,0),MATCH(KA$3,'Form report'!$P$22:$CO$22,0))-INDEX('Form report'!$G$23:$G$1090,MATCH($A$19,'Form report'!$D$23:$D$1090,0))-INDEX('Form report'!$H$23:$H$1090,MATCH($A$19,'Form report'!$D$23:$D$1090,0))),"")</f>
        <v/>
      </c>
      <c r="KB19" s="204" t="str">
        <f>IFERROR(IF(INDEX('Form report'!$P$23:$CO$1090,MATCH($A$19,'Form report'!KB23:KB1090,0),MATCH(KB$3,'Form report'!$P$22:$CO$22,0))="","",INDEX('Form report'!$P$23:$CO$1090,MATCH($A$19,'Form report'!KB23:KB1090,0),MATCH(KB$3,'Form report'!$P$22:$CO$22,0))-INDEX('Form report'!$G$23:$G$1090,MATCH($A$19,'Form report'!$D$23:$D$1090,0))-INDEX('Form report'!$H$23:$H$1090,MATCH($A$19,'Form report'!$D$23:$D$1090,0))),"")</f>
        <v/>
      </c>
      <c r="KC19" s="204" t="str">
        <f>IFERROR(IF(INDEX('Form report'!$P$23:$CO$1090,MATCH($A$19,'Form report'!KC23:KC1090,0),MATCH(KC$3,'Form report'!$P$22:$CO$22,0))="","",INDEX('Form report'!$P$23:$CO$1090,MATCH($A$19,'Form report'!KC23:KC1090,0),MATCH(KC$3,'Form report'!$P$22:$CO$22,0))-INDEX('Form report'!$G$23:$G$1090,MATCH($A$19,'Form report'!$D$23:$D$1090,0))-INDEX('Form report'!$H$23:$H$1090,MATCH($A$19,'Form report'!$D$23:$D$1090,0))),"")</f>
        <v/>
      </c>
      <c r="KD19" s="204" t="str">
        <f>IFERROR(IF(INDEX('Form report'!$P$23:$CO$1090,MATCH($A$19,'Form report'!KD23:KD1090,0),MATCH(KD$3,'Form report'!$P$22:$CO$22,0))="","",INDEX('Form report'!$P$23:$CO$1090,MATCH($A$19,'Form report'!KD23:KD1090,0),MATCH(KD$3,'Form report'!$P$22:$CO$22,0))-INDEX('Form report'!$G$23:$G$1090,MATCH($A$19,'Form report'!$D$23:$D$1090,0))-INDEX('Form report'!$H$23:$H$1090,MATCH($A$19,'Form report'!$D$23:$D$1090,0))),"")</f>
        <v/>
      </c>
      <c r="KE19" s="204" t="str">
        <f>IFERROR(IF(INDEX('Form report'!$P$23:$CO$1090,MATCH($A$19,'Form report'!KE23:KE1090,0),MATCH(KE$3,'Form report'!$P$22:$CO$22,0))="","",INDEX('Form report'!$P$23:$CO$1090,MATCH($A$19,'Form report'!KE23:KE1090,0),MATCH(KE$3,'Form report'!$P$22:$CO$22,0))-INDEX('Form report'!$G$23:$G$1090,MATCH($A$19,'Form report'!$D$23:$D$1090,0))-INDEX('Form report'!$H$23:$H$1090,MATCH($A$19,'Form report'!$D$23:$D$1090,0))),"")</f>
        <v/>
      </c>
      <c r="KF19" s="204" t="str">
        <f>IFERROR(IF(INDEX('Form report'!$P$23:$CO$1090,MATCH($A$19,'Form report'!KF23:KF1090,0),MATCH(KF$3,'Form report'!$P$22:$CO$22,0))="","",INDEX('Form report'!$P$23:$CO$1090,MATCH($A$19,'Form report'!KF23:KF1090,0),MATCH(KF$3,'Form report'!$P$22:$CO$22,0))-INDEX('Form report'!$G$23:$G$1090,MATCH($A$19,'Form report'!$D$23:$D$1090,0))-INDEX('Form report'!$H$23:$H$1090,MATCH($A$19,'Form report'!$D$23:$D$1090,0))),"")</f>
        <v/>
      </c>
      <c r="KG19" s="204" t="str">
        <f>IFERROR(IF(INDEX('Form report'!$P$23:$CO$1090,MATCH($A$19,'Form report'!KG23:KG1090,0),MATCH(KG$3,'Form report'!$P$22:$CO$22,0))="","",INDEX('Form report'!$P$23:$CO$1090,MATCH($A$19,'Form report'!KG23:KG1090,0),MATCH(KG$3,'Form report'!$P$22:$CO$22,0))-INDEX('Form report'!$G$23:$G$1090,MATCH($A$19,'Form report'!$D$23:$D$1090,0))-INDEX('Form report'!$H$23:$H$1090,MATCH($A$19,'Form report'!$D$23:$D$1090,0))),"")</f>
        <v/>
      </c>
      <c r="KH19" s="204" t="str">
        <f>IFERROR(IF(INDEX('Form report'!$P$23:$CO$1090,MATCH($A$19,'Form report'!KH23:KH1090,0),MATCH(KH$3,'Form report'!$P$22:$CO$22,0))="","",INDEX('Form report'!$P$23:$CO$1090,MATCH($A$19,'Form report'!KH23:KH1090,0),MATCH(KH$3,'Form report'!$P$22:$CO$22,0))-INDEX('Form report'!$G$23:$G$1090,MATCH($A$19,'Form report'!$D$23:$D$1090,0))-INDEX('Form report'!$H$23:$H$1090,MATCH($A$19,'Form report'!$D$23:$D$1090,0))),"")</f>
        <v/>
      </c>
      <c r="KI19" s="204" t="str">
        <f>IFERROR(IF(INDEX('Form report'!$P$23:$CO$1090,MATCH($A$19,'Form report'!KI23:KI1090,0),MATCH(KI$3,'Form report'!$P$22:$CO$22,0))="","",INDEX('Form report'!$P$23:$CO$1090,MATCH($A$19,'Form report'!KI23:KI1090,0),MATCH(KI$3,'Form report'!$P$22:$CO$22,0))-INDEX('Form report'!$G$23:$G$1090,MATCH($A$19,'Form report'!$D$23:$D$1090,0))-INDEX('Form report'!$H$23:$H$1090,MATCH($A$19,'Form report'!$D$23:$D$1090,0))),"")</f>
        <v/>
      </c>
      <c r="KJ19" s="204" t="str">
        <f>IFERROR(IF(INDEX('Form report'!$P$23:$CO$1090,MATCH($A$19,'Form report'!KJ23:KJ1090,0),MATCH(KJ$3,'Form report'!$P$22:$CO$22,0))="","",INDEX('Form report'!$P$23:$CO$1090,MATCH($A$19,'Form report'!KJ23:KJ1090,0),MATCH(KJ$3,'Form report'!$P$22:$CO$22,0))-INDEX('Form report'!$G$23:$G$1090,MATCH($A$19,'Form report'!$D$23:$D$1090,0))-INDEX('Form report'!$H$23:$H$1090,MATCH($A$19,'Form report'!$D$23:$D$1090,0))),"")</f>
        <v/>
      </c>
      <c r="KK19" s="204" t="str">
        <f>IFERROR(IF(INDEX('Form report'!$P$23:$CO$1090,MATCH($A$19,'Form report'!KK23:KK1090,0),MATCH(KK$3,'Form report'!$P$22:$CO$22,0))="","",INDEX('Form report'!$P$23:$CO$1090,MATCH($A$19,'Form report'!KK23:KK1090,0),MATCH(KK$3,'Form report'!$P$22:$CO$22,0))-INDEX('Form report'!$G$23:$G$1090,MATCH($A$19,'Form report'!$D$23:$D$1090,0))-INDEX('Form report'!$H$23:$H$1090,MATCH($A$19,'Form report'!$D$23:$D$1090,0))),"")</f>
        <v/>
      </c>
      <c r="KL19" s="204" t="str">
        <f>IFERROR(IF(INDEX('Form report'!$P$23:$CO$1090,MATCH($A$19,'Form report'!KL23:KL1090,0),MATCH(KL$3,'Form report'!$P$22:$CO$22,0))="","",INDEX('Form report'!$P$23:$CO$1090,MATCH($A$19,'Form report'!KL23:KL1090,0),MATCH(KL$3,'Form report'!$P$22:$CO$22,0))-INDEX('Form report'!$G$23:$G$1090,MATCH($A$19,'Form report'!$D$23:$D$1090,0))-INDEX('Form report'!$H$23:$H$1090,MATCH($A$19,'Form report'!$D$23:$D$1090,0))),"")</f>
        <v/>
      </c>
      <c r="KM19" s="204" t="str">
        <f>IFERROR(IF(INDEX('Form report'!$P$23:$CO$1090,MATCH($A$19,'Form report'!KM23:KM1090,0),MATCH(KM$3,'Form report'!$P$22:$CO$22,0))="","",INDEX('Form report'!$P$23:$CO$1090,MATCH($A$19,'Form report'!KM23:KM1090,0),MATCH(KM$3,'Form report'!$P$22:$CO$22,0))-INDEX('Form report'!$G$23:$G$1090,MATCH($A$19,'Form report'!$D$23:$D$1090,0))-INDEX('Form report'!$H$23:$H$1090,MATCH($A$19,'Form report'!$D$23:$D$1090,0))),"")</f>
        <v/>
      </c>
      <c r="KN19" s="204" t="str">
        <f>IFERROR(IF(INDEX('Form report'!$P$23:$CO$1090,MATCH($A$19,'Form report'!KN23:KN1090,0),MATCH(KN$3,'Form report'!$P$22:$CO$22,0))="","",INDEX('Form report'!$P$23:$CO$1090,MATCH($A$19,'Form report'!KN23:KN1090,0),MATCH(KN$3,'Form report'!$P$22:$CO$22,0))-INDEX('Form report'!$G$23:$G$1090,MATCH($A$19,'Form report'!$D$23:$D$1090,0))-INDEX('Form report'!$H$23:$H$1090,MATCH($A$19,'Form report'!$D$23:$D$1090,0))),"")</f>
        <v/>
      </c>
      <c r="KO19" s="204" t="str">
        <f>IFERROR(IF(INDEX('Form report'!$P$23:$CO$1090,MATCH($A$19,'Form report'!KO23:KO1090,0),MATCH(KO$3,'Form report'!$P$22:$CO$22,0))="","",INDEX('Form report'!$P$23:$CO$1090,MATCH($A$19,'Form report'!KO23:KO1090,0),MATCH(KO$3,'Form report'!$P$22:$CO$22,0))-INDEX('Form report'!$G$23:$G$1090,MATCH($A$19,'Form report'!$D$23:$D$1090,0))-INDEX('Form report'!$H$23:$H$1090,MATCH($A$19,'Form report'!$D$23:$D$1090,0))),"")</f>
        <v/>
      </c>
      <c r="KP19" s="204" t="str">
        <f>IFERROR(IF(INDEX('Form report'!$P$23:$CO$1090,MATCH($A$19,'Form report'!KP23:KP1090,0),MATCH(KP$3,'Form report'!$P$22:$CO$22,0))="","",INDEX('Form report'!$P$23:$CO$1090,MATCH($A$19,'Form report'!KP23:KP1090,0),MATCH(KP$3,'Form report'!$P$22:$CO$22,0))-INDEX('Form report'!$G$23:$G$1090,MATCH($A$19,'Form report'!$D$23:$D$1090,0))-INDEX('Form report'!$H$23:$H$1090,MATCH($A$19,'Form report'!$D$23:$D$1090,0))),"")</f>
        <v/>
      </c>
      <c r="KQ19" s="204" t="str">
        <f>IFERROR(IF(INDEX('Form report'!$P$23:$CO$1090,MATCH($A$19,'Form report'!KQ23:KQ1090,0),MATCH(KQ$3,'Form report'!$P$22:$CO$22,0))="","",INDEX('Form report'!$P$23:$CO$1090,MATCH($A$19,'Form report'!KQ23:KQ1090,0),MATCH(KQ$3,'Form report'!$P$22:$CO$22,0))-INDEX('Form report'!$G$23:$G$1090,MATCH($A$19,'Form report'!$D$23:$D$1090,0))-INDEX('Form report'!$H$23:$H$1090,MATCH($A$19,'Form report'!$D$23:$D$1090,0))),"")</f>
        <v/>
      </c>
      <c r="KR19" s="204" t="str">
        <f>IFERROR(IF(INDEX('Form report'!$P$23:$CO$1090,MATCH($A$19,'Form report'!KR23:KR1090,0),MATCH(KR$3,'Form report'!$P$22:$CO$22,0))="","",INDEX('Form report'!$P$23:$CO$1090,MATCH($A$19,'Form report'!KR23:KR1090,0),MATCH(KR$3,'Form report'!$P$22:$CO$22,0))-INDEX('Form report'!$G$23:$G$1090,MATCH($A$19,'Form report'!$D$23:$D$1090,0))-INDEX('Form report'!$H$23:$H$1090,MATCH($A$19,'Form report'!$D$23:$D$1090,0))),"")</f>
        <v/>
      </c>
      <c r="KS19" s="204" t="str">
        <f>IFERROR(IF(INDEX('Form report'!$P$23:$CO$1090,MATCH($A$19,'Form report'!KS23:KS1090,0),MATCH(KS$3,'Form report'!$P$22:$CO$22,0))="","",INDEX('Form report'!$P$23:$CO$1090,MATCH($A$19,'Form report'!KS23:KS1090,0),MATCH(KS$3,'Form report'!$P$22:$CO$22,0))-INDEX('Form report'!$G$23:$G$1090,MATCH($A$19,'Form report'!$D$23:$D$1090,0))-INDEX('Form report'!$H$23:$H$1090,MATCH($A$19,'Form report'!$D$23:$D$1090,0))),"")</f>
        <v/>
      </c>
      <c r="KT19" s="204" t="str">
        <f>IFERROR(IF(INDEX('Form report'!$P$23:$CO$1090,MATCH($A$19,'Form report'!KT23:KT1090,0),MATCH(KT$3,'Form report'!$P$22:$CO$22,0))="","",INDEX('Form report'!$P$23:$CO$1090,MATCH($A$19,'Form report'!KT23:KT1090,0),MATCH(KT$3,'Form report'!$P$22:$CO$22,0))-INDEX('Form report'!$G$23:$G$1090,MATCH($A$19,'Form report'!$D$23:$D$1090,0))-INDEX('Form report'!$H$23:$H$1090,MATCH($A$19,'Form report'!$D$23:$D$1090,0))),"")</f>
        <v/>
      </c>
      <c r="KU19" s="204" t="str">
        <f>IFERROR(IF(INDEX('Form report'!$P$23:$CO$1090,MATCH($A$19,'Form report'!KU23:KU1090,0),MATCH(KU$3,'Form report'!$P$22:$CO$22,0))="","",INDEX('Form report'!$P$23:$CO$1090,MATCH($A$19,'Form report'!KU23:KU1090,0),MATCH(KU$3,'Form report'!$P$22:$CO$22,0))-INDEX('Form report'!$G$23:$G$1090,MATCH($A$19,'Form report'!$D$23:$D$1090,0))-INDEX('Form report'!$H$23:$H$1090,MATCH($A$19,'Form report'!$D$23:$D$1090,0))),"")</f>
        <v/>
      </c>
      <c r="KV19" s="204" t="str">
        <f>IFERROR(IF(INDEX('Form report'!$P$23:$CO$1090,MATCH($A$19,'Form report'!KV23:KV1090,0),MATCH(KV$3,'Form report'!$P$22:$CO$22,0))="","",INDEX('Form report'!$P$23:$CO$1090,MATCH($A$19,'Form report'!KV23:KV1090,0),MATCH(KV$3,'Form report'!$P$22:$CO$22,0))-INDEX('Form report'!$G$23:$G$1090,MATCH($A$19,'Form report'!$D$23:$D$1090,0))-INDEX('Form report'!$H$23:$H$1090,MATCH($A$19,'Form report'!$D$23:$D$1090,0))),"")</f>
        <v/>
      </c>
      <c r="KW19" s="204" t="str">
        <f>IFERROR(IF(INDEX('Form report'!$P$23:$CO$1090,MATCH($A$19,'Form report'!KW23:KW1090,0),MATCH(KW$3,'Form report'!$P$22:$CO$22,0))="","",INDEX('Form report'!$P$23:$CO$1090,MATCH($A$19,'Form report'!KW23:KW1090,0),MATCH(KW$3,'Form report'!$P$22:$CO$22,0))-INDEX('Form report'!$G$23:$G$1090,MATCH($A$19,'Form report'!$D$23:$D$1090,0))-INDEX('Form report'!$H$23:$H$1090,MATCH($A$19,'Form report'!$D$23:$D$1090,0))),"")</f>
        <v/>
      </c>
      <c r="KX19" s="204" t="str">
        <f>IFERROR(IF(INDEX('Form report'!$P$23:$CO$1090,MATCH($A$19,'Form report'!KX23:KX1090,0),MATCH(KX$3,'Form report'!$P$22:$CO$22,0))="","",INDEX('Form report'!$P$23:$CO$1090,MATCH($A$19,'Form report'!KX23:KX1090,0),MATCH(KX$3,'Form report'!$P$22:$CO$22,0))-INDEX('Form report'!$G$23:$G$1090,MATCH($A$19,'Form report'!$D$23:$D$1090,0))-INDEX('Form report'!$H$23:$H$1090,MATCH($A$19,'Form report'!$D$23:$D$1090,0))),"")</f>
        <v/>
      </c>
      <c r="KY19" s="204" t="str">
        <f>IFERROR(IF(INDEX('Form report'!$P$23:$CO$1090,MATCH($A$19,'Form report'!KY23:KY1090,0),MATCH(KY$3,'Form report'!$P$22:$CO$22,0))="","",INDEX('Form report'!$P$23:$CO$1090,MATCH($A$19,'Form report'!KY23:KY1090,0),MATCH(KY$3,'Form report'!$P$22:$CO$22,0))-INDEX('Form report'!$G$23:$G$1090,MATCH($A$19,'Form report'!$D$23:$D$1090,0))-INDEX('Form report'!$H$23:$H$1090,MATCH($A$19,'Form report'!$D$23:$D$1090,0))),"")</f>
        <v/>
      </c>
      <c r="KZ19" s="204" t="str">
        <f>IFERROR(IF(INDEX('Form report'!$P$23:$CO$1090,MATCH($A$19,'Form report'!KZ23:KZ1090,0),MATCH(KZ$3,'Form report'!$P$22:$CO$22,0))="","",INDEX('Form report'!$P$23:$CO$1090,MATCH($A$19,'Form report'!KZ23:KZ1090,0),MATCH(KZ$3,'Form report'!$P$22:$CO$22,0))-INDEX('Form report'!$G$23:$G$1090,MATCH($A$19,'Form report'!$D$23:$D$1090,0))-INDEX('Form report'!$H$23:$H$1090,MATCH($A$19,'Form report'!$D$23:$D$1090,0))),"")</f>
        <v/>
      </c>
      <c r="LA19" s="204" t="str">
        <f>IFERROR(IF(INDEX('Form report'!$P$23:$CO$1090,MATCH($A$19,'Form report'!LA23:LA1090,0),MATCH(LA$3,'Form report'!$P$22:$CO$22,0))="","",INDEX('Form report'!$P$23:$CO$1090,MATCH($A$19,'Form report'!LA23:LA1090,0),MATCH(LA$3,'Form report'!$P$22:$CO$22,0))-INDEX('Form report'!$G$23:$G$1090,MATCH($A$19,'Form report'!$D$23:$D$1090,0))-INDEX('Form report'!$H$23:$H$1090,MATCH($A$19,'Form report'!$D$23:$D$1090,0))),"")</f>
        <v/>
      </c>
      <c r="LB19" s="204" t="str">
        <f>IFERROR(IF(INDEX('Form report'!$P$23:$CO$1090,MATCH($A$19,'Form report'!LB23:LB1090,0),MATCH(LB$3,'Form report'!$P$22:$CO$22,0))="","",INDEX('Form report'!$P$23:$CO$1090,MATCH($A$19,'Form report'!LB23:LB1090,0),MATCH(LB$3,'Form report'!$P$22:$CO$22,0))-INDEX('Form report'!$G$23:$G$1090,MATCH($A$19,'Form report'!$D$23:$D$1090,0))-INDEX('Form report'!$H$23:$H$1090,MATCH($A$19,'Form report'!$D$23:$D$1090,0))),"")</f>
        <v/>
      </c>
      <c r="LC19" s="204" t="str">
        <f>IFERROR(IF(INDEX('Form report'!$P$23:$CO$1090,MATCH($A$19,'Form report'!LC23:LC1090,0),MATCH(LC$3,'Form report'!$P$22:$CO$22,0))="","",INDEX('Form report'!$P$23:$CO$1090,MATCH($A$19,'Form report'!LC23:LC1090,0),MATCH(LC$3,'Form report'!$P$22:$CO$22,0))-INDEX('Form report'!$G$23:$G$1090,MATCH($A$19,'Form report'!$D$23:$D$1090,0))-INDEX('Form report'!$H$23:$H$1090,MATCH($A$19,'Form report'!$D$23:$D$1090,0))),"")</f>
        <v/>
      </c>
      <c r="LD19" s="204" t="str">
        <f>IFERROR(IF(INDEX('Form report'!$P$23:$CO$1090,MATCH($A$19,'Form report'!LD23:LD1090,0),MATCH(LD$3,'Form report'!$P$22:$CO$22,0))="","",INDEX('Form report'!$P$23:$CO$1090,MATCH($A$19,'Form report'!LD23:LD1090,0),MATCH(LD$3,'Form report'!$P$22:$CO$22,0))-INDEX('Form report'!$G$23:$G$1090,MATCH($A$19,'Form report'!$D$23:$D$1090,0))-INDEX('Form report'!$H$23:$H$1090,MATCH($A$19,'Form report'!$D$23:$D$1090,0))),"")</f>
        <v/>
      </c>
      <c r="LE19" s="204" t="str">
        <f>IFERROR(IF(INDEX('Form report'!$P$23:$CO$1090,MATCH($A$19,'Form report'!LE23:LE1090,0),MATCH(LE$3,'Form report'!$P$22:$CO$22,0))="","",INDEX('Form report'!$P$23:$CO$1090,MATCH($A$19,'Form report'!LE23:LE1090,0),MATCH(LE$3,'Form report'!$P$22:$CO$22,0))-INDEX('Form report'!$G$23:$G$1090,MATCH($A$19,'Form report'!$D$23:$D$1090,0))-INDEX('Form report'!$H$23:$H$1090,MATCH($A$19,'Form report'!$D$23:$D$1090,0))),"")</f>
        <v/>
      </c>
      <c r="LF19" s="204" t="str">
        <f>IFERROR(IF(INDEX('Form report'!$P$23:$CO$1090,MATCH($A$19,'Form report'!LF23:LF1090,0),MATCH(LF$3,'Form report'!$P$22:$CO$22,0))="","",INDEX('Form report'!$P$23:$CO$1090,MATCH($A$19,'Form report'!LF23:LF1090,0),MATCH(LF$3,'Form report'!$P$22:$CO$22,0))-INDEX('Form report'!$G$23:$G$1090,MATCH($A$19,'Form report'!$D$23:$D$1090,0))-INDEX('Form report'!$H$23:$H$1090,MATCH($A$19,'Form report'!$D$23:$D$1090,0))),"")</f>
        <v/>
      </c>
      <c r="LG19" s="204" t="str">
        <f>IFERROR(IF(INDEX('Form report'!$P$23:$CO$1090,MATCH($A$19,'Form report'!LG23:LG1090,0),MATCH(LG$3,'Form report'!$P$22:$CO$22,0))="","",INDEX('Form report'!$P$23:$CO$1090,MATCH($A$19,'Form report'!LG23:LG1090,0),MATCH(LG$3,'Form report'!$P$22:$CO$22,0))-INDEX('Form report'!$G$23:$G$1090,MATCH($A$19,'Form report'!$D$23:$D$1090,0))-INDEX('Form report'!$H$23:$H$1090,MATCH($A$19,'Form report'!$D$23:$D$1090,0))),"")</f>
        <v/>
      </c>
      <c r="LH19" s="204" t="str">
        <f>IFERROR(IF(INDEX('Form report'!$P$23:$CO$1090,MATCH($A$19,'Form report'!LH23:LH1090,0),MATCH(LH$3,'Form report'!$P$22:$CO$22,0))="","",INDEX('Form report'!$P$23:$CO$1090,MATCH($A$19,'Form report'!LH23:LH1090,0),MATCH(LH$3,'Form report'!$P$22:$CO$22,0))-INDEX('Form report'!$G$23:$G$1090,MATCH($A$19,'Form report'!$D$23:$D$1090,0))-INDEX('Form report'!$H$23:$H$1090,MATCH($A$19,'Form report'!$D$23:$D$1090,0))),"")</f>
        <v/>
      </c>
      <c r="LI19" s="204" t="str">
        <f>IFERROR(IF(INDEX('Form report'!$P$23:$CO$1090,MATCH($A$19,'Form report'!LI23:LI1090,0),MATCH(LI$3,'Form report'!$P$22:$CO$22,0))="","",INDEX('Form report'!$P$23:$CO$1090,MATCH($A$19,'Form report'!LI23:LI1090,0),MATCH(LI$3,'Form report'!$P$22:$CO$22,0))-INDEX('Form report'!$G$23:$G$1090,MATCH($A$19,'Form report'!$D$23:$D$1090,0))-INDEX('Form report'!$H$23:$H$1090,MATCH($A$19,'Form report'!$D$23:$D$1090,0))),"")</f>
        <v/>
      </c>
      <c r="LJ19" s="204" t="str">
        <f>IFERROR(IF(INDEX('Form report'!$P$23:$CO$1090,MATCH($A$19,'Form report'!LJ23:LJ1090,0),MATCH(LJ$3,'Form report'!$P$22:$CO$22,0))="","",INDEX('Form report'!$P$23:$CO$1090,MATCH($A$19,'Form report'!LJ23:LJ1090,0),MATCH(LJ$3,'Form report'!$P$22:$CO$22,0))-INDEX('Form report'!$G$23:$G$1090,MATCH($A$19,'Form report'!$D$23:$D$1090,0))-INDEX('Form report'!$H$23:$H$1090,MATCH($A$19,'Form report'!$D$23:$D$1090,0))),"")</f>
        <v/>
      </c>
      <c r="LK19" s="204" t="str">
        <f>IFERROR(IF(INDEX('Form report'!$P$23:$CO$1090,MATCH($A$19,'Form report'!LK23:LK1090,0),MATCH(LK$3,'Form report'!$P$22:$CO$22,0))="","",INDEX('Form report'!$P$23:$CO$1090,MATCH($A$19,'Form report'!LK23:LK1090,0),MATCH(LK$3,'Form report'!$P$22:$CO$22,0))-INDEX('Form report'!$G$23:$G$1090,MATCH($A$19,'Form report'!$D$23:$D$1090,0))-INDEX('Form report'!$H$23:$H$1090,MATCH($A$19,'Form report'!$D$23:$D$1090,0))),"")</f>
        <v/>
      </c>
      <c r="LL19" s="204" t="str">
        <f>IFERROR(IF(INDEX('Form report'!$P$23:$CO$1090,MATCH($A$19,'Form report'!LL23:LL1090,0),MATCH(LL$3,'Form report'!$P$22:$CO$22,0))="","",INDEX('Form report'!$P$23:$CO$1090,MATCH($A$19,'Form report'!LL23:LL1090,0),MATCH(LL$3,'Form report'!$P$22:$CO$22,0))-INDEX('Form report'!$G$23:$G$1090,MATCH($A$19,'Form report'!$D$23:$D$1090,0))-INDEX('Form report'!$H$23:$H$1090,MATCH($A$19,'Form report'!$D$23:$D$1090,0))),"")</f>
        <v/>
      </c>
      <c r="LM19" s="204" t="str">
        <f>IFERROR(IF(INDEX('Form report'!$P$23:$CO$1090,MATCH($A$19,'Form report'!LM23:LM1090,0),MATCH(LM$3,'Form report'!$P$22:$CO$22,0))="","",INDEX('Form report'!$P$23:$CO$1090,MATCH($A$19,'Form report'!LM23:LM1090,0),MATCH(LM$3,'Form report'!$P$22:$CO$22,0))-INDEX('Form report'!$G$23:$G$1090,MATCH($A$19,'Form report'!$D$23:$D$1090,0))-INDEX('Form report'!$H$23:$H$1090,MATCH($A$19,'Form report'!$D$23:$D$1090,0))),"")</f>
        <v/>
      </c>
      <c r="LN19" s="204" t="str">
        <f>IFERROR(IF(INDEX('Form report'!$P$23:$CO$1090,MATCH($A$19,'Form report'!LN23:LN1090,0),MATCH(LN$3,'Form report'!$P$22:$CO$22,0))="","",INDEX('Form report'!$P$23:$CO$1090,MATCH($A$19,'Form report'!LN23:LN1090,0),MATCH(LN$3,'Form report'!$P$22:$CO$22,0))-INDEX('Form report'!$G$23:$G$1090,MATCH($A$19,'Form report'!$D$23:$D$1090,0))-INDEX('Form report'!$H$23:$H$1090,MATCH($A$19,'Form report'!$D$23:$D$1090,0))),"")</f>
        <v/>
      </c>
      <c r="LO19" s="204" t="str">
        <f>IFERROR(IF(INDEX('Form report'!$P$23:$CO$1090,MATCH($A$19,'Form report'!LO23:LO1090,0),MATCH(LO$3,'Form report'!$P$22:$CO$22,0))="","",INDEX('Form report'!$P$23:$CO$1090,MATCH($A$19,'Form report'!LO23:LO1090,0),MATCH(LO$3,'Form report'!$P$22:$CO$22,0))-INDEX('Form report'!$G$23:$G$1090,MATCH($A$19,'Form report'!$D$23:$D$1090,0))-INDEX('Form report'!$H$23:$H$1090,MATCH($A$19,'Form report'!$D$23:$D$1090,0))),"")</f>
        <v/>
      </c>
      <c r="LP19" s="204" t="str">
        <f>IFERROR(IF(INDEX('Form report'!$P$23:$CO$1090,MATCH($A$19,'Form report'!LP23:LP1090,0),MATCH(LP$3,'Form report'!$P$22:$CO$22,0))="","",INDEX('Form report'!$P$23:$CO$1090,MATCH($A$19,'Form report'!LP23:LP1090,0),MATCH(LP$3,'Form report'!$P$22:$CO$22,0))-INDEX('Form report'!$G$23:$G$1090,MATCH($A$19,'Form report'!$D$23:$D$1090,0))-INDEX('Form report'!$H$23:$H$1090,MATCH($A$19,'Form report'!$D$23:$D$1090,0))),"")</f>
        <v/>
      </c>
      <c r="LQ19" s="204" t="str">
        <f>IFERROR(IF(INDEX('Form report'!$P$23:$CO$1090,MATCH($A$19,'Form report'!LQ23:LQ1090,0),MATCH(LQ$3,'Form report'!$P$22:$CO$22,0))="","",INDEX('Form report'!$P$23:$CO$1090,MATCH($A$19,'Form report'!LQ23:LQ1090,0),MATCH(LQ$3,'Form report'!$P$22:$CO$22,0))-INDEX('Form report'!$G$23:$G$1090,MATCH($A$19,'Form report'!$D$23:$D$1090,0))-INDEX('Form report'!$H$23:$H$1090,MATCH($A$19,'Form report'!$D$23:$D$1090,0))),"")</f>
        <v/>
      </c>
      <c r="LR19" s="204" t="str">
        <f>IFERROR(IF(INDEX('Form report'!$P$23:$CO$1090,MATCH($A$19,'Form report'!LR23:LR1090,0),MATCH(LR$3,'Form report'!$P$22:$CO$22,0))="","",INDEX('Form report'!$P$23:$CO$1090,MATCH($A$19,'Form report'!LR23:LR1090,0),MATCH(LR$3,'Form report'!$P$22:$CO$22,0))-INDEX('Form report'!$G$23:$G$1090,MATCH($A$19,'Form report'!$D$23:$D$1090,0))-INDEX('Form report'!$H$23:$H$1090,MATCH($A$19,'Form report'!$D$23:$D$1090,0))),"")</f>
        <v/>
      </c>
      <c r="LS19" s="204" t="str">
        <f>IFERROR(IF(INDEX('Form report'!$P$23:$CO$1090,MATCH($A$19,'Form report'!LS23:LS1090,0),MATCH(LS$3,'Form report'!$P$22:$CO$22,0))="","",INDEX('Form report'!$P$23:$CO$1090,MATCH($A$19,'Form report'!LS23:LS1090,0),MATCH(LS$3,'Form report'!$P$22:$CO$22,0))-INDEX('Form report'!$G$23:$G$1090,MATCH($A$19,'Form report'!$D$23:$D$1090,0))-INDEX('Form report'!$H$23:$H$1090,MATCH($A$19,'Form report'!$D$23:$D$1090,0))),"")</f>
        <v/>
      </c>
      <c r="LT19" s="204" t="str">
        <f>IFERROR(IF(INDEX('Form report'!$P$23:$CO$1090,MATCH($A$19,'Form report'!LT23:LT1090,0),MATCH(LT$3,'Form report'!$P$22:$CO$22,0))="","",INDEX('Form report'!$P$23:$CO$1090,MATCH($A$19,'Form report'!LT23:LT1090,0),MATCH(LT$3,'Form report'!$P$22:$CO$22,0))-INDEX('Form report'!$G$23:$G$1090,MATCH($A$19,'Form report'!$D$23:$D$1090,0))-INDEX('Form report'!$H$23:$H$1090,MATCH($A$19,'Form report'!$D$23:$D$1090,0))),"")</f>
        <v/>
      </c>
      <c r="LU19" s="204" t="str">
        <f>IFERROR(IF(INDEX('Form report'!$P$23:$CO$1090,MATCH($A$19,'Form report'!LU23:LU1090,0),MATCH(LU$3,'Form report'!$P$22:$CO$22,0))="","",INDEX('Form report'!$P$23:$CO$1090,MATCH($A$19,'Form report'!LU23:LU1090,0),MATCH(LU$3,'Form report'!$P$22:$CO$22,0))-INDEX('Form report'!$G$23:$G$1090,MATCH($A$19,'Form report'!$D$23:$D$1090,0))-INDEX('Form report'!$H$23:$H$1090,MATCH($A$19,'Form report'!$D$23:$D$1090,0))),"")</f>
        <v/>
      </c>
      <c r="LV19" s="204" t="str">
        <f>IFERROR(IF(INDEX('Form report'!$P$23:$CO$1090,MATCH($A$19,'Form report'!LV23:LV1090,0),MATCH(LV$3,'Form report'!$P$22:$CO$22,0))="","",INDEX('Form report'!$P$23:$CO$1090,MATCH($A$19,'Form report'!LV23:LV1090,0),MATCH(LV$3,'Form report'!$P$22:$CO$22,0))-INDEX('Form report'!$G$23:$G$1090,MATCH($A$19,'Form report'!$D$23:$D$1090,0))-INDEX('Form report'!$H$23:$H$1090,MATCH($A$19,'Form report'!$D$23:$D$1090,0))),"")</f>
        <v/>
      </c>
      <c r="LW19" s="204" t="str">
        <f>IFERROR(IF(INDEX('Form report'!$P$23:$CO$1090,MATCH($A$19,'Form report'!LW23:LW1090,0),MATCH(LW$3,'Form report'!$P$22:$CO$22,0))="","",INDEX('Form report'!$P$23:$CO$1090,MATCH($A$19,'Form report'!LW23:LW1090,0),MATCH(LW$3,'Form report'!$P$22:$CO$22,0))-INDEX('Form report'!$G$23:$G$1090,MATCH($A$19,'Form report'!$D$23:$D$1090,0))-INDEX('Form report'!$H$23:$H$1090,MATCH($A$19,'Form report'!$D$23:$D$1090,0))),"")</f>
        <v/>
      </c>
      <c r="LX19" s="204" t="str">
        <f>IFERROR(IF(INDEX('Form report'!$P$23:$CO$1090,MATCH($A$19,'Form report'!LX23:LX1090,0),MATCH(LX$3,'Form report'!$P$22:$CO$22,0))="","",INDEX('Form report'!$P$23:$CO$1090,MATCH($A$19,'Form report'!LX23:LX1090,0),MATCH(LX$3,'Form report'!$P$22:$CO$22,0))-INDEX('Form report'!$G$23:$G$1090,MATCH($A$19,'Form report'!$D$23:$D$1090,0))-INDEX('Form report'!$H$23:$H$1090,MATCH($A$19,'Form report'!$D$23:$D$1090,0))),"")</f>
        <v/>
      </c>
      <c r="LY19" s="204" t="str">
        <f>IFERROR(IF(INDEX('Form report'!$P$23:$CO$1090,MATCH($A$19,'Form report'!LY23:LY1090,0),MATCH(LY$3,'Form report'!$P$22:$CO$22,0))="","",INDEX('Form report'!$P$23:$CO$1090,MATCH($A$19,'Form report'!LY23:LY1090,0),MATCH(LY$3,'Form report'!$P$22:$CO$22,0))-INDEX('Form report'!$G$23:$G$1090,MATCH($A$19,'Form report'!$D$23:$D$1090,0))-INDEX('Form report'!$H$23:$H$1090,MATCH($A$19,'Form report'!$D$23:$D$1090,0))),"")</f>
        <v/>
      </c>
      <c r="LZ19" s="204" t="str">
        <f>IFERROR(IF(INDEX('Form report'!$P$23:$CO$1090,MATCH($A$19,'Form report'!LZ23:LZ1090,0),MATCH(LZ$3,'Form report'!$P$22:$CO$22,0))="","",INDEX('Form report'!$P$23:$CO$1090,MATCH($A$19,'Form report'!LZ23:LZ1090,0),MATCH(LZ$3,'Form report'!$P$22:$CO$22,0))-INDEX('Form report'!$G$23:$G$1090,MATCH($A$19,'Form report'!$D$23:$D$1090,0))-INDEX('Form report'!$H$23:$H$1090,MATCH($A$19,'Form report'!$D$23:$D$1090,0))),"")</f>
        <v/>
      </c>
      <c r="MA19" s="204" t="str">
        <f>IFERROR(IF(INDEX('Form report'!$P$23:$CO$1090,MATCH($A$19,'Form report'!MA23:MA1090,0),MATCH(MA$3,'Form report'!$P$22:$CO$22,0))="","",INDEX('Form report'!$P$23:$CO$1090,MATCH($A$19,'Form report'!MA23:MA1090,0),MATCH(MA$3,'Form report'!$P$22:$CO$22,0))-INDEX('Form report'!$G$23:$G$1090,MATCH($A$19,'Form report'!$D$23:$D$1090,0))-INDEX('Form report'!$H$23:$H$1090,MATCH($A$19,'Form report'!$D$23:$D$1090,0))),"")</f>
        <v/>
      </c>
      <c r="MB19" s="204" t="str">
        <f>IFERROR(IF(INDEX('Form report'!$P$23:$CO$1090,MATCH($A$19,'Form report'!MB23:MB1090,0),MATCH(MB$3,'Form report'!$P$22:$CO$22,0))="","",INDEX('Form report'!$P$23:$CO$1090,MATCH($A$19,'Form report'!MB23:MB1090,0),MATCH(MB$3,'Form report'!$P$22:$CO$22,0))-INDEX('Form report'!$G$23:$G$1090,MATCH($A$19,'Form report'!$D$23:$D$1090,0))-INDEX('Form report'!$H$23:$H$1090,MATCH($A$19,'Form report'!$D$23:$D$1090,0))),"")</f>
        <v/>
      </c>
      <c r="MC19" s="204" t="str">
        <f>IFERROR(IF(INDEX('Form report'!$P$23:$CO$1090,MATCH($A$19,'Form report'!MC23:MC1090,0),MATCH(MC$3,'Form report'!$P$22:$CO$22,0))="","",INDEX('Form report'!$P$23:$CO$1090,MATCH($A$19,'Form report'!MC23:MC1090,0),MATCH(MC$3,'Form report'!$P$22:$CO$22,0))-INDEX('Form report'!$G$23:$G$1090,MATCH($A$19,'Form report'!$D$23:$D$1090,0))-INDEX('Form report'!$H$23:$H$1090,MATCH($A$19,'Form report'!$D$23:$D$1090,0))),"")</f>
        <v/>
      </c>
      <c r="MD19" s="204" t="str">
        <f>IFERROR(IF(INDEX('Form report'!$P$23:$CO$1090,MATCH($A$19,'Form report'!MD23:MD1090,0),MATCH(MD$3,'Form report'!$P$22:$CO$22,0))="","",INDEX('Form report'!$P$23:$CO$1090,MATCH($A$19,'Form report'!MD23:MD1090,0),MATCH(MD$3,'Form report'!$P$22:$CO$22,0))-INDEX('Form report'!$G$23:$G$1090,MATCH($A$19,'Form report'!$D$23:$D$1090,0))-INDEX('Form report'!$H$23:$H$1090,MATCH($A$19,'Form report'!$D$23:$D$1090,0))),"")</f>
        <v/>
      </c>
      <c r="ME19" s="204" t="str">
        <f>IFERROR(IF(INDEX('Form report'!$P$23:$CO$1090,MATCH($A$19,'Form report'!ME23:ME1090,0),MATCH(ME$3,'Form report'!$P$22:$CO$22,0))="","",INDEX('Form report'!$P$23:$CO$1090,MATCH($A$19,'Form report'!ME23:ME1090,0),MATCH(ME$3,'Form report'!$P$22:$CO$22,0))-INDEX('Form report'!$G$23:$G$1090,MATCH($A$19,'Form report'!$D$23:$D$1090,0))-INDEX('Form report'!$H$23:$H$1090,MATCH($A$19,'Form report'!$D$23:$D$1090,0))),"")</f>
        <v/>
      </c>
      <c r="MF19" s="204" t="str">
        <f>IFERROR(IF(INDEX('Form report'!$P$23:$CO$1090,MATCH($A$19,'Form report'!MF23:MF1090,0),MATCH(MF$3,'Form report'!$P$22:$CO$22,0))="","",INDEX('Form report'!$P$23:$CO$1090,MATCH($A$19,'Form report'!MF23:MF1090,0),MATCH(MF$3,'Form report'!$P$22:$CO$22,0))-INDEX('Form report'!$G$23:$G$1090,MATCH($A$19,'Form report'!$D$23:$D$1090,0))-INDEX('Form report'!$H$23:$H$1090,MATCH($A$19,'Form report'!$D$23:$D$1090,0))),"")</f>
        <v/>
      </c>
      <c r="MG19" s="204" t="str">
        <f>IFERROR(IF(INDEX('Form report'!$P$23:$CO$1090,MATCH($A$19,'Form report'!MG23:MG1090,0),MATCH(MG$3,'Form report'!$P$22:$CO$22,0))="","",INDEX('Form report'!$P$23:$CO$1090,MATCH($A$19,'Form report'!MG23:MG1090,0),MATCH(MG$3,'Form report'!$P$22:$CO$22,0))-INDEX('Form report'!$G$23:$G$1090,MATCH($A$19,'Form report'!$D$23:$D$1090,0))-INDEX('Form report'!$H$23:$H$1090,MATCH($A$19,'Form report'!$D$23:$D$1090,0))),"")</f>
        <v/>
      </c>
      <c r="MH19" s="204" t="str">
        <f>IFERROR(IF(INDEX('Form report'!$P$23:$CO$1090,MATCH($A$19,'Form report'!MH23:MH1090,0),MATCH(MH$3,'Form report'!$P$22:$CO$22,0))="","",INDEX('Form report'!$P$23:$CO$1090,MATCH($A$19,'Form report'!MH23:MH1090,0),MATCH(MH$3,'Form report'!$P$22:$CO$22,0))-INDEX('Form report'!$G$23:$G$1090,MATCH($A$19,'Form report'!$D$23:$D$1090,0))-INDEX('Form report'!$H$23:$H$1090,MATCH($A$19,'Form report'!$D$23:$D$1090,0))),"")</f>
        <v/>
      </c>
      <c r="MI19" s="204" t="str">
        <f>IFERROR(IF(INDEX('Form report'!$P$23:$CO$1090,MATCH($A$19,'Form report'!MI23:MI1090,0),MATCH(MI$3,'Form report'!$P$22:$CO$22,0))="","",INDEX('Form report'!$P$23:$CO$1090,MATCH($A$19,'Form report'!MI23:MI1090,0),MATCH(MI$3,'Form report'!$P$22:$CO$22,0))-INDEX('Form report'!$G$23:$G$1090,MATCH($A$19,'Form report'!$D$23:$D$1090,0))-INDEX('Form report'!$H$23:$H$1090,MATCH($A$19,'Form report'!$D$23:$D$1090,0))),"")</f>
        <v/>
      </c>
      <c r="MJ19" s="204" t="str">
        <f>IFERROR(IF(INDEX('Form report'!$P$23:$CO$1090,MATCH($A$19,'Form report'!MJ23:MJ1090,0),MATCH(MJ$3,'Form report'!$P$22:$CO$22,0))="","",INDEX('Form report'!$P$23:$CO$1090,MATCH($A$19,'Form report'!MJ23:MJ1090,0),MATCH(MJ$3,'Form report'!$P$22:$CO$22,0))-INDEX('Form report'!$G$23:$G$1090,MATCH($A$19,'Form report'!$D$23:$D$1090,0))-INDEX('Form report'!$H$23:$H$1090,MATCH($A$19,'Form report'!$D$23:$D$1090,0))),"")</f>
        <v/>
      </c>
    </row>
    <row r="20" s="188" customFormat="1" ht="33" customHeight="1" spans="1:348">
      <c r="A20" s="203"/>
      <c r="B20" s="200"/>
      <c r="C20" s="201"/>
      <c r="D20" s="204" t="str">
        <f>IFERROR(IF(INDEX('Form report'!$P$23:$CO$1090,MATCH($A$20,'Form report'!D23:D1090,0),MATCH(D$3,'Form report'!$P$22:$CO$22,0))="","",INDEX('Form report'!$P$23:$CO$1090,MATCH($A$20,'Form report'!D23:D1090,0),MATCH(D$3,'Form report'!$P$22:$CO$22,0))-INDEX('Form report'!$G$23:$G$1090,MATCH($A$20,'Form report'!$D$23:$D$1090,0))-INDEX('Form report'!$H$23:$H$1090,MATCH($A$20,'Form report'!$D$23:$D$1090,0))),"")</f>
        <v/>
      </c>
      <c r="E20" s="204" t="str">
        <f>IFERROR(IF(INDEX('Form report'!$P$23:$CO$1090,MATCH($A$20,'Form report'!E23:E1090,0),MATCH(E$3,'Form report'!$P$22:$CO$22,0))="","",INDEX('Form report'!$P$23:$CO$1090,MATCH($A$20,'Form report'!E23:E1090,0),MATCH(E$3,'Form report'!$P$22:$CO$22,0))-INDEX('Form report'!$G$23:$G$1090,MATCH($A$20,'Form report'!$D$23:$D$1090,0))-INDEX('Form report'!$H$23:$H$1090,MATCH($A$20,'Form report'!$D$23:$D$1090,0))),"")</f>
        <v/>
      </c>
      <c r="F20" s="204" t="str">
        <f>IFERROR(IF(INDEX('Form report'!$P$23:$CO$1090,MATCH($A$20,'Form report'!F23:F1090,0),MATCH(F$3,'Form report'!$P$22:$CO$22,0))="","",INDEX('Form report'!$P$23:$CO$1090,MATCH($A$20,'Form report'!F23:F1090,0),MATCH(F$3,'Form report'!$P$22:$CO$22,0))-INDEX('Form report'!$G$23:$G$1090,MATCH($A$20,'Form report'!$D$23:$D$1090,0))-INDEX('Form report'!$H$23:$H$1090,MATCH($A$20,'Form report'!$D$23:$D$1090,0))),"")</f>
        <v/>
      </c>
      <c r="G20" s="204" t="str">
        <f>IFERROR(IF(INDEX('Form report'!$P$23:$CO$1090,MATCH($A$20,'Form report'!G23:G1090,0),MATCH(G$3,'Form report'!$P$22:$CO$22,0))="","",INDEX('Form report'!$P$23:$CO$1090,MATCH($A$20,'Form report'!G23:G1090,0),MATCH(G$3,'Form report'!$P$22:$CO$22,0))-INDEX('Form report'!$G$23:$G$1090,MATCH($A$20,'Form report'!$D$23:$D$1090,0))-INDEX('Form report'!$H$23:$H$1090,MATCH($A$20,'Form report'!$D$23:$D$1090,0))),"")</f>
        <v/>
      </c>
      <c r="H20" s="204" t="str">
        <f>IFERROR(IF(INDEX('Form report'!$P$23:$CO$1090,MATCH($A$20,'Form report'!H23:H1090,0),MATCH(H$3,'Form report'!$P$22:$CO$22,0))="","",INDEX('Form report'!$P$23:$CO$1090,MATCH($A$20,'Form report'!H23:H1090,0),MATCH(H$3,'Form report'!$P$22:$CO$22,0))-INDEX('Form report'!$G$23:$G$1090,MATCH($A$20,'Form report'!$D$23:$D$1090,0))-INDEX('Form report'!$H$23:$H$1090,MATCH($A$20,'Form report'!$D$23:$D$1090,0))),"")</f>
        <v/>
      </c>
      <c r="I20" s="204" t="str">
        <f>IFERROR(IF(INDEX('Form report'!$P$23:$CO$1090,MATCH($A$20,'Form report'!I23:I1090,0),MATCH(I$3,'Form report'!$P$22:$CO$22,0))="","",INDEX('Form report'!$P$23:$CO$1090,MATCH($A$20,'Form report'!I23:I1090,0),MATCH(I$3,'Form report'!$P$22:$CO$22,0))-INDEX('Form report'!$G$23:$G$1090,MATCH($A$20,'Form report'!$D$23:$D$1090,0))-INDEX('Form report'!$H$23:$H$1090,MATCH($A$20,'Form report'!$D$23:$D$1090,0))),"")</f>
        <v/>
      </c>
      <c r="J20" s="204" t="str">
        <f>IFERROR(IF(INDEX('Form report'!$P$23:$CO$1090,MATCH($A$20,'Form report'!J23:J1090,0),MATCH(J$3,'Form report'!$P$22:$CO$22,0))="","",INDEX('Form report'!$P$23:$CO$1090,MATCH($A$20,'Form report'!J23:J1090,0),MATCH(J$3,'Form report'!$P$22:$CO$22,0))-INDEX('Form report'!$G$23:$G$1090,MATCH($A$20,'Form report'!$D$23:$D$1090,0))-INDEX('Form report'!$H$23:$H$1090,MATCH($A$20,'Form report'!$D$23:$D$1090,0))),"")</f>
        <v/>
      </c>
      <c r="K20" s="204" t="str">
        <f>IFERROR(IF(INDEX('Form report'!$P$23:$CO$1090,MATCH($A$20,'Form report'!K23:K1090,0),MATCH(K$3,'Form report'!$P$22:$CO$22,0))="","",INDEX('Form report'!$P$23:$CO$1090,MATCH($A$20,'Form report'!K23:K1090,0),MATCH(K$3,'Form report'!$P$22:$CO$22,0))-INDEX('Form report'!$G$23:$G$1090,MATCH($A$20,'Form report'!$D$23:$D$1090,0))-INDEX('Form report'!$H$23:$H$1090,MATCH($A$20,'Form report'!$D$23:$D$1090,0))),"")</f>
        <v/>
      </c>
      <c r="L20" s="204" t="str">
        <f>IFERROR(IF(INDEX('Form report'!$P$23:$CO$1090,MATCH($A$20,'Form report'!L23:L1090,0),MATCH(L$3,'Form report'!$P$22:$CO$22,0))="","",INDEX('Form report'!$P$23:$CO$1090,MATCH($A$20,'Form report'!L23:L1090,0),MATCH(L$3,'Form report'!$P$22:$CO$22,0))-INDEX('Form report'!$G$23:$G$1090,MATCH($A$20,'Form report'!$D$23:$D$1090,0))-INDEX('Form report'!$H$23:$H$1090,MATCH($A$20,'Form report'!$D$23:$D$1090,0))),"")</f>
        <v/>
      </c>
      <c r="M20" s="204" t="str">
        <f>IFERROR(IF(INDEX('Form report'!$P$23:$CO$1090,MATCH($A$20,'Form report'!M23:M1090,0),MATCH(M$3,'Form report'!$P$22:$CO$22,0))="","",INDEX('Form report'!$P$23:$CO$1090,MATCH($A$20,'Form report'!M23:M1090,0),MATCH(M$3,'Form report'!$P$22:$CO$22,0))-INDEX('Form report'!$G$23:$G$1090,MATCH($A$20,'Form report'!$D$23:$D$1090,0))-INDEX('Form report'!$H$23:$H$1090,MATCH($A$20,'Form report'!$D$23:$D$1090,0))),"")</f>
        <v/>
      </c>
      <c r="N20" s="204" t="str">
        <f>IFERROR(IF(INDEX('Form report'!$P$23:$CO$1090,MATCH($A$20,'Form report'!N23:N1090,0),MATCH(N$3,'Form report'!$P$22:$CO$22,0))="","",INDEX('Form report'!$P$23:$CO$1090,MATCH($A$20,'Form report'!N23:N1090,0),MATCH(N$3,'Form report'!$P$22:$CO$22,0))-INDEX('Form report'!$G$23:$G$1090,MATCH($A$20,'Form report'!$D$23:$D$1090,0))-INDEX('Form report'!$H$23:$H$1090,MATCH($A$20,'Form report'!$D$23:$D$1090,0))),"")</f>
        <v/>
      </c>
      <c r="O20" s="204" t="str">
        <f>IFERROR(IF(INDEX('Form report'!$P$23:$CO$1090,MATCH($A$20,'Form report'!O23:O1090,0),MATCH(O$3,'Form report'!$P$22:$CO$22,0))="","",INDEX('Form report'!$P$23:$CO$1090,MATCH($A$20,'Form report'!O23:O1090,0),MATCH(O$3,'Form report'!$P$22:$CO$22,0))-INDEX('Form report'!$G$23:$G$1090,MATCH($A$20,'Form report'!$D$23:$D$1090,0))-INDEX('Form report'!$H$23:$H$1090,MATCH($A$20,'Form report'!$D$23:$D$1090,0))),"")</f>
        <v/>
      </c>
      <c r="P20" s="204" t="str">
        <f>IFERROR(IF(INDEX('Form report'!$P$23:$CO$1090,MATCH($A$20,'Form report'!P23:P1090,0),MATCH(P$3,'Form report'!$P$22:$CO$22,0))="","",INDEX('Form report'!$P$23:$CO$1090,MATCH($A$20,'Form report'!P23:P1090,0),MATCH(P$3,'Form report'!$P$22:$CO$22,0))-INDEX('Form report'!$G$23:$G$1090,MATCH($A$20,'Form report'!$D$23:$D$1090,0))-INDEX('Form report'!$H$23:$H$1090,MATCH($A$20,'Form report'!$D$23:$D$1090,0))),"")</f>
        <v/>
      </c>
      <c r="Q20" s="204" t="str">
        <f>IFERROR(IF(INDEX('Form report'!$P$23:$CO$1090,MATCH($A$20,'Form report'!#REF!,0),MATCH(Q$3,'Form report'!$P$22:$CO$22,0))="","",INDEX('Form report'!$P$23:$CO$1090,MATCH($A$20,'Form report'!#REF!,0),MATCH(Q$3,'Form report'!$P$22:$CO$22,0))-INDEX('Form report'!$G$23:$G$1090,MATCH($A$20,'Form report'!$D$23:$D$1090,0))-INDEX('Form report'!$H$23:$H$1090,MATCH($A$20,'Form report'!$D$23:$D$1090,0))),"")</f>
        <v/>
      </c>
      <c r="R20" s="204" t="str">
        <f>IFERROR(IF(INDEX('Form report'!$P$23:$CO$1090,MATCH($A$20,'Form report'!R23:R1090,0),MATCH(R$3,'Form report'!$P$22:$CO$22,0))="","",INDEX('Form report'!$P$23:$CO$1090,MATCH($A$20,'Form report'!R23:R1090,0),MATCH(R$3,'Form report'!$P$22:$CO$22,0))-INDEX('Form report'!$G$23:$G$1090,MATCH($A$20,'Form report'!$D$23:$D$1090,0))-INDEX('Form report'!$H$23:$H$1090,MATCH($A$20,'Form report'!$D$23:$D$1090,0))),"")</f>
        <v/>
      </c>
      <c r="S20" s="204" t="str">
        <f>IFERROR(IF(INDEX('Form report'!$P$23:$CO$1090,MATCH($A$20,'Form report'!S23:S1090,0),MATCH(S$3,'Form report'!$P$22:$CO$22,0))="","",INDEX('Form report'!$P$23:$CO$1090,MATCH($A$20,'Form report'!S23:S1090,0),MATCH(S$3,'Form report'!$P$22:$CO$22,0))-INDEX('Form report'!$G$23:$G$1090,MATCH($A$20,'Form report'!$D$23:$D$1090,0))-INDEX('Form report'!$H$23:$H$1090,MATCH($A$20,'Form report'!$D$23:$D$1090,0))),"")</f>
        <v/>
      </c>
      <c r="T20" s="204" t="str">
        <f>IFERROR(IF(INDEX('Form report'!$P$23:$CO$1090,MATCH($A$20,'Form report'!T23:T1090,0),MATCH(T$3,'Form report'!$P$22:$CO$22,0))="","",INDEX('Form report'!$P$23:$CO$1090,MATCH($A$20,'Form report'!T23:T1090,0),MATCH(T$3,'Form report'!$P$22:$CO$22,0))-INDEX('Form report'!$G$23:$G$1090,MATCH($A$20,'Form report'!$D$23:$D$1090,0))-INDEX('Form report'!$H$23:$H$1090,MATCH($A$20,'Form report'!$D$23:$D$1090,0))),"")</f>
        <v/>
      </c>
      <c r="U20" s="204" t="str">
        <f>IFERROR(IF(INDEX('Form report'!$P$23:$CO$1090,MATCH($A$20,'Form report'!U23:U1090,0),MATCH(U$3,'Form report'!$P$22:$CO$22,0))="","",INDEX('Form report'!$P$23:$CO$1090,MATCH($A$20,'Form report'!U23:U1090,0),MATCH(U$3,'Form report'!$P$22:$CO$22,0))-INDEX('Form report'!$G$23:$G$1090,MATCH($A$20,'Form report'!$D$23:$D$1090,0))-INDEX('Form report'!$H$23:$H$1090,MATCH($A$20,'Form report'!$D$23:$D$1090,0))),"")</f>
        <v/>
      </c>
      <c r="V20" s="204" t="str">
        <f>IFERROR(IF(INDEX('Form report'!$P$23:$CO$1090,MATCH($A$20,'Form report'!V23:V1090,0),MATCH(V$3,'Form report'!$P$22:$CO$22,0))="","",INDEX('Form report'!$P$23:$CO$1090,MATCH($A$20,'Form report'!V23:V1090,0),MATCH(V$3,'Form report'!$P$22:$CO$22,0))-INDEX('Form report'!$G$23:$G$1090,MATCH($A$20,'Form report'!$D$23:$D$1090,0))-INDEX('Form report'!$H$23:$H$1090,MATCH($A$20,'Form report'!$D$23:$D$1090,0))),"")</f>
        <v/>
      </c>
      <c r="W20" s="204" t="str">
        <f>IFERROR(IF(INDEX('Form report'!$P$23:$CO$1090,MATCH($A$20,'Form report'!W23:W1090,0),MATCH(W$3,'Form report'!$P$22:$CO$22,0))="","",INDEX('Form report'!$P$23:$CO$1090,MATCH($A$20,'Form report'!W23:W1090,0),MATCH(W$3,'Form report'!$P$22:$CO$22,0))-INDEX('Form report'!$G$23:$G$1090,MATCH($A$20,'Form report'!$D$23:$D$1090,0))-INDEX('Form report'!$H$23:$H$1090,MATCH($A$20,'Form report'!$D$23:$D$1090,0))),"")</f>
        <v/>
      </c>
      <c r="X20" s="204" t="str">
        <f>IFERROR(IF(INDEX('Form report'!$P$23:$CO$1090,MATCH($A$20,'Form report'!X23:X1090,0),MATCH(X$3,'Form report'!$P$22:$CO$22,0))="","",INDEX('Form report'!$P$23:$CO$1090,MATCH($A$20,'Form report'!X23:X1090,0),MATCH(X$3,'Form report'!$P$22:$CO$22,0))-INDEX('Form report'!$G$23:$G$1090,MATCH($A$20,'Form report'!$D$23:$D$1090,0))-INDEX('Form report'!$H$23:$H$1090,MATCH($A$20,'Form report'!$D$23:$D$1090,0))),"")</f>
        <v/>
      </c>
      <c r="Y20" s="204" t="str">
        <f>IFERROR(IF(INDEX('Form report'!$P$23:$CO$1090,MATCH($A$20,'Form report'!Y23:Y1090,0),MATCH(Y$3,'Form report'!$P$22:$CO$22,0))="","",INDEX('Form report'!$P$23:$CO$1090,MATCH($A$20,'Form report'!Y23:Y1090,0),MATCH(Y$3,'Form report'!$P$22:$CO$22,0))-INDEX('Form report'!$G$23:$G$1090,MATCH($A$20,'Form report'!$D$23:$D$1090,0))-INDEX('Form report'!$H$23:$H$1090,MATCH($A$20,'Form report'!$D$23:$D$1090,0))),"")</f>
        <v/>
      </c>
      <c r="Z20" s="204" t="str">
        <f>IFERROR(IF(INDEX('Form report'!$P$23:$CO$1090,MATCH($A$20,'Form report'!Z23:Z1090,0),MATCH(Z$3,'Form report'!$P$22:$CO$22,0))="","",INDEX('Form report'!$P$23:$CO$1090,MATCH($A$20,'Form report'!Z23:Z1090,0),MATCH(Z$3,'Form report'!$P$22:$CO$22,0))-INDEX('Form report'!$G$23:$G$1090,MATCH($A$20,'Form report'!$D$23:$D$1090,0))-INDEX('Form report'!$H$23:$H$1090,MATCH($A$20,'Form report'!$D$23:$D$1090,0))),"")</f>
        <v/>
      </c>
      <c r="AA20" s="204" t="str">
        <f>IFERROR(IF(INDEX('Form report'!$P$23:$CO$1090,MATCH($A$20,'Form report'!AA23:AA1090,0),MATCH(AA$3,'Form report'!$P$22:$CO$22,0))="","",INDEX('Form report'!$P$23:$CO$1090,MATCH($A$20,'Form report'!AA23:AA1090,0),MATCH(AA$3,'Form report'!$P$22:$CO$22,0))-INDEX('Form report'!$G$23:$G$1090,MATCH($A$20,'Form report'!$D$23:$D$1090,0))-INDEX('Form report'!$H$23:$H$1090,MATCH($A$20,'Form report'!$D$23:$D$1090,0))),"")</f>
        <v/>
      </c>
      <c r="AB20" s="204" t="str">
        <f>IFERROR(IF(INDEX('Form report'!$P$23:$CO$1090,MATCH($A$20,'Form report'!AB23:AB1090,0),MATCH(AB$3,'Form report'!$P$22:$CO$22,0))="","",INDEX('Form report'!$P$23:$CO$1090,MATCH($A$20,'Form report'!AB23:AB1090,0),MATCH(AB$3,'Form report'!$P$22:$CO$22,0))-INDEX('Form report'!$G$23:$G$1090,MATCH($A$20,'Form report'!$D$23:$D$1090,0))-INDEX('Form report'!$H$23:$H$1090,MATCH($A$20,'Form report'!$D$23:$D$1090,0))),"")</f>
        <v/>
      </c>
      <c r="AC20" s="204" t="str">
        <f>IFERROR(IF(INDEX('Form report'!$P$23:$CO$1090,MATCH($A$20,'Form report'!AC23:AC1090,0),MATCH(AC$3,'Form report'!$P$22:$CO$22,0))="","",INDEX('Form report'!$P$23:$CO$1090,MATCH($A$20,'Form report'!AC23:AC1090,0),MATCH(AC$3,'Form report'!$P$22:$CO$22,0))-INDEX('Form report'!$G$23:$G$1090,MATCH($A$20,'Form report'!$D$23:$D$1090,0))-INDEX('Form report'!$H$23:$H$1090,MATCH($A$20,'Form report'!$D$23:$D$1090,0))),"")</f>
        <v/>
      </c>
      <c r="AD20" s="204" t="str">
        <f>IFERROR(IF(INDEX('Form report'!$P$23:$CO$1090,MATCH($A$20,'Form report'!AD23:AD1090,0),MATCH(AD$3,'Form report'!$P$22:$CO$22,0))="","",INDEX('Form report'!$P$23:$CO$1090,MATCH($A$20,'Form report'!AD23:AD1090,0),MATCH(AD$3,'Form report'!$P$22:$CO$22,0))-INDEX('Form report'!$G$23:$G$1090,MATCH($A$20,'Form report'!$D$23:$D$1090,0))-INDEX('Form report'!$H$23:$H$1090,MATCH($A$20,'Form report'!$D$23:$D$1090,0))),"")</f>
        <v/>
      </c>
      <c r="AE20" s="204" t="str">
        <f>IFERROR(IF(INDEX('Form report'!$P$23:$CO$1090,MATCH($A$20,'Form report'!AE23:AE1090,0),MATCH(AE$3,'Form report'!$P$22:$CO$22,0))="","",INDEX('Form report'!$P$23:$CO$1090,MATCH($A$20,'Form report'!AE23:AE1090,0),MATCH(AE$3,'Form report'!$P$22:$CO$22,0))-INDEX('Form report'!$G$23:$G$1090,MATCH($A$20,'Form report'!$D$23:$D$1090,0))-INDEX('Form report'!$H$23:$H$1090,MATCH($A$20,'Form report'!$D$23:$D$1090,0))),"")</f>
        <v/>
      </c>
      <c r="AF20" s="204" t="str">
        <f>IFERROR(IF(INDEX('Form report'!$P$23:$CO$1090,MATCH($A$20,'Form report'!AF23:AF1090,0),MATCH(AF$3,'Form report'!$P$22:$CO$22,0))="","",INDEX('Form report'!$P$23:$CO$1090,MATCH($A$20,'Form report'!AF23:AF1090,0),MATCH(AF$3,'Form report'!$P$22:$CO$22,0))-INDEX('Form report'!$G$23:$G$1090,MATCH($A$20,'Form report'!$D$23:$D$1090,0))-INDEX('Form report'!$H$23:$H$1090,MATCH($A$20,'Form report'!$D$23:$D$1090,0))),"")</f>
        <v/>
      </c>
      <c r="AG20" s="204" t="str">
        <f>IFERROR(IF(INDEX('Form report'!$P$23:$CO$1090,MATCH($A$20,'Form report'!AG23:AG1090,0),MATCH(AG$3,'Form report'!$P$22:$CO$22,0))="","",INDEX('Form report'!$P$23:$CO$1090,MATCH($A$20,'Form report'!AG23:AG1090,0),MATCH(AG$3,'Form report'!$P$22:$CO$22,0))-INDEX('Form report'!$G$23:$G$1090,MATCH($A$20,'Form report'!$D$23:$D$1090,0))-INDEX('Form report'!$H$23:$H$1090,MATCH($A$20,'Form report'!$D$23:$D$1090,0))),"")</f>
        <v/>
      </c>
      <c r="AH20" s="204" t="str">
        <f>IFERROR(IF(INDEX('Form report'!$P$23:$CO$1090,MATCH($A$20,'Form report'!AH23:AH1090,0),MATCH(AH$3,'Form report'!$P$22:$CO$22,0))="","",INDEX('Form report'!$P$23:$CO$1090,MATCH($A$20,'Form report'!AH23:AH1090,0),MATCH(AH$3,'Form report'!$P$22:$CO$22,0))-INDEX('Form report'!$G$23:$G$1090,MATCH($A$20,'Form report'!$D$23:$D$1090,0))-INDEX('Form report'!$H$23:$H$1090,MATCH($A$20,'Form report'!$D$23:$D$1090,0))),"")</f>
        <v/>
      </c>
      <c r="AI20" s="204" t="str">
        <f>IFERROR(IF(INDEX('Form report'!$P$23:$CO$1090,MATCH($A$20,'Form report'!AI23:AI1090,0),MATCH(AI$3,'Form report'!$P$22:$CO$22,0))="","",INDEX('Form report'!$P$23:$CO$1090,MATCH($A$20,'Form report'!AI23:AI1090,0),MATCH(AI$3,'Form report'!$P$22:$CO$22,0))-INDEX('Form report'!$G$23:$G$1090,MATCH($A$20,'Form report'!$D$23:$D$1090,0))-INDEX('Form report'!$H$23:$H$1090,MATCH($A$20,'Form report'!$D$23:$D$1090,0))),"")</f>
        <v/>
      </c>
      <c r="AJ20" s="204" t="str">
        <f>IFERROR(IF(INDEX('Form report'!$P$23:$CO$1090,MATCH($A$20,'Form report'!AJ23:AJ1090,0),MATCH(AJ$3,'Form report'!$P$22:$CO$22,0))="","",INDEX('Form report'!$P$23:$CO$1090,MATCH($A$20,'Form report'!AJ23:AJ1090,0),MATCH(AJ$3,'Form report'!$P$22:$CO$22,0))-INDEX('Form report'!$G$23:$G$1090,MATCH($A$20,'Form report'!$D$23:$D$1090,0))-INDEX('Form report'!$H$23:$H$1090,MATCH($A$20,'Form report'!$D$23:$D$1090,0))),"")</f>
        <v/>
      </c>
      <c r="AK20" s="204" t="str">
        <f>IFERROR(IF(INDEX('Form report'!$P$23:$CO$1090,MATCH($A$20,'Form report'!AK23:AK1090,0),MATCH(AK$3,'Form report'!$P$22:$CO$22,0))="","",INDEX('Form report'!$P$23:$CO$1090,MATCH($A$20,'Form report'!AK23:AK1090,0),MATCH(AK$3,'Form report'!$P$22:$CO$22,0))-INDEX('Form report'!$G$23:$G$1090,MATCH($A$20,'Form report'!$D$23:$D$1090,0))-INDEX('Form report'!$H$23:$H$1090,MATCH($A$20,'Form report'!$D$23:$D$1090,0))),"")</f>
        <v/>
      </c>
      <c r="AL20" s="204" t="str">
        <f>IFERROR(IF(INDEX('Form report'!$P$23:$CO$1090,MATCH($A$20,'Form report'!AL23:AL1090,0),MATCH(AL$3,'Form report'!$P$22:$CO$22,0))="","",INDEX('Form report'!$P$23:$CO$1090,MATCH($A$20,'Form report'!AL23:AL1090,0),MATCH(AL$3,'Form report'!$P$22:$CO$22,0))-INDEX('Form report'!$G$23:$G$1090,MATCH($A$20,'Form report'!$D$23:$D$1090,0))-INDEX('Form report'!$H$23:$H$1090,MATCH($A$20,'Form report'!$D$23:$D$1090,0))),"")</f>
        <v/>
      </c>
      <c r="AM20" s="204" t="str">
        <f>IFERROR(IF(INDEX('Form report'!$P$23:$CO$1090,MATCH($A$20,'Form report'!AM23:AM1090,0),MATCH(AM$3,'Form report'!$P$22:$CO$22,0))="","",INDEX('Form report'!$P$23:$CO$1090,MATCH($A$20,'Form report'!AM23:AM1090,0),MATCH(AM$3,'Form report'!$P$22:$CO$22,0))-INDEX('Form report'!$G$23:$G$1090,MATCH($A$20,'Form report'!$D$23:$D$1090,0))-INDEX('Form report'!$H$23:$H$1090,MATCH($A$20,'Form report'!$D$23:$D$1090,0))),"")</f>
        <v/>
      </c>
      <c r="AN20" s="204" t="str">
        <f>IFERROR(IF(INDEX('Form report'!$P$23:$CO$1090,MATCH($A$20,'Form report'!AN23:AN1090,0),MATCH(AN$3,'Form report'!$P$22:$CO$22,0))="","",INDEX('Form report'!$P$23:$CO$1090,MATCH($A$20,'Form report'!AN23:AN1090,0),MATCH(AN$3,'Form report'!$P$22:$CO$22,0))-INDEX('Form report'!$G$23:$G$1090,MATCH($A$20,'Form report'!$D$23:$D$1090,0))-INDEX('Form report'!$H$23:$H$1090,MATCH($A$20,'Form report'!$D$23:$D$1090,0))),"")</f>
        <v/>
      </c>
      <c r="AO20" s="204" t="str">
        <f>IFERROR(IF(INDEX('Form report'!$P$23:$CO$1090,MATCH($A$20,'Form report'!AO23:AO1090,0),MATCH(AO$3,'Form report'!$P$22:$CO$22,0))="","",INDEX('Form report'!$P$23:$CO$1090,MATCH($A$20,'Form report'!AO23:AO1090,0),MATCH(AO$3,'Form report'!$P$22:$CO$22,0))-INDEX('Form report'!$G$23:$G$1090,MATCH($A$20,'Form report'!$D$23:$D$1090,0))-INDEX('Form report'!$H$23:$H$1090,MATCH($A$20,'Form report'!$D$23:$D$1090,0))),"")</f>
        <v/>
      </c>
      <c r="AP20" s="204" t="str">
        <f>IFERROR(IF(INDEX('Form report'!$P$23:$CO$1090,MATCH($A$20,'Form report'!AP23:AP1090,0),MATCH(AP$3,'Form report'!$P$22:$CO$22,0))="","",INDEX('Form report'!$P$23:$CO$1090,MATCH($A$20,'Form report'!AP23:AP1090,0),MATCH(AP$3,'Form report'!$P$22:$CO$22,0))-INDEX('Form report'!$G$23:$G$1090,MATCH($A$20,'Form report'!$D$23:$D$1090,0))-INDEX('Form report'!$H$23:$H$1090,MATCH($A$20,'Form report'!$D$23:$D$1090,0))),"")</f>
        <v/>
      </c>
      <c r="AQ20" s="204" t="str">
        <f>IFERROR(IF(INDEX('Form report'!$P$23:$CO$1090,MATCH($A$20,'Form report'!AQ23:AQ1090,0),MATCH(AQ$3,'Form report'!$P$22:$CO$22,0))="","",INDEX('Form report'!$P$23:$CO$1090,MATCH($A$20,'Form report'!AQ23:AQ1090,0),MATCH(AQ$3,'Form report'!$P$22:$CO$22,0))-INDEX('Form report'!$G$23:$G$1090,MATCH($A$20,'Form report'!$D$23:$D$1090,0))-INDEX('Form report'!$H$23:$H$1090,MATCH($A$20,'Form report'!$D$23:$D$1090,0))),"")</f>
        <v/>
      </c>
      <c r="AR20" s="204" t="str">
        <f>IFERROR(IF(INDEX('Form report'!$P$23:$CO$1090,MATCH($A$20,'Form report'!AR23:AR1090,0),MATCH(AR$3,'Form report'!$P$22:$CO$22,0))="","",INDEX('Form report'!$P$23:$CO$1090,MATCH($A$20,'Form report'!AR23:AR1090,0),MATCH(AR$3,'Form report'!$P$22:$CO$22,0))-INDEX('Form report'!$G$23:$G$1090,MATCH($A$20,'Form report'!$D$23:$D$1090,0))-INDEX('Form report'!$H$23:$H$1090,MATCH($A$20,'Form report'!$D$23:$D$1090,0))),"")</f>
        <v/>
      </c>
      <c r="AS20" s="204" t="str">
        <f>IFERROR(IF(INDEX('Form report'!$P$23:$CO$1090,MATCH($A$20,'Form report'!AS23:AS1090,0),MATCH(AS$3,'Form report'!$P$22:$CO$22,0))="","",INDEX('Form report'!$P$23:$CO$1090,MATCH($A$20,'Form report'!AS23:AS1090,0),MATCH(AS$3,'Form report'!$P$22:$CO$22,0))-INDEX('Form report'!$G$23:$G$1090,MATCH($A$20,'Form report'!$D$23:$D$1090,0))-INDEX('Form report'!$H$23:$H$1090,MATCH($A$20,'Form report'!$D$23:$D$1090,0))),"")</f>
        <v/>
      </c>
      <c r="AT20" s="204" t="str">
        <f>IFERROR(IF(INDEX('Form report'!$P$23:$CO$1090,MATCH($A$20,'Form report'!AT23:AT1090,0),MATCH(AT$3,'Form report'!$P$22:$CO$22,0))="","",INDEX('Form report'!$P$23:$CO$1090,MATCH($A$20,'Form report'!AT23:AT1090,0),MATCH(AT$3,'Form report'!$P$22:$CO$22,0))-INDEX('Form report'!$G$23:$G$1090,MATCH($A$20,'Form report'!$D$23:$D$1090,0))-INDEX('Form report'!$H$23:$H$1090,MATCH($A$20,'Form report'!$D$23:$D$1090,0))),"")</f>
        <v/>
      </c>
      <c r="AU20" s="204" t="str">
        <f>IFERROR(IF(INDEX('Form report'!$P$23:$CO$1090,MATCH($A$20,'Form report'!AU23:AU1090,0),MATCH(AU$3,'Form report'!$P$22:$CO$22,0))="","",INDEX('Form report'!$P$23:$CO$1090,MATCH($A$20,'Form report'!AU23:AU1090,0),MATCH(AU$3,'Form report'!$P$22:$CO$22,0))-INDEX('Form report'!$G$23:$G$1090,MATCH($A$20,'Form report'!$D$23:$D$1090,0))-INDEX('Form report'!$H$23:$H$1090,MATCH($A$20,'Form report'!$D$23:$D$1090,0))),"")</f>
        <v/>
      </c>
      <c r="AV20" s="204" t="str">
        <f>IFERROR(IF(INDEX('Form report'!$P$23:$CO$1090,MATCH($A$20,'Form report'!AV23:AV1090,0),MATCH(AV$3,'Form report'!$P$22:$CO$22,0))="","",INDEX('Form report'!$P$23:$CO$1090,MATCH($A$20,'Form report'!AV23:AV1090,0),MATCH(AV$3,'Form report'!$P$22:$CO$22,0))-INDEX('Form report'!$G$23:$G$1090,MATCH($A$20,'Form report'!$D$23:$D$1090,0))-INDEX('Form report'!$H$23:$H$1090,MATCH($A$20,'Form report'!$D$23:$D$1090,0))),"")</f>
        <v/>
      </c>
      <c r="AW20" s="204" t="str">
        <f>IFERROR(IF(INDEX('Form report'!$P$23:$CO$1090,MATCH($A$20,'Form report'!AW23:AW1090,0),MATCH(AW$3,'Form report'!$P$22:$CO$22,0))="","",INDEX('Form report'!$P$23:$CO$1090,MATCH($A$20,'Form report'!AW23:AW1090,0),MATCH(AW$3,'Form report'!$P$22:$CO$22,0))-INDEX('Form report'!$G$23:$G$1090,MATCH($A$20,'Form report'!$D$23:$D$1090,0))-INDEX('Form report'!$H$23:$H$1090,MATCH($A$20,'Form report'!$D$23:$D$1090,0))),"")</f>
        <v/>
      </c>
      <c r="AX20" s="204" t="str">
        <f>IFERROR(IF(INDEX('Form report'!$P$23:$CO$1090,MATCH($A$20,'Form report'!AX23:AX1090,0),MATCH(AX$3,'Form report'!$P$22:$CO$22,0))="","",INDEX('Form report'!$P$23:$CO$1090,MATCH($A$20,'Form report'!AX23:AX1090,0),MATCH(AX$3,'Form report'!$P$22:$CO$22,0))-INDEX('Form report'!$G$23:$G$1090,MATCH($A$20,'Form report'!$D$23:$D$1090,0))-INDEX('Form report'!$H$23:$H$1090,MATCH($A$20,'Form report'!$D$23:$D$1090,0))),"")</f>
        <v/>
      </c>
      <c r="AY20" s="204" t="str">
        <f>IFERROR(IF(INDEX('Form report'!$P$23:$CO$1090,MATCH($A$20,'Form report'!AY23:AY1090,0),MATCH(AY$3,'Form report'!$P$22:$CO$22,0))="","",INDEX('Form report'!$P$23:$CO$1090,MATCH($A$20,'Form report'!AY23:AY1090,0),MATCH(AY$3,'Form report'!$P$22:$CO$22,0))-INDEX('Form report'!$G$23:$G$1090,MATCH($A$20,'Form report'!$D$23:$D$1090,0))-INDEX('Form report'!$H$23:$H$1090,MATCH($A$20,'Form report'!$D$23:$D$1090,0))),"")</f>
        <v/>
      </c>
      <c r="AZ20" s="204" t="str">
        <f>IFERROR(IF(INDEX('Form report'!$P$23:$CO$1090,MATCH($A$20,'Form report'!AZ23:AZ1090,0),MATCH(AZ$3,'Form report'!$P$22:$CO$22,0))="","",INDEX('Form report'!$P$23:$CO$1090,MATCH($A$20,'Form report'!AZ23:AZ1090,0),MATCH(AZ$3,'Form report'!$P$22:$CO$22,0))-INDEX('Form report'!$G$23:$G$1090,MATCH($A$20,'Form report'!$D$23:$D$1090,0))-INDEX('Form report'!$H$23:$H$1090,MATCH($A$20,'Form report'!$D$23:$D$1090,0))),"")</f>
        <v/>
      </c>
      <c r="BA20" s="204" t="str">
        <f>IFERROR(IF(INDEX('Form report'!$P$23:$CO$1090,MATCH($A$20,'Form report'!BA23:BA1090,0),MATCH(BA$3,'Form report'!$P$22:$CO$22,0))="","",INDEX('Form report'!$P$23:$CO$1090,MATCH($A$20,'Form report'!BA23:BA1090,0),MATCH(BA$3,'Form report'!$P$22:$CO$22,0))-INDEX('Form report'!$G$23:$G$1090,MATCH($A$20,'Form report'!$D$23:$D$1090,0))-INDEX('Form report'!$H$23:$H$1090,MATCH($A$20,'Form report'!$D$23:$D$1090,0))),"")</f>
        <v/>
      </c>
      <c r="BB20" s="204" t="str">
        <f>IFERROR(IF(INDEX('Form report'!$P$23:$CO$1090,MATCH($A$20,'Form report'!BB23:BB1090,0),MATCH(BB$3,'Form report'!$P$22:$CO$22,0))="","",INDEX('Form report'!$P$23:$CO$1090,MATCH($A$20,'Form report'!BB23:BB1090,0),MATCH(BB$3,'Form report'!$P$22:$CO$22,0))-INDEX('Form report'!$G$23:$G$1090,MATCH($A$20,'Form report'!$D$23:$D$1090,0))-INDEX('Form report'!$H$23:$H$1090,MATCH($A$20,'Form report'!$D$23:$D$1090,0))),"")</f>
        <v/>
      </c>
      <c r="BC20" s="204" t="str">
        <f>IFERROR(IF(INDEX('Form report'!$P$23:$CO$1090,MATCH($A$20,'Form report'!BC23:BC1090,0),MATCH(BC$3,'Form report'!$P$22:$CO$22,0))="","",INDEX('Form report'!$P$23:$CO$1090,MATCH($A$20,'Form report'!BC23:BC1090,0),MATCH(BC$3,'Form report'!$P$22:$CO$22,0))-INDEX('Form report'!$G$23:$G$1090,MATCH($A$20,'Form report'!$D$23:$D$1090,0))-INDEX('Form report'!$H$23:$H$1090,MATCH($A$20,'Form report'!$D$23:$D$1090,0))),"")</f>
        <v/>
      </c>
      <c r="BD20" s="204" t="str">
        <f>IFERROR(IF(INDEX('Form report'!$P$23:$CO$1090,MATCH($A$20,'Form report'!BD23:BD1090,0),MATCH(BD$3,'Form report'!$P$22:$CO$22,0))="","",INDEX('Form report'!$P$23:$CO$1090,MATCH($A$20,'Form report'!BD23:BD1090,0),MATCH(BD$3,'Form report'!$P$22:$CO$22,0))-INDEX('Form report'!$G$23:$G$1090,MATCH($A$20,'Form report'!$D$23:$D$1090,0))-INDEX('Form report'!$H$23:$H$1090,MATCH($A$20,'Form report'!$D$23:$D$1090,0))),"")</f>
        <v/>
      </c>
      <c r="BE20" s="204" t="str">
        <f>IFERROR(IF(INDEX('Form report'!$P$23:$CO$1090,MATCH($A$20,'Form report'!BE23:BE1090,0),MATCH(BE$3,'Form report'!$P$22:$CO$22,0))="","",INDEX('Form report'!$P$23:$CO$1090,MATCH($A$20,'Form report'!BE23:BE1090,0),MATCH(BE$3,'Form report'!$P$22:$CO$22,0))-INDEX('Form report'!$G$23:$G$1090,MATCH($A$20,'Form report'!$D$23:$D$1090,0))-INDEX('Form report'!$H$23:$H$1090,MATCH($A$20,'Form report'!$D$23:$D$1090,0))),"")</f>
        <v/>
      </c>
      <c r="BF20" s="204" t="str">
        <f>IFERROR(IF(INDEX('Form report'!$P$23:$CO$1090,MATCH($A$20,'Form report'!BF23:BF1090,0),MATCH(BF$3,'Form report'!$P$22:$CO$22,0))="","",INDEX('Form report'!$P$23:$CO$1090,MATCH($A$20,'Form report'!BF23:BF1090,0),MATCH(BF$3,'Form report'!$P$22:$CO$22,0))-INDEX('Form report'!$G$23:$G$1090,MATCH($A$20,'Form report'!$D$23:$D$1090,0))-INDEX('Form report'!$H$23:$H$1090,MATCH($A$20,'Form report'!$D$23:$D$1090,0))),"")</f>
        <v/>
      </c>
      <c r="BG20" s="204" t="str">
        <f>IFERROR(IF(INDEX('Form report'!$P$23:$CO$1090,MATCH($A$20,'Form report'!BG23:BG1090,0),MATCH(BG$3,'Form report'!$P$22:$CO$22,0))="","",INDEX('Form report'!$P$23:$CO$1090,MATCH($A$20,'Form report'!BG23:BG1090,0),MATCH(BG$3,'Form report'!$P$22:$CO$22,0))-INDEX('Form report'!$G$23:$G$1090,MATCH($A$20,'Form report'!$D$23:$D$1090,0))-INDEX('Form report'!$H$23:$H$1090,MATCH($A$20,'Form report'!$D$23:$D$1090,0))),"")</f>
        <v/>
      </c>
      <c r="BH20" s="204" t="str">
        <f>IFERROR(IF(INDEX('Form report'!$P$23:$CO$1090,MATCH($A$20,'Form report'!BH23:BH1090,0),MATCH(BH$3,'Form report'!$P$22:$CO$22,0))="","",INDEX('Form report'!$P$23:$CO$1090,MATCH($A$20,'Form report'!BH23:BH1090,0),MATCH(BH$3,'Form report'!$P$22:$CO$22,0))-INDEX('Form report'!$G$23:$G$1090,MATCH($A$20,'Form report'!$D$23:$D$1090,0))-INDEX('Form report'!$H$23:$H$1090,MATCH($A$20,'Form report'!$D$23:$D$1090,0))),"")</f>
        <v/>
      </c>
      <c r="BI20" s="204" t="str">
        <f>IFERROR(IF(INDEX('Form report'!$P$23:$CO$1090,MATCH($A$20,'Form report'!BI23:BI1090,0),MATCH(BI$3,'Form report'!$P$22:$CO$22,0))="","",INDEX('Form report'!$P$23:$CO$1090,MATCH($A$20,'Form report'!BI23:BI1090,0),MATCH(BI$3,'Form report'!$P$22:$CO$22,0))-INDEX('Form report'!$G$23:$G$1090,MATCH($A$20,'Form report'!$D$23:$D$1090,0))-INDEX('Form report'!$H$23:$H$1090,MATCH($A$20,'Form report'!$D$23:$D$1090,0))),"")</f>
        <v/>
      </c>
      <c r="BJ20" s="204" t="str">
        <f>IFERROR(IF(INDEX('Form report'!$P$23:$CO$1090,MATCH($A$20,'Form report'!BJ23:BJ1090,0),MATCH(BJ$3,'Form report'!$P$22:$CO$22,0))="","",INDEX('Form report'!$P$23:$CO$1090,MATCH($A$20,'Form report'!BJ23:BJ1090,0),MATCH(BJ$3,'Form report'!$P$22:$CO$22,0))-INDEX('Form report'!$G$23:$G$1090,MATCH($A$20,'Form report'!$D$23:$D$1090,0))-INDEX('Form report'!$H$23:$H$1090,MATCH($A$20,'Form report'!$D$23:$D$1090,0))),"")</f>
        <v/>
      </c>
      <c r="BK20" s="204" t="str">
        <f>IFERROR(IF(INDEX('Form report'!$P$23:$CO$1090,MATCH($A$20,'Form report'!BK23:BK1090,0),MATCH(BK$3,'Form report'!$P$22:$CO$22,0))="","",INDEX('Form report'!$P$23:$CO$1090,MATCH($A$20,'Form report'!BK23:BK1090,0),MATCH(BK$3,'Form report'!$P$22:$CO$22,0))-INDEX('Form report'!$G$23:$G$1090,MATCH($A$20,'Form report'!$D$23:$D$1090,0))-INDEX('Form report'!$H$23:$H$1090,MATCH($A$20,'Form report'!$D$23:$D$1090,0))),"")</f>
        <v/>
      </c>
      <c r="BL20" s="204" t="str">
        <f>IFERROR(IF(INDEX('Form report'!$P$23:$CO$1090,MATCH($A$20,'Form report'!BL23:BL1090,0),MATCH(BL$3,'Form report'!$P$22:$CO$22,0))="","",INDEX('Form report'!$P$23:$CO$1090,MATCH($A$20,'Form report'!BL23:BL1090,0),MATCH(BL$3,'Form report'!$P$22:$CO$22,0))-INDEX('Form report'!$G$23:$G$1090,MATCH($A$20,'Form report'!$D$23:$D$1090,0))-INDEX('Form report'!$H$23:$H$1090,MATCH($A$20,'Form report'!$D$23:$D$1090,0))),"")</f>
        <v/>
      </c>
      <c r="BM20" s="204" t="str">
        <f>IFERROR(IF(INDEX('Form report'!$P$23:$CO$1090,MATCH($A$20,'Form report'!BM23:BM1090,0),MATCH(BM$3,'Form report'!$P$22:$CO$22,0))="","",INDEX('Form report'!$P$23:$CO$1090,MATCH($A$20,'Form report'!BM23:BM1090,0),MATCH(BM$3,'Form report'!$P$22:$CO$22,0))-INDEX('Form report'!$G$23:$G$1090,MATCH($A$20,'Form report'!$D$23:$D$1090,0))-INDEX('Form report'!$H$23:$H$1090,MATCH($A$20,'Form report'!$D$23:$D$1090,0))),"")</f>
        <v/>
      </c>
      <c r="BN20" s="204" t="str">
        <f>IFERROR(IF(INDEX('Form report'!$P$23:$CO$1090,MATCH($A$20,'Form report'!BN23:BN1090,0),MATCH(BN$3,'Form report'!$P$22:$CO$22,0))="","",INDEX('Form report'!$P$23:$CO$1090,MATCH($A$20,'Form report'!BN23:BN1090,0),MATCH(BN$3,'Form report'!$P$22:$CO$22,0))-INDEX('Form report'!$G$23:$G$1090,MATCH($A$20,'Form report'!$D$23:$D$1090,0))-INDEX('Form report'!$H$23:$H$1090,MATCH($A$20,'Form report'!$D$23:$D$1090,0))),"")</f>
        <v/>
      </c>
      <c r="BO20" s="204" t="str">
        <f>IFERROR(IF(INDEX('Form report'!$P$23:$CO$1090,MATCH($A$20,'Form report'!BO23:BO1090,0),MATCH(BO$3,'Form report'!$P$22:$CO$22,0))="","",INDEX('Form report'!$P$23:$CO$1090,MATCH($A$20,'Form report'!BO23:BO1090,0),MATCH(BO$3,'Form report'!$P$22:$CO$22,0))-INDEX('Form report'!$G$23:$G$1090,MATCH($A$20,'Form report'!$D$23:$D$1090,0))-INDEX('Form report'!$H$23:$H$1090,MATCH($A$20,'Form report'!$D$23:$D$1090,0))),"")</f>
        <v/>
      </c>
      <c r="BP20" s="204" t="str">
        <f>IFERROR(IF(INDEX('Form report'!$P$23:$CO$1090,MATCH($A$20,'Form report'!BP23:BP1090,0),MATCH(BP$3,'Form report'!$P$22:$CO$22,0))="","",INDEX('Form report'!$P$23:$CO$1090,MATCH($A$20,'Form report'!BP23:BP1090,0),MATCH(BP$3,'Form report'!$P$22:$CO$22,0))-INDEX('Form report'!$G$23:$G$1090,MATCH($A$20,'Form report'!$D$23:$D$1090,0))-INDEX('Form report'!$H$23:$H$1090,MATCH($A$20,'Form report'!$D$23:$D$1090,0))),"")</f>
        <v/>
      </c>
      <c r="BQ20" s="204" t="str">
        <f>IFERROR(IF(INDEX('Form report'!$P$23:$CO$1090,MATCH($A$20,'Form report'!BQ23:BQ1090,0),MATCH(BQ$3,'Form report'!$P$22:$CO$22,0))="","",INDEX('Form report'!$P$23:$CO$1090,MATCH($A$20,'Form report'!BQ23:BQ1090,0),MATCH(BQ$3,'Form report'!$P$22:$CO$22,0))-INDEX('Form report'!$G$23:$G$1090,MATCH($A$20,'Form report'!$D$23:$D$1090,0))-INDEX('Form report'!$H$23:$H$1090,MATCH($A$20,'Form report'!$D$23:$D$1090,0))),"")</f>
        <v/>
      </c>
      <c r="BR20" s="204" t="str">
        <f>IFERROR(IF(INDEX('Form report'!$P$23:$CO$1090,MATCH($A$20,'Form report'!BR23:BR1090,0),MATCH(BR$3,'Form report'!$P$22:$CO$22,0))="","",INDEX('Form report'!$P$23:$CO$1090,MATCH($A$20,'Form report'!BR23:BR1090,0),MATCH(BR$3,'Form report'!$P$22:$CO$22,0))-INDEX('Form report'!$G$23:$G$1090,MATCH($A$20,'Form report'!$D$23:$D$1090,0))-INDEX('Form report'!$H$23:$H$1090,MATCH($A$20,'Form report'!$D$23:$D$1090,0))),"")</f>
        <v/>
      </c>
      <c r="BS20" s="204" t="str">
        <f>IFERROR(IF(INDEX('Form report'!$P$23:$CO$1090,MATCH($A$20,'Form report'!BS23:BS1090,0),MATCH(BS$3,'Form report'!$P$22:$CO$22,0))="","",INDEX('Form report'!$P$23:$CO$1090,MATCH($A$20,'Form report'!BS23:BS1090,0),MATCH(BS$3,'Form report'!$P$22:$CO$22,0))-INDEX('Form report'!$G$23:$G$1090,MATCH($A$20,'Form report'!$D$23:$D$1090,0))-INDEX('Form report'!$H$23:$H$1090,MATCH($A$20,'Form report'!$D$23:$D$1090,0))),"")</f>
        <v/>
      </c>
      <c r="BT20" s="204" t="str">
        <f>IFERROR(IF(INDEX('Form report'!$P$23:$CO$1090,MATCH($A$20,'Form report'!BT23:BT1090,0),MATCH(BT$3,'Form report'!$P$22:$CO$22,0))="","",INDEX('Form report'!$P$23:$CO$1090,MATCH($A$20,'Form report'!BT23:BT1090,0),MATCH(BT$3,'Form report'!$P$22:$CO$22,0))-INDEX('Form report'!$G$23:$G$1090,MATCH($A$20,'Form report'!$D$23:$D$1090,0))-INDEX('Form report'!$H$23:$H$1090,MATCH($A$20,'Form report'!$D$23:$D$1090,0))),"")</f>
        <v/>
      </c>
      <c r="BU20" s="204" t="str">
        <f>IFERROR(IF(INDEX('Form report'!$P$23:$CO$1090,MATCH($A$20,'Form report'!BU23:BU1090,0),MATCH(BU$3,'Form report'!$P$22:$CO$22,0))="","",INDEX('Form report'!$P$23:$CO$1090,MATCH($A$20,'Form report'!BU23:BU1090,0),MATCH(BU$3,'Form report'!$P$22:$CO$22,0))-INDEX('Form report'!$G$23:$G$1090,MATCH($A$20,'Form report'!$D$23:$D$1090,0))-INDEX('Form report'!$H$23:$H$1090,MATCH($A$20,'Form report'!$D$23:$D$1090,0))),"")</f>
        <v/>
      </c>
      <c r="BV20" s="204" t="str">
        <f>IFERROR(IF(INDEX('Form report'!$P$23:$CO$1090,MATCH($A$20,'Form report'!BV23:BV1090,0),MATCH(BV$3,'Form report'!$P$22:$CO$22,0))="","",INDEX('Form report'!$P$23:$CO$1090,MATCH($A$20,'Form report'!BV23:BV1090,0),MATCH(BV$3,'Form report'!$P$22:$CO$22,0))-INDEX('Form report'!$G$23:$G$1090,MATCH($A$20,'Form report'!$D$23:$D$1090,0))-INDEX('Form report'!$H$23:$H$1090,MATCH($A$20,'Form report'!$D$23:$D$1090,0))),"")</f>
        <v/>
      </c>
      <c r="BW20" s="204" t="str">
        <f>IFERROR(IF(INDEX('Form report'!$P$23:$CO$1090,MATCH($A$20,'Form report'!BW23:BW1090,0),MATCH(BW$3,'Form report'!$P$22:$CO$22,0))="","",INDEX('Form report'!$P$23:$CO$1090,MATCH($A$20,'Form report'!BW23:BW1090,0),MATCH(BW$3,'Form report'!$P$22:$CO$22,0))-INDEX('Form report'!$G$23:$G$1090,MATCH($A$20,'Form report'!$D$23:$D$1090,0))-INDEX('Form report'!$H$23:$H$1090,MATCH($A$20,'Form report'!$D$23:$D$1090,0))),"")</f>
        <v/>
      </c>
      <c r="BX20" s="204" t="str">
        <f>IFERROR(IF(INDEX('Form report'!$P$23:$CO$1090,MATCH($A$20,'Form report'!BX23:BX1090,0),MATCH(BX$3,'Form report'!$P$22:$CO$22,0))="","",INDEX('Form report'!$P$23:$CO$1090,MATCH($A$20,'Form report'!BX23:BX1090,0),MATCH(BX$3,'Form report'!$P$22:$CO$22,0))-INDEX('Form report'!$G$23:$G$1090,MATCH($A$20,'Form report'!$D$23:$D$1090,0))-INDEX('Form report'!$H$23:$H$1090,MATCH($A$20,'Form report'!$D$23:$D$1090,0))),"")</f>
        <v/>
      </c>
      <c r="BY20" s="204" t="str">
        <f>IFERROR(IF(INDEX('Form report'!$P$23:$CO$1090,MATCH($A$20,'Form report'!BY23:BY1090,0),MATCH(BY$3,'Form report'!$P$22:$CO$22,0))="","",INDEX('Form report'!$P$23:$CO$1090,MATCH($A$20,'Form report'!BY23:BY1090,0),MATCH(BY$3,'Form report'!$P$22:$CO$22,0))-INDEX('Form report'!$G$23:$G$1090,MATCH($A$20,'Form report'!$D$23:$D$1090,0))-INDEX('Form report'!$H$23:$H$1090,MATCH($A$20,'Form report'!$D$23:$D$1090,0))),"")</f>
        <v/>
      </c>
      <c r="BZ20" s="204" t="str">
        <f>IFERROR(IF(INDEX('Form report'!$P$23:$CO$1090,MATCH($A$20,'Form report'!BZ23:BZ1090,0),MATCH(BZ$3,'Form report'!$P$22:$CO$22,0))="","",INDEX('Form report'!$P$23:$CO$1090,MATCH($A$20,'Form report'!BZ23:BZ1090,0),MATCH(BZ$3,'Form report'!$P$22:$CO$22,0))-INDEX('Form report'!$G$23:$G$1090,MATCH($A$20,'Form report'!$D$23:$D$1090,0))-INDEX('Form report'!$H$23:$H$1090,MATCH($A$20,'Form report'!$D$23:$D$1090,0))),"")</f>
        <v/>
      </c>
      <c r="CA20" s="204" t="str">
        <f>IFERROR(IF(INDEX('Form report'!$P$23:$CO$1090,MATCH($A$20,'Form report'!CA23:CA1090,0),MATCH(CA$3,'Form report'!$P$22:$CO$22,0))="","",INDEX('Form report'!$P$23:$CO$1090,MATCH($A$20,'Form report'!CA23:CA1090,0),MATCH(CA$3,'Form report'!$P$22:$CO$22,0))-INDEX('Form report'!$G$23:$G$1090,MATCH($A$20,'Form report'!$D$23:$D$1090,0))-INDEX('Form report'!$H$23:$H$1090,MATCH($A$20,'Form report'!$D$23:$D$1090,0))),"")</f>
        <v/>
      </c>
      <c r="CB20" s="204" t="str">
        <f>IFERROR(IF(INDEX('Form report'!$P$23:$CO$1090,MATCH($A$20,'Form report'!CB23:CB1090,0),MATCH(CB$3,'Form report'!$P$22:$CO$22,0))="","",INDEX('Form report'!$P$23:$CO$1090,MATCH($A$20,'Form report'!CB23:CB1090,0),MATCH(CB$3,'Form report'!$P$22:$CO$22,0))-INDEX('Form report'!$G$23:$G$1090,MATCH($A$20,'Form report'!$D$23:$D$1090,0))-INDEX('Form report'!$H$23:$H$1090,MATCH($A$20,'Form report'!$D$23:$D$1090,0))),"")</f>
        <v/>
      </c>
      <c r="CC20" s="204" t="str">
        <f>IFERROR(IF(INDEX('Form report'!$P$23:$CO$1090,MATCH($A$20,'Form report'!CC23:CC1090,0),MATCH(CC$3,'Form report'!$P$22:$CO$22,0))="","",INDEX('Form report'!$P$23:$CO$1090,MATCH($A$20,'Form report'!CC23:CC1090,0),MATCH(CC$3,'Form report'!$P$22:$CO$22,0))-INDEX('Form report'!$G$23:$G$1090,MATCH($A$20,'Form report'!$D$23:$D$1090,0))-INDEX('Form report'!$H$23:$H$1090,MATCH($A$20,'Form report'!$D$23:$D$1090,0))),"")</f>
        <v/>
      </c>
      <c r="CD20" s="204" t="str">
        <f>IFERROR(IF(INDEX('Form report'!$P$23:$CO$1090,MATCH($A$20,'Form report'!CD23:CD1090,0),MATCH(CD$3,'Form report'!$P$22:$CO$22,0))="","",INDEX('Form report'!$P$23:$CO$1090,MATCH($A$20,'Form report'!CD23:CD1090,0),MATCH(CD$3,'Form report'!$P$22:$CO$22,0))-INDEX('Form report'!$G$23:$G$1090,MATCH($A$20,'Form report'!$D$23:$D$1090,0))-INDEX('Form report'!$H$23:$H$1090,MATCH($A$20,'Form report'!$D$23:$D$1090,0))),"")</f>
        <v/>
      </c>
      <c r="CE20" s="204" t="str">
        <f>IFERROR(IF(INDEX('Form report'!$P$23:$CO$1090,MATCH($A$20,'Form report'!CE23:CE1090,0),MATCH(CE$3,'Form report'!$P$22:$CO$22,0))="","",INDEX('Form report'!$P$23:$CO$1090,MATCH($A$20,'Form report'!CE23:CE1090,0),MATCH(CE$3,'Form report'!$P$22:$CO$22,0))-INDEX('Form report'!$G$23:$G$1090,MATCH($A$20,'Form report'!$D$23:$D$1090,0))-INDEX('Form report'!$H$23:$H$1090,MATCH($A$20,'Form report'!$D$23:$D$1090,0))),"")</f>
        <v/>
      </c>
      <c r="CF20" s="204" t="str">
        <f>IFERROR(IF(INDEX('Form report'!$P$23:$CO$1090,MATCH($A$20,'Form report'!CF23:CF1090,0),MATCH(CF$3,'Form report'!$P$22:$CO$22,0))="","",INDEX('Form report'!$P$23:$CO$1090,MATCH($A$20,'Form report'!CF23:CF1090,0),MATCH(CF$3,'Form report'!$P$22:$CO$22,0))-INDEX('Form report'!$G$23:$G$1090,MATCH($A$20,'Form report'!$D$23:$D$1090,0))-INDEX('Form report'!$H$23:$H$1090,MATCH($A$20,'Form report'!$D$23:$D$1090,0))),"")</f>
        <v/>
      </c>
      <c r="CG20" s="204" t="str">
        <f>IFERROR(IF(INDEX('Form report'!$P$23:$CO$1090,MATCH($A$20,'Form report'!CG23:CG1090,0),MATCH(CG$3,'Form report'!$P$22:$CO$22,0))="","",INDEX('Form report'!$P$23:$CO$1090,MATCH($A$20,'Form report'!CG23:CG1090,0),MATCH(CG$3,'Form report'!$P$22:$CO$22,0))-INDEX('Form report'!$G$23:$G$1090,MATCH($A$20,'Form report'!$D$23:$D$1090,0))-INDEX('Form report'!$H$23:$H$1090,MATCH($A$20,'Form report'!$D$23:$D$1090,0))),"")</f>
        <v/>
      </c>
      <c r="CH20" s="204" t="str">
        <f>IFERROR(IF(INDEX('Form report'!$P$23:$CO$1090,MATCH($A$20,'Form report'!CH23:CH1090,0),MATCH(CH$3,'Form report'!$P$22:$CO$22,0))="","",INDEX('Form report'!$P$23:$CO$1090,MATCH($A$20,'Form report'!CH23:CH1090,0),MATCH(CH$3,'Form report'!$P$22:$CO$22,0))-INDEX('Form report'!$G$23:$G$1090,MATCH($A$20,'Form report'!$D$23:$D$1090,0))-INDEX('Form report'!$H$23:$H$1090,MATCH($A$20,'Form report'!$D$23:$D$1090,0))),"")</f>
        <v/>
      </c>
      <c r="CI20" s="204" t="str">
        <f>IFERROR(IF(INDEX('Form report'!$P$23:$CO$1090,MATCH($A$20,'Form report'!CI23:CI1090,0),MATCH(CI$3,'Form report'!$P$22:$CO$22,0))="","",INDEX('Form report'!$P$23:$CO$1090,MATCH($A$20,'Form report'!CI23:CI1090,0),MATCH(CI$3,'Form report'!$P$22:$CO$22,0))-INDEX('Form report'!$G$23:$G$1090,MATCH($A$20,'Form report'!$D$23:$D$1090,0))-INDEX('Form report'!$H$23:$H$1090,MATCH($A$20,'Form report'!$D$23:$D$1090,0))),"")</f>
        <v/>
      </c>
      <c r="CJ20" s="204" t="str">
        <f>IFERROR(IF(INDEX('Form report'!$P$23:$CO$1090,MATCH($A$20,'Form report'!CJ23:CJ1090,0),MATCH(CJ$3,'Form report'!$P$22:$CO$22,0))="","",INDEX('Form report'!$P$23:$CO$1090,MATCH($A$20,'Form report'!CJ23:CJ1090,0),MATCH(CJ$3,'Form report'!$P$22:$CO$22,0))-INDEX('Form report'!$G$23:$G$1090,MATCH($A$20,'Form report'!$D$23:$D$1090,0))-INDEX('Form report'!$H$23:$H$1090,MATCH($A$20,'Form report'!$D$23:$D$1090,0))),"")</f>
        <v/>
      </c>
      <c r="CK20" s="204" t="str">
        <f>IFERROR(IF(INDEX('Form report'!$P$23:$CO$1090,MATCH($A$20,'Form report'!CK23:CK1090,0),MATCH(CK$3,'Form report'!$P$22:$CO$22,0))="","",INDEX('Form report'!$P$23:$CO$1090,MATCH($A$20,'Form report'!CK23:CK1090,0),MATCH(CK$3,'Form report'!$P$22:$CO$22,0))-INDEX('Form report'!$G$23:$G$1090,MATCH($A$20,'Form report'!$D$23:$D$1090,0))-INDEX('Form report'!$H$23:$H$1090,MATCH($A$20,'Form report'!$D$23:$D$1090,0))),"")</f>
        <v/>
      </c>
      <c r="CL20" s="204" t="str">
        <f>IFERROR(IF(INDEX('Form report'!$P$23:$CO$1090,MATCH($A$20,'Form report'!CL23:CL1090,0),MATCH(CL$3,'Form report'!$P$22:$CO$22,0))="","",INDEX('Form report'!$P$23:$CO$1090,MATCH($A$20,'Form report'!CL23:CL1090,0),MATCH(CL$3,'Form report'!$P$22:$CO$22,0))-INDEX('Form report'!$G$23:$G$1090,MATCH($A$20,'Form report'!$D$23:$D$1090,0))-INDEX('Form report'!$H$23:$H$1090,MATCH($A$20,'Form report'!$D$23:$D$1090,0))),"")</f>
        <v/>
      </c>
      <c r="CM20" s="204" t="str">
        <f>IFERROR(IF(INDEX('Form report'!$P$23:$CO$1090,MATCH($A$20,'Form report'!CM23:CM1090,0),MATCH(CM$3,'Form report'!$P$22:$CO$22,0))="","",INDEX('Form report'!$P$23:$CO$1090,MATCH($A$20,'Form report'!CM23:CM1090,0),MATCH(CM$3,'Form report'!$P$22:$CO$22,0))-INDEX('Form report'!$G$23:$G$1090,MATCH($A$20,'Form report'!$D$23:$D$1090,0))-INDEX('Form report'!$H$23:$H$1090,MATCH($A$20,'Form report'!$D$23:$D$1090,0))),"")</f>
        <v/>
      </c>
      <c r="CN20" s="204" t="str">
        <f>IFERROR(IF(INDEX('Form report'!$P$23:$CO$1090,MATCH($A$20,'Form report'!CN23:CN1090,0),MATCH(CN$3,'Form report'!$P$22:$CO$22,0))="","",INDEX('Form report'!$P$23:$CO$1090,MATCH($A$20,'Form report'!CN23:CN1090,0),MATCH(CN$3,'Form report'!$P$22:$CO$22,0))-INDEX('Form report'!$G$23:$G$1090,MATCH($A$20,'Form report'!$D$23:$D$1090,0))-INDEX('Form report'!$H$23:$H$1090,MATCH($A$20,'Form report'!$D$23:$D$1090,0))),"")</f>
        <v/>
      </c>
      <c r="CO20" s="204" t="str">
        <f>IFERROR(IF(INDEX('Form report'!$P$23:$CO$1090,MATCH($A$20,'Form report'!CO23:CO1090,0),MATCH(CO$3,'Form report'!$P$22:$CO$22,0))="","",INDEX('Form report'!$P$23:$CO$1090,MATCH($A$20,'Form report'!CO23:CO1090,0),MATCH(CO$3,'Form report'!$P$22:$CO$22,0))-INDEX('Form report'!$G$23:$G$1090,MATCH($A$20,'Form report'!$D$23:$D$1090,0))-INDEX('Form report'!$H$23:$H$1090,MATCH($A$20,'Form report'!$D$23:$D$1090,0))),"")</f>
        <v/>
      </c>
      <c r="CP20" s="204" t="str">
        <f>IFERROR(IF(INDEX('Form report'!$P$23:$CO$1090,MATCH($A$20,'Form report'!CP23:CP1090,0),MATCH(CP$3,'Form report'!$P$22:$CO$22,0))="","",INDEX('Form report'!$P$23:$CO$1090,MATCH($A$20,'Form report'!CP23:CP1090,0),MATCH(CP$3,'Form report'!$P$22:$CO$22,0))-INDEX('Form report'!$G$23:$G$1090,MATCH($A$20,'Form report'!$D$23:$D$1090,0))-INDEX('Form report'!$H$23:$H$1090,MATCH($A$20,'Form report'!$D$23:$D$1090,0))),"")</f>
        <v/>
      </c>
      <c r="CQ20" s="204" t="str">
        <f>IFERROR(IF(INDEX('Form report'!$P$23:$CO$1090,MATCH($A$20,'Form report'!CQ23:CQ1090,0),MATCH(CQ$3,'Form report'!$P$22:$CO$22,0))="","",INDEX('Form report'!$P$23:$CO$1090,MATCH($A$20,'Form report'!CQ23:CQ1090,0),MATCH(CQ$3,'Form report'!$P$22:$CO$22,0))-INDEX('Form report'!$G$23:$G$1090,MATCH($A$20,'Form report'!$D$23:$D$1090,0))-INDEX('Form report'!$H$23:$H$1090,MATCH($A$20,'Form report'!$D$23:$D$1090,0))),"")</f>
        <v/>
      </c>
      <c r="CR20" s="204" t="str">
        <f>IFERROR(IF(INDEX('Form report'!$P$23:$CO$1090,MATCH($A$20,'Form report'!CR23:CR1090,0),MATCH(CR$3,'Form report'!$P$22:$CO$22,0))="","",INDEX('Form report'!$P$23:$CO$1090,MATCH($A$20,'Form report'!CR23:CR1090,0),MATCH(CR$3,'Form report'!$P$22:$CO$22,0))-INDEX('Form report'!$G$23:$G$1090,MATCH($A$20,'Form report'!$D$23:$D$1090,0))-INDEX('Form report'!$H$23:$H$1090,MATCH($A$20,'Form report'!$D$23:$D$1090,0))),"")</f>
        <v/>
      </c>
      <c r="CS20" s="204" t="str">
        <f>IFERROR(IF(INDEX('Form report'!$P$23:$CO$1090,MATCH($A$20,'Form report'!CS23:CS1090,0),MATCH(CS$3,'Form report'!$P$22:$CO$22,0))="","",INDEX('Form report'!$P$23:$CO$1090,MATCH($A$20,'Form report'!CS23:CS1090,0),MATCH(CS$3,'Form report'!$P$22:$CO$22,0))-INDEX('Form report'!$G$23:$G$1090,MATCH($A$20,'Form report'!$D$23:$D$1090,0))-INDEX('Form report'!$H$23:$H$1090,MATCH($A$20,'Form report'!$D$23:$D$1090,0))),"")</f>
        <v/>
      </c>
      <c r="CT20" s="204" t="str">
        <f>IFERROR(IF(INDEX('Form report'!$P$23:$CO$1090,MATCH($A$20,'Form report'!CT23:CT1090,0),MATCH(CT$3,'Form report'!$P$22:$CO$22,0))="","",INDEX('Form report'!$P$23:$CO$1090,MATCH($A$20,'Form report'!CT23:CT1090,0),MATCH(CT$3,'Form report'!$P$22:$CO$22,0))-INDEX('Form report'!$G$23:$G$1090,MATCH($A$20,'Form report'!$D$23:$D$1090,0))-INDEX('Form report'!$H$23:$H$1090,MATCH($A$20,'Form report'!$D$23:$D$1090,0))),"")</f>
        <v/>
      </c>
      <c r="CU20" s="204" t="str">
        <f>IFERROR(IF(INDEX('Form report'!$P$23:$CO$1090,MATCH($A$20,'Form report'!CU23:CU1090,0),MATCH(CU$3,'Form report'!$P$22:$CO$22,0))="","",INDEX('Form report'!$P$23:$CO$1090,MATCH($A$20,'Form report'!CU23:CU1090,0),MATCH(CU$3,'Form report'!$P$22:$CO$22,0))-INDEX('Form report'!$G$23:$G$1090,MATCH($A$20,'Form report'!$D$23:$D$1090,0))-INDEX('Form report'!$H$23:$H$1090,MATCH($A$20,'Form report'!$D$23:$D$1090,0))),"")</f>
        <v/>
      </c>
      <c r="CV20" s="204" t="str">
        <f>IFERROR(IF(INDEX('Form report'!$P$23:$CO$1090,MATCH($A$20,'Form report'!CV23:CV1090,0),MATCH(CV$3,'Form report'!$P$22:$CO$22,0))="","",INDEX('Form report'!$P$23:$CO$1090,MATCH($A$20,'Form report'!CV23:CV1090,0),MATCH(CV$3,'Form report'!$P$22:$CO$22,0))-INDEX('Form report'!$G$23:$G$1090,MATCH($A$20,'Form report'!$D$23:$D$1090,0))-INDEX('Form report'!$H$23:$H$1090,MATCH($A$20,'Form report'!$D$23:$D$1090,0))),"")</f>
        <v/>
      </c>
      <c r="CW20" s="204" t="str">
        <f>IFERROR(IF(INDEX('Form report'!$P$23:$CO$1090,MATCH($A$20,'Form report'!CW23:CW1090,0),MATCH(CW$3,'Form report'!$P$22:$CO$22,0))="","",INDEX('Form report'!$P$23:$CO$1090,MATCH($A$20,'Form report'!CW23:CW1090,0),MATCH(CW$3,'Form report'!$P$22:$CO$22,0))-INDEX('Form report'!$G$23:$G$1090,MATCH($A$20,'Form report'!$D$23:$D$1090,0))-INDEX('Form report'!$H$23:$H$1090,MATCH($A$20,'Form report'!$D$23:$D$1090,0))),"")</f>
        <v/>
      </c>
      <c r="CX20" s="204" t="str">
        <f>IFERROR(IF(INDEX('Form report'!$P$23:$CO$1090,MATCH($A$20,'Form report'!CX23:CX1090,0),MATCH(CX$3,'Form report'!$P$22:$CO$22,0))="","",INDEX('Form report'!$P$23:$CO$1090,MATCH($A$20,'Form report'!CX23:CX1090,0),MATCH(CX$3,'Form report'!$P$22:$CO$22,0))-INDEX('Form report'!$G$23:$G$1090,MATCH($A$20,'Form report'!$D$23:$D$1090,0))-INDEX('Form report'!$H$23:$H$1090,MATCH($A$20,'Form report'!$D$23:$D$1090,0))),"")</f>
        <v/>
      </c>
      <c r="CY20" s="204" t="str">
        <f>IFERROR(IF(INDEX('Form report'!$P$23:$CO$1090,MATCH($A$20,'Form report'!CY23:CY1090,0),MATCH(CY$3,'Form report'!$P$22:$CO$22,0))="","",INDEX('Form report'!$P$23:$CO$1090,MATCH($A$20,'Form report'!CY23:CY1090,0),MATCH(CY$3,'Form report'!$P$22:$CO$22,0))-INDEX('Form report'!$G$23:$G$1090,MATCH($A$20,'Form report'!$D$23:$D$1090,0))-INDEX('Form report'!$H$23:$H$1090,MATCH($A$20,'Form report'!$D$23:$D$1090,0))),"")</f>
        <v/>
      </c>
      <c r="CZ20" s="204" t="str">
        <f>IFERROR(IF(INDEX('Form report'!$P$23:$CO$1090,MATCH($A$20,'Form report'!CZ23:CZ1090,0),MATCH(CZ$3,'Form report'!$P$22:$CO$22,0))="","",INDEX('Form report'!$P$23:$CO$1090,MATCH($A$20,'Form report'!CZ23:CZ1090,0),MATCH(CZ$3,'Form report'!$P$22:$CO$22,0))-INDEX('Form report'!$G$23:$G$1090,MATCH($A$20,'Form report'!$D$23:$D$1090,0))-INDEX('Form report'!$H$23:$H$1090,MATCH($A$20,'Form report'!$D$23:$D$1090,0))),"")</f>
        <v/>
      </c>
      <c r="DA20" s="204" t="str">
        <f>IFERROR(IF(INDEX('Form report'!$P$23:$CO$1090,MATCH($A$20,'Form report'!DA23:DA1090,0),MATCH(DA$3,'Form report'!$P$22:$CO$22,0))="","",INDEX('Form report'!$P$23:$CO$1090,MATCH($A$20,'Form report'!DA23:DA1090,0),MATCH(DA$3,'Form report'!$P$22:$CO$22,0))-INDEX('Form report'!$G$23:$G$1090,MATCH($A$20,'Form report'!$D$23:$D$1090,0))-INDEX('Form report'!$H$23:$H$1090,MATCH($A$20,'Form report'!$D$23:$D$1090,0))),"")</f>
        <v/>
      </c>
      <c r="DB20" s="204" t="str">
        <f>IFERROR(IF(INDEX('Form report'!$P$23:$CO$1090,MATCH($A$20,'Form report'!DB23:DB1090,0),MATCH(DB$3,'Form report'!$P$22:$CO$22,0))="","",INDEX('Form report'!$P$23:$CO$1090,MATCH($A$20,'Form report'!DB23:DB1090,0),MATCH(DB$3,'Form report'!$P$22:$CO$22,0))-INDEX('Form report'!$G$23:$G$1090,MATCH($A$20,'Form report'!$D$23:$D$1090,0))-INDEX('Form report'!$H$23:$H$1090,MATCH($A$20,'Form report'!$D$23:$D$1090,0))),"")</f>
        <v/>
      </c>
      <c r="DC20" s="204" t="str">
        <f>IFERROR(IF(INDEX('Form report'!$P$23:$CO$1090,MATCH($A$20,'Form report'!DC23:DC1090,0),MATCH(DC$3,'Form report'!$P$22:$CO$22,0))="","",INDEX('Form report'!$P$23:$CO$1090,MATCH($A$20,'Form report'!DC23:DC1090,0),MATCH(DC$3,'Form report'!$P$22:$CO$22,0))-INDEX('Form report'!$G$23:$G$1090,MATCH($A$20,'Form report'!$D$23:$D$1090,0))-INDEX('Form report'!$H$23:$H$1090,MATCH($A$20,'Form report'!$D$23:$D$1090,0))),"")</f>
        <v/>
      </c>
      <c r="DD20" s="204" t="str">
        <f>IFERROR(IF(INDEX('Form report'!$P$23:$CO$1090,MATCH($A$20,'Form report'!DD23:DD1090,0),MATCH(DD$3,'Form report'!$P$22:$CO$22,0))="","",INDEX('Form report'!$P$23:$CO$1090,MATCH($A$20,'Form report'!DD23:DD1090,0),MATCH(DD$3,'Form report'!$P$22:$CO$22,0))-INDEX('Form report'!$G$23:$G$1090,MATCH($A$20,'Form report'!$D$23:$D$1090,0))-INDEX('Form report'!$H$23:$H$1090,MATCH($A$20,'Form report'!$D$23:$D$1090,0))),"")</f>
        <v/>
      </c>
      <c r="DE20" s="204" t="str">
        <f>IFERROR(IF(INDEX('Form report'!$P$23:$CO$1090,MATCH($A$20,'Form report'!DE23:DE1090,0),MATCH(DE$3,'Form report'!$P$22:$CO$22,0))="","",INDEX('Form report'!$P$23:$CO$1090,MATCH($A$20,'Form report'!DE23:DE1090,0),MATCH(DE$3,'Form report'!$P$22:$CO$22,0))-INDEX('Form report'!$G$23:$G$1090,MATCH($A$20,'Form report'!$D$23:$D$1090,0))-INDEX('Form report'!$H$23:$H$1090,MATCH($A$20,'Form report'!$D$23:$D$1090,0))),"")</f>
        <v/>
      </c>
      <c r="DF20" s="204" t="str">
        <f>IFERROR(IF(INDEX('Form report'!$P$23:$CO$1090,MATCH($A$20,'Form report'!DF23:DF1090,0),MATCH(DF$3,'Form report'!$P$22:$CO$22,0))="","",INDEX('Form report'!$P$23:$CO$1090,MATCH($A$20,'Form report'!DF23:DF1090,0),MATCH(DF$3,'Form report'!$P$22:$CO$22,0))-INDEX('Form report'!$G$23:$G$1090,MATCH($A$20,'Form report'!$D$23:$D$1090,0))-INDEX('Form report'!$H$23:$H$1090,MATCH($A$20,'Form report'!$D$23:$D$1090,0))),"")</f>
        <v/>
      </c>
      <c r="DG20" s="204" t="str">
        <f>IFERROR(IF(INDEX('Form report'!$P$23:$CO$1090,MATCH($A$20,'Form report'!DG23:DG1090,0),MATCH(DG$3,'Form report'!$P$22:$CO$22,0))="","",INDEX('Form report'!$P$23:$CO$1090,MATCH($A$20,'Form report'!DG23:DG1090,0),MATCH(DG$3,'Form report'!$P$22:$CO$22,0))-INDEX('Form report'!$G$23:$G$1090,MATCH($A$20,'Form report'!$D$23:$D$1090,0))-INDEX('Form report'!$H$23:$H$1090,MATCH($A$20,'Form report'!$D$23:$D$1090,0))),"")</f>
        <v/>
      </c>
      <c r="DH20" s="204" t="str">
        <f>IFERROR(IF(INDEX('Form report'!$P$23:$CO$1090,MATCH($A$20,'Form report'!DH23:DH1090,0),MATCH(DH$3,'Form report'!$P$22:$CO$22,0))="","",INDEX('Form report'!$P$23:$CO$1090,MATCH($A$20,'Form report'!DH23:DH1090,0),MATCH(DH$3,'Form report'!$P$22:$CO$22,0))-INDEX('Form report'!$G$23:$G$1090,MATCH($A$20,'Form report'!$D$23:$D$1090,0))-INDEX('Form report'!$H$23:$H$1090,MATCH($A$20,'Form report'!$D$23:$D$1090,0))),"")</f>
        <v/>
      </c>
      <c r="DI20" s="204" t="str">
        <f>IFERROR(IF(INDEX('Form report'!$P$23:$CO$1090,MATCH($A$20,'Form report'!DI23:DI1090,0),MATCH(DI$3,'Form report'!$P$22:$CO$22,0))="","",INDEX('Form report'!$P$23:$CO$1090,MATCH($A$20,'Form report'!DI23:DI1090,0),MATCH(DI$3,'Form report'!$P$22:$CO$22,0))-INDEX('Form report'!$G$23:$G$1090,MATCH($A$20,'Form report'!$D$23:$D$1090,0))-INDEX('Form report'!$H$23:$H$1090,MATCH($A$20,'Form report'!$D$23:$D$1090,0))),"")</f>
        <v/>
      </c>
      <c r="DJ20" s="204" t="str">
        <f>IFERROR(IF(INDEX('Form report'!$P$23:$CO$1090,MATCH($A$20,'Form report'!DJ23:DJ1090,0),MATCH(DJ$3,'Form report'!$P$22:$CO$22,0))="","",INDEX('Form report'!$P$23:$CO$1090,MATCH($A$20,'Form report'!DJ23:DJ1090,0),MATCH(DJ$3,'Form report'!$P$22:$CO$22,0))-INDEX('Form report'!$G$23:$G$1090,MATCH($A$20,'Form report'!$D$23:$D$1090,0))-INDEX('Form report'!$H$23:$H$1090,MATCH($A$20,'Form report'!$D$23:$D$1090,0))),"")</f>
        <v/>
      </c>
      <c r="DK20" s="204" t="str">
        <f>IFERROR(IF(INDEX('Form report'!$P$23:$CO$1090,MATCH($A$20,'Form report'!DK23:DK1090,0),MATCH(DK$3,'Form report'!$P$22:$CO$22,0))="","",INDEX('Form report'!$P$23:$CO$1090,MATCH($A$20,'Form report'!DK23:DK1090,0),MATCH(DK$3,'Form report'!$P$22:$CO$22,0))-INDEX('Form report'!$G$23:$G$1090,MATCH($A$20,'Form report'!$D$23:$D$1090,0))-INDEX('Form report'!$H$23:$H$1090,MATCH($A$20,'Form report'!$D$23:$D$1090,0))),"")</f>
        <v/>
      </c>
      <c r="DL20" s="204" t="str">
        <f>IFERROR(IF(INDEX('Form report'!$P$23:$CO$1090,MATCH($A$20,'Form report'!DL23:DL1090,0),MATCH(DL$3,'Form report'!$P$22:$CO$22,0))="","",INDEX('Form report'!$P$23:$CO$1090,MATCH($A$20,'Form report'!DL23:DL1090,0),MATCH(DL$3,'Form report'!$P$22:$CO$22,0))-INDEX('Form report'!$G$23:$G$1090,MATCH($A$20,'Form report'!$D$23:$D$1090,0))-INDEX('Form report'!$H$23:$H$1090,MATCH($A$20,'Form report'!$D$23:$D$1090,0))),"")</f>
        <v/>
      </c>
      <c r="DM20" s="204" t="str">
        <f>IFERROR(IF(INDEX('Form report'!$P$23:$CO$1090,MATCH($A$20,'Form report'!DM23:DM1090,0),MATCH(DM$3,'Form report'!$P$22:$CO$22,0))="","",INDEX('Form report'!$P$23:$CO$1090,MATCH($A$20,'Form report'!DM23:DM1090,0),MATCH(DM$3,'Form report'!$P$22:$CO$22,0))-INDEX('Form report'!$G$23:$G$1090,MATCH($A$20,'Form report'!$D$23:$D$1090,0))-INDEX('Form report'!$H$23:$H$1090,MATCH($A$20,'Form report'!$D$23:$D$1090,0))),"")</f>
        <v/>
      </c>
      <c r="DN20" s="204" t="str">
        <f>IFERROR(IF(INDEX('Form report'!$P$23:$CO$1090,MATCH($A$20,'Form report'!DN23:DN1090,0),MATCH(DN$3,'Form report'!$P$22:$CO$22,0))="","",INDEX('Form report'!$P$23:$CO$1090,MATCH($A$20,'Form report'!DN23:DN1090,0),MATCH(DN$3,'Form report'!$P$22:$CO$22,0))-INDEX('Form report'!$G$23:$G$1090,MATCH($A$20,'Form report'!$D$23:$D$1090,0))-INDEX('Form report'!$H$23:$H$1090,MATCH($A$20,'Form report'!$D$23:$D$1090,0))),"")</f>
        <v/>
      </c>
      <c r="DO20" s="204" t="str">
        <f>IFERROR(IF(INDEX('Form report'!$P$23:$CO$1090,MATCH($A$20,'Form report'!DO23:DO1090,0),MATCH(DO$3,'Form report'!$P$22:$CO$22,0))="","",INDEX('Form report'!$P$23:$CO$1090,MATCH($A$20,'Form report'!DO23:DO1090,0),MATCH(DO$3,'Form report'!$P$22:$CO$22,0))-INDEX('Form report'!$G$23:$G$1090,MATCH($A$20,'Form report'!$D$23:$D$1090,0))-INDEX('Form report'!$H$23:$H$1090,MATCH($A$20,'Form report'!$D$23:$D$1090,0))),"")</f>
        <v/>
      </c>
      <c r="DP20" s="204" t="str">
        <f>IFERROR(IF(INDEX('Form report'!$P$23:$CO$1090,MATCH($A$20,'Form report'!DP23:DP1090,0),MATCH(DP$3,'Form report'!$P$22:$CO$22,0))="","",INDEX('Form report'!$P$23:$CO$1090,MATCH($A$20,'Form report'!DP23:DP1090,0),MATCH(DP$3,'Form report'!$P$22:$CO$22,0))-INDEX('Form report'!$G$23:$G$1090,MATCH($A$20,'Form report'!$D$23:$D$1090,0))-INDEX('Form report'!$H$23:$H$1090,MATCH($A$20,'Form report'!$D$23:$D$1090,0))),"")</f>
        <v/>
      </c>
      <c r="DQ20" s="204" t="str">
        <f>IFERROR(IF(INDEX('Form report'!$P$23:$CO$1090,MATCH($A$20,'Form report'!DQ23:DQ1090,0),MATCH(DQ$3,'Form report'!$P$22:$CO$22,0))="","",INDEX('Form report'!$P$23:$CO$1090,MATCH($A$20,'Form report'!DQ23:DQ1090,0),MATCH(DQ$3,'Form report'!$P$22:$CO$22,0))-INDEX('Form report'!$G$23:$G$1090,MATCH($A$20,'Form report'!$D$23:$D$1090,0))-INDEX('Form report'!$H$23:$H$1090,MATCH($A$20,'Form report'!$D$23:$D$1090,0))),"")</f>
        <v/>
      </c>
      <c r="DR20" s="204" t="str">
        <f>IFERROR(IF(INDEX('Form report'!$P$23:$CO$1090,MATCH($A$20,'Form report'!DR23:DR1090,0),MATCH(DR$3,'Form report'!$P$22:$CO$22,0))="","",INDEX('Form report'!$P$23:$CO$1090,MATCH($A$20,'Form report'!DR23:DR1090,0),MATCH(DR$3,'Form report'!$P$22:$CO$22,0))-INDEX('Form report'!$G$23:$G$1090,MATCH($A$20,'Form report'!$D$23:$D$1090,0))-INDEX('Form report'!$H$23:$H$1090,MATCH($A$20,'Form report'!$D$23:$D$1090,0))),"")</f>
        <v/>
      </c>
      <c r="DS20" s="204" t="str">
        <f>IFERROR(IF(INDEX('Form report'!$P$23:$CO$1090,MATCH($A$20,'Form report'!DS23:DS1090,0),MATCH(DS$3,'Form report'!$P$22:$CO$22,0))="","",INDEX('Form report'!$P$23:$CO$1090,MATCH($A$20,'Form report'!DS23:DS1090,0),MATCH(DS$3,'Form report'!$P$22:$CO$22,0))-INDEX('Form report'!$G$23:$G$1090,MATCH($A$20,'Form report'!$D$23:$D$1090,0))-INDEX('Form report'!$H$23:$H$1090,MATCH($A$20,'Form report'!$D$23:$D$1090,0))),"")</f>
        <v/>
      </c>
      <c r="DT20" s="204" t="str">
        <f>IFERROR(IF(INDEX('Form report'!$P$23:$CO$1090,MATCH($A$20,'Form report'!DT23:DT1090,0),MATCH(DT$3,'Form report'!$P$22:$CO$22,0))="","",INDEX('Form report'!$P$23:$CO$1090,MATCH($A$20,'Form report'!DT23:DT1090,0),MATCH(DT$3,'Form report'!$P$22:$CO$22,0))-INDEX('Form report'!$G$23:$G$1090,MATCH($A$20,'Form report'!$D$23:$D$1090,0))-INDEX('Form report'!$H$23:$H$1090,MATCH($A$20,'Form report'!$D$23:$D$1090,0))),"")</f>
        <v/>
      </c>
      <c r="DU20" s="204" t="str">
        <f>IFERROR(IF(INDEX('Form report'!$P$23:$CO$1090,MATCH($A$20,'Form report'!DU23:DU1090,0),MATCH(DU$3,'Form report'!$P$22:$CO$22,0))="","",INDEX('Form report'!$P$23:$CO$1090,MATCH($A$20,'Form report'!DU23:DU1090,0),MATCH(DU$3,'Form report'!$P$22:$CO$22,0))-INDEX('Form report'!$G$23:$G$1090,MATCH($A$20,'Form report'!$D$23:$D$1090,0))-INDEX('Form report'!$H$23:$H$1090,MATCH($A$20,'Form report'!$D$23:$D$1090,0))),"")</f>
        <v/>
      </c>
      <c r="DV20" s="204" t="str">
        <f>IFERROR(IF(INDEX('Form report'!$P$23:$CO$1090,MATCH($A$20,'Form report'!DV23:DV1090,0),MATCH(DV$3,'Form report'!$P$22:$CO$22,0))="","",INDEX('Form report'!$P$23:$CO$1090,MATCH($A$20,'Form report'!DV23:DV1090,0),MATCH(DV$3,'Form report'!$P$22:$CO$22,0))-INDEX('Form report'!$G$23:$G$1090,MATCH($A$20,'Form report'!$D$23:$D$1090,0))-INDEX('Form report'!$H$23:$H$1090,MATCH($A$20,'Form report'!$D$23:$D$1090,0))),"")</f>
        <v/>
      </c>
      <c r="DW20" s="204" t="str">
        <f>IFERROR(IF(INDEX('Form report'!$P$23:$CO$1090,MATCH($A$20,'Form report'!DW23:DW1090,0),MATCH(DW$3,'Form report'!$P$22:$CO$22,0))="","",INDEX('Form report'!$P$23:$CO$1090,MATCH($A$20,'Form report'!DW23:DW1090,0),MATCH(DW$3,'Form report'!$P$22:$CO$22,0))-INDEX('Form report'!$G$23:$G$1090,MATCH($A$20,'Form report'!$D$23:$D$1090,0))-INDEX('Form report'!$H$23:$H$1090,MATCH($A$20,'Form report'!$D$23:$D$1090,0))),"")</f>
        <v/>
      </c>
      <c r="DX20" s="204" t="str">
        <f>IFERROR(IF(INDEX('Form report'!$P$23:$CO$1090,MATCH($A$20,'Form report'!DX23:DX1090,0),MATCH(DX$3,'Form report'!$P$22:$CO$22,0))="","",INDEX('Form report'!$P$23:$CO$1090,MATCH($A$20,'Form report'!DX23:DX1090,0),MATCH(DX$3,'Form report'!$P$22:$CO$22,0))-INDEX('Form report'!$G$23:$G$1090,MATCH($A$20,'Form report'!$D$23:$D$1090,0))-INDEX('Form report'!$H$23:$H$1090,MATCH($A$20,'Form report'!$D$23:$D$1090,0))),"")</f>
        <v/>
      </c>
      <c r="DY20" s="204" t="str">
        <f>IFERROR(IF(INDEX('Form report'!$P$23:$CO$1090,MATCH($A$20,'Form report'!DY23:DY1090,0),MATCH(DY$3,'Form report'!$P$22:$CO$22,0))="","",INDEX('Form report'!$P$23:$CO$1090,MATCH($A$20,'Form report'!DY23:DY1090,0),MATCH(DY$3,'Form report'!$P$22:$CO$22,0))-INDEX('Form report'!$G$23:$G$1090,MATCH($A$20,'Form report'!$D$23:$D$1090,0))-INDEX('Form report'!$H$23:$H$1090,MATCH($A$20,'Form report'!$D$23:$D$1090,0))),"")</f>
        <v/>
      </c>
      <c r="DZ20" s="204" t="str">
        <f>IFERROR(IF(INDEX('Form report'!$P$23:$CO$1090,MATCH($A$20,'Form report'!DZ23:DZ1090,0),MATCH(DZ$3,'Form report'!$P$22:$CO$22,0))="","",INDEX('Form report'!$P$23:$CO$1090,MATCH($A$20,'Form report'!DZ23:DZ1090,0),MATCH(DZ$3,'Form report'!$P$22:$CO$22,0))-INDEX('Form report'!$G$23:$G$1090,MATCH($A$20,'Form report'!$D$23:$D$1090,0))-INDEX('Form report'!$H$23:$H$1090,MATCH($A$20,'Form report'!$D$23:$D$1090,0))),"")</f>
        <v/>
      </c>
      <c r="EA20" s="204" t="str">
        <f>IFERROR(IF(INDEX('Form report'!$P$23:$CO$1090,MATCH($A$20,'Form report'!EA23:EA1090,0),MATCH(EA$3,'Form report'!$P$22:$CO$22,0))="","",INDEX('Form report'!$P$23:$CO$1090,MATCH($A$20,'Form report'!EA23:EA1090,0),MATCH(EA$3,'Form report'!$P$22:$CO$22,0))-INDEX('Form report'!$G$23:$G$1090,MATCH($A$20,'Form report'!$D$23:$D$1090,0))-INDEX('Form report'!$H$23:$H$1090,MATCH($A$20,'Form report'!$D$23:$D$1090,0))),"")</f>
        <v/>
      </c>
      <c r="EB20" s="204" t="str">
        <f>IFERROR(IF(INDEX('Form report'!$P$23:$CO$1090,MATCH($A$20,'Form report'!EB23:EB1090,0),MATCH(EB$3,'Form report'!$P$22:$CO$22,0))="","",INDEX('Form report'!$P$23:$CO$1090,MATCH($A$20,'Form report'!EB23:EB1090,0),MATCH(EB$3,'Form report'!$P$22:$CO$22,0))-INDEX('Form report'!$G$23:$G$1090,MATCH($A$20,'Form report'!$D$23:$D$1090,0))-INDEX('Form report'!$H$23:$H$1090,MATCH($A$20,'Form report'!$D$23:$D$1090,0))),"")</f>
        <v/>
      </c>
      <c r="EC20" s="204" t="str">
        <f>IFERROR(IF(INDEX('Form report'!$P$23:$CO$1090,MATCH($A$20,'Form report'!EC23:EC1090,0),MATCH(EC$3,'Form report'!$P$22:$CO$22,0))="","",INDEX('Form report'!$P$23:$CO$1090,MATCH($A$20,'Form report'!EC23:EC1090,0),MATCH(EC$3,'Form report'!$P$22:$CO$22,0))-INDEX('Form report'!$G$23:$G$1090,MATCH($A$20,'Form report'!$D$23:$D$1090,0))-INDEX('Form report'!$H$23:$H$1090,MATCH($A$20,'Form report'!$D$23:$D$1090,0))),"")</f>
        <v/>
      </c>
      <c r="ED20" s="204" t="str">
        <f>IFERROR(IF(INDEX('Form report'!$P$23:$CO$1090,MATCH($A$20,'Form report'!ED23:ED1090,0),MATCH(ED$3,'Form report'!$P$22:$CO$22,0))="","",INDEX('Form report'!$P$23:$CO$1090,MATCH($A$20,'Form report'!ED23:ED1090,0),MATCH(ED$3,'Form report'!$P$22:$CO$22,0))-INDEX('Form report'!$G$23:$G$1090,MATCH($A$20,'Form report'!$D$23:$D$1090,0))-INDEX('Form report'!$H$23:$H$1090,MATCH($A$20,'Form report'!$D$23:$D$1090,0))),"")</f>
        <v/>
      </c>
      <c r="EE20" s="204" t="str">
        <f>IFERROR(IF(INDEX('Form report'!$P$23:$CO$1090,MATCH($A$20,'Form report'!EE23:EE1090,0),MATCH(EE$3,'Form report'!$P$22:$CO$22,0))="","",INDEX('Form report'!$P$23:$CO$1090,MATCH($A$20,'Form report'!EE23:EE1090,0),MATCH(EE$3,'Form report'!$P$22:$CO$22,0))-INDEX('Form report'!$G$23:$G$1090,MATCH($A$20,'Form report'!$D$23:$D$1090,0))-INDEX('Form report'!$H$23:$H$1090,MATCH($A$20,'Form report'!$D$23:$D$1090,0))),"")</f>
        <v/>
      </c>
      <c r="EF20" s="204" t="str">
        <f>IFERROR(IF(INDEX('Form report'!$P$23:$CO$1090,MATCH($A$20,'Form report'!EF23:EF1090,0),MATCH(EF$3,'Form report'!$P$22:$CO$22,0))="","",INDEX('Form report'!$P$23:$CO$1090,MATCH($A$20,'Form report'!EF23:EF1090,0),MATCH(EF$3,'Form report'!$P$22:$CO$22,0))-INDEX('Form report'!$G$23:$G$1090,MATCH($A$20,'Form report'!$D$23:$D$1090,0))-INDEX('Form report'!$H$23:$H$1090,MATCH($A$20,'Form report'!$D$23:$D$1090,0))),"")</f>
        <v/>
      </c>
      <c r="EG20" s="204" t="str">
        <f>IFERROR(IF(INDEX('Form report'!$P$23:$CO$1090,MATCH($A$20,'Form report'!EG23:EG1090,0),MATCH(EG$3,'Form report'!$P$22:$CO$22,0))="","",INDEX('Form report'!$P$23:$CO$1090,MATCH($A$20,'Form report'!EG23:EG1090,0),MATCH(EG$3,'Form report'!$P$22:$CO$22,0))-INDEX('Form report'!$G$23:$G$1090,MATCH($A$20,'Form report'!$D$23:$D$1090,0))-INDEX('Form report'!$H$23:$H$1090,MATCH($A$20,'Form report'!$D$23:$D$1090,0))),"")</f>
        <v/>
      </c>
      <c r="EH20" s="204" t="str">
        <f>IFERROR(IF(INDEX('Form report'!$P$23:$CO$1090,MATCH($A$20,'Form report'!EH23:EH1090,0),MATCH(EH$3,'Form report'!$P$22:$CO$22,0))="","",INDEX('Form report'!$P$23:$CO$1090,MATCH($A$20,'Form report'!EH23:EH1090,0),MATCH(EH$3,'Form report'!$P$22:$CO$22,0))-INDEX('Form report'!$G$23:$G$1090,MATCH($A$20,'Form report'!$D$23:$D$1090,0))-INDEX('Form report'!$H$23:$H$1090,MATCH($A$20,'Form report'!$D$23:$D$1090,0))),"")</f>
        <v/>
      </c>
      <c r="EI20" s="204" t="str">
        <f>IFERROR(IF(INDEX('Form report'!$P$23:$CO$1090,MATCH($A$20,'Form report'!EI23:EI1090,0),MATCH(EI$3,'Form report'!$P$22:$CO$22,0))="","",INDEX('Form report'!$P$23:$CO$1090,MATCH($A$20,'Form report'!EI23:EI1090,0),MATCH(EI$3,'Form report'!$P$22:$CO$22,0))-INDEX('Form report'!$G$23:$G$1090,MATCH($A$20,'Form report'!$D$23:$D$1090,0))-INDEX('Form report'!$H$23:$H$1090,MATCH($A$20,'Form report'!$D$23:$D$1090,0))),"")</f>
        <v/>
      </c>
      <c r="EJ20" s="204" t="str">
        <f>IFERROR(IF(INDEX('Form report'!$P$23:$CO$1090,MATCH($A$20,'Form report'!EJ23:EJ1090,0),MATCH(EJ$3,'Form report'!$P$22:$CO$22,0))="","",INDEX('Form report'!$P$23:$CO$1090,MATCH($A$20,'Form report'!EJ23:EJ1090,0),MATCH(EJ$3,'Form report'!$P$22:$CO$22,0))-INDEX('Form report'!$G$23:$G$1090,MATCH($A$20,'Form report'!$D$23:$D$1090,0))-INDEX('Form report'!$H$23:$H$1090,MATCH($A$20,'Form report'!$D$23:$D$1090,0))),"")</f>
        <v/>
      </c>
      <c r="EK20" s="204" t="str">
        <f>IFERROR(IF(INDEX('Form report'!$P$23:$CO$1090,MATCH($A$20,'Form report'!EK23:EK1090,0),MATCH(EK$3,'Form report'!$P$22:$CO$22,0))="","",INDEX('Form report'!$P$23:$CO$1090,MATCH($A$20,'Form report'!EK23:EK1090,0),MATCH(EK$3,'Form report'!$P$22:$CO$22,0))-INDEX('Form report'!$G$23:$G$1090,MATCH($A$20,'Form report'!$D$23:$D$1090,0))-INDEX('Form report'!$H$23:$H$1090,MATCH($A$20,'Form report'!$D$23:$D$1090,0))),"")</f>
        <v/>
      </c>
      <c r="EL20" s="204" t="str">
        <f>IFERROR(IF(INDEX('Form report'!$P$23:$CO$1090,MATCH($A$20,'Form report'!EL23:EL1090,0),MATCH(EL$3,'Form report'!$P$22:$CO$22,0))="","",INDEX('Form report'!$P$23:$CO$1090,MATCH($A$20,'Form report'!EL23:EL1090,0),MATCH(EL$3,'Form report'!$P$22:$CO$22,0))-INDEX('Form report'!$G$23:$G$1090,MATCH($A$20,'Form report'!$D$23:$D$1090,0))-INDEX('Form report'!$H$23:$H$1090,MATCH($A$20,'Form report'!$D$23:$D$1090,0))),"")</f>
        <v/>
      </c>
      <c r="EM20" s="204" t="str">
        <f>IFERROR(IF(INDEX('Form report'!$P$23:$CO$1090,MATCH($A$20,'Form report'!EM23:EM1090,0),MATCH(EM$3,'Form report'!$P$22:$CO$22,0))="","",INDEX('Form report'!$P$23:$CO$1090,MATCH($A$20,'Form report'!EM23:EM1090,0),MATCH(EM$3,'Form report'!$P$22:$CO$22,0))-INDEX('Form report'!$G$23:$G$1090,MATCH($A$20,'Form report'!$D$23:$D$1090,0))-INDEX('Form report'!$H$23:$H$1090,MATCH($A$20,'Form report'!$D$23:$D$1090,0))),"")</f>
        <v/>
      </c>
      <c r="EN20" s="204" t="str">
        <f>IFERROR(IF(INDEX('Form report'!$P$23:$CO$1090,MATCH($A$20,'Form report'!EN23:EN1090,0),MATCH(EN$3,'Form report'!$P$22:$CO$22,0))="","",INDEX('Form report'!$P$23:$CO$1090,MATCH($A$20,'Form report'!EN23:EN1090,0),MATCH(EN$3,'Form report'!$P$22:$CO$22,0))-INDEX('Form report'!$G$23:$G$1090,MATCH($A$20,'Form report'!$D$23:$D$1090,0))-INDEX('Form report'!$H$23:$H$1090,MATCH($A$20,'Form report'!$D$23:$D$1090,0))),"")</f>
        <v/>
      </c>
      <c r="EO20" s="204" t="str">
        <f>IFERROR(IF(INDEX('Form report'!$P$23:$CO$1090,MATCH($A$20,'Form report'!EO23:EO1090,0),MATCH(EO$3,'Form report'!$P$22:$CO$22,0))="","",INDEX('Form report'!$P$23:$CO$1090,MATCH($A$20,'Form report'!EO23:EO1090,0),MATCH(EO$3,'Form report'!$P$22:$CO$22,0))-INDEX('Form report'!$G$23:$G$1090,MATCH($A$20,'Form report'!$D$23:$D$1090,0))-INDEX('Form report'!$H$23:$H$1090,MATCH($A$20,'Form report'!$D$23:$D$1090,0))),"")</f>
        <v/>
      </c>
      <c r="EP20" s="204" t="str">
        <f>IFERROR(IF(INDEX('Form report'!$P$23:$CO$1090,MATCH($A$20,'Form report'!EP23:EP1090,0),MATCH(EP$3,'Form report'!$P$22:$CO$22,0))="","",INDEX('Form report'!$P$23:$CO$1090,MATCH($A$20,'Form report'!EP23:EP1090,0),MATCH(EP$3,'Form report'!$P$22:$CO$22,0))-INDEX('Form report'!$G$23:$G$1090,MATCH($A$20,'Form report'!$D$23:$D$1090,0))-INDEX('Form report'!$H$23:$H$1090,MATCH($A$20,'Form report'!$D$23:$D$1090,0))),"")</f>
        <v/>
      </c>
      <c r="EQ20" s="204" t="str">
        <f>IFERROR(IF(INDEX('Form report'!$P$23:$CO$1090,MATCH($A$20,'Form report'!EQ23:EQ1090,0),MATCH(EQ$3,'Form report'!$P$22:$CO$22,0))="","",INDEX('Form report'!$P$23:$CO$1090,MATCH($A$20,'Form report'!EQ23:EQ1090,0),MATCH(EQ$3,'Form report'!$P$22:$CO$22,0))-INDEX('Form report'!$G$23:$G$1090,MATCH($A$20,'Form report'!$D$23:$D$1090,0))-INDEX('Form report'!$H$23:$H$1090,MATCH($A$20,'Form report'!$D$23:$D$1090,0))),"")</f>
        <v/>
      </c>
      <c r="ER20" s="204" t="str">
        <f>IFERROR(IF(INDEX('Form report'!$P$23:$CO$1090,MATCH($A$20,'Form report'!ER23:ER1090,0),MATCH(ER$3,'Form report'!$P$22:$CO$22,0))="","",INDEX('Form report'!$P$23:$CO$1090,MATCH($A$20,'Form report'!ER23:ER1090,0),MATCH(ER$3,'Form report'!$P$22:$CO$22,0))-INDEX('Form report'!$G$23:$G$1090,MATCH($A$20,'Form report'!$D$23:$D$1090,0))-INDEX('Form report'!$H$23:$H$1090,MATCH($A$20,'Form report'!$D$23:$D$1090,0))),"")</f>
        <v/>
      </c>
      <c r="ES20" s="204" t="str">
        <f>IFERROR(IF(INDEX('Form report'!$P$23:$CO$1090,MATCH($A$20,'Form report'!ES23:ES1090,0),MATCH(ES$3,'Form report'!$P$22:$CO$22,0))="","",INDEX('Form report'!$P$23:$CO$1090,MATCH($A$20,'Form report'!ES23:ES1090,0),MATCH(ES$3,'Form report'!$P$22:$CO$22,0))-INDEX('Form report'!$G$23:$G$1090,MATCH($A$20,'Form report'!$D$23:$D$1090,0))-INDEX('Form report'!$H$23:$H$1090,MATCH($A$20,'Form report'!$D$23:$D$1090,0))),"")</f>
        <v/>
      </c>
      <c r="ET20" s="204" t="str">
        <f>IFERROR(IF(INDEX('Form report'!$P$23:$CO$1090,MATCH($A$20,'Form report'!ET23:ET1090,0),MATCH(ET$3,'Form report'!$P$22:$CO$22,0))="","",INDEX('Form report'!$P$23:$CO$1090,MATCH($A$20,'Form report'!ET23:ET1090,0),MATCH(ET$3,'Form report'!$P$22:$CO$22,0))-INDEX('Form report'!$G$23:$G$1090,MATCH($A$20,'Form report'!$D$23:$D$1090,0))-INDEX('Form report'!$H$23:$H$1090,MATCH($A$20,'Form report'!$D$23:$D$1090,0))),"")</f>
        <v/>
      </c>
      <c r="EU20" s="204" t="str">
        <f>IFERROR(IF(INDEX('Form report'!$P$23:$CO$1090,MATCH($A$20,'Form report'!EU23:EU1090,0),MATCH(EU$3,'Form report'!$P$22:$CO$22,0))="","",INDEX('Form report'!$P$23:$CO$1090,MATCH($A$20,'Form report'!EU23:EU1090,0),MATCH(EU$3,'Form report'!$P$22:$CO$22,0))-INDEX('Form report'!$G$23:$G$1090,MATCH($A$20,'Form report'!$D$23:$D$1090,0))-INDEX('Form report'!$H$23:$H$1090,MATCH($A$20,'Form report'!$D$23:$D$1090,0))),"")</f>
        <v/>
      </c>
      <c r="EV20" s="204" t="str">
        <f>IFERROR(IF(INDEX('Form report'!$P$23:$CO$1090,MATCH($A$20,'Form report'!EV23:EV1090,0),MATCH(EV$3,'Form report'!$P$22:$CO$22,0))="","",INDEX('Form report'!$P$23:$CO$1090,MATCH($A$20,'Form report'!EV23:EV1090,0),MATCH(EV$3,'Form report'!$P$22:$CO$22,0))-INDEX('Form report'!$G$23:$G$1090,MATCH($A$20,'Form report'!$D$23:$D$1090,0))-INDEX('Form report'!$H$23:$H$1090,MATCH($A$20,'Form report'!$D$23:$D$1090,0))),"")</f>
        <v/>
      </c>
      <c r="EW20" s="204" t="str">
        <f>IFERROR(IF(INDEX('Form report'!$P$23:$CO$1090,MATCH($A$20,'Form report'!EW23:EW1090,0),MATCH(EW$3,'Form report'!$P$22:$CO$22,0))="","",INDEX('Form report'!$P$23:$CO$1090,MATCH($A$20,'Form report'!EW23:EW1090,0),MATCH(EW$3,'Form report'!$P$22:$CO$22,0))-INDEX('Form report'!$G$23:$G$1090,MATCH($A$20,'Form report'!$D$23:$D$1090,0))-INDEX('Form report'!$H$23:$H$1090,MATCH($A$20,'Form report'!$D$23:$D$1090,0))),"")</f>
        <v/>
      </c>
      <c r="EX20" s="204" t="str">
        <f>IFERROR(IF(INDEX('Form report'!$P$23:$CO$1090,MATCH($A$20,'Form report'!EX23:EX1090,0),MATCH(EX$3,'Form report'!$P$22:$CO$22,0))="","",INDEX('Form report'!$P$23:$CO$1090,MATCH($A$20,'Form report'!EX23:EX1090,0),MATCH(EX$3,'Form report'!$P$22:$CO$22,0))-INDEX('Form report'!$G$23:$G$1090,MATCH($A$20,'Form report'!$D$23:$D$1090,0))-INDEX('Form report'!$H$23:$H$1090,MATCH($A$20,'Form report'!$D$23:$D$1090,0))),"")</f>
        <v/>
      </c>
      <c r="EY20" s="204" t="str">
        <f>IFERROR(IF(INDEX('Form report'!$P$23:$CO$1090,MATCH($A$20,'Form report'!EY23:EY1090,0),MATCH(EY$3,'Form report'!$P$22:$CO$22,0))="","",INDEX('Form report'!$P$23:$CO$1090,MATCH($A$20,'Form report'!EY23:EY1090,0),MATCH(EY$3,'Form report'!$P$22:$CO$22,0))-INDEX('Form report'!$G$23:$G$1090,MATCH($A$20,'Form report'!$D$23:$D$1090,0))-INDEX('Form report'!$H$23:$H$1090,MATCH($A$20,'Form report'!$D$23:$D$1090,0))),"")</f>
        <v/>
      </c>
      <c r="EZ20" s="204" t="str">
        <f>IFERROR(IF(INDEX('Form report'!$P$23:$CO$1090,MATCH($A$20,'Form report'!EZ23:EZ1090,0),MATCH(EZ$3,'Form report'!$P$22:$CO$22,0))="","",INDEX('Form report'!$P$23:$CO$1090,MATCH($A$20,'Form report'!EZ23:EZ1090,0),MATCH(EZ$3,'Form report'!$P$22:$CO$22,0))-INDEX('Form report'!$G$23:$G$1090,MATCH($A$20,'Form report'!$D$23:$D$1090,0))-INDEX('Form report'!$H$23:$H$1090,MATCH($A$20,'Form report'!$D$23:$D$1090,0))),"")</f>
        <v/>
      </c>
      <c r="FA20" s="204" t="str">
        <f>IFERROR(IF(INDEX('Form report'!$P$23:$CO$1090,MATCH($A$20,'Form report'!FA23:FA1090,0),MATCH(FA$3,'Form report'!$P$22:$CO$22,0))="","",INDEX('Form report'!$P$23:$CO$1090,MATCH($A$20,'Form report'!FA23:FA1090,0),MATCH(FA$3,'Form report'!$P$22:$CO$22,0))-INDEX('Form report'!$G$23:$G$1090,MATCH($A$20,'Form report'!$D$23:$D$1090,0))-INDEX('Form report'!$H$23:$H$1090,MATCH($A$20,'Form report'!$D$23:$D$1090,0))),"")</f>
        <v/>
      </c>
      <c r="FB20" s="204" t="str">
        <f>IFERROR(IF(INDEX('Form report'!$P$23:$CO$1090,MATCH($A$20,'Form report'!FB23:FB1090,0),MATCH(FB$3,'Form report'!$P$22:$CO$22,0))="","",INDEX('Form report'!$P$23:$CO$1090,MATCH($A$20,'Form report'!FB23:FB1090,0),MATCH(FB$3,'Form report'!$P$22:$CO$22,0))-INDEX('Form report'!$G$23:$G$1090,MATCH($A$20,'Form report'!$D$23:$D$1090,0))-INDEX('Form report'!$H$23:$H$1090,MATCH($A$20,'Form report'!$D$23:$D$1090,0))),"")</f>
        <v/>
      </c>
      <c r="FC20" s="204" t="str">
        <f>IFERROR(IF(INDEX('Form report'!$P$23:$CO$1090,MATCH($A$20,'Form report'!FC23:FC1090,0),MATCH(FC$3,'Form report'!$P$22:$CO$22,0))="","",INDEX('Form report'!$P$23:$CO$1090,MATCH($A$20,'Form report'!FC23:FC1090,0),MATCH(FC$3,'Form report'!$P$22:$CO$22,0))-INDEX('Form report'!$G$23:$G$1090,MATCH($A$20,'Form report'!$D$23:$D$1090,0))-INDEX('Form report'!$H$23:$H$1090,MATCH($A$20,'Form report'!$D$23:$D$1090,0))),"")</f>
        <v/>
      </c>
      <c r="FD20" s="204" t="str">
        <f>IFERROR(IF(INDEX('Form report'!$P$23:$CO$1090,MATCH($A$20,'Form report'!FD23:FD1090,0),MATCH(FD$3,'Form report'!$P$22:$CO$22,0))="","",INDEX('Form report'!$P$23:$CO$1090,MATCH($A$20,'Form report'!FD23:FD1090,0),MATCH(FD$3,'Form report'!$P$22:$CO$22,0))-INDEX('Form report'!$G$23:$G$1090,MATCH($A$20,'Form report'!$D$23:$D$1090,0))-INDEX('Form report'!$H$23:$H$1090,MATCH($A$20,'Form report'!$D$23:$D$1090,0))),"")</f>
        <v/>
      </c>
      <c r="FE20" s="204" t="str">
        <f>IFERROR(IF(INDEX('Form report'!$P$23:$CO$1090,MATCH($A$20,'Form report'!FE23:FE1090,0),MATCH(FE$3,'Form report'!$P$22:$CO$22,0))="","",INDEX('Form report'!$P$23:$CO$1090,MATCH($A$20,'Form report'!FE23:FE1090,0),MATCH(FE$3,'Form report'!$P$22:$CO$22,0))-INDEX('Form report'!$G$23:$G$1090,MATCH($A$20,'Form report'!$D$23:$D$1090,0))-INDEX('Form report'!$H$23:$H$1090,MATCH($A$20,'Form report'!$D$23:$D$1090,0))),"")</f>
        <v/>
      </c>
      <c r="FF20" s="204" t="str">
        <f>IFERROR(IF(INDEX('Form report'!$P$23:$CO$1090,MATCH($A$20,'Form report'!FF23:FF1090,0),MATCH(FF$3,'Form report'!$P$22:$CO$22,0))="","",INDEX('Form report'!$P$23:$CO$1090,MATCH($A$20,'Form report'!FF23:FF1090,0),MATCH(FF$3,'Form report'!$P$22:$CO$22,0))-INDEX('Form report'!$G$23:$G$1090,MATCH($A$20,'Form report'!$D$23:$D$1090,0))-INDEX('Form report'!$H$23:$H$1090,MATCH($A$20,'Form report'!$D$23:$D$1090,0))),"")</f>
        <v/>
      </c>
      <c r="FG20" s="204" t="str">
        <f>IFERROR(IF(INDEX('Form report'!$P$23:$CO$1090,MATCH($A$20,'Form report'!FG23:FG1090,0),MATCH(FG$3,'Form report'!$P$22:$CO$22,0))="","",INDEX('Form report'!$P$23:$CO$1090,MATCH($A$20,'Form report'!FG23:FG1090,0),MATCH(FG$3,'Form report'!$P$22:$CO$22,0))-INDEX('Form report'!$G$23:$G$1090,MATCH($A$20,'Form report'!$D$23:$D$1090,0))-INDEX('Form report'!$H$23:$H$1090,MATCH($A$20,'Form report'!$D$23:$D$1090,0))),"")</f>
        <v/>
      </c>
      <c r="FH20" s="204" t="str">
        <f>IFERROR(IF(INDEX('Form report'!$P$23:$CO$1090,MATCH($A$20,'Form report'!FH23:FH1090,0),MATCH(FH$3,'Form report'!$P$22:$CO$22,0))="","",INDEX('Form report'!$P$23:$CO$1090,MATCH($A$20,'Form report'!FH23:FH1090,0),MATCH(FH$3,'Form report'!$P$22:$CO$22,0))-INDEX('Form report'!$G$23:$G$1090,MATCH($A$20,'Form report'!$D$23:$D$1090,0))-INDEX('Form report'!$H$23:$H$1090,MATCH($A$20,'Form report'!$D$23:$D$1090,0))),"")</f>
        <v/>
      </c>
      <c r="FI20" s="204" t="str">
        <f>IFERROR(IF(INDEX('Form report'!$P$23:$CO$1090,MATCH($A$20,'Form report'!FI23:FI1090,0),MATCH(FI$3,'Form report'!$P$22:$CO$22,0))="","",INDEX('Form report'!$P$23:$CO$1090,MATCH($A$20,'Form report'!FI23:FI1090,0),MATCH(FI$3,'Form report'!$P$22:$CO$22,0))-INDEX('Form report'!$G$23:$G$1090,MATCH($A$20,'Form report'!$D$23:$D$1090,0))-INDEX('Form report'!$H$23:$H$1090,MATCH($A$20,'Form report'!$D$23:$D$1090,0))),"")</f>
        <v/>
      </c>
      <c r="FJ20" s="204" t="str">
        <f>IFERROR(IF(INDEX('Form report'!$P$23:$CO$1090,MATCH($A$20,'Form report'!FJ23:FJ1090,0),MATCH(FJ$3,'Form report'!$P$22:$CO$22,0))="","",INDEX('Form report'!$P$23:$CO$1090,MATCH($A$20,'Form report'!FJ23:FJ1090,0),MATCH(FJ$3,'Form report'!$P$22:$CO$22,0))-INDEX('Form report'!$G$23:$G$1090,MATCH($A$20,'Form report'!$D$23:$D$1090,0))-INDEX('Form report'!$H$23:$H$1090,MATCH($A$20,'Form report'!$D$23:$D$1090,0))),"")</f>
        <v/>
      </c>
      <c r="FK20" s="204" t="str">
        <f>IFERROR(IF(INDEX('Form report'!$P$23:$CO$1090,MATCH($A$20,'Form report'!FK23:FK1090,0),MATCH(FK$3,'Form report'!$P$22:$CO$22,0))="","",INDEX('Form report'!$P$23:$CO$1090,MATCH($A$20,'Form report'!FK23:FK1090,0),MATCH(FK$3,'Form report'!$P$22:$CO$22,0))-INDEX('Form report'!$G$23:$G$1090,MATCH($A$20,'Form report'!$D$23:$D$1090,0))-INDEX('Form report'!$H$23:$H$1090,MATCH($A$20,'Form report'!$D$23:$D$1090,0))),"")</f>
        <v/>
      </c>
      <c r="FL20" s="204" t="str">
        <f>IFERROR(IF(INDEX('Form report'!$P$23:$CO$1090,MATCH($A$20,'Form report'!FL23:FL1090,0),MATCH(FL$3,'Form report'!$P$22:$CO$22,0))="","",INDEX('Form report'!$P$23:$CO$1090,MATCH($A$20,'Form report'!FL23:FL1090,0),MATCH(FL$3,'Form report'!$P$22:$CO$22,0))-INDEX('Form report'!$G$23:$G$1090,MATCH($A$20,'Form report'!$D$23:$D$1090,0))-INDEX('Form report'!$H$23:$H$1090,MATCH($A$20,'Form report'!$D$23:$D$1090,0))),"")</f>
        <v/>
      </c>
      <c r="FM20" s="204" t="str">
        <f>IFERROR(IF(INDEX('Form report'!$P$23:$CO$1090,MATCH($A$20,'Form report'!FM23:FM1090,0),MATCH(FM$3,'Form report'!$P$22:$CO$22,0))="","",INDEX('Form report'!$P$23:$CO$1090,MATCH($A$20,'Form report'!FM23:FM1090,0),MATCH(FM$3,'Form report'!$P$22:$CO$22,0))-INDEX('Form report'!$G$23:$G$1090,MATCH($A$20,'Form report'!$D$23:$D$1090,0))-INDEX('Form report'!$H$23:$H$1090,MATCH($A$20,'Form report'!$D$23:$D$1090,0))),"")</f>
        <v/>
      </c>
      <c r="FN20" s="204" t="str">
        <f>IFERROR(IF(INDEX('Form report'!$P$23:$CO$1090,MATCH($A$20,'Form report'!FN23:FN1090,0),MATCH(FN$3,'Form report'!$P$22:$CO$22,0))="","",INDEX('Form report'!$P$23:$CO$1090,MATCH($A$20,'Form report'!FN23:FN1090,0),MATCH(FN$3,'Form report'!$P$22:$CO$22,0))-INDEX('Form report'!$G$23:$G$1090,MATCH($A$20,'Form report'!$D$23:$D$1090,0))-INDEX('Form report'!$H$23:$H$1090,MATCH($A$20,'Form report'!$D$23:$D$1090,0))),"")</f>
        <v/>
      </c>
      <c r="FO20" s="204" t="str">
        <f>IFERROR(IF(INDEX('Form report'!$P$23:$CO$1090,MATCH($A$20,'Form report'!FO23:FO1090,0),MATCH(FO$3,'Form report'!$P$22:$CO$22,0))="","",INDEX('Form report'!$P$23:$CO$1090,MATCH($A$20,'Form report'!FO23:FO1090,0),MATCH(FO$3,'Form report'!$P$22:$CO$22,0))-INDEX('Form report'!$G$23:$G$1090,MATCH($A$20,'Form report'!$D$23:$D$1090,0))-INDEX('Form report'!$H$23:$H$1090,MATCH($A$20,'Form report'!$D$23:$D$1090,0))),"")</f>
        <v/>
      </c>
      <c r="FP20" s="204" t="str">
        <f>IFERROR(IF(INDEX('Form report'!$P$23:$CO$1090,MATCH($A$20,'Form report'!FP23:FP1090,0),MATCH(FP$3,'Form report'!$P$22:$CO$22,0))="","",INDEX('Form report'!$P$23:$CO$1090,MATCH($A$20,'Form report'!FP23:FP1090,0),MATCH(FP$3,'Form report'!$P$22:$CO$22,0))-INDEX('Form report'!$G$23:$G$1090,MATCH($A$20,'Form report'!$D$23:$D$1090,0))-INDEX('Form report'!$H$23:$H$1090,MATCH($A$20,'Form report'!$D$23:$D$1090,0))),"")</f>
        <v/>
      </c>
      <c r="FQ20" s="204" t="str">
        <f>IFERROR(IF(INDEX('Form report'!$P$23:$CO$1090,MATCH($A$20,'Form report'!FQ23:FQ1090,0),MATCH(FQ$3,'Form report'!$P$22:$CO$22,0))="","",INDEX('Form report'!$P$23:$CO$1090,MATCH($A$20,'Form report'!FQ23:FQ1090,0),MATCH(FQ$3,'Form report'!$P$22:$CO$22,0))-INDEX('Form report'!$G$23:$G$1090,MATCH($A$20,'Form report'!$D$23:$D$1090,0))-INDEX('Form report'!$H$23:$H$1090,MATCH($A$20,'Form report'!$D$23:$D$1090,0))),"")</f>
        <v/>
      </c>
      <c r="FR20" s="204" t="str">
        <f>IFERROR(IF(INDEX('Form report'!$P$23:$CO$1090,MATCH($A$20,'Form report'!FR23:FR1090,0),MATCH(FR$3,'Form report'!$P$22:$CO$22,0))="","",INDEX('Form report'!$P$23:$CO$1090,MATCH($A$20,'Form report'!FR23:FR1090,0),MATCH(FR$3,'Form report'!$P$22:$CO$22,0))-INDEX('Form report'!$G$23:$G$1090,MATCH($A$20,'Form report'!$D$23:$D$1090,0))-INDEX('Form report'!$H$23:$H$1090,MATCH($A$20,'Form report'!$D$23:$D$1090,0))),"")</f>
        <v/>
      </c>
      <c r="FS20" s="204" t="str">
        <f>IFERROR(IF(INDEX('Form report'!$P$23:$CO$1090,MATCH($A$20,'Form report'!FS23:FS1090,0),MATCH(FS$3,'Form report'!$P$22:$CO$22,0))="","",INDEX('Form report'!$P$23:$CO$1090,MATCH($A$20,'Form report'!FS23:FS1090,0),MATCH(FS$3,'Form report'!$P$22:$CO$22,0))-INDEX('Form report'!$G$23:$G$1090,MATCH($A$20,'Form report'!$D$23:$D$1090,0))-INDEX('Form report'!$H$23:$H$1090,MATCH($A$20,'Form report'!$D$23:$D$1090,0))),"")</f>
        <v/>
      </c>
      <c r="FT20" s="204" t="str">
        <f>IFERROR(IF(INDEX('Form report'!$P$23:$CO$1090,MATCH($A$20,'Form report'!FT23:FT1090,0),MATCH(FT$3,'Form report'!$P$22:$CO$22,0))="","",INDEX('Form report'!$P$23:$CO$1090,MATCH($A$20,'Form report'!FT23:FT1090,0),MATCH(FT$3,'Form report'!$P$22:$CO$22,0))-INDEX('Form report'!$G$23:$G$1090,MATCH($A$20,'Form report'!$D$23:$D$1090,0))-INDEX('Form report'!$H$23:$H$1090,MATCH($A$20,'Form report'!$D$23:$D$1090,0))),"")</f>
        <v/>
      </c>
      <c r="FU20" s="204" t="str">
        <f>IFERROR(IF(INDEX('Form report'!$P$23:$CO$1090,MATCH($A$20,'Form report'!FU23:FU1090,0),MATCH(FU$3,'Form report'!$P$22:$CO$22,0))="","",INDEX('Form report'!$P$23:$CO$1090,MATCH($A$20,'Form report'!FU23:FU1090,0),MATCH(FU$3,'Form report'!$P$22:$CO$22,0))-INDEX('Form report'!$G$23:$G$1090,MATCH($A$20,'Form report'!$D$23:$D$1090,0))-INDEX('Form report'!$H$23:$H$1090,MATCH($A$20,'Form report'!$D$23:$D$1090,0))),"")</f>
        <v/>
      </c>
      <c r="FV20" s="204" t="str">
        <f>IFERROR(IF(INDEX('Form report'!$P$23:$CO$1090,MATCH($A$20,'Form report'!FV23:FV1090,0),MATCH(FV$3,'Form report'!$P$22:$CO$22,0))="","",INDEX('Form report'!$P$23:$CO$1090,MATCH($A$20,'Form report'!FV23:FV1090,0),MATCH(FV$3,'Form report'!$P$22:$CO$22,0))-INDEX('Form report'!$G$23:$G$1090,MATCH($A$20,'Form report'!$D$23:$D$1090,0))-INDEX('Form report'!$H$23:$H$1090,MATCH($A$20,'Form report'!$D$23:$D$1090,0))),"")</f>
        <v/>
      </c>
      <c r="FW20" s="204" t="str">
        <f>IFERROR(IF(INDEX('Form report'!$P$23:$CO$1090,MATCH($A$20,'Form report'!FW23:FW1090,0),MATCH(FW$3,'Form report'!$P$22:$CO$22,0))="","",INDEX('Form report'!$P$23:$CO$1090,MATCH($A$20,'Form report'!FW23:FW1090,0),MATCH(FW$3,'Form report'!$P$22:$CO$22,0))-INDEX('Form report'!$G$23:$G$1090,MATCH($A$20,'Form report'!$D$23:$D$1090,0))-INDEX('Form report'!$H$23:$H$1090,MATCH($A$20,'Form report'!$D$23:$D$1090,0))),"")</f>
        <v/>
      </c>
      <c r="FX20" s="204" t="str">
        <f>IFERROR(IF(INDEX('Form report'!$P$23:$CO$1090,MATCH($A$20,'Form report'!FX23:FX1090,0),MATCH(FX$3,'Form report'!$P$22:$CO$22,0))="","",INDEX('Form report'!$P$23:$CO$1090,MATCH($A$20,'Form report'!FX23:FX1090,0),MATCH(FX$3,'Form report'!$P$22:$CO$22,0))-INDEX('Form report'!$G$23:$G$1090,MATCH($A$20,'Form report'!$D$23:$D$1090,0))-INDEX('Form report'!$H$23:$H$1090,MATCH($A$20,'Form report'!$D$23:$D$1090,0))),"")</f>
        <v/>
      </c>
      <c r="FY20" s="204" t="str">
        <f>IFERROR(IF(INDEX('Form report'!$P$23:$CO$1090,MATCH($A$20,'Form report'!FY23:FY1090,0),MATCH(FY$3,'Form report'!$P$22:$CO$22,0))="","",INDEX('Form report'!$P$23:$CO$1090,MATCH($A$20,'Form report'!FY23:FY1090,0),MATCH(FY$3,'Form report'!$P$22:$CO$22,0))-INDEX('Form report'!$G$23:$G$1090,MATCH($A$20,'Form report'!$D$23:$D$1090,0))-INDEX('Form report'!$H$23:$H$1090,MATCH($A$20,'Form report'!$D$23:$D$1090,0))),"")</f>
        <v/>
      </c>
      <c r="FZ20" s="204" t="str">
        <f>IFERROR(IF(INDEX('Form report'!$P$23:$CO$1090,MATCH($A$20,'Form report'!FZ23:FZ1090,0),MATCH(FZ$3,'Form report'!$P$22:$CO$22,0))="","",INDEX('Form report'!$P$23:$CO$1090,MATCH($A$20,'Form report'!FZ23:FZ1090,0),MATCH(FZ$3,'Form report'!$P$22:$CO$22,0))-INDEX('Form report'!$G$23:$G$1090,MATCH($A$20,'Form report'!$D$23:$D$1090,0))-INDEX('Form report'!$H$23:$H$1090,MATCH($A$20,'Form report'!$D$23:$D$1090,0))),"")</f>
        <v/>
      </c>
      <c r="GA20" s="204" t="str">
        <f>IFERROR(IF(INDEX('Form report'!$P$23:$CO$1090,MATCH($A$20,'Form report'!GA23:GA1090,0),MATCH(GA$3,'Form report'!$P$22:$CO$22,0))="","",INDEX('Form report'!$P$23:$CO$1090,MATCH($A$20,'Form report'!GA23:GA1090,0),MATCH(GA$3,'Form report'!$P$22:$CO$22,0))-INDEX('Form report'!$G$23:$G$1090,MATCH($A$20,'Form report'!$D$23:$D$1090,0))-INDEX('Form report'!$H$23:$H$1090,MATCH($A$20,'Form report'!$D$23:$D$1090,0))),"")</f>
        <v/>
      </c>
      <c r="GB20" s="204" t="str">
        <f>IFERROR(IF(INDEX('Form report'!$P$23:$CO$1090,MATCH($A$20,'Form report'!GB23:GB1090,0),MATCH(GB$3,'Form report'!$P$22:$CO$22,0))="","",INDEX('Form report'!$P$23:$CO$1090,MATCH($A$20,'Form report'!GB23:GB1090,0),MATCH(GB$3,'Form report'!$P$22:$CO$22,0))-INDEX('Form report'!$G$23:$G$1090,MATCH($A$20,'Form report'!$D$23:$D$1090,0))-INDEX('Form report'!$H$23:$H$1090,MATCH($A$20,'Form report'!$D$23:$D$1090,0))),"")</f>
        <v/>
      </c>
      <c r="GC20" s="204" t="str">
        <f>IFERROR(IF(INDEX('Form report'!$P$23:$CO$1090,MATCH($A$20,'Form report'!GC23:GC1090,0),MATCH(GC$3,'Form report'!$P$22:$CO$22,0))="","",INDEX('Form report'!$P$23:$CO$1090,MATCH($A$20,'Form report'!GC23:GC1090,0),MATCH(GC$3,'Form report'!$P$22:$CO$22,0))-INDEX('Form report'!$G$23:$G$1090,MATCH($A$20,'Form report'!$D$23:$D$1090,0))-INDEX('Form report'!$H$23:$H$1090,MATCH($A$20,'Form report'!$D$23:$D$1090,0))),"")</f>
        <v/>
      </c>
      <c r="GD20" s="204" t="str">
        <f>IFERROR(IF(INDEX('Form report'!$P$23:$CO$1090,MATCH($A$20,'Form report'!GD23:GD1090,0),MATCH(GD$3,'Form report'!$P$22:$CO$22,0))="","",INDEX('Form report'!$P$23:$CO$1090,MATCH($A$20,'Form report'!GD23:GD1090,0),MATCH(GD$3,'Form report'!$P$22:$CO$22,0))-INDEX('Form report'!$G$23:$G$1090,MATCH($A$20,'Form report'!$D$23:$D$1090,0))-INDEX('Form report'!$H$23:$H$1090,MATCH($A$20,'Form report'!$D$23:$D$1090,0))),"")</f>
        <v/>
      </c>
      <c r="GE20" s="204" t="str">
        <f>IFERROR(IF(INDEX('Form report'!$P$23:$CO$1090,MATCH($A$20,'Form report'!GE23:GE1090,0),MATCH(GE$3,'Form report'!$P$22:$CO$22,0))="","",INDEX('Form report'!$P$23:$CO$1090,MATCH($A$20,'Form report'!GE23:GE1090,0),MATCH(GE$3,'Form report'!$P$22:$CO$22,0))-INDEX('Form report'!$G$23:$G$1090,MATCH($A$20,'Form report'!$D$23:$D$1090,0))-INDEX('Form report'!$H$23:$H$1090,MATCH($A$20,'Form report'!$D$23:$D$1090,0))),"")</f>
        <v/>
      </c>
      <c r="GF20" s="204" t="str">
        <f>IFERROR(IF(INDEX('Form report'!$P$23:$CO$1090,MATCH($A$20,'Form report'!GF23:GF1090,0),MATCH(GF$3,'Form report'!$P$22:$CO$22,0))="","",INDEX('Form report'!$P$23:$CO$1090,MATCH($A$20,'Form report'!GF23:GF1090,0),MATCH(GF$3,'Form report'!$P$22:$CO$22,0))-INDEX('Form report'!$G$23:$G$1090,MATCH($A$20,'Form report'!$D$23:$D$1090,0))-INDEX('Form report'!$H$23:$H$1090,MATCH($A$20,'Form report'!$D$23:$D$1090,0))),"")</f>
        <v/>
      </c>
      <c r="GG20" s="204" t="str">
        <f>IFERROR(IF(INDEX('Form report'!$P$23:$CO$1090,MATCH($A$20,'Form report'!GG23:GG1090,0),MATCH(GG$3,'Form report'!$P$22:$CO$22,0))="","",INDEX('Form report'!$P$23:$CO$1090,MATCH($A$20,'Form report'!GG23:GG1090,0),MATCH(GG$3,'Form report'!$P$22:$CO$22,0))-INDEX('Form report'!$G$23:$G$1090,MATCH($A$20,'Form report'!$D$23:$D$1090,0))-INDEX('Form report'!$H$23:$H$1090,MATCH($A$20,'Form report'!$D$23:$D$1090,0))),"")</f>
        <v/>
      </c>
      <c r="GH20" s="204" t="str">
        <f>IFERROR(IF(INDEX('Form report'!$P$23:$CO$1090,MATCH($A$20,'Form report'!GH23:GH1090,0),MATCH(GH$3,'Form report'!$P$22:$CO$22,0))="","",INDEX('Form report'!$P$23:$CO$1090,MATCH($A$20,'Form report'!GH23:GH1090,0),MATCH(GH$3,'Form report'!$P$22:$CO$22,0))-INDEX('Form report'!$G$23:$G$1090,MATCH($A$20,'Form report'!$D$23:$D$1090,0))-INDEX('Form report'!$H$23:$H$1090,MATCH($A$20,'Form report'!$D$23:$D$1090,0))),"")</f>
        <v/>
      </c>
      <c r="GI20" s="204" t="str">
        <f>IFERROR(IF(INDEX('Form report'!$P$23:$CO$1090,MATCH($A$20,'Form report'!GI23:GI1090,0),MATCH(GI$3,'Form report'!$P$22:$CO$22,0))="","",INDEX('Form report'!$P$23:$CO$1090,MATCH($A$20,'Form report'!GI23:GI1090,0),MATCH(GI$3,'Form report'!$P$22:$CO$22,0))-INDEX('Form report'!$G$23:$G$1090,MATCH($A$20,'Form report'!$D$23:$D$1090,0))-INDEX('Form report'!$H$23:$H$1090,MATCH($A$20,'Form report'!$D$23:$D$1090,0))),"")</f>
        <v/>
      </c>
      <c r="GJ20" s="204" t="str">
        <f>IFERROR(IF(INDEX('Form report'!$P$23:$CO$1090,MATCH($A$20,'Form report'!GJ23:GJ1090,0),MATCH(GJ$3,'Form report'!$P$22:$CO$22,0))="","",INDEX('Form report'!$P$23:$CO$1090,MATCH($A$20,'Form report'!GJ23:GJ1090,0),MATCH(GJ$3,'Form report'!$P$22:$CO$22,0))-INDEX('Form report'!$G$23:$G$1090,MATCH($A$20,'Form report'!$D$23:$D$1090,0))-INDEX('Form report'!$H$23:$H$1090,MATCH($A$20,'Form report'!$D$23:$D$1090,0))),"")</f>
        <v/>
      </c>
      <c r="GK20" s="204" t="str">
        <f>IFERROR(IF(INDEX('Form report'!$P$23:$CO$1090,MATCH($A$20,'Form report'!GK23:GK1090,0),MATCH(GK$3,'Form report'!$P$22:$CO$22,0))="","",INDEX('Form report'!$P$23:$CO$1090,MATCH($A$20,'Form report'!GK23:GK1090,0),MATCH(GK$3,'Form report'!$P$22:$CO$22,0))-INDEX('Form report'!$G$23:$G$1090,MATCH($A$20,'Form report'!$D$23:$D$1090,0))-INDEX('Form report'!$H$23:$H$1090,MATCH($A$20,'Form report'!$D$23:$D$1090,0))),"")</f>
        <v/>
      </c>
      <c r="GL20" s="204" t="str">
        <f>IFERROR(IF(INDEX('Form report'!$P$23:$CO$1090,MATCH($A$20,'Form report'!GL23:GL1090,0),MATCH(GL$3,'Form report'!$P$22:$CO$22,0))="","",INDEX('Form report'!$P$23:$CO$1090,MATCH($A$20,'Form report'!GL23:GL1090,0),MATCH(GL$3,'Form report'!$P$22:$CO$22,0))-INDEX('Form report'!$G$23:$G$1090,MATCH($A$20,'Form report'!$D$23:$D$1090,0))-INDEX('Form report'!$H$23:$H$1090,MATCH($A$20,'Form report'!$D$23:$D$1090,0))),"")</f>
        <v/>
      </c>
      <c r="GM20" s="204" t="str">
        <f>IFERROR(IF(INDEX('Form report'!$P$23:$CO$1090,MATCH($A$20,'Form report'!GM23:GM1090,0),MATCH(GM$3,'Form report'!$P$22:$CO$22,0))="","",INDEX('Form report'!$P$23:$CO$1090,MATCH($A$20,'Form report'!GM23:GM1090,0),MATCH(GM$3,'Form report'!$P$22:$CO$22,0))-INDEX('Form report'!$G$23:$G$1090,MATCH($A$20,'Form report'!$D$23:$D$1090,0))-INDEX('Form report'!$H$23:$H$1090,MATCH($A$20,'Form report'!$D$23:$D$1090,0))),"")</f>
        <v/>
      </c>
      <c r="GN20" s="204" t="str">
        <f>IFERROR(IF(INDEX('Form report'!$P$23:$CO$1090,MATCH($A$20,'Form report'!GN23:GN1090,0),MATCH(GN$3,'Form report'!$P$22:$CO$22,0))="","",INDEX('Form report'!$P$23:$CO$1090,MATCH($A$20,'Form report'!GN23:GN1090,0),MATCH(GN$3,'Form report'!$P$22:$CO$22,0))-INDEX('Form report'!$G$23:$G$1090,MATCH($A$20,'Form report'!$D$23:$D$1090,0))-INDEX('Form report'!$H$23:$H$1090,MATCH($A$20,'Form report'!$D$23:$D$1090,0))),"")</f>
        <v/>
      </c>
      <c r="GO20" s="204" t="str">
        <f>IFERROR(IF(INDEX('Form report'!$P$23:$CO$1090,MATCH($A$20,'Form report'!GO23:GO1090,0),MATCH(GO$3,'Form report'!$P$22:$CO$22,0))="","",INDEX('Form report'!$P$23:$CO$1090,MATCH($A$20,'Form report'!GO23:GO1090,0),MATCH(GO$3,'Form report'!$P$22:$CO$22,0))-INDEX('Form report'!$G$23:$G$1090,MATCH($A$20,'Form report'!$D$23:$D$1090,0))-INDEX('Form report'!$H$23:$H$1090,MATCH($A$20,'Form report'!$D$23:$D$1090,0))),"")</f>
        <v/>
      </c>
      <c r="GP20" s="204" t="str">
        <f>IFERROR(IF(INDEX('Form report'!$P$23:$CO$1090,MATCH($A$20,'Form report'!GP23:GP1090,0),MATCH(GP$3,'Form report'!$P$22:$CO$22,0))="","",INDEX('Form report'!$P$23:$CO$1090,MATCH($A$20,'Form report'!GP23:GP1090,0),MATCH(GP$3,'Form report'!$P$22:$CO$22,0))-INDEX('Form report'!$G$23:$G$1090,MATCH($A$20,'Form report'!$D$23:$D$1090,0))-INDEX('Form report'!$H$23:$H$1090,MATCH($A$20,'Form report'!$D$23:$D$1090,0))),"")</f>
        <v/>
      </c>
      <c r="GQ20" s="204" t="str">
        <f>IFERROR(IF(INDEX('Form report'!$P$23:$CO$1090,MATCH($A$20,'Form report'!GQ23:GQ1090,0),MATCH(GQ$3,'Form report'!$P$22:$CO$22,0))="","",INDEX('Form report'!$P$23:$CO$1090,MATCH($A$20,'Form report'!GQ23:GQ1090,0),MATCH(GQ$3,'Form report'!$P$22:$CO$22,0))-INDEX('Form report'!$G$23:$G$1090,MATCH($A$20,'Form report'!$D$23:$D$1090,0))-INDEX('Form report'!$H$23:$H$1090,MATCH($A$20,'Form report'!$D$23:$D$1090,0))),"")</f>
        <v/>
      </c>
      <c r="GR20" s="204" t="str">
        <f>IFERROR(IF(INDEX('Form report'!$P$23:$CO$1090,MATCH($A$20,'Form report'!GR23:GR1090,0),MATCH(GR$3,'Form report'!$P$22:$CO$22,0))="","",INDEX('Form report'!$P$23:$CO$1090,MATCH($A$20,'Form report'!GR23:GR1090,0),MATCH(GR$3,'Form report'!$P$22:$CO$22,0))-INDEX('Form report'!$G$23:$G$1090,MATCH($A$20,'Form report'!$D$23:$D$1090,0))-INDEX('Form report'!$H$23:$H$1090,MATCH($A$20,'Form report'!$D$23:$D$1090,0))),"")</f>
        <v/>
      </c>
      <c r="GS20" s="204" t="str">
        <f>IFERROR(IF(INDEX('Form report'!$P$23:$CO$1090,MATCH($A$20,'Form report'!GS23:GS1090,0),MATCH(GS$3,'Form report'!$P$22:$CO$22,0))="","",INDEX('Form report'!$P$23:$CO$1090,MATCH($A$20,'Form report'!GS23:GS1090,0),MATCH(GS$3,'Form report'!$P$22:$CO$22,0))-INDEX('Form report'!$G$23:$G$1090,MATCH($A$20,'Form report'!$D$23:$D$1090,0))-INDEX('Form report'!$H$23:$H$1090,MATCH($A$20,'Form report'!$D$23:$D$1090,0))),"")</f>
        <v/>
      </c>
      <c r="GT20" s="204" t="str">
        <f>IFERROR(IF(INDEX('Form report'!$P$23:$CO$1090,MATCH($A$20,'Form report'!GT23:GT1090,0),MATCH(GT$3,'Form report'!$P$22:$CO$22,0))="","",INDEX('Form report'!$P$23:$CO$1090,MATCH($A$20,'Form report'!GT23:GT1090,0),MATCH(GT$3,'Form report'!$P$22:$CO$22,0))-INDEX('Form report'!$G$23:$G$1090,MATCH($A$20,'Form report'!$D$23:$D$1090,0))-INDEX('Form report'!$H$23:$H$1090,MATCH($A$20,'Form report'!$D$23:$D$1090,0))),"")</f>
        <v/>
      </c>
      <c r="GU20" s="204" t="str">
        <f>IFERROR(IF(INDEX('Form report'!$P$23:$CO$1090,MATCH($A$20,'Form report'!GU23:GU1090,0),MATCH(GU$3,'Form report'!$P$22:$CO$22,0))="","",INDEX('Form report'!$P$23:$CO$1090,MATCH($A$20,'Form report'!GU23:GU1090,0),MATCH(GU$3,'Form report'!$P$22:$CO$22,0))-INDEX('Form report'!$G$23:$G$1090,MATCH($A$20,'Form report'!$D$23:$D$1090,0))-INDEX('Form report'!$H$23:$H$1090,MATCH($A$20,'Form report'!$D$23:$D$1090,0))),"")</f>
        <v/>
      </c>
      <c r="GV20" s="204" t="str">
        <f>IFERROR(IF(INDEX('Form report'!$P$23:$CO$1090,MATCH($A$20,'Form report'!GV23:GV1090,0),MATCH(GV$3,'Form report'!$P$22:$CO$22,0))="","",INDEX('Form report'!$P$23:$CO$1090,MATCH($A$20,'Form report'!GV23:GV1090,0),MATCH(GV$3,'Form report'!$P$22:$CO$22,0))-INDEX('Form report'!$G$23:$G$1090,MATCH($A$20,'Form report'!$D$23:$D$1090,0))-INDEX('Form report'!$H$23:$H$1090,MATCH($A$20,'Form report'!$D$23:$D$1090,0))),"")</f>
        <v/>
      </c>
      <c r="GW20" s="204" t="str">
        <f>IFERROR(IF(INDEX('Form report'!$P$23:$CO$1090,MATCH($A$20,'Form report'!GW23:GW1090,0),MATCH(GW$3,'Form report'!$P$22:$CO$22,0))="","",INDEX('Form report'!$P$23:$CO$1090,MATCH($A$20,'Form report'!GW23:GW1090,0),MATCH(GW$3,'Form report'!$P$22:$CO$22,0))-INDEX('Form report'!$G$23:$G$1090,MATCH($A$20,'Form report'!$D$23:$D$1090,0))-INDEX('Form report'!$H$23:$H$1090,MATCH($A$20,'Form report'!$D$23:$D$1090,0))),"")</f>
        <v/>
      </c>
      <c r="GX20" s="204" t="str">
        <f>IFERROR(IF(INDEX('Form report'!$P$23:$CO$1090,MATCH($A$20,'Form report'!GX23:GX1090,0),MATCH(GX$3,'Form report'!$P$22:$CO$22,0))="","",INDEX('Form report'!$P$23:$CO$1090,MATCH($A$20,'Form report'!GX23:GX1090,0),MATCH(GX$3,'Form report'!$P$22:$CO$22,0))-INDEX('Form report'!$G$23:$G$1090,MATCH($A$20,'Form report'!$D$23:$D$1090,0))-INDEX('Form report'!$H$23:$H$1090,MATCH($A$20,'Form report'!$D$23:$D$1090,0))),"")</f>
        <v/>
      </c>
      <c r="GY20" s="204" t="str">
        <f>IFERROR(IF(INDEX('Form report'!$P$23:$CO$1090,MATCH($A$20,'Form report'!GY23:GY1090,0),MATCH(GY$3,'Form report'!$P$22:$CO$22,0))="","",INDEX('Form report'!$P$23:$CO$1090,MATCH($A$20,'Form report'!GY23:GY1090,0),MATCH(GY$3,'Form report'!$P$22:$CO$22,0))-INDEX('Form report'!$G$23:$G$1090,MATCH($A$20,'Form report'!$D$23:$D$1090,0))-INDEX('Form report'!$H$23:$H$1090,MATCH($A$20,'Form report'!$D$23:$D$1090,0))),"")</f>
        <v/>
      </c>
      <c r="GZ20" s="204" t="str">
        <f>IFERROR(IF(INDEX('Form report'!$P$23:$CO$1090,MATCH($A$20,'Form report'!GZ23:GZ1090,0),MATCH(GZ$3,'Form report'!$P$22:$CO$22,0))="","",INDEX('Form report'!$P$23:$CO$1090,MATCH($A$20,'Form report'!GZ23:GZ1090,0),MATCH(GZ$3,'Form report'!$P$22:$CO$22,0))-INDEX('Form report'!$G$23:$G$1090,MATCH($A$20,'Form report'!$D$23:$D$1090,0))-INDEX('Form report'!$H$23:$H$1090,MATCH($A$20,'Form report'!$D$23:$D$1090,0))),"")</f>
        <v/>
      </c>
      <c r="HA20" s="204" t="str">
        <f>IFERROR(IF(INDEX('Form report'!$P$23:$CO$1090,MATCH($A$20,'Form report'!HA23:HA1090,0),MATCH(HA$3,'Form report'!$P$22:$CO$22,0))="","",INDEX('Form report'!$P$23:$CO$1090,MATCH($A$20,'Form report'!HA23:HA1090,0),MATCH(HA$3,'Form report'!$P$22:$CO$22,0))-INDEX('Form report'!$G$23:$G$1090,MATCH($A$20,'Form report'!$D$23:$D$1090,0))-INDEX('Form report'!$H$23:$H$1090,MATCH($A$20,'Form report'!$D$23:$D$1090,0))),"")</f>
        <v/>
      </c>
      <c r="HB20" s="204" t="str">
        <f>IFERROR(IF(INDEX('Form report'!$P$23:$CO$1090,MATCH($A$20,'Form report'!HB23:HB1090,0),MATCH(HB$3,'Form report'!$P$22:$CO$22,0))="","",INDEX('Form report'!$P$23:$CO$1090,MATCH($A$20,'Form report'!HB23:HB1090,0),MATCH(HB$3,'Form report'!$P$22:$CO$22,0))-INDEX('Form report'!$G$23:$G$1090,MATCH($A$20,'Form report'!$D$23:$D$1090,0))-INDEX('Form report'!$H$23:$H$1090,MATCH($A$20,'Form report'!$D$23:$D$1090,0))),"")</f>
        <v/>
      </c>
      <c r="HC20" s="204" t="str">
        <f>IFERROR(IF(INDEX('Form report'!$P$23:$CO$1090,MATCH($A$20,'Form report'!HC23:HC1090,0),MATCH(HC$3,'Form report'!$P$22:$CO$22,0))="","",INDEX('Form report'!$P$23:$CO$1090,MATCH($A$20,'Form report'!HC23:HC1090,0),MATCH(HC$3,'Form report'!$P$22:$CO$22,0))-INDEX('Form report'!$G$23:$G$1090,MATCH($A$20,'Form report'!$D$23:$D$1090,0))-INDEX('Form report'!$H$23:$H$1090,MATCH($A$20,'Form report'!$D$23:$D$1090,0))),"")</f>
        <v/>
      </c>
      <c r="HD20" s="204" t="str">
        <f>IFERROR(IF(INDEX('Form report'!$P$23:$CO$1090,MATCH($A$20,'Form report'!HD23:HD1090,0),MATCH(HD$3,'Form report'!$P$22:$CO$22,0))="","",INDEX('Form report'!$P$23:$CO$1090,MATCH($A$20,'Form report'!HD23:HD1090,0),MATCH(HD$3,'Form report'!$P$22:$CO$22,0))-INDEX('Form report'!$G$23:$G$1090,MATCH($A$20,'Form report'!$D$23:$D$1090,0))-INDEX('Form report'!$H$23:$H$1090,MATCH($A$20,'Form report'!$D$23:$D$1090,0))),"")</f>
        <v/>
      </c>
      <c r="HE20" s="204" t="str">
        <f>IFERROR(IF(INDEX('Form report'!$P$23:$CO$1090,MATCH($A$20,'Form report'!HE23:HE1090,0),MATCH(HE$3,'Form report'!$P$22:$CO$22,0))="","",INDEX('Form report'!$P$23:$CO$1090,MATCH($A$20,'Form report'!HE23:HE1090,0),MATCH(HE$3,'Form report'!$P$22:$CO$22,0))-INDEX('Form report'!$G$23:$G$1090,MATCH($A$20,'Form report'!$D$23:$D$1090,0))-INDEX('Form report'!$H$23:$H$1090,MATCH($A$20,'Form report'!$D$23:$D$1090,0))),"")</f>
        <v/>
      </c>
      <c r="HF20" s="204" t="str">
        <f>IFERROR(IF(INDEX('Form report'!$P$23:$CO$1090,MATCH($A$20,'Form report'!HF23:HF1090,0),MATCH(HF$3,'Form report'!$P$22:$CO$22,0))="","",INDEX('Form report'!$P$23:$CO$1090,MATCH($A$20,'Form report'!HF23:HF1090,0),MATCH(HF$3,'Form report'!$P$22:$CO$22,0))-INDEX('Form report'!$G$23:$G$1090,MATCH($A$20,'Form report'!$D$23:$D$1090,0))-INDEX('Form report'!$H$23:$H$1090,MATCH($A$20,'Form report'!$D$23:$D$1090,0))),"")</f>
        <v/>
      </c>
      <c r="HG20" s="204" t="str">
        <f>IFERROR(IF(INDEX('Form report'!$P$23:$CO$1090,MATCH($A$20,'Form report'!HG23:HG1090,0),MATCH(HG$3,'Form report'!$P$22:$CO$22,0))="","",INDEX('Form report'!$P$23:$CO$1090,MATCH($A$20,'Form report'!HG23:HG1090,0),MATCH(HG$3,'Form report'!$P$22:$CO$22,0))-INDEX('Form report'!$G$23:$G$1090,MATCH($A$20,'Form report'!$D$23:$D$1090,0))-INDEX('Form report'!$H$23:$H$1090,MATCH($A$20,'Form report'!$D$23:$D$1090,0))),"")</f>
        <v/>
      </c>
      <c r="HH20" s="204" t="str">
        <f>IFERROR(IF(INDEX('Form report'!$P$23:$CO$1090,MATCH($A$20,'Form report'!HH23:HH1090,0),MATCH(HH$3,'Form report'!$P$22:$CO$22,0))="","",INDEX('Form report'!$P$23:$CO$1090,MATCH($A$20,'Form report'!HH23:HH1090,0),MATCH(HH$3,'Form report'!$P$22:$CO$22,0))-INDEX('Form report'!$G$23:$G$1090,MATCH($A$20,'Form report'!$D$23:$D$1090,0))-INDEX('Form report'!$H$23:$H$1090,MATCH($A$20,'Form report'!$D$23:$D$1090,0))),"")</f>
        <v/>
      </c>
      <c r="HI20" s="204" t="str">
        <f>IFERROR(IF(INDEX('Form report'!$P$23:$CO$1090,MATCH($A$20,'Form report'!HI23:HI1090,0),MATCH(HI$3,'Form report'!$P$22:$CO$22,0))="","",INDEX('Form report'!$P$23:$CO$1090,MATCH($A$20,'Form report'!HI23:HI1090,0),MATCH(HI$3,'Form report'!$P$22:$CO$22,0))-INDEX('Form report'!$G$23:$G$1090,MATCH($A$20,'Form report'!$D$23:$D$1090,0))-INDEX('Form report'!$H$23:$H$1090,MATCH($A$20,'Form report'!$D$23:$D$1090,0))),"")</f>
        <v/>
      </c>
      <c r="HJ20" s="204" t="str">
        <f>IFERROR(IF(INDEX('Form report'!$P$23:$CO$1090,MATCH($A$20,'Form report'!HJ23:HJ1090,0),MATCH(HJ$3,'Form report'!$P$22:$CO$22,0))="","",INDEX('Form report'!$P$23:$CO$1090,MATCH($A$20,'Form report'!HJ23:HJ1090,0),MATCH(HJ$3,'Form report'!$P$22:$CO$22,0))-INDEX('Form report'!$G$23:$G$1090,MATCH($A$20,'Form report'!$D$23:$D$1090,0))-INDEX('Form report'!$H$23:$H$1090,MATCH($A$20,'Form report'!$D$23:$D$1090,0))),"")</f>
        <v/>
      </c>
      <c r="HK20" s="204" t="str">
        <f>IFERROR(IF(INDEX('Form report'!$P$23:$CO$1090,MATCH($A$20,'Form report'!HK23:HK1090,0),MATCH(HK$3,'Form report'!$P$22:$CO$22,0))="","",INDEX('Form report'!$P$23:$CO$1090,MATCH($A$20,'Form report'!HK23:HK1090,0),MATCH(HK$3,'Form report'!$P$22:$CO$22,0))-INDEX('Form report'!$G$23:$G$1090,MATCH($A$20,'Form report'!$D$23:$D$1090,0))-INDEX('Form report'!$H$23:$H$1090,MATCH($A$20,'Form report'!$D$23:$D$1090,0))),"")</f>
        <v/>
      </c>
      <c r="HL20" s="204" t="str">
        <f>IFERROR(IF(INDEX('Form report'!$P$23:$CO$1090,MATCH($A$20,'Form report'!HL23:HL1090,0),MATCH(HL$3,'Form report'!$P$22:$CO$22,0))="","",INDEX('Form report'!$P$23:$CO$1090,MATCH($A$20,'Form report'!HL23:HL1090,0),MATCH(HL$3,'Form report'!$P$22:$CO$22,0))-INDEX('Form report'!$G$23:$G$1090,MATCH($A$20,'Form report'!$D$23:$D$1090,0))-INDEX('Form report'!$H$23:$H$1090,MATCH($A$20,'Form report'!$D$23:$D$1090,0))),"")</f>
        <v/>
      </c>
      <c r="HM20" s="204" t="str">
        <f>IFERROR(IF(INDEX('Form report'!$P$23:$CO$1090,MATCH($A$20,'Form report'!HM23:HM1090,0),MATCH(HM$3,'Form report'!$P$22:$CO$22,0))="","",INDEX('Form report'!$P$23:$CO$1090,MATCH($A$20,'Form report'!HM23:HM1090,0),MATCH(HM$3,'Form report'!$P$22:$CO$22,0))-INDEX('Form report'!$G$23:$G$1090,MATCH($A$20,'Form report'!$D$23:$D$1090,0))-INDEX('Form report'!$H$23:$H$1090,MATCH($A$20,'Form report'!$D$23:$D$1090,0))),"")</f>
        <v/>
      </c>
      <c r="HN20" s="204" t="str">
        <f>IFERROR(IF(INDEX('Form report'!$P$23:$CO$1090,MATCH($A$20,'Form report'!HN23:HN1090,0),MATCH(HN$3,'Form report'!$P$22:$CO$22,0))="","",INDEX('Form report'!$P$23:$CO$1090,MATCH($A$20,'Form report'!HN23:HN1090,0),MATCH(HN$3,'Form report'!$P$22:$CO$22,0))-INDEX('Form report'!$G$23:$G$1090,MATCH($A$20,'Form report'!$D$23:$D$1090,0))-INDEX('Form report'!$H$23:$H$1090,MATCH($A$20,'Form report'!$D$23:$D$1090,0))),"")</f>
        <v/>
      </c>
      <c r="HO20" s="204" t="str">
        <f>IFERROR(IF(INDEX('Form report'!$P$23:$CO$1090,MATCH($A$20,'Form report'!HO23:HO1090,0),MATCH(HO$3,'Form report'!$P$22:$CO$22,0))="","",INDEX('Form report'!$P$23:$CO$1090,MATCH($A$20,'Form report'!HO23:HO1090,0),MATCH(HO$3,'Form report'!$P$22:$CO$22,0))-INDEX('Form report'!$G$23:$G$1090,MATCH($A$20,'Form report'!$D$23:$D$1090,0))-INDEX('Form report'!$H$23:$H$1090,MATCH($A$20,'Form report'!$D$23:$D$1090,0))),"")</f>
        <v/>
      </c>
      <c r="HP20" s="204" t="str">
        <f>IFERROR(IF(INDEX('Form report'!$P$23:$CO$1090,MATCH($A$20,'Form report'!HP23:HP1090,0),MATCH(HP$3,'Form report'!$P$22:$CO$22,0))="","",INDEX('Form report'!$P$23:$CO$1090,MATCH($A$20,'Form report'!HP23:HP1090,0),MATCH(HP$3,'Form report'!$P$22:$CO$22,0))-INDEX('Form report'!$G$23:$G$1090,MATCH($A$20,'Form report'!$D$23:$D$1090,0))-INDEX('Form report'!$H$23:$H$1090,MATCH($A$20,'Form report'!$D$23:$D$1090,0))),"")</f>
        <v/>
      </c>
      <c r="HQ20" s="204" t="str">
        <f>IFERROR(IF(INDEX('Form report'!$P$23:$CO$1090,MATCH($A$20,'Form report'!HQ23:HQ1090,0),MATCH(HQ$3,'Form report'!$P$22:$CO$22,0))="","",INDEX('Form report'!$P$23:$CO$1090,MATCH($A$20,'Form report'!HQ23:HQ1090,0),MATCH(HQ$3,'Form report'!$P$22:$CO$22,0))-INDEX('Form report'!$G$23:$G$1090,MATCH($A$20,'Form report'!$D$23:$D$1090,0))-INDEX('Form report'!$H$23:$H$1090,MATCH($A$20,'Form report'!$D$23:$D$1090,0))),"")</f>
        <v/>
      </c>
      <c r="HR20" s="204" t="str">
        <f>IFERROR(IF(INDEX('Form report'!$P$23:$CO$1090,MATCH($A$20,'Form report'!HR23:HR1090,0),MATCH(HR$3,'Form report'!$P$22:$CO$22,0))="","",INDEX('Form report'!$P$23:$CO$1090,MATCH($A$20,'Form report'!HR23:HR1090,0),MATCH(HR$3,'Form report'!$P$22:$CO$22,0))-INDEX('Form report'!$G$23:$G$1090,MATCH($A$20,'Form report'!$D$23:$D$1090,0))-INDEX('Form report'!$H$23:$H$1090,MATCH($A$20,'Form report'!$D$23:$D$1090,0))),"")</f>
        <v/>
      </c>
      <c r="HS20" s="204" t="str">
        <f>IFERROR(IF(INDEX('Form report'!$P$23:$CO$1090,MATCH($A$20,'Form report'!HS23:HS1090,0),MATCH(HS$3,'Form report'!$P$22:$CO$22,0))="","",INDEX('Form report'!$P$23:$CO$1090,MATCH($A$20,'Form report'!HS23:HS1090,0),MATCH(HS$3,'Form report'!$P$22:$CO$22,0))-INDEX('Form report'!$G$23:$G$1090,MATCH($A$20,'Form report'!$D$23:$D$1090,0))-INDEX('Form report'!$H$23:$H$1090,MATCH($A$20,'Form report'!$D$23:$D$1090,0))),"")</f>
        <v/>
      </c>
      <c r="HT20" s="204" t="str">
        <f>IFERROR(IF(INDEX('Form report'!$P$23:$CO$1090,MATCH($A$20,'Form report'!HT23:HT1090,0),MATCH(HT$3,'Form report'!$P$22:$CO$22,0))="","",INDEX('Form report'!$P$23:$CO$1090,MATCH($A$20,'Form report'!HT23:HT1090,0),MATCH(HT$3,'Form report'!$P$22:$CO$22,0))-INDEX('Form report'!$G$23:$G$1090,MATCH($A$20,'Form report'!$D$23:$D$1090,0))-INDEX('Form report'!$H$23:$H$1090,MATCH($A$20,'Form report'!$D$23:$D$1090,0))),"")</f>
        <v/>
      </c>
      <c r="HU20" s="204" t="str">
        <f>IFERROR(IF(INDEX('Form report'!$P$23:$CO$1090,MATCH($A$20,'Form report'!HU23:HU1090,0),MATCH(HU$3,'Form report'!$P$22:$CO$22,0))="","",INDEX('Form report'!$P$23:$CO$1090,MATCH($A$20,'Form report'!HU23:HU1090,0),MATCH(HU$3,'Form report'!$P$22:$CO$22,0))-INDEX('Form report'!$G$23:$G$1090,MATCH($A$20,'Form report'!$D$23:$D$1090,0))-INDEX('Form report'!$H$23:$H$1090,MATCH($A$20,'Form report'!$D$23:$D$1090,0))),"")</f>
        <v/>
      </c>
      <c r="HV20" s="204" t="str">
        <f>IFERROR(IF(INDEX('Form report'!$P$23:$CO$1090,MATCH($A$20,'Form report'!HV23:HV1090,0),MATCH(HV$3,'Form report'!$P$22:$CO$22,0))="","",INDEX('Form report'!$P$23:$CO$1090,MATCH($A$20,'Form report'!HV23:HV1090,0),MATCH(HV$3,'Form report'!$P$22:$CO$22,0))-INDEX('Form report'!$G$23:$G$1090,MATCH($A$20,'Form report'!$D$23:$D$1090,0))-INDEX('Form report'!$H$23:$H$1090,MATCH($A$20,'Form report'!$D$23:$D$1090,0))),"")</f>
        <v/>
      </c>
      <c r="HW20" s="204" t="str">
        <f>IFERROR(IF(INDEX('Form report'!$P$23:$CO$1090,MATCH($A$20,'Form report'!HW23:HW1090,0),MATCH(HW$3,'Form report'!$P$22:$CO$22,0))="","",INDEX('Form report'!$P$23:$CO$1090,MATCH($A$20,'Form report'!HW23:HW1090,0),MATCH(HW$3,'Form report'!$P$22:$CO$22,0))-INDEX('Form report'!$G$23:$G$1090,MATCH($A$20,'Form report'!$D$23:$D$1090,0))-INDEX('Form report'!$H$23:$H$1090,MATCH($A$20,'Form report'!$D$23:$D$1090,0))),"")</f>
        <v/>
      </c>
      <c r="HX20" s="204" t="str">
        <f>IFERROR(IF(INDEX('Form report'!$P$23:$CO$1090,MATCH($A$20,'Form report'!HX23:HX1090,0),MATCH(HX$3,'Form report'!$P$22:$CO$22,0))="","",INDEX('Form report'!$P$23:$CO$1090,MATCH($A$20,'Form report'!HX23:HX1090,0),MATCH(HX$3,'Form report'!$P$22:$CO$22,0))-INDEX('Form report'!$G$23:$G$1090,MATCH($A$20,'Form report'!$D$23:$D$1090,0))-INDEX('Form report'!$H$23:$H$1090,MATCH($A$20,'Form report'!$D$23:$D$1090,0))),"")</f>
        <v/>
      </c>
      <c r="HY20" s="204" t="str">
        <f>IFERROR(IF(INDEX('Form report'!$P$23:$CO$1090,MATCH($A$20,'Form report'!HY23:HY1090,0),MATCH(HY$3,'Form report'!$P$22:$CO$22,0))="","",INDEX('Form report'!$P$23:$CO$1090,MATCH($A$20,'Form report'!HY23:HY1090,0),MATCH(HY$3,'Form report'!$P$22:$CO$22,0))-INDEX('Form report'!$G$23:$G$1090,MATCH($A$20,'Form report'!$D$23:$D$1090,0))-INDEX('Form report'!$H$23:$H$1090,MATCH($A$20,'Form report'!$D$23:$D$1090,0))),"")</f>
        <v/>
      </c>
      <c r="HZ20" s="204" t="str">
        <f>IFERROR(IF(INDEX('Form report'!$P$23:$CO$1090,MATCH($A$20,'Form report'!HZ23:HZ1090,0),MATCH(HZ$3,'Form report'!$P$22:$CO$22,0))="","",INDEX('Form report'!$P$23:$CO$1090,MATCH($A$20,'Form report'!HZ23:HZ1090,0),MATCH(HZ$3,'Form report'!$P$22:$CO$22,0))-INDEX('Form report'!$G$23:$G$1090,MATCH($A$20,'Form report'!$D$23:$D$1090,0))-INDEX('Form report'!$H$23:$H$1090,MATCH($A$20,'Form report'!$D$23:$D$1090,0))),"")</f>
        <v/>
      </c>
      <c r="IA20" s="204" t="str">
        <f>IFERROR(IF(INDEX('Form report'!$P$23:$CO$1090,MATCH($A$20,'Form report'!IA23:IA1090,0),MATCH(IA$3,'Form report'!$P$22:$CO$22,0))="","",INDEX('Form report'!$P$23:$CO$1090,MATCH($A$20,'Form report'!IA23:IA1090,0),MATCH(IA$3,'Form report'!$P$22:$CO$22,0))-INDEX('Form report'!$G$23:$G$1090,MATCH($A$20,'Form report'!$D$23:$D$1090,0))-INDEX('Form report'!$H$23:$H$1090,MATCH($A$20,'Form report'!$D$23:$D$1090,0))),"")</f>
        <v/>
      </c>
      <c r="IB20" s="204" t="str">
        <f>IFERROR(IF(INDEX('Form report'!$P$23:$CO$1090,MATCH($A$20,'Form report'!IB23:IB1090,0),MATCH(IB$3,'Form report'!$P$22:$CO$22,0))="","",INDEX('Form report'!$P$23:$CO$1090,MATCH($A$20,'Form report'!IB23:IB1090,0),MATCH(IB$3,'Form report'!$P$22:$CO$22,0))-INDEX('Form report'!$G$23:$G$1090,MATCH($A$20,'Form report'!$D$23:$D$1090,0))-INDEX('Form report'!$H$23:$H$1090,MATCH($A$20,'Form report'!$D$23:$D$1090,0))),"")</f>
        <v/>
      </c>
      <c r="IC20" s="204" t="str">
        <f>IFERROR(IF(INDEX('Form report'!$P$23:$CO$1090,MATCH($A$20,'Form report'!IC23:IC1090,0),MATCH(IC$3,'Form report'!$P$22:$CO$22,0))="","",INDEX('Form report'!$P$23:$CO$1090,MATCH($A$20,'Form report'!IC23:IC1090,0),MATCH(IC$3,'Form report'!$P$22:$CO$22,0))-INDEX('Form report'!$G$23:$G$1090,MATCH($A$20,'Form report'!$D$23:$D$1090,0))-INDEX('Form report'!$H$23:$H$1090,MATCH($A$20,'Form report'!$D$23:$D$1090,0))),"")</f>
        <v/>
      </c>
      <c r="ID20" s="204" t="str">
        <f>IFERROR(IF(INDEX('Form report'!$P$23:$CO$1090,MATCH($A$20,'Form report'!ID23:ID1090,0),MATCH(ID$3,'Form report'!$P$22:$CO$22,0))="","",INDEX('Form report'!$P$23:$CO$1090,MATCH($A$20,'Form report'!ID23:ID1090,0),MATCH(ID$3,'Form report'!$P$22:$CO$22,0))-INDEX('Form report'!$G$23:$G$1090,MATCH($A$20,'Form report'!$D$23:$D$1090,0))-INDEX('Form report'!$H$23:$H$1090,MATCH($A$20,'Form report'!$D$23:$D$1090,0))),"")</f>
        <v/>
      </c>
      <c r="IE20" s="204" t="str">
        <f>IFERROR(IF(INDEX('Form report'!$P$23:$CO$1090,MATCH($A$20,'Form report'!IE23:IE1090,0),MATCH(IE$3,'Form report'!$P$22:$CO$22,0))="","",INDEX('Form report'!$P$23:$CO$1090,MATCH($A$20,'Form report'!IE23:IE1090,0),MATCH(IE$3,'Form report'!$P$22:$CO$22,0))-INDEX('Form report'!$G$23:$G$1090,MATCH($A$20,'Form report'!$D$23:$D$1090,0))-INDEX('Form report'!$H$23:$H$1090,MATCH($A$20,'Form report'!$D$23:$D$1090,0))),"")</f>
        <v/>
      </c>
      <c r="IF20" s="204" t="str">
        <f>IFERROR(IF(INDEX('Form report'!$P$23:$CO$1090,MATCH($A$20,'Form report'!IF23:IF1090,0),MATCH(IF$3,'Form report'!$P$22:$CO$22,0))="","",INDEX('Form report'!$P$23:$CO$1090,MATCH($A$20,'Form report'!IF23:IF1090,0),MATCH(IF$3,'Form report'!$P$22:$CO$22,0))-INDEX('Form report'!$G$23:$G$1090,MATCH($A$20,'Form report'!$D$23:$D$1090,0))-INDEX('Form report'!$H$23:$H$1090,MATCH($A$20,'Form report'!$D$23:$D$1090,0))),"")</f>
        <v/>
      </c>
      <c r="IG20" s="204" t="str">
        <f>IFERROR(IF(INDEX('Form report'!$P$23:$CO$1090,MATCH($A$20,'Form report'!IG23:IG1090,0),MATCH(IG$3,'Form report'!$P$22:$CO$22,0))="","",INDEX('Form report'!$P$23:$CO$1090,MATCH($A$20,'Form report'!IG23:IG1090,0),MATCH(IG$3,'Form report'!$P$22:$CO$22,0))-INDEX('Form report'!$G$23:$G$1090,MATCH($A$20,'Form report'!$D$23:$D$1090,0))-INDEX('Form report'!$H$23:$H$1090,MATCH($A$20,'Form report'!$D$23:$D$1090,0))),"")</f>
        <v/>
      </c>
      <c r="IH20" s="204" t="str">
        <f>IFERROR(IF(INDEX('Form report'!$P$23:$CO$1090,MATCH($A$20,'Form report'!IH23:IH1090,0),MATCH(IH$3,'Form report'!$P$22:$CO$22,0))="","",INDEX('Form report'!$P$23:$CO$1090,MATCH($A$20,'Form report'!IH23:IH1090,0),MATCH(IH$3,'Form report'!$P$22:$CO$22,0))-INDEX('Form report'!$G$23:$G$1090,MATCH($A$20,'Form report'!$D$23:$D$1090,0))-INDEX('Form report'!$H$23:$H$1090,MATCH($A$20,'Form report'!$D$23:$D$1090,0))),"")</f>
        <v/>
      </c>
      <c r="II20" s="204" t="str">
        <f>IFERROR(IF(INDEX('Form report'!$P$23:$CO$1090,MATCH($A$20,'Form report'!II23:II1090,0),MATCH(II$3,'Form report'!$P$22:$CO$22,0))="","",INDEX('Form report'!$P$23:$CO$1090,MATCH($A$20,'Form report'!II23:II1090,0),MATCH(II$3,'Form report'!$P$22:$CO$22,0))-INDEX('Form report'!$G$23:$G$1090,MATCH($A$20,'Form report'!$D$23:$D$1090,0))-INDEX('Form report'!$H$23:$H$1090,MATCH($A$20,'Form report'!$D$23:$D$1090,0))),"")</f>
        <v/>
      </c>
      <c r="IJ20" s="204" t="str">
        <f>IFERROR(IF(INDEX('Form report'!$P$23:$CO$1090,MATCH($A$20,'Form report'!IJ23:IJ1090,0),MATCH(IJ$3,'Form report'!$P$22:$CO$22,0))="","",INDEX('Form report'!$P$23:$CO$1090,MATCH($A$20,'Form report'!IJ23:IJ1090,0),MATCH(IJ$3,'Form report'!$P$22:$CO$22,0))-INDEX('Form report'!$G$23:$G$1090,MATCH($A$20,'Form report'!$D$23:$D$1090,0))-INDEX('Form report'!$H$23:$H$1090,MATCH($A$20,'Form report'!$D$23:$D$1090,0))),"")</f>
        <v/>
      </c>
      <c r="IK20" s="204" t="str">
        <f>IFERROR(IF(INDEX('Form report'!$P$23:$CO$1090,MATCH($A$20,'Form report'!IK23:IK1090,0),MATCH(IK$3,'Form report'!$P$22:$CO$22,0))="","",INDEX('Form report'!$P$23:$CO$1090,MATCH($A$20,'Form report'!IK23:IK1090,0),MATCH(IK$3,'Form report'!$P$22:$CO$22,0))-INDEX('Form report'!$G$23:$G$1090,MATCH($A$20,'Form report'!$D$23:$D$1090,0))-INDEX('Form report'!$H$23:$H$1090,MATCH($A$20,'Form report'!$D$23:$D$1090,0))),"")</f>
        <v/>
      </c>
      <c r="IL20" s="204" t="str">
        <f>IFERROR(IF(INDEX('Form report'!$P$23:$CO$1090,MATCH($A$20,'Form report'!IL23:IL1090,0),MATCH(IL$3,'Form report'!$P$22:$CO$22,0))="","",INDEX('Form report'!$P$23:$CO$1090,MATCH($A$20,'Form report'!IL23:IL1090,0),MATCH(IL$3,'Form report'!$P$22:$CO$22,0))-INDEX('Form report'!$G$23:$G$1090,MATCH($A$20,'Form report'!$D$23:$D$1090,0))-INDEX('Form report'!$H$23:$H$1090,MATCH($A$20,'Form report'!$D$23:$D$1090,0))),"")</f>
        <v/>
      </c>
      <c r="IM20" s="204" t="str">
        <f>IFERROR(IF(INDEX('Form report'!$P$23:$CO$1090,MATCH($A$20,'Form report'!IM23:IM1090,0),MATCH(IM$3,'Form report'!$P$22:$CO$22,0))="","",INDEX('Form report'!$P$23:$CO$1090,MATCH($A$20,'Form report'!IM23:IM1090,0),MATCH(IM$3,'Form report'!$P$22:$CO$22,0))-INDEX('Form report'!$G$23:$G$1090,MATCH($A$20,'Form report'!$D$23:$D$1090,0))-INDEX('Form report'!$H$23:$H$1090,MATCH($A$20,'Form report'!$D$23:$D$1090,0))),"")</f>
        <v/>
      </c>
      <c r="IN20" s="204" t="str">
        <f>IFERROR(IF(INDEX('Form report'!$P$23:$CO$1090,MATCH($A$20,'Form report'!IN23:IN1090,0),MATCH(IN$3,'Form report'!$P$22:$CO$22,0))="","",INDEX('Form report'!$P$23:$CO$1090,MATCH($A$20,'Form report'!IN23:IN1090,0),MATCH(IN$3,'Form report'!$P$22:$CO$22,0))-INDEX('Form report'!$G$23:$G$1090,MATCH($A$20,'Form report'!$D$23:$D$1090,0))-INDEX('Form report'!$H$23:$H$1090,MATCH($A$20,'Form report'!$D$23:$D$1090,0))),"")</f>
        <v/>
      </c>
      <c r="IO20" s="204" t="str">
        <f>IFERROR(IF(INDEX('Form report'!$P$23:$CO$1090,MATCH($A$20,'Form report'!IO23:IO1090,0),MATCH(IO$3,'Form report'!$P$22:$CO$22,0))="","",INDEX('Form report'!$P$23:$CO$1090,MATCH($A$20,'Form report'!IO23:IO1090,0),MATCH(IO$3,'Form report'!$P$22:$CO$22,0))-INDEX('Form report'!$G$23:$G$1090,MATCH($A$20,'Form report'!$D$23:$D$1090,0))-INDEX('Form report'!$H$23:$H$1090,MATCH($A$20,'Form report'!$D$23:$D$1090,0))),"")</f>
        <v/>
      </c>
      <c r="IP20" s="204" t="str">
        <f>IFERROR(IF(INDEX('Form report'!$P$23:$CO$1090,MATCH($A$20,'Form report'!IP23:IP1090,0),MATCH(IP$3,'Form report'!$P$22:$CO$22,0))="","",INDEX('Form report'!$P$23:$CO$1090,MATCH($A$20,'Form report'!IP23:IP1090,0),MATCH(IP$3,'Form report'!$P$22:$CO$22,0))-INDEX('Form report'!$G$23:$G$1090,MATCH($A$20,'Form report'!$D$23:$D$1090,0))-INDEX('Form report'!$H$23:$H$1090,MATCH($A$20,'Form report'!$D$23:$D$1090,0))),"")</f>
        <v/>
      </c>
      <c r="IQ20" s="204" t="str">
        <f>IFERROR(IF(INDEX('Form report'!$P$23:$CO$1090,MATCH($A$20,'Form report'!IQ23:IQ1090,0),MATCH(IQ$3,'Form report'!$P$22:$CO$22,0))="","",INDEX('Form report'!$P$23:$CO$1090,MATCH($A$20,'Form report'!IQ23:IQ1090,0),MATCH(IQ$3,'Form report'!$P$22:$CO$22,0))-INDEX('Form report'!$G$23:$G$1090,MATCH($A$20,'Form report'!$D$23:$D$1090,0))-INDEX('Form report'!$H$23:$H$1090,MATCH($A$20,'Form report'!$D$23:$D$1090,0))),"")</f>
        <v/>
      </c>
      <c r="IR20" s="204" t="str">
        <f>IFERROR(IF(INDEX('Form report'!$P$23:$CO$1090,MATCH($A$20,'Form report'!IR23:IR1090,0),MATCH(IR$3,'Form report'!$P$22:$CO$22,0))="","",INDEX('Form report'!$P$23:$CO$1090,MATCH($A$20,'Form report'!IR23:IR1090,0),MATCH(IR$3,'Form report'!$P$22:$CO$22,0))-INDEX('Form report'!$G$23:$G$1090,MATCH($A$20,'Form report'!$D$23:$D$1090,0))-INDEX('Form report'!$H$23:$H$1090,MATCH($A$20,'Form report'!$D$23:$D$1090,0))),"")</f>
        <v/>
      </c>
      <c r="IS20" s="204" t="str">
        <f>IFERROR(IF(INDEX('Form report'!$P$23:$CO$1090,MATCH($A$20,'Form report'!IS23:IS1090,0),MATCH(IS$3,'Form report'!$P$22:$CO$22,0))="","",INDEX('Form report'!$P$23:$CO$1090,MATCH($A$20,'Form report'!IS23:IS1090,0),MATCH(IS$3,'Form report'!$P$22:$CO$22,0))-INDEX('Form report'!$G$23:$G$1090,MATCH($A$20,'Form report'!$D$23:$D$1090,0))-INDEX('Form report'!$H$23:$H$1090,MATCH($A$20,'Form report'!$D$23:$D$1090,0))),"")</f>
        <v/>
      </c>
      <c r="IT20" s="204" t="str">
        <f>IFERROR(IF(INDEX('Form report'!$P$23:$CO$1090,MATCH($A$20,'Form report'!IT23:IT1090,0),MATCH(IT$3,'Form report'!$P$22:$CO$22,0))="","",INDEX('Form report'!$P$23:$CO$1090,MATCH($A$20,'Form report'!IT23:IT1090,0),MATCH(IT$3,'Form report'!$P$22:$CO$22,0))-INDEX('Form report'!$G$23:$G$1090,MATCH($A$20,'Form report'!$D$23:$D$1090,0))-INDEX('Form report'!$H$23:$H$1090,MATCH($A$20,'Form report'!$D$23:$D$1090,0))),"")</f>
        <v/>
      </c>
      <c r="IU20" s="204" t="str">
        <f>IFERROR(IF(INDEX('Form report'!$P$23:$CO$1090,MATCH($A$20,'Form report'!IU23:IU1090,0),MATCH(IU$3,'Form report'!$P$22:$CO$22,0))="","",INDEX('Form report'!$P$23:$CO$1090,MATCH($A$20,'Form report'!IU23:IU1090,0),MATCH(IU$3,'Form report'!$P$22:$CO$22,0))-INDEX('Form report'!$G$23:$G$1090,MATCH($A$20,'Form report'!$D$23:$D$1090,0))-INDEX('Form report'!$H$23:$H$1090,MATCH($A$20,'Form report'!$D$23:$D$1090,0))),"")</f>
        <v/>
      </c>
      <c r="IV20" s="204" t="str">
        <f>IFERROR(IF(INDEX('Form report'!$P$23:$CO$1090,MATCH($A$20,'Form report'!IV23:IV1090,0),MATCH(IV$3,'Form report'!$P$22:$CO$22,0))="","",INDEX('Form report'!$P$23:$CO$1090,MATCH($A$20,'Form report'!IV23:IV1090,0),MATCH(IV$3,'Form report'!$P$22:$CO$22,0))-INDEX('Form report'!$G$23:$G$1090,MATCH($A$20,'Form report'!$D$23:$D$1090,0))-INDEX('Form report'!$H$23:$H$1090,MATCH($A$20,'Form report'!$D$23:$D$1090,0))),"")</f>
        <v/>
      </c>
      <c r="IW20" s="204" t="str">
        <f>IFERROR(IF(INDEX('Form report'!$P$23:$CO$1090,MATCH($A$20,'Form report'!IW23:IW1090,0),MATCH(IW$3,'Form report'!$P$22:$CO$22,0))="","",INDEX('Form report'!$P$23:$CO$1090,MATCH($A$20,'Form report'!IW23:IW1090,0),MATCH(IW$3,'Form report'!$P$22:$CO$22,0))-INDEX('Form report'!$G$23:$G$1090,MATCH($A$20,'Form report'!$D$23:$D$1090,0))-INDEX('Form report'!$H$23:$H$1090,MATCH($A$20,'Form report'!$D$23:$D$1090,0))),"")</f>
        <v/>
      </c>
      <c r="IX20" s="204" t="str">
        <f>IFERROR(IF(INDEX('Form report'!$P$23:$CO$1090,MATCH($A$20,'Form report'!IX23:IX1090,0),MATCH(IX$3,'Form report'!$P$22:$CO$22,0))="","",INDEX('Form report'!$P$23:$CO$1090,MATCH($A$20,'Form report'!IX23:IX1090,0),MATCH(IX$3,'Form report'!$P$22:$CO$22,0))-INDEX('Form report'!$G$23:$G$1090,MATCH($A$20,'Form report'!$D$23:$D$1090,0))-INDEX('Form report'!$H$23:$H$1090,MATCH($A$20,'Form report'!$D$23:$D$1090,0))),"")</f>
        <v/>
      </c>
      <c r="IY20" s="204" t="str">
        <f>IFERROR(IF(INDEX('Form report'!$P$23:$CO$1090,MATCH($A$20,'Form report'!IY23:IY1090,0),MATCH(IY$3,'Form report'!$P$22:$CO$22,0))="","",INDEX('Form report'!$P$23:$CO$1090,MATCH($A$20,'Form report'!IY23:IY1090,0),MATCH(IY$3,'Form report'!$P$22:$CO$22,0))-INDEX('Form report'!$G$23:$G$1090,MATCH($A$20,'Form report'!$D$23:$D$1090,0))-INDEX('Form report'!$H$23:$H$1090,MATCH($A$20,'Form report'!$D$23:$D$1090,0))),"")</f>
        <v/>
      </c>
      <c r="IZ20" s="204" t="str">
        <f>IFERROR(IF(INDEX('Form report'!$P$23:$CO$1090,MATCH($A$20,'Form report'!IZ23:IZ1090,0),MATCH(IZ$3,'Form report'!$P$22:$CO$22,0))="","",INDEX('Form report'!$P$23:$CO$1090,MATCH($A$20,'Form report'!IZ23:IZ1090,0),MATCH(IZ$3,'Form report'!$P$22:$CO$22,0))-INDEX('Form report'!$G$23:$G$1090,MATCH($A$20,'Form report'!$D$23:$D$1090,0))-INDEX('Form report'!$H$23:$H$1090,MATCH($A$20,'Form report'!$D$23:$D$1090,0))),"")</f>
        <v/>
      </c>
      <c r="JA20" s="204" t="str">
        <f>IFERROR(IF(INDEX('Form report'!$P$23:$CO$1090,MATCH($A$20,'Form report'!JA23:JA1090,0),MATCH(JA$3,'Form report'!$P$22:$CO$22,0))="","",INDEX('Form report'!$P$23:$CO$1090,MATCH($A$20,'Form report'!JA23:JA1090,0),MATCH(JA$3,'Form report'!$P$22:$CO$22,0))-INDEX('Form report'!$G$23:$G$1090,MATCH($A$20,'Form report'!$D$23:$D$1090,0))-INDEX('Form report'!$H$23:$H$1090,MATCH($A$20,'Form report'!$D$23:$D$1090,0))),"")</f>
        <v/>
      </c>
      <c r="JB20" s="204" t="str">
        <f>IFERROR(IF(INDEX('Form report'!$P$23:$CO$1090,MATCH($A$20,'Form report'!JB23:JB1090,0),MATCH(JB$3,'Form report'!$P$22:$CO$22,0))="","",INDEX('Form report'!$P$23:$CO$1090,MATCH($A$20,'Form report'!JB23:JB1090,0),MATCH(JB$3,'Form report'!$P$22:$CO$22,0))-INDEX('Form report'!$G$23:$G$1090,MATCH($A$20,'Form report'!$D$23:$D$1090,0))-INDEX('Form report'!$H$23:$H$1090,MATCH($A$20,'Form report'!$D$23:$D$1090,0))),"")</f>
        <v/>
      </c>
      <c r="JC20" s="204" t="str">
        <f>IFERROR(IF(INDEX('Form report'!$P$23:$CO$1090,MATCH($A$20,'Form report'!JC23:JC1090,0),MATCH(JC$3,'Form report'!$P$22:$CO$22,0))="","",INDEX('Form report'!$P$23:$CO$1090,MATCH($A$20,'Form report'!JC23:JC1090,0),MATCH(JC$3,'Form report'!$P$22:$CO$22,0))-INDEX('Form report'!$G$23:$G$1090,MATCH($A$20,'Form report'!$D$23:$D$1090,0))-INDEX('Form report'!$H$23:$H$1090,MATCH($A$20,'Form report'!$D$23:$D$1090,0))),"")</f>
        <v/>
      </c>
      <c r="JD20" s="204" t="str">
        <f>IFERROR(IF(INDEX('Form report'!$P$23:$CO$1090,MATCH($A$20,'Form report'!JD23:JD1090,0),MATCH(JD$3,'Form report'!$P$22:$CO$22,0))="","",INDEX('Form report'!$P$23:$CO$1090,MATCH($A$20,'Form report'!JD23:JD1090,0),MATCH(JD$3,'Form report'!$P$22:$CO$22,0))-INDEX('Form report'!$G$23:$G$1090,MATCH($A$20,'Form report'!$D$23:$D$1090,0))-INDEX('Form report'!$H$23:$H$1090,MATCH($A$20,'Form report'!$D$23:$D$1090,0))),"")</f>
        <v/>
      </c>
      <c r="JE20" s="204" t="str">
        <f>IFERROR(IF(INDEX('Form report'!$P$23:$CO$1090,MATCH($A$20,'Form report'!JE23:JE1090,0),MATCH(JE$3,'Form report'!$P$22:$CO$22,0))="","",INDEX('Form report'!$P$23:$CO$1090,MATCH($A$20,'Form report'!JE23:JE1090,0),MATCH(JE$3,'Form report'!$P$22:$CO$22,0))-INDEX('Form report'!$G$23:$G$1090,MATCH($A$20,'Form report'!$D$23:$D$1090,0))-INDEX('Form report'!$H$23:$H$1090,MATCH($A$20,'Form report'!$D$23:$D$1090,0))),"")</f>
        <v/>
      </c>
      <c r="JF20" s="204" t="str">
        <f>IFERROR(IF(INDEX('Form report'!$P$23:$CO$1090,MATCH($A$20,'Form report'!JF23:JF1090,0),MATCH(JF$3,'Form report'!$P$22:$CO$22,0))="","",INDEX('Form report'!$P$23:$CO$1090,MATCH($A$20,'Form report'!JF23:JF1090,0),MATCH(JF$3,'Form report'!$P$22:$CO$22,0))-INDEX('Form report'!$G$23:$G$1090,MATCH($A$20,'Form report'!$D$23:$D$1090,0))-INDEX('Form report'!$H$23:$H$1090,MATCH($A$20,'Form report'!$D$23:$D$1090,0))),"")</f>
        <v/>
      </c>
      <c r="JG20" s="204" t="str">
        <f>IFERROR(IF(INDEX('Form report'!$P$23:$CO$1090,MATCH($A$20,'Form report'!JG23:JG1090,0),MATCH(JG$3,'Form report'!$P$22:$CO$22,0))="","",INDEX('Form report'!$P$23:$CO$1090,MATCH($A$20,'Form report'!JG23:JG1090,0),MATCH(JG$3,'Form report'!$P$22:$CO$22,0))-INDEX('Form report'!$G$23:$G$1090,MATCH($A$20,'Form report'!$D$23:$D$1090,0))-INDEX('Form report'!$H$23:$H$1090,MATCH($A$20,'Form report'!$D$23:$D$1090,0))),"")</f>
        <v/>
      </c>
      <c r="JH20" s="204" t="str">
        <f>IFERROR(IF(INDEX('Form report'!$P$23:$CO$1090,MATCH($A$20,'Form report'!JH23:JH1090,0),MATCH(JH$3,'Form report'!$P$22:$CO$22,0))="","",INDEX('Form report'!$P$23:$CO$1090,MATCH($A$20,'Form report'!JH23:JH1090,0),MATCH(JH$3,'Form report'!$P$22:$CO$22,0))-INDEX('Form report'!$G$23:$G$1090,MATCH($A$20,'Form report'!$D$23:$D$1090,0))-INDEX('Form report'!$H$23:$H$1090,MATCH($A$20,'Form report'!$D$23:$D$1090,0))),"")</f>
        <v/>
      </c>
      <c r="JI20" s="204" t="str">
        <f>IFERROR(IF(INDEX('Form report'!$P$23:$CO$1090,MATCH($A$20,'Form report'!JI23:JI1090,0),MATCH(JI$3,'Form report'!$P$22:$CO$22,0))="","",INDEX('Form report'!$P$23:$CO$1090,MATCH($A$20,'Form report'!JI23:JI1090,0),MATCH(JI$3,'Form report'!$P$22:$CO$22,0))-INDEX('Form report'!$G$23:$G$1090,MATCH($A$20,'Form report'!$D$23:$D$1090,0))-INDEX('Form report'!$H$23:$H$1090,MATCH($A$20,'Form report'!$D$23:$D$1090,0))),"")</f>
        <v/>
      </c>
      <c r="JJ20" s="204" t="str">
        <f>IFERROR(IF(INDEX('Form report'!$P$23:$CO$1090,MATCH($A$20,'Form report'!JJ23:JJ1090,0),MATCH(JJ$3,'Form report'!$P$22:$CO$22,0))="","",INDEX('Form report'!$P$23:$CO$1090,MATCH($A$20,'Form report'!JJ23:JJ1090,0),MATCH(JJ$3,'Form report'!$P$22:$CO$22,0))-INDEX('Form report'!$G$23:$G$1090,MATCH($A$20,'Form report'!$D$23:$D$1090,0))-INDEX('Form report'!$H$23:$H$1090,MATCH($A$20,'Form report'!$D$23:$D$1090,0))),"")</f>
        <v/>
      </c>
      <c r="JK20" s="204" t="str">
        <f>IFERROR(IF(INDEX('Form report'!$P$23:$CO$1090,MATCH($A$20,'Form report'!JK23:JK1090,0),MATCH(JK$3,'Form report'!$P$22:$CO$22,0))="","",INDEX('Form report'!$P$23:$CO$1090,MATCH($A$20,'Form report'!JK23:JK1090,0),MATCH(JK$3,'Form report'!$P$22:$CO$22,0))-INDEX('Form report'!$G$23:$G$1090,MATCH($A$20,'Form report'!$D$23:$D$1090,0))-INDEX('Form report'!$H$23:$H$1090,MATCH($A$20,'Form report'!$D$23:$D$1090,0))),"")</f>
        <v/>
      </c>
      <c r="JL20" s="204" t="str">
        <f>IFERROR(IF(INDEX('Form report'!$P$23:$CO$1090,MATCH($A$20,'Form report'!JL23:JL1090,0),MATCH(JL$3,'Form report'!$P$22:$CO$22,0))="","",INDEX('Form report'!$P$23:$CO$1090,MATCH($A$20,'Form report'!JL23:JL1090,0),MATCH(JL$3,'Form report'!$P$22:$CO$22,0))-INDEX('Form report'!$G$23:$G$1090,MATCH($A$20,'Form report'!$D$23:$D$1090,0))-INDEX('Form report'!$H$23:$H$1090,MATCH($A$20,'Form report'!$D$23:$D$1090,0))),"")</f>
        <v/>
      </c>
      <c r="JM20" s="204" t="str">
        <f>IFERROR(IF(INDEX('Form report'!$P$23:$CO$1090,MATCH($A$20,'Form report'!JM23:JM1090,0),MATCH(JM$3,'Form report'!$P$22:$CO$22,0))="","",INDEX('Form report'!$P$23:$CO$1090,MATCH($A$20,'Form report'!JM23:JM1090,0),MATCH(JM$3,'Form report'!$P$22:$CO$22,0))-INDEX('Form report'!$G$23:$G$1090,MATCH($A$20,'Form report'!$D$23:$D$1090,0))-INDEX('Form report'!$H$23:$H$1090,MATCH($A$20,'Form report'!$D$23:$D$1090,0))),"")</f>
        <v/>
      </c>
      <c r="JN20" s="204" t="str">
        <f>IFERROR(IF(INDEX('Form report'!$P$23:$CO$1090,MATCH($A$20,'Form report'!JN23:JN1090,0),MATCH(JN$3,'Form report'!$P$22:$CO$22,0))="","",INDEX('Form report'!$P$23:$CO$1090,MATCH($A$20,'Form report'!JN23:JN1090,0),MATCH(JN$3,'Form report'!$P$22:$CO$22,0))-INDEX('Form report'!$G$23:$G$1090,MATCH($A$20,'Form report'!$D$23:$D$1090,0))-INDEX('Form report'!$H$23:$H$1090,MATCH($A$20,'Form report'!$D$23:$D$1090,0))),"")</f>
        <v/>
      </c>
      <c r="JO20" s="204" t="str">
        <f>IFERROR(IF(INDEX('Form report'!$P$23:$CO$1090,MATCH($A$20,'Form report'!JO23:JO1090,0),MATCH(JO$3,'Form report'!$P$22:$CO$22,0))="","",INDEX('Form report'!$P$23:$CO$1090,MATCH($A$20,'Form report'!JO23:JO1090,0),MATCH(JO$3,'Form report'!$P$22:$CO$22,0))-INDEX('Form report'!$G$23:$G$1090,MATCH($A$20,'Form report'!$D$23:$D$1090,0))-INDEX('Form report'!$H$23:$H$1090,MATCH($A$20,'Form report'!$D$23:$D$1090,0))),"")</f>
        <v/>
      </c>
      <c r="JP20" s="204" t="str">
        <f>IFERROR(IF(INDEX('Form report'!$P$23:$CO$1090,MATCH($A$20,'Form report'!JP23:JP1090,0),MATCH(JP$3,'Form report'!$P$22:$CO$22,0))="","",INDEX('Form report'!$P$23:$CO$1090,MATCH($A$20,'Form report'!JP23:JP1090,0),MATCH(JP$3,'Form report'!$P$22:$CO$22,0))-INDEX('Form report'!$G$23:$G$1090,MATCH($A$20,'Form report'!$D$23:$D$1090,0))-INDEX('Form report'!$H$23:$H$1090,MATCH($A$20,'Form report'!$D$23:$D$1090,0))),"")</f>
        <v/>
      </c>
      <c r="JQ20" s="204" t="str">
        <f>IFERROR(IF(INDEX('Form report'!$P$23:$CO$1090,MATCH($A$20,'Form report'!JQ23:JQ1090,0),MATCH(JQ$3,'Form report'!$P$22:$CO$22,0))="","",INDEX('Form report'!$P$23:$CO$1090,MATCH($A$20,'Form report'!JQ23:JQ1090,0),MATCH(JQ$3,'Form report'!$P$22:$CO$22,0))-INDEX('Form report'!$G$23:$G$1090,MATCH($A$20,'Form report'!$D$23:$D$1090,0))-INDEX('Form report'!$H$23:$H$1090,MATCH($A$20,'Form report'!$D$23:$D$1090,0))),"")</f>
        <v/>
      </c>
      <c r="JR20" s="204" t="str">
        <f>IFERROR(IF(INDEX('Form report'!$P$23:$CO$1090,MATCH($A$20,'Form report'!JR23:JR1090,0),MATCH(JR$3,'Form report'!$P$22:$CO$22,0))="","",INDEX('Form report'!$P$23:$CO$1090,MATCH($A$20,'Form report'!JR23:JR1090,0),MATCH(JR$3,'Form report'!$P$22:$CO$22,0))-INDEX('Form report'!$G$23:$G$1090,MATCH($A$20,'Form report'!$D$23:$D$1090,0))-INDEX('Form report'!$H$23:$H$1090,MATCH($A$20,'Form report'!$D$23:$D$1090,0))),"")</f>
        <v/>
      </c>
      <c r="JS20" s="204" t="str">
        <f>IFERROR(IF(INDEX('Form report'!$P$23:$CO$1090,MATCH($A$20,'Form report'!JS23:JS1090,0),MATCH(JS$3,'Form report'!$P$22:$CO$22,0))="","",INDEX('Form report'!$P$23:$CO$1090,MATCH($A$20,'Form report'!JS23:JS1090,0),MATCH(JS$3,'Form report'!$P$22:$CO$22,0))-INDEX('Form report'!$G$23:$G$1090,MATCH($A$20,'Form report'!$D$23:$D$1090,0))-INDEX('Form report'!$H$23:$H$1090,MATCH($A$20,'Form report'!$D$23:$D$1090,0))),"")</f>
        <v/>
      </c>
      <c r="JT20" s="204" t="str">
        <f>IFERROR(IF(INDEX('Form report'!$P$23:$CO$1090,MATCH($A$20,'Form report'!JT23:JT1090,0),MATCH(JT$3,'Form report'!$P$22:$CO$22,0))="","",INDEX('Form report'!$P$23:$CO$1090,MATCH($A$20,'Form report'!JT23:JT1090,0),MATCH(JT$3,'Form report'!$P$22:$CO$22,0))-INDEX('Form report'!$G$23:$G$1090,MATCH($A$20,'Form report'!$D$23:$D$1090,0))-INDEX('Form report'!$H$23:$H$1090,MATCH($A$20,'Form report'!$D$23:$D$1090,0))),"")</f>
        <v/>
      </c>
      <c r="JU20" s="204" t="str">
        <f>IFERROR(IF(INDEX('Form report'!$P$23:$CO$1090,MATCH($A$20,'Form report'!JU23:JU1090,0),MATCH(JU$3,'Form report'!$P$22:$CO$22,0))="","",INDEX('Form report'!$P$23:$CO$1090,MATCH($A$20,'Form report'!JU23:JU1090,0),MATCH(JU$3,'Form report'!$P$22:$CO$22,0))-INDEX('Form report'!$G$23:$G$1090,MATCH($A$20,'Form report'!$D$23:$D$1090,0))-INDEX('Form report'!$H$23:$H$1090,MATCH($A$20,'Form report'!$D$23:$D$1090,0))),"")</f>
        <v/>
      </c>
      <c r="JV20" s="204" t="str">
        <f>IFERROR(IF(INDEX('Form report'!$P$23:$CO$1090,MATCH($A$20,'Form report'!JV23:JV1090,0),MATCH(JV$3,'Form report'!$P$22:$CO$22,0))="","",INDEX('Form report'!$P$23:$CO$1090,MATCH($A$20,'Form report'!JV23:JV1090,0),MATCH(JV$3,'Form report'!$P$22:$CO$22,0))-INDEX('Form report'!$G$23:$G$1090,MATCH($A$20,'Form report'!$D$23:$D$1090,0))-INDEX('Form report'!$H$23:$H$1090,MATCH($A$20,'Form report'!$D$23:$D$1090,0))),"")</f>
        <v/>
      </c>
      <c r="JW20" s="204" t="str">
        <f>IFERROR(IF(INDEX('Form report'!$P$23:$CO$1090,MATCH($A$20,'Form report'!JW23:JW1090,0),MATCH(JW$3,'Form report'!$P$22:$CO$22,0))="","",INDEX('Form report'!$P$23:$CO$1090,MATCH($A$20,'Form report'!JW23:JW1090,0),MATCH(JW$3,'Form report'!$P$22:$CO$22,0))-INDEX('Form report'!$G$23:$G$1090,MATCH($A$20,'Form report'!$D$23:$D$1090,0))-INDEX('Form report'!$H$23:$H$1090,MATCH($A$20,'Form report'!$D$23:$D$1090,0))),"")</f>
        <v/>
      </c>
      <c r="JX20" s="204" t="str">
        <f>IFERROR(IF(INDEX('Form report'!$P$23:$CO$1090,MATCH($A$20,'Form report'!JX23:JX1090,0),MATCH(JX$3,'Form report'!$P$22:$CO$22,0))="","",INDEX('Form report'!$P$23:$CO$1090,MATCH($A$20,'Form report'!JX23:JX1090,0),MATCH(JX$3,'Form report'!$P$22:$CO$22,0))-INDEX('Form report'!$G$23:$G$1090,MATCH($A$20,'Form report'!$D$23:$D$1090,0))-INDEX('Form report'!$H$23:$H$1090,MATCH($A$20,'Form report'!$D$23:$D$1090,0))),"")</f>
        <v/>
      </c>
      <c r="JY20" s="204" t="str">
        <f>IFERROR(IF(INDEX('Form report'!$P$23:$CO$1090,MATCH($A$20,'Form report'!JY23:JY1090,0),MATCH(JY$3,'Form report'!$P$22:$CO$22,0))="","",INDEX('Form report'!$P$23:$CO$1090,MATCH($A$20,'Form report'!JY23:JY1090,0),MATCH(JY$3,'Form report'!$P$22:$CO$22,0))-INDEX('Form report'!$G$23:$G$1090,MATCH($A$20,'Form report'!$D$23:$D$1090,0))-INDEX('Form report'!$H$23:$H$1090,MATCH($A$20,'Form report'!$D$23:$D$1090,0))),"")</f>
        <v/>
      </c>
      <c r="JZ20" s="204" t="str">
        <f>IFERROR(IF(INDEX('Form report'!$P$23:$CO$1090,MATCH($A$20,'Form report'!JZ23:JZ1090,0),MATCH(JZ$3,'Form report'!$P$22:$CO$22,0))="","",INDEX('Form report'!$P$23:$CO$1090,MATCH($A$20,'Form report'!JZ23:JZ1090,0),MATCH(JZ$3,'Form report'!$P$22:$CO$22,0))-INDEX('Form report'!$G$23:$G$1090,MATCH($A$20,'Form report'!$D$23:$D$1090,0))-INDEX('Form report'!$H$23:$H$1090,MATCH($A$20,'Form report'!$D$23:$D$1090,0))),"")</f>
        <v/>
      </c>
      <c r="KA20" s="204" t="str">
        <f>IFERROR(IF(INDEX('Form report'!$P$23:$CO$1090,MATCH($A$20,'Form report'!KA23:KA1090,0),MATCH(KA$3,'Form report'!$P$22:$CO$22,0))="","",INDEX('Form report'!$P$23:$CO$1090,MATCH($A$20,'Form report'!KA23:KA1090,0),MATCH(KA$3,'Form report'!$P$22:$CO$22,0))-INDEX('Form report'!$G$23:$G$1090,MATCH($A$20,'Form report'!$D$23:$D$1090,0))-INDEX('Form report'!$H$23:$H$1090,MATCH($A$20,'Form report'!$D$23:$D$1090,0))),"")</f>
        <v/>
      </c>
      <c r="KB20" s="204" t="str">
        <f>IFERROR(IF(INDEX('Form report'!$P$23:$CO$1090,MATCH($A$20,'Form report'!KB23:KB1090,0),MATCH(KB$3,'Form report'!$P$22:$CO$22,0))="","",INDEX('Form report'!$P$23:$CO$1090,MATCH($A$20,'Form report'!KB23:KB1090,0),MATCH(KB$3,'Form report'!$P$22:$CO$22,0))-INDEX('Form report'!$G$23:$G$1090,MATCH($A$20,'Form report'!$D$23:$D$1090,0))-INDEX('Form report'!$H$23:$H$1090,MATCH($A$20,'Form report'!$D$23:$D$1090,0))),"")</f>
        <v/>
      </c>
      <c r="KC20" s="204" t="str">
        <f>IFERROR(IF(INDEX('Form report'!$P$23:$CO$1090,MATCH($A$20,'Form report'!KC23:KC1090,0),MATCH(KC$3,'Form report'!$P$22:$CO$22,0))="","",INDEX('Form report'!$P$23:$CO$1090,MATCH($A$20,'Form report'!KC23:KC1090,0),MATCH(KC$3,'Form report'!$P$22:$CO$22,0))-INDEX('Form report'!$G$23:$G$1090,MATCH($A$20,'Form report'!$D$23:$D$1090,0))-INDEX('Form report'!$H$23:$H$1090,MATCH($A$20,'Form report'!$D$23:$D$1090,0))),"")</f>
        <v/>
      </c>
      <c r="KD20" s="204" t="str">
        <f>IFERROR(IF(INDEX('Form report'!$P$23:$CO$1090,MATCH($A$20,'Form report'!KD23:KD1090,0),MATCH(KD$3,'Form report'!$P$22:$CO$22,0))="","",INDEX('Form report'!$P$23:$CO$1090,MATCH($A$20,'Form report'!KD23:KD1090,0),MATCH(KD$3,'Form report'!$P$22:$CO$22,0))-INDEX('Form report'!$G$23:$G$1090,MATCH($A$20,'Form report'!$D$23:$D$1090,0))-INDEX('Form report'!$H$23:$H$1090,MATCH($A$20,'Form report'!$D$23:$D$1090,0))),"")</f>
        <v/>
      </c>
      <c r="KE20" s="204" t="str">
        <f>IFERROR(IF(INDEX('Form report'!$P$23:$CO$1090,MATCH($A$20,'Form report'!KE23:KE1090,0),MATCH(KE$3,'Form report'!$P$22:$CO$22,0))="","",INDEX('Form report'!$P$23:$CO$1090,MATCH($A$20,'Form report'!KE23:KE1090,0),MATCH(KE$3,'Form report'!$P$22:$CO$22,0))-INDEX('Form report'!$G$23:$G$1090,MATCH($A$20,'Form report'!$D$23:$D$1090,0))-INDEX('Form report'!$H$23:$H$1090,MATCH($A$20,'Form report'!$D$23:$D$1090,0))),"")</f>
        <v/>
      </c>
      <c r="KF20" s="204" t="str">
        <f>IFERROR(IF(INDEX('Form report'!$P$23:$CO$1090,MATCH($A$20,'Form report'!KF23:KF1090,0),MATCH(KF$3,'Form report'!$P$22:$CO$22,0))="","",INDEX('Form report'!$P$23:$CO$1090,MATCH($A$20,'Form report'!KF23:KF1090,0),MATCH(KF$3,'Form report'!$P$22:$CO$22,0))-INDEX('Form report'!$G$23:$G$1090,MATCH($A$20,'Form report'!$D$23:$D$1090,0))-INDEX('Form report'!$H$23:$H$1090,MATCH($A$20,'Form report'!$D$23:$D$1090,0))),"")</f>
        <v/>
      </c>
      <c r="KG20" s="204" t="str">
        <f>IFERROR(IF(INDEX('Form report'!$P$23:$CO$1090,MATCH($A$20,'Form report'!KG23:KG1090,0),MATCH(KG$3,'Form report'!$P$22:$CO$22,0))="","",INDEX('Form report'!$P$23:$CO$1090,MATCH($A$20,'Form report'!KG23:KG1090,0),MATCH(KG$3,'Form report'!$P$22:$CO$22,0))-INDEX('Form report'!$G$23:$G$1090,MATCH($A$20,'Form report'!$D$23:$D$1090,0))-INDEX('Form report'!$H$23:$H$1090,MATCH($A$20,'Form report'!$D$23:$D$1090,0))),"")</f>
        <v/>
      </c>
      <c r="KH20" s="204" t="str">
        <f>IFERROR(IF(INDEX('Form report'!$P$23:$CO$1090,MATCH($A$20,'Form report'!KH23:KH1090,0),MATCH(KH$3,'Form report'!$P$22:$CO$22,0))="","",INDEX('Form report'!$P$23:$CO$1090,MATCH($A$20,'Form report'!KH23:KH1090,0),MATCH(KH$3,'Form report'!$P$22:$CO$22,0))-INDEX('Form report'!$G$23:$G$1090,MATCH($A$20,'Form report'!$D$23:$D$1090,0))-INDEX('Form report'!$H$23:$H$1090,MATCH($A$20,'Form report'!$D$23:$D$1090,0))),"")</f>
        <v/>
      </c>
      <c r="KI20" s="204" t="str">
        <f>IFERROR(IF(INDEX('Form report'!$P$23:$CO$1090,MATCH($A$20,'Form report'!KI23:KI1090,0),MATCH(KI$3,'Form report'!$P$22:$CO$22,0))="","",INDEX('Form report'!$P$23:$CO$1090,MATCH($A$20,'Form report'!KI23:KI1090,0),MATCH(KI$3,'Form report'!$P$22:$CO$22,0))-INDEX('Form report'!$G$23:$G$1090,MATCH($A$20,'Form report'!$D$23:$D$1090,0))-INDEX('Form report'!$H$23:$H$1090,MATCH($A$20,'Form report'!$D$23:$D$1090,0))),"")</f>
        <v/>
      </c>
      <c r="KJ20" s="204" t="str">
        <f>IFERROR(IF(INDEX('Form report'!$P$23:$CO$1090,MATCH($A$20,'Form report'!KJ23:KJ1090,0),MATCH(KJ$3,'Form report'!$P$22:$CO$22,0))="","",INDEX('Form report'!$P$23:$CO$1090,MATCH($A$20,'Form report'!KJ23:KJ1090,0),MATCH(KJ$3,'Form report'!$P$22:$CO$22,0))-INDEX('Form report'!$G$23:$G$1090,MATCH($A$20,'Form report'!$D$23:$D$1090,0))-INDEX('Form report'!$H$23:$H$1090,MATCH($A$20,'Form report'!$D$23:$D$1090,0))),"")</f>
        <v/>
      </c>
      <c r="KK20" s="204" t="str">
        <f>IFERROR(IF(INDEX('Form report'!$P$23:$CO$1090,MATCH($A$20,'Form report'!KK23:KK1090,0),MATCH(KK$3,'Form report'!$P$22:$CO$22,0))="","",INDEX('Form report'!$P$23:$CO$1090,MATCH($A$20,'Form report'!KK23:KK1090,0),MATCH(KK$3,'Form report'!$P$22:$CO$22,0))-INDEX('Form report'!$G$23:$G$1090,MATCH($A$20,'Form report'!$D$23:$D$1090,0))-INDEX('Form report'!$H$23:$H$1090,MATCH($A$20,'Form report'!$D$23:$D$1090,0))),"")</f>
        <v/>
      </c>
      <c r="KL20" s="204" t="str">
        <f>IFERROR(IF(INDEX('Form report'!$P$23:$CO$1090,MATCH($A$20,'Form report'!KL23:KL1090,0),MATCH(KL$3,'Form report'!$P$22:$CO$22,0))="","",INDEX('Form report'!$P$23:$CO$1090,MATCH($A$20,'Form report'!KL23:KL1090,0),MATCH(KL$3,'Form report'!$P$22:$CO$22,0))-INDEX('Form report'!$G$23:$G$1090,MATCH($A$20,'Form report'!$D$23:$D$1090,0))-INDEX('Form report'!$H$23:$H$1090,MATCH($A$20,'Form report'!$D$23:$D$1090,0))),"")</f>
        <v/>
      </c>
      <c r="KM20" s="204" t="str">
        <f>IFERROR(IF(INDEX('Form report'!$P$23:$CO$1090,MATCH($A$20,'Form report'!KM23:KM1090,0),MATCH(KM$3,'Form report'!$P$22:$CO$22,0))="","",INDEX('Form report'!$P$23:$CO$1090,MATCH($A$20,'Form report'!KM23:KM1090,0),MATCH(KM$3,'Form report'!$P$22:$CO$22,0))-INDEX('Form report'!$G$23:$G$1090,MATCH($A$20,'Form report'!$D$23:$D$1090,0))-INDEX('Form report'!$H$23:$H$1090,MATCH($A$20,'Form report'!$D$23:$D$1090,0))),"")</f>
        <v/>
      </c>
      <c r="KN20" s="204" t="str">
        <f>IFERROR(IF(INDEX('Form report'!$P$23:$CO$1090,MATCH($A$20,'Form report'!KN23:KN1090,0),MATCH(KN$3,'Form report'!$P$22:$CO$22,0))="","",INDEX('Form report'!$P$23:$CO$1090,MATCH($A$20,'Form report'!KN23:KN1090,0),MATCH(KN$3,'Form report'!$P$22:$CO$22,0))-INDEX('Form report'!$G$23:$G$1090,MATCH($A$20,'Form report'!$D$23:$D$1090,0))-INDEX('Form report'!$H$23:$H$1090,MATCH($A$20,'Form report'!$D$23:$D$1090,0))),"")</f>
        <v/>
      </c>
      <c r="KO20" s="204" t="str">
        <f>IFERROR(IF(INDEX('Form report'!$P$23:$CO$1090,MATCH($A$20,'Form report'!KO23:KO1090,0),MATCH(KO$3,'Form report'!$P$22:$CO$22,0))="","",INDEX('Form report'!$P$23:$CO$1090,MATCH($A$20,'Form report'!KO23:KO1090,0),MATCH(KO$3,'Form report'!$P$22:$CO$22,0))-INDEX('Form report'!$G$23:$G$1090,MATCH($A$20,'Form report'!$D$23:$D$1090,0))-INDEX('Form report'!$H$23:$H$1090,MATCH($A$20,'Form report'!$D$23:$D$1090,0))),"")</f>
        <v/>
      </c>
      <c r="KP20" s="204" t="str">
        <f>IFERROR(IF(INDEX('Form report'!$P$23:$CO$1090,MATCH($A$20,'Form report'!KP23:KP1090,0),MATCH(KP$3,'Form report'!$P$22:$CO$22,0))="","",INDEX('Form report'!$P$23:$CO$1090,MATCH($A$20,'Form report'!KP23:KP1090,0),MATCH(KP$3,'Form report'!$P$22:$CO$22,0))-INDEX('Form report'!$G$23:$G$1090,MATCH($A$20,'Form report'!$D$23:$D$1090,0))-INDEX('Form report'!$H$23:$H$1090,MATCH($A$20,'Form report'!$D$23:$D$1090,0))),"")</f>
        <v/>
      </c>
      <c r="KQ20" s="204" t="str">
        <f>IFERROR(IF(INDEX('Form report'!$P$23:$CO$1090,MATCH($A$20,'Form report'!KQ23:KQ1090,0),MATCH(KQ$3,'Form report'!$P$22:$CO$22,0))="","",INDEX('Form report'!$P$23:$CO$1090,MATCH($A$20,'Form report'!KQ23:KQ1090,0),MATCH(KQ$3,'Form report'!$P$22:$CO$22,0))-INDEX('Form report'!$G$23:$G$1090,MATCH($A$20,'Form report'!$D$23:$D$1090,0))-INDEX('Form report'!$H$23:$H$1090,MATCH($A$20,'Form report'!$D$23:$D$1090,0))),"")</f>
        <v/>
      </c>
      <c r="KR20" s="204" t="str">
        <f>IFERROR(IF(INDEX('Form report'!$P$23:$CO$1090,MATCH($A$20,'Form report'!KR23:KR1090,0),MATCH(KR$3,'Form report'!$P$22:$CO$22,0))="","",INDEX('Form report'!$P$23:$CO$1090,MATCH($A$20,'Form report'!KR23:KR1090,0),MATCH(KR$3,'Form report'!$P$22:$CO$22,0))-INDEX('Form report'!$G$23:$G$1090,MATCH($A$20,'Form report'!$D$23:$D$1090,0))-INDEX('Form report'!$H$23:$H$1090,MATCH($A$20,'Form report'!$D$23:$D$1090,0))),"")</f>
        <v/>
      </c>
      <c r="KS20" s="204" t="str">
        <f>IFERROR(IF(INDEX('Form report'!$P$23:$CO$1090,MATCH($A$20,'Form report'!KS23:KS1090,0),MATCH(KS$3,'Form report'!$P$22:$CO$22,0))="","",INDEX('Form report'!$P$23:$CO$1090,MATCH($A$20,'Form report'!KS23:KS1090,0),MATCH(KS$3,'Form report'!$P$22:$CO$22,0))-INDEX('Form report'!$G$23:$G$1090,MATCH($A$20,'Form report'!$D$23:$D$1090,0))-INDEX('Form report'!$H$23:$H$1090,MATCH($A$20,'Form report'!$D$23:$D$1090,0))),"")</f>
        <v/>
      </c>
      <c r="KT20" s="204" t="str">
        <f>IFERROR(IF(INDEX('Form report'!$P$23:$CO$1090,MATCH($A$20,'Form report'!KT23:KT1090,0),MATCH(KT$3,'Form report'!$P$22:$CO$22,0))="","",INDEX('Form report'!$P$23:$CO$1090,MATCH($A$20,'Form report'!KT23:KT1090,0),MATCH(KT$3,'Form report'!$P$22:$CO$22,0))-INDEX('Form report'!$G$23:$G$1090,MATCH($A$20,'Form report'!$D$23:$D$1090,0))-INDEX('Form report'!$H$23:$H$1090,MATCH($A$20,'Form report'!$D$23:$D$1090,0))),"")</f>
        <v/>
      </c>
      <c r="KU20" s="204" t="str">
        <f>IFERROR(IF(INDEX('Form report'!$P$23:$CO$1090,MATCH($A$20,'Form report'!KU23:KU1090,0),MATCH(KU$3,'Form report'!$P$22:$CO$22,0))="","",INDEX('Form report'!$P$23:$CO$1090,MATCH($A$20,'Form report'!KU23:KU1090,0),MATCH(KU$3,'Form report'!$P$22:$CO$22,0))-INDEX('Form report'!$G$23:$G$1090,MATCH($A$20,'Form report'!$D$23:$D$1090,0))-INDEX('Form report'!$H$23:$H$1090,MATCH($A$20,'Form report'!$D$23:$D$1090,0))),"")</f>
        <v/>
      </c>
      <c r="KV20" s="204" t="str">
        <f>IFERROR(IF(INDEX('Form report'!$P$23:$CO$1090,MATCH($A$20,'Form report'!KV23:KV1090,0),MATCH(KV$3,'Form report'!$P$22:$CO$22,0))="","",INDEX('Form report'!$P$23:$CO$1090,MATCH($A$20,'Form report'!KV23:KV1090,0),MATCH(KV$3,'Form report'!$P$22:$CO$22,0))-INDEX('Form report'!$G$23:$G$1090,MATCH($A$20,'Form report'!$D$23:$D$1090,0))-INDEX('Form report'!$H$23:$H$1090,MATCH($A$20,'Form report'!$D$23:$D$1090,0))),"")</f>
        <v/>
      </c>
      <c r="KW20" s="204" t="str">
        <f>IFERROR(IF(INDEX('Form report'!$P$23:$CO$1090,MATCH($A$20,'Form report'!KW23:KW1090,0),MATCH(KW$3,'Form report'!$P$22:$CO$22,0))="","",INDEX('Form report'!$P$23:$CO$1090,MATCH($A$20,'Form report'!KW23:KW1090,0),MATCH(KW$3,'Form report'!$P$22:$CO$22,0))-INDEX('Form report'!$G$23:$G$1090,MATCH($A$20,'Form report'!$D$23:$D$1090,0))-INDEX('Form report'!$H$23:$H$1090,MATCH($A$20,'Form report'!$D$23:$D$1090,0))),"")</f>
        <v/>
      </c>
      <c r="KX20" s="204" t="str">
        <f>IFERROR(IF(INDEX('Form report'!$P$23:$CO$1090,MATCH($A$20,'Form report'!KX23:KX1090,0),MATCH(KX$3,'Form report'!$P$22:$CO$22,0))="","",INDEX('Form report'!$P$23:$CO$1090,MATCH($A$20,'Form report'!KX23:KX1090,0),MATCH(KX$3,'Form report'!$P$22:$CO$22,0))-INDEX('Form report'!$G$23:$G$1090,MATCH($A$20,'Form report'!$D$23:$D$1090,0))-INDEX('Form report'!$H$23:$H$1090,MATCH($A$20,'Form report'!$D$23:$D$1090,0))),"")</f>
        <v/>
      </c>
      <c r="KY20" s="204" t="str">
        <f>IFERROR(IF(INDEX('Form report'!$P$23:$CO$1090,MATCH($A$20,'Form report'!KY23:KY1090,0),MATCH(KY$3,'Form report'!$P$22:$CO$22,0))="","",INDEX('Form report'!$P$23:$CO$1090,MATCH($A$20,'Form report'!KY23:KY1090,0),MATCH(KY$3,'Form report'!$P$22:$CO$22,0))-INDEX('Form report'!$G$23:$G$1090,MATCH($A$20,'Form report'!$D$23:$D$1090,0))-INDEX('Form report'!$H$23:$H$1090,MATCH($A$20,'Form report'!$D$23:$D$1090,0))),"")</f>
        <v/>
      </c>
      <c r="KZ20" s="204" t="str">
        <f>IFERROR(IF(INDEX('Form report'!$P$23:$CO$1090,MATCH($A$20,'Form report'!KZ23:KZ1090,0),MATCH(KZ$3,'Form report'!$P$22:$CO$22,0))="","",INDEX('Form report'!$P$23:$CO$1090,MATCH($A$20,'Form report'!KZ23:KZ1090,0),MATCH(KZ$3,'Form report'!$P$22:$CO$22,0))-INDEX('Form report'!$G$23:$G$1090,MATCH($A$20,'Form report'!$D$23:$D$1090,0))-INDEX('Form report'!$H$23:$H$1090,MATCH($A$20,'Form report'!$D$23:$D$1090,0))),"")</f>
        <v/>
      </c>
      <c r="LA20" s="204" t="str">
        <f>IFERROR(IF(INDEX('Form report'!$P$23:$CO$1090,MATCH($A$20,'Form report'!LA23:LA1090,0),MATCH(LA$3,'Form report'!$P$22:$CO$22,0))="","",INDEX('Form report'!$P$23:$CO$1090,MATCH($A$20,'Form report'!LA23:LA1090,0),MATCH(LA$3,'Form report'!$P$22:$CO$22,0))-INDEX('Form report'!$G$23:$G$1090,MATCH($A$20,'Form report'!$D$23:$D$1090,0))-INDEX('Form report'!$H$23:$H$1090,MATCH($A$20,'Form report'!$D$23:$D$1090,0))),"")</f>
        <v/>
      </c>
      <c r="LB20" s="204" t="str">
        <f>IFERROR(IF(INDEX('Form report'!$P$23:$CO$1090,MATCH($A$20,'Form report'!LB23:LB1090,0),MATCH(LB$3,'Form report'!$P$22:$CO$22,0))="","",INDEX('Form report'!$P$23:$CO$1090,MATCH($A$20,'Form report'!LB23:LB1090,0),MATCH(LB$3,'Form report'!$P$22:$CO$22,0))-INDEX('Form report'!$G$23:$G$1090,MATCH($A$20,'Form report'!$D$23:$D$1090,0))-INDEX('Form report'!$H$23:$H$1090,MATCH($A$20,'Form report'!$D$23:$D$1090,0))),"")</f>
        <v/>
      </c>
      <c r="LC20" s="204" t="str">
        <f>IFERROR(IF(INDEX('Form report'!$P$23:$CO$1090,MATCH($A$20,'Form report'!LC23:LC1090,0),MATCH(LC$3,'Form report'!$P$22:$CO$22,0))="","",INDEX('Form report'!$P$23:$CO$1090,MATCH($A$20,'Form report'!LC23:LC1090,0),MATCH(LC$3,'Form report'!$P$22:$CO$22,0))-INDEX('Form report'!$G$23:$G$1090,MATCH($A$20,'Form report'!$D$23:$D$1090,0))-INDEX('Form report'!$H$23:$H$1090,MATCH($A$20,'Form report'!$D$23:$D$1090,0))),"")</f>
        <v/>
      </c>
      <c r="LD20" s="204" t="str">
        <f>IFERROR(IF(INDEX('Form report'!$P$23:$CO$1090,MATCH($A$20,'Form report'!LD23:LD1090,0),MATCH(LD$3,'Form report'!$P$22:$CO$22,0))="","",INDEX('Form report'!$P$23:$CO$1090,MATCH($A$20,'Form report'!LD23:LD1090,0),MATCH(LD$3,'Form report'!$P$22:$CO$22,0))-INDEX('Form report'!$G$23:$G$1090,MATCH($A$20,'Form report'!$D$23:$D$1090,0))-INDEX('Form report'!$H$23:$H$1090,MATCH($A$20,'Form report'!$D$23:$D$1090,0))),"")</f>
        <v/>
      </c>
      <c r="LE20" s="204" t="str">
        <f>IFERROR(IF(INDEX('Form report'!$P$23:$CO$1090,MATCH($A$20,'Form report'!LE23:LE1090,0),MATCH(LE$3,'Form report'!$P$22:$CO$22,0))="","",INDEX('Form report'!$P$23:$CO$1090,MATCH($A$20,'Form report'!LE23:LE1090,0),MATCH(LE$3,'Form report'!$P$22:$CO$22,0))-INDEX('Form report'!$G$23:$G$1090,MATCH($A$20,'Form report'!$D$23:$D$1090,0))-INDEX('Form report'!$H$23:$H$1090,MATCH($A$20,'Form report'!$D$23:$D$1090,0))),"")</f>
        <v/>
      </c>
      <c r="LF20" s="204" t="str">
        <f>IFERROR(IF(INDEX('Form report'!$P$23:$CO$1090,MATCH($A$20,'Form report'!LF23:LF1090,0),MATCH(LF$3,'Form report'!$P$22:$CO$22,0))="","",INDEX('Form report'!$P$23:$CO$1090,MATCH($A$20,'Form report'!LF23:LF1090,0),MATCH(LF$3,'Form report'!$P$22:$CO$22,0))-INDEX('Form report'!$G$23:$G$1090,MATCH($A$20,'Form report'!$D$23:$D$1090,0))-INDEX('Form report'!$H$23:$H$1090,MATCH($A$20,'Form report'!$D$23:$D$1090,0))),"")</f>
        <v/>
      </c>
      <c r="LG20" s="204" t="str">
        <f>IFERROR(IF(INDEX('Form report'!$P$23:$CO$1090,MATCH($A$20,'Form report'!LG23:LG1090,0),MATCH(LG$3,'Form report'!$P$22:$CO$22,0))="","",INDEX('Form report'!$P$23:$CO$1090,MATCH($A$20,'Form report'!LG23:LG1090,0),MATCH(LG$3,'Form report'!$P$22:$CO$22,0))-INDEX('Form report'!$G$23:$G$1090,MATCH($A$20,'Form report'!$D$23:$D$1090,0))-INDEX('Form report'!$H$23:$H$1090,MATCH($A$20,'Form report'!$D$23:$D$1090,0))),"")</f>
        <v/>
      </c>
      <c r="LH20" s="204" t="str">
        <f>IFERROR(IF(INDEX('Form report'!$P$23:$CO$1090,MATCH($A$20,'Form report'!LH23:LH1090,0),MATCH(LH$3,'Form report'!$P$22:$CO$22,0))="","",INDEX('Form report'!$P$23:$CO$1090,MATCH($A$20,'Form report'!LH23:LH1090,0),MATCH(LH$3,'Form report'!$P$22:$CO$22,0))-INDEX('Form report'!$G$23:$G$1090,MATCH($A$20,'Form report'!$D$23:$D$1090,0))-INDEX('Form report'!$H$23:$H$1090,MATCH($A$20,'Form report'!$D$23:$D$1090,0))),"")</f>
        <v/>
      </c>
      <c r="LI20" s="204" t="str">
        <f>IFERROR(IF(INDEX('Form report'!$P$23:$CO$1090,MATCH($A$20,'Form report'!LI23:LI1090,0),MATCH(LI$3,'Form report'!$P$22:$CO$22,0))="","",INDEX('Form report'!$P$23:$CO$1090,MATCH($A$20,'Form report'!LI23:LI1090,0),MATCH(LI$3,'Form report'!$P$22:$CO$22,0))-INDEX('Form report'!$G$23:$G$1090,MATCH($A$20,'Form report'!$D$23:$D$1090,0))-INDEX('Form report'!$H$23:$H$1090,MATCH($A$20,'Form report'!$D$23:$D$1090,0))),"")</f>
        <v/>
      </c>
      <c r="LJ20" s="204" t="str">
        <f>IFERROR(IF(INDEX('Form report'!$P$23:$CO$1090,MATCH($A$20,'Form report'!LJ23:LJ1090,0),MATCH(LJ$3,'Form report'!$P$22:$CO$22,0))="","",INDEX('Form report'!$P$23:$CO$1090,MATCH($A$20,'Form report'!LJ23:LJ1090,0),MATCH(LJ$3,'Form report'!$P$22:$CO$22,0))-INDEX('Form report'!$G$23:$G$1090,MATCH($A$20,'Form report'!$D$23:$D$1090,0))-INDEX('Form report'!$H$23:$H$1090,MATCH($A$20,'Form report'!$D$23:$D$1090,0))),"")</f>
        <v/>
      </c>
      <c r="LK20" s="204" t="str">
        <f>IFERROR(IF(INDEX('Form report'!$P$23:$CO$1090,MATCH($A$20,'Form report'!LK23:LK1090,0),MATCH(LK$3,'Form report'!$P$22:$CO$22,0))="","",INDEX('Form report'!$P$23:$CO$1090,MATCH($A$20,'Form report'!LK23:LK1090,0),MATCH(LK$3,'Form report'!$P$22:$CO$22,0))-INDEX('Form report'!$G$23:$G$1090,MATCH($A$20,'Form report'!$D$23:$D$1090,0))-INDEX('Form report'!$H$23:$H$1090,MATCH($A$20,'Form report'!$D$23:$D$1090,0))),"")</f>
        <v/>
      </c>
      <c r="LL20" s="204" t="str">
        <f>IFERROR(IF(INDEX('Form report'!$P$23:$CO$1090,MATCH($A$20,'Form report'!LL23:LL1090,0),MATCH(LL$3,'Form report'!$P$22:$CO$22,0))="","",INDEX('Form report'!$P$23:$CO$1090,MATCH($A$20,'Form report'!LL23:LL1090,0),MATCH(LL$3,'Form report'!$P$22:$CO$22,0))-INDEX('Form report'!$G$23:$G$1090,MATCH($A$20,'Form report'!$D$23:$D$1090,0))-INDEX('Form report'!$H$23:$H$1090,MATCH($A$20,'Form report'!$D$23:$D$1090,0))),"")</f>
        <v/>
      </c>
      <c r="LM20" s="204" t="str">
        <f>IFERROR(IF(INDEX('Form report'!$P$23:$CO$1090,MATCH($A$20,'Form report'!LM23:LM1090,0),MATCH(LM$3,'Form report'!$P$22:$CO$22,0))="","",INDEX('Form report'!$P$23:$CO$1090,MATCH($A$20,'Form report'!LM23:LM1090,0),MATCH(LM$3,'Form report'!$P$22:$CO$22,0))-INDEX('Form report'!$G$23:$G$1090,MATCH($A$20,'Form report'!$D$23:$D$1090,0))-INDEX('Form report'!$H$23:$H$1090,MATCH($A$20,'Form report'!$D$23:$D$1090,0))),"")</f>
        <v/>
      </c>
      <c r="LN20" s="204" t="str">
        <f>IFERROR(IF(INDEX('Form report'!$P$23:$CO$1090,MATCH($A$20,'Form report'!LN23:LN1090,0),MATCH(LN$3,'Form report'!$P$22:$CO$22,0))="","",INDEX('Form report'!$P$23:$CO$1090,MATCH($A$20,'Form report'!LN23:LN1090,0),MATCH(LN$3,'Form report'!$P$22:$CO$22,0))-INDEX('Form report'!$G$23:$G$1090,MATCH($A$20,'Form report'!$D$23:$D$1090,0))-INDEX('Form report'!$H$23:$H$1090,MATCH($A$20,'Form report'!$D$23:$D$1090,0))),"")</f>
        <v/>
      </c>
      <c r="LO20" s="204" t="str">
        <f>IFERROR(IF(INDEX('Form report'!$P$23:$CO$1090,MATCH($A$20,'Form report'!LO23:LO1090,0),MATCH(LO$3,'Form report'!$P$22:$CO$22,0))="","",INDEX('Form report'!$P$23:$CO$1090,MATCH($A$20,'Form report'!LO23:LO1090,0),MATCH(LO$3,'Form report'!$P$22:$CO$22,0))-INDEX('Form report'!$G$23:$G$1090,MATCH($A$20,'Form report'!$D$23:$D$1090,0))-INDEX('Form report'!$H$23:$H$1090,MATCH($A$20,'Form report'!$D$23:$D$1090,0))),"")</f>
        <v/>
      </c>
      <c r="LP20" s="204" t="str">
        <f>IFERROR(IF(INDEX('Form report'!$P$23:$CO$1090,MATCH($A$20,'Form report'!LP23:LP1090,0),MATCH(LP$3,'Form report'!$P$22:$CO$22,0))="","",INDEX('Form report'!$P$23:$CO$1090,MATCH($A$20,'Form report'!LP23:LP1090,0),MATCH(LP$3,'Form report'!$P$22:$CO$22,0))-INDEX('Form report'!$G$23:$G$1090,MATCH($A$20,'Form report'!$D$23:$D$1090,0))-INDEX('Form report'!$H$23:$H$1090,MATCH($A$20,'Form report'!$D$23:$D$1090,0))),"")</f>
        <v/>
      </c>
      <c r="LQ20" s="204" t="str">
        <f>IFERROR(IF(INDEX('Form report'!$P$23:$CO$1090,MATCH($A$20,'Form report'!LQ23:LQ1090,0),MATCH(LQ$3,'Form report'!$P$22:$CO$22,0))="","",INDEX('Form report'!$P$23:$CO$1090,MATCH($A$20,'Form report'!LQ23:LQ1090,0),MATCH(LQ$3,'Form report'!$P$22:$CO$22,0))-INDEX('Form report'!$G$23:$G$1090,MATCH($A$20,'Form report'!$D$23:$D$1090,0))-INDEX('Form report'!$H$23:$H$1090,MATCH($A$20,'Form report'!$D$23:$D$1090,0))),"")</f>
        <v/>
      </c>
      <c r="LR20" s="204" t="str">
        <f>IFERROR(IF(INDEX('Form report'!$P$23:$CO$1090,MATCH($A$20,'Form report'!LR23:LR1090,0),MATCH(LR$3,'Form report'!$P$22:$CO$22,0))="","",INDEX('Form report'!$P$23:$CO$1090,MATCH($A$20,'Form report'!LR23:LR1090,0),MATCH(LR$3,'Form report'!$P$22:$CO$22,0))-INDEX('Form report'!$G$23:$G$1090,MATCH($A$20,'Form report'!$D$23:$D$1090,0))-INDEX('Form report'!$H$23:$H$1090,MATCH($A$20,'Form report'!$D$23:$D$1090,0))),"")</f>
        <v/>
      </c>
      <c r="LS20" s="204" t="str">
        <f>IFERROR(IF(INDEX('Form report'!$P$23:$CO$1090,MATCH($A$20,'Form report'!LS23:LS1090,0),MATCH(LS$3,'Form report'!$P$22:$CO$22,0))="","",INDEX('Form report'!$P$23:$CO$1090,MATCH($A$20,'Form report'!LS23:LS1090,0),MATCH(LS$3,'Form report'!$P$22:$CO$22,0))-INDEX('Form report'!$G$23:$G$1090,MATCH($A$20,'Form report'!$D$23:$D$1090,0))-INDEX('Form report'!$H$23:$H$1090,MATCH($A$20,'Form report'!$D$23:$D$1090,0))),"")</f>
        <v/>
      </c>
      <c r="LT20" s="204" t="str">
        <f>IFERROR(IF(INDEX('Form report'!$P$23:$CO$1090,MATCH($A$20,'Form report'!LT23:LT1090,0),MATCH(LT$3,'Form report'!$P$22:$CO$22,0))="","",INDEX('Form report'!$P$23:$CO$1090,MATCH($A$20,'Form report'!LT23:LT1090,0),MATCH(LT$3,'Form report'!$P$22:$CO$22,0))-INDEX('Form report'!$G$23:$G$1090,MATCH($A$20,'Form report'!$D$23:$D$1090,0))-INDEX('Form report'!$H$23:$H$1090,MATCH($A$20,'Form report'!$D$23:$D$1090,0))),"")</f>
        <v/>
      </c>
      <c r="LU20" s="204" t="str">
        <f>IFERROR(IF(INDEX('Form report'!$P$23:$CO$1090,MATCH($A$20,'Form report'!LU23:LU1090,0),MATCH(LU$3,'Form report'!$P$22:$CO$22,0))="","",INDEX('Form report'!$P$23:$CO$1090,MATCH($A$20,'Form report'!LU23:LU1090,0),MATCH(LU$3,'Form report'!$P$22:$CO$22,0))-INDEX('Form report'!$G$23:$G$1090,MATCH($A$20,'Form report'!$D$23:$D$1090,0))-INDEX('Form report'!$H$23:$H$1090,MATCH($A$20,'Form report'!$D$23:$D$1090,0))),"")</f>
        <v/>
      </c>
      <c r="LV20" s="204" t="str">
        <f>IFERROR(IF(INDEX('Form report'!$P$23:$CO$1090,MATCH($A$20,'Form report'!LV23:LV1090,0),MATCH(LV$3,'Form report'!$P$22:$CO$22,0))="","",INDEX('Form report'!$P$23:$CO$1090,MATCH($A$20,'Form report'!LV23:LV1090,0),MATCH(LV$3,'Form report'!$P$22:$CO$22,0))-INDEX('Form report'!$G$23:$G$1090,MATCH($A$20,'Form report'!$D$23:$D$1090,0))-INDEX('Form report'!$H$23:$H$1090,MATCH($A$20,'Form report'!$D$23:$D$1090,0))),"")</f>
        <v/>
      </c>
      <c r="LW20" s="204" t="str">
        <f>IFERROR(IF(INDEX('Form report'!$P$23:$CO$1090,MATCH($A$20,'Form report'!LW23:LW1090,0),MATCH(LW$3,'Form report'!$P$22:$CO$22,0))="","",INDEX('Form report'!$P$23:$CO$1090,MATCH($A$20,'Form report'!LW23:LW1090,0),MATCH(LW$3,'Form report'!$P$22:$CO$22,0))-INDEX('Form report'!$G$23:$G$1090,MATCH($A$20,'Form report'!$D$23:$D$1090,0))-INDEX('Form report'!$H$23:$H$1090,MATCH($A$20,'Form report'!$D$23:$D$1090,0))),"")</f>
        <v/>
      </c>
      <c r="LX20" s="204" t="str">
        <f>IFERROR(IF(INDEX('Form report'!$P$23:$CO$1090,MATCH($A$20,'Form report'!LX23:LX1090,0),MATCH(LX$3,'Form report'!$P$22:$CO$22,0))="","",INDEX('Form report'!$P$23:$CO$1090,MATCH($A$20,'Form report'!LX23:LX1090,0),MATCH(LX$3,'Form report'!$P$22:$CO$22,0))-INDEX('Form report'!$G$23:$G$1090,MATCH($A$20,'Form report'!$D$23:$D$1090,0))-INDEX('Form report'!$H$23:$H$1090,MATCH($A$20,'Form report'!$D$23:$D$1090,0))),"")</f>
        <v/>
      </c>
      <c r="LY20" s="204" t="str">
        <f>IFERROR(IF(INDEX('Form report'!$P$23:$CO$1090,MATCH($A$20,'Form report'!LY23:LY1090,0),MATCH(LY$3,'Form report'!$P$22:$CO$22,0))="","",INDEX('Form report'!$P$23:$CO$1090,MATCH($A$20,'Form report'!LY23:LY1090,0),MATCH(LY$3,'Form report'!$P$22:$CO$22,0))-INDEX('Form report'!$G$23:$G$1090,MATCH($A$20,'Form report'!$D$23:$D$1090,0))-INDEX('Form report'!$H$23:$H$1090,MATCH($A$20,'Form report'!$D$23:$D$1090,0))),"")</f>
        <v/>
      </c>
      <c r="LZ20" s="204" t="str">
        <f>IFERROR(IF(INDEX('Form report'!$P$23:$CO$1090,MATCH($A$20,'Form report'!LZ23:LZ1090,0),MATCH(LZ$3,'Form report'!$P$22:$CO$22,0))="","",INDEX('Form report'!$P$23:$CO$1090,MATCH($A$20,'Form report'!LZ23:LZ1090,0),MATCH(LZ$3,'Form report'!$P$22:$CO$22,0))-INDEX('Form report'!$G$23:$G$1090,MATCH($A$20,'Form report'!$D$23:$D$1090,0))-INDEX('Form report'!$H$23:$H$1090,MATCH($A$20,'Form report'!$D$23:$D$1090,0))),"")</f>
        <v/>
      </c>
      <c r="MA20" s="204" t="str">
        <f>IFERROR(IF(INDEX('Form report'!$P$23:$CO$1090,MATCH($A$20,'Form report'!MA23:MA1090,0),MATCH(MA$3,'Form report'!$P$22:$CO$22,0))="","",INDEX('Form report'!$P$23:$CO$1090,MATCH($A$20,'Form report'!MA23:MA1090,0),MATCH(MA$3,'Form report'!$P$22:$CO$22,0))-INDEX('Form report'!$G$23:$G$1090,MATCH($A$20,'Form report'!$D$23:$D$1090,0))-INDEX('Form report'!$H$23:$H$1090,MATCH($A$20,'Form report'!$D$23:$D$1090,0))),"")</f>
        <v/>
      </c>
      <c r="MB20" s="204" t="str">
        <f>IFERROR(IF(INDEX('Form report'!$P$23:$CO$1090,MATCH($A$20,'Form report'!MB23:MB1090,0),MATCH(MB$3,'Form report'!$P$22:$CO$22,0))="","",INDEX('Form report'!$P$23:$CO$1090,MATCH($A$20,'Form report'!MB23:MB1090,0),MATCH(MB$3,'Form report'!$P$22:$CO$22,0))-INDEX('Form report'!$G$23:$G$1090,MATCH($A$20,'Form report'!$D$23:$D$1090,0))-INDEX('Form report'!$H$23:$H$1090,MATCH($A$20,'Form report'!$D$23:$D$1090,0))),"")</f>
        <v/>
      </c>
      <c r="MC20" s="204" t="str">
        <f>IFERROR(IF(INDEX('Form report'!$P$23:$CO$1090,MATCH($A$20,'Form report'!MC23:MC1090,0),MATCH(MC$3,'Form report'!$P$22:$CO$22,0))="","",INDEX('Form report'!$P$23:$CO$1090,MATCH($A$20,'Form report'!MC23:MC1090,0),MATCH(MC$3,'Form report'!$P$22:$CO$22,0))-INDEX('Form report'!$G$23:$G$1090,MATCH($A$20,'Form report'!$D$23:$D$1090,0))-INDEX('Form report'!$H$23:$H$1090,MATCH($A$20,'Form report'!$D$23:$D$1090,0))),"")</f>
        <v/>
      </c>
      <c r="MD20" s="204" t="str">
        <f>IFERROR(IF(INDEX('Form report'!$P$23:$CO$1090,MATCH($A$20,'Form report'!MD23:MD1090,0),MATCH(MD$3,'Form report'!$P$22:$CO$22,0))="","",INDEX('Form report'!$P$23:$CO$1090,MATCH($A$20,'Form report'!MD23:MD1090,0),MATCH(MD$3,'Form report'!$P$22:$CO$22,0))-INDEX('Form report'!$G$23:$G$1090,MATCH($A$20,'Form report'!$D$23:$D$1090,0))-INDEX('Form report'!$H$23:$H$1090,MATCH($A$20,'Form report'!$D$23:$D$1090,0))),"")</f>
        <v/>
      </c>
      <c r="ME20" s="204" t="str">
        <f>IFERROR(IF(INDEX('Form report'!$P$23:$CO$1090,MATCH($A$20,'Form report'!ME23:ME1090,0),MATCH(ME$3,'Form report'!$P$22:$CO$22,0))="","",INDEX('Form report'!$P$23:$CO$1090,MATCH($A$20,'Form report'!ME23:ME1090,0),MATCH(ME$3,'Form report'!$P$22:$CO$22,0))-INDEX('Form report'!$G$23:$G$1090,MATCH($A$20,'Form report'!$D$23:$D$1090,0))-INDEX('Form report'!$H$23:$H$1090,MATCH($A$20,'Form report'!$D$23:$D$1090,0))),"")</f>
        <v/>
      </c>
      <c r="MF20" s="204" t="str">
        <f>IFERROR(IF(INDEX('Form report'!$P$23:$CO$1090,MATCH($A$20,'Form report'!MF23:MF1090,0),MATCH(MF$3,'Form report'!$P$22:$CO$22,0))="","",INDEX('Form report'!$P$23:$CO$1090,MATCH($A$20,'Form report'!MF23:MF1090,0),MATCH(MF$3,'Form report'!$P$22:$CO$22,0))-INDEX('Form report'!$G$23:$G$1090,MATCH($A$20,'Form report'!$D$23:$D$1090,0))-INDEX('Form report'!$H$23:$H$1090,MATCH($A$20,'Form report'!$D$23:$D$1090,0))),"")</f>
        <v/>
      </c>
      <c r="MG20" s="204" t="str">
        <f>IFERROR(IF(INDEX('Form report'!$P$23:$CO$1090,MATCH($A$20,'Form report'!MG23:MG1090,0),MATCH(MG$3,'Form report'!$P$22:$CO$22,0))="","",INDEX('Form report'!$P$23:$CO$1090,MATCH($A$20,'Form report'!MG23:MG1090,0),MATCH(MG$3,'Form report'!$P$22:$CO$22,0))-INDEX('Form report'!$G$23:$G$1090,MATCH($A$20,'Form report'!$D$23:$D$1090,0))-INDEX('Form report'!$H$23:$H$1090,MATCH($A$20,'Form report'!$D$23:$D$1090,0))),"")</f>
        <v/>
      </c>
      <c r="MH20" s="204" t="str">
        <f>IFERROR(IF(INDEX('Form report'!$P$23:$CO$1090,MATCH($A$20,'Form report'!MH23:MH1090,0),MATCH(MH$3,'Form report'!$P$22:$CO$22,0))="","",INDEX('Form report'!$P$23:$CO$1090,MATCH($A$20,'Form report'!MH23:MH1090,0),MATCH(MH$3,'Form report'!$P$22:$CO$22,0))-INDEX('Form report'!$G$23:$G$1090,MATCH($A$20,'Form report'!$D$23:$D$1090,0))-INDEX('Form report'!$H$23:$H$1090,MATCH($A$20,'Form report'!$D$23:$D$1090,0))),"")</f>
        <v/>
      </c>
      <c r="MI20" s="204" t="str">
        <f>IFERROR(IF(INDEX('Form report'!$P$23:$CO$1090,MATCH($A$20,'Form report'!MI23:MI1090,0),MATCH(MI$3,'Form report'!$P$22:$CO$22,0))="","",INDEX('Form report'!$P$23:$CO$1090,MATCH($A$20,'Form report'!MI23:MI1090,0),MATCH(MI$3,'Form report'!$P$22:$CO$22,0))-INDEX('Form report'!$G$23:$G$1090,MATCH($A$20,'Form report'!$D$23:$D$1090,0))-INDEX('Form report'!$H$23:$H$1090,MATCH($A$20,'Form report'!$D$23:$D$1090,0))),"")</f>
        <v/>
      </c>
      <c r="MJ20" s="204" t="str">
        <f>IFERROR(IF(INDEX('Form report'!$P$23:$CO$1090,MATCH($A$20,'Form report'!MJ23:MJ1090,0),MATCH(MJ$3,'Form report'!$P$22:$CO$22,0))="","",INDEX('Form report'!$P$23:$CO$1090,MATCH($A$20,'Form report'!MJ23:MJ1090,0),MATCH(MJ$3,'Form report'!$P$22:$CO$22,0))-INDEX('Form report'!$G$23:$G$1090,MATCH($A$20,'Form report'!$D$23:$D$1090,0))-INDEX('Form report'!$H$23:$H$1090,MATCH($A$20,'Form report'!$D$23:$D$1090,0))),"")</f>
        <v/>
      </c>
    </row>
    <row r="21" s="188" customFormat="1" ht="33" customHeight="1" spans="1:348">
      <c r="A21" s="203"/>
      <c r="B21" s="200"/>
      <c r="C21" s="201"/>
      <c r="D21" s="204" t="str">
        <f>IFERROR(IF(INDEX('Form report'!$P$23:$CO$1090,MATCH($A$21,'Form report'!D23:D1090,0),MATCH(D$3,'Form report'!$P$22:$CO$22,0))="","",INDEX('Form report'!$P$23:$CO$1090,MATCH($A$21,'Form report'!D23:D1090,0),MATCH(D$3,'Form report'!$P$22:$CO$22,0))-INDEX('Form report'!$G$23:$G$1090,MATCH($A$21,'Form report'!$D$23:$D$1090,0))-INDEX('Form report'!$H$23:$H$1090,MATCH($A$21,'Form report'!$D$23:$D$1090,0))),"")</f>
        <v/>
      </c>
      <c r="E21" s="204" t="str">
        <f>IFERROR(IF(INDEX('Form report'!$P$23:$CO$1090,MATCH($A$21,'Form report'!E23:E1090,0),MATCH(E$3,'Form report'!$P$22:$CO$22,0))="","",INDEX('Form report'!$P$23:$CO$1090,MATCH($A$21,'Form report'!E23:E1090,0),MATCH(E$3,'Form report'!$P$22:$CO$22,0))-INDEX('Form report'!$G$23:$G$1090,MATCH($A$21,'Form report'!$D$23:$D$1090,0))-INDEX('Form report'!$H$23:$H$1090,MATCH($A$21,'Form report'!$D$23:$D$1090,0))),"")</f>
        <v/>
      </c>
      <c r="F21" s="204" t="str">
        <f>IFERROR(IF(INDEX('Form report'!$P$23:$CO$1090,MATCH($A$21,'Form report'!F23:F1090,0),MATCH(F$3,'Form report'!$P$22:$CO$22,0))="","",INDEX('Form report'!$P$23:$CO$1090,MATCH($A$21,'Form report'!F23:F1090,0),MATCH(F$3,'Form report'!$P$22:$CO$22,0))-INDEX('Form report'!$G$23:$G$1090,MATCH($A$21,'Form report'!$D$23:$D$1090,0))-INDEX('Form report'!$H$23:$H$1090,MATCH($A$21,'Form report'!$D$23:$D$1090,0))),"")</f>
        <v/>
      </c>
      <c r="G21" s="204" t="str">
        <f>IFERROR(IF(INDEX('Form report'!$P$23:$CO$1090,MATCH($A$21,'Form report'!G23:G1090,0),MATCH(G$3,'Form report'!$P$22:$CO$22,0))="","",INDEX('Form report'!$P$23:$CO$1090,MATCH($A$21,'Form report'!G23:G1090,0),MATCH(G$3,'Form report'!$P$22:$CO$22,0))-INDEX('Form report'!$G$23:$G$1090,MATCH($A$21,'Form report'!$D$23:$D$1090,0))-INDEX('Form report'!$H$23:$H$1090,MATCH($A$21,'Form report'!$D$23:$D$1090,0))),"")</f>
        <v/>
      </c>
      <c r="H21" s="204" t="str">
        <f>IFERROR(IF(INDEX('Form report'!$P$23:$CO$1090,MATCH($A$21,'Form report'!H23:H1090,0),MATCH(H$3,'Form report'!$P$22:$CO$22,0))="","",INDEX('Form report'!$P$23:$CO$1090,MATCH($A$21,'Form report'!H23:H1090,0),MATCH(H$3,'Form report'!$P$22:$CO$22,0))-INDEX('Form report'!$G$23:$G$1090,MATCH($A$21,'Form report'!$D$23:$D$1090,0))-INDEX('Form report'!$H$23:$H$1090,MATCH($A$21,'Form report'!$D$23:$D$1090,0))),"")</f>
        <v/>
      </c>
      <c r="I21" s="204" t="str">
        <f>IFERROR(IF(INDEX('Form report'!$P$23:$CO$1090,MATCH($A$21,'Form report'!I23:I1090,0),MATCH(I$3,'Form report'!$P$22:$CO$22,0))="","",INDEX('Form report'!$P$23:$CO$1090,MATCH($A$21,'Form report'!I23:I1090,0),MATCH(I$3,'Form report'!$P$22:$CO$22,0))-INDEX('Form report'!$G$23:$G$1090,MATCH($A$21,'Form report'!$D$23:$D$1090,0))-INDEX('Form report'!$H$23:$H$1090,MATCH($A$21,'Form report'!$D$23:$D$1090,0))),"")</f>
        <v/>
      </c>
      <c r="J21" s="204" t="str">
        <f>IFERROR(IF(INDEX('Form report'!$P$23:$CO$1090,MATCH($A$21,'Form report'!J23:J1090,0),MATCH(J$3,'Form report'!$P$22:$CO$22,0))="","",INDEX('Form report'!$P$23:$CO$1090,MATCH($A$21,'Form report'!J23:J1090,0),MATCH(J$3,'Form report'!$P$22:$CO$22,0))-INDEX('Form report'!$G$23:$G$1090,MATCH($A$21,'Form report'!$D$23:$D$1090,0))-INDEX('Form report'!$H$23:$H$1090,MATCH($A$21,'Form report'!$D$23:$D$1090,0))),"")</f>
        <v/>
      </c>
      <c r="K21" s="204" t="str">
        <f>IFERROR(IF(INDEX('Form report'!$P$23:$CO$1090,MATCH($A$21,'Form report'!K23:K1090,0),MATCH(K$3,'Form report'!$P$22:$CO$22,0))="","",INDEX('Form report'!$P$23:$CO$1090,MATCH($A$21,'Form report'!K23:K1090,0),MATCH(K$3,'Form report'!$P$22:$CO$22,0))-INDEX('Form report'!$G$23:$G$1090,MATCH($A$21,'Form report'!$D$23:$D$1090,0))-INDEX('Form report'!$H$23:$H$1090,MATCH($A$21,'Form report'!$D$23:$D$1090,0))),"")</f>
        <v/>
      </c>
      <c r="L21" s="204" t="str">
        <f>IFERROR(IF(INDEX('Form report'!$P$23:$CO$1090,MATCH($A$21,'Form report'!L23:L1090,0),MATCH(L$3,'Form report'!$P$22:$CO$22,0))="","",INDEX('Form report'!$P$23:$CO$1090,MATCH($A$21,'Form report'!L23:L1090,0),MATCH(L$3,'Form report'!$P$22:$CO$22,0))-INDEX('Form report'!$G$23:$G$1090,MATCH($A$21,'Form report'!$D$23:$D$1090,0))-INDEX('Form report'!$H$23:$H$1090,MATCH($A$21,'Form report'!$D$23:$D$1090,0))),"")</f>
        <v/>
      </c>
      <c r="M21" s="204" t="str">
        <f>IFERROR(IF(INDEX('Form report'!$P$23:$CO$1090,MATCH($A$21,'Form report'!M23:M1090,0),MATCH(M$3,'Form report'!$P$22:$CO$22,0))="","",INDEX('Form report'!$P$23:$CO$1090,MATCH($A$21,'Form report'!M23:M1090,0),MATCH(M$3,'Form report'!$P$22:$CO$22,0))-INDEX('Form report'!$G$23:$G$1090,MATCH($A$21,'Form report'!$D$23:$D$1090,0))-INDEX('Form report'!$H$23:$H$1090,MATCH($A$21,'Form report'!$D$23:$D$1090,0))),"")</f>
        <v/>
      </c>
      <c r="N21" s="204" t="str">
        <f>IFERROR(IF(INDEX('Form report'!$P$23:$CO$1090,MATCH($A$21,'Form report'!N23:N1090,0),MATCH(N$3,'Form report'!$P$22:$CO$22,0))="","",INDEX('Form report'!$P$23:$CO$1090,MATCH($A$21,'Form report'!N23:N1090,0),MATCH(N$3,'Form report'!$P$22:$CO$22,0))-INDEX('Form report'!$G$23:$G$1090,MATCH($A$21,'Form report'!$D$23:$D$1090,0))-INDEX('Form report'!$H$23:$H$1090,MATCH($A$21,'Form report'!$D$23:$D$1090,0))),"")</f>
        <v/>
      </c>
      <c r="O21" s="204" t="str">
        <f>IFERROR(IF(INDEX('Form report'!$P$23:$CO$1090,MATCH($A$21,'Form report'!O23:O1090,0),MATCH(O$3,'Form report'!$P$22:$CO$22,0))="","",INDEX('Form report'!$P$23:$CO$1090,MATCH($A$21,'Form report'!O23:O1090,0),MATCH(O$3,'Form report'!$P$22:$CO$22,0))-INDEX('Form report'!$G$23:$G$1090,MATCH($A$21,'Form report'!$D$23:$D$1090,0))-INDEX('Form report'!$H$23:$H$1090,MATCH($A$21,'Form report'!$D$23:$D$1090,0))),"")</f>
        <v/>
      </c>
      <c r="P21" s="204" t="str">
        <f>IFERROR(IF(INDEX('Form report'!$P$23:$CO$1090,MATCH($A$21,'Form report'!P23:P1090,0),MATCH(P$3,'Form report'!$P$22:$CO$22,0))="","",INDEX('Form report'!$P$23:$CO$1090,MATCH($A$21,'Form report'!P23:P1090,0),MATCH(P$3,'Form report'!$P$22:$CO$22,0))-INDEX('Form report'!$G$23:$G$1090,MATCH($A$21,'Form report'!$D$23:$D$1090,0))-INDEX('Form report'!$H$23:$H$1090,MATCH($A$21,'Form report'!$D$23:$D$1090,0))),"")</f>
        <v/>
      </c>
      <c r="Q21" s="204" t="str">
        <f>IFERROR(IF(INDEX('Form report'!$P$23:$CO$1090,MATCH($A$21,'Form report'!#REF!,0),MATCH(Q$3,'Form report'!$P$22:$CO$22,0))="","",INDEX('Form report'!$P$23:$CO$1090,MATCH($A$21,'Form report'!#REF!,0),MATCH(Q$3,'Form report'!$P$22:$CO$22,0))-INDEX('Form report'!$G$23:$G$1090,MATCH($A$21,'Form report'!$D$23:$D$1090,0))-INDEX('Form report'!$H$23:$H$1090,MATCH($A$21,'Form report'!$D$23:$D$1090,0))),"")</f>
        <v/>
      </c>
      <c r="R21" s="204" t="str">
        <f>IFERROR(IF(INDEX('Form report'!$P$23:$CO$1090,MATCH($A$21,'Form report'!R23:R1090,0),MATCH(R$3,'Form report'!$P$22:$CO$22,0))="","",INDEX('Form report'!$P$23:$CO$1090,MATCH($A$21,'Form report'!R23:R1090,0),MATCH(R$3,'Form report'!$P$22:$CO$22,0))-INDEX('Form report'!$G$23:$G$1090,MATCH($A$21,'Form report'!$D$23:$D$1090,0))-INDEX('Form report'!$H$23:$H$1090,MATCH($A$21,'Form report'!$D$23:$D$1090,0))),"")</f>
        <v/>
      </c>
      <c r="S21" s="204" t="str">
        <f>IFERROR(IF(INDEX('Form report'!$P$23:$CO$1090,MATCH($A$21,'Form report'!S23:S1090,0),MATCH(S$3,'Form report'!$P$22:$CO$22,0))="","",INDEX('Form report'!$P$23:$CO$1090,MATCH($A$21,'Form report'!S23:S1090,0),MATCH(S$3,'Form report'!$P$22:$CO$22,0))-INDEX('Form report'!$G$23:$G$1090,MATCH($A$21,'Form report'!$D$23:$D$1090,0))-INDEX('Form report'!$H$23:$H$1090,MATCH($A$21,'Form report'!$D$23:$D$1090,0))),"")</f>
        <v/>
      </c>
      <c r="T21" s="204" t="str">
        <f>IFERROR(IF(INDEX('Form report'!$P$23:$CO$1090,MATCH($A$21,'Form report'!T23:T1090,0),MATCH(T$3,'Form report'!$P$22:$CO$22,0))="","",INDEX('Form report'!$P$23:$CO$1090,MATCH($A$21,'Form report'!T23:T1090,0),MATCH(T$3,'Form report'!$P$22:$CO$22,0))-INDEX('Form report'!$G$23:$G$1090,MATCH($A$21,'Form report'!$D$23:$D$1090,0))-INDEX('Form report'!$H$23:$H$1090,MATCH($A$21,'Form report'!$D$23:$D$1090,0))),"")</f>
        <v/>
      </c>
      <c r="U21" s="204" t="str">
        <f>IFERROR(IF(INDEX('Form report'!$P$23:$CO$1090,MATCH($A$21,'Form report'!U23:U1090,0),MATCH(U$3,'Form report'!$P$22:$CO$22,0))="","",INDEX('Form report'!$P$23:$CO$1090,MATCH($A$21,'Form report'!U23:U1090,0),MATCH(U$3,'Form report'!$P$22:$CO$22,0))-INDEX('Form report'!$G$23:$G$1090,MATCH($A$21,'Form report'!$D$23:$D$1090,0))-INDEX('Form report'!$H$23:$H$1090,MATCH($A$21,'Form report'!$D$23:$D$1090,0))),"")</f>
        <v/>
      </c>
      <c r="V21" s="204" t="str">
        <f>IFERROR(IF(INDEX('Form report'!$P$23:$CO$1090,MATCH($A$21,'Form report'!V23:V1090,0),MATCH(V$3,'Form report'!$P$22:$CO$22,0))="","",INDEX('Form report'!$P$23:$CO$1090,MATCH($A$21,'Form report'!V23:V1090,0),MATCH(V$3,'Form report'!$P$22:$CO$22,0))-INDEX('Form report'!$G$23:$G$1090,MATCH($A$21,'Form report'!$D$23:$D$1090,0))-INDEX('Form report'!$H$23:$H$1090,MATCH($A$21,'Form report'!$D$23:$D$1090,0))),"")</f>
        <v/>
      </c>
      <c r="W21" s="204" t="str">
        <f>IFERROR(IF(INDEX('Form report'!$P$23:$CO$1090,MATCH($A$21,'Form report'!W23:W1090,0),MATCH(W$3,'Form report'!$P$22:$CO$22,0))="","",INDEX('Form report'!$P$23:$CO$1090,MATCH($A$21,'Form report'!W23:W1090,0),MATCH(W$3,'Form report'!$P$22:$CO$22,0))-INDEX('Form report'!$G$23:$G$1090,MATCH($A$21,'Form report'!$D$23:$D$1090,0))-INDEX('Form report'!$H$23:$H$1090,MATCH($A$21,'Form report'!$D$23:$D$1090,0))),"")</f>
        <v/>
      </c>
      <c r="X21" s="204" t="str">
        <f>IFERROR(IF(INDEX('Form report'!$P$23:$CO$1090,MATCH($A$21,'Form report'!X23:X1090,0),MATCH(X$3,'Form report'!$P$22:$CO$22,0))="","",INDEX('Form report'!$P$23:$CO$1090,MATCH($A$21,'Form report'!X23:X1090,0),MATCH(X$3,'Form report'!$P$22:$CO$22,0))-INDEX('Form report'!$G$23:$G$1090,MATCH($A$21,'Form report'!$D$23:$D$1090,0))-INDEX('Form report'!$H$23:$H$1090,MATCH($A$21,'Form report'!$D$23:$D$1090,0))),"")</f>
        <v/>
      </c>
      <c r="Y21" s="204" t="str">
        <f>IFERROR(IF(INDEX('Form report'!$P$23:$CO$1090,MATCH($A$21,'Form report'!Y23:Y1090,0),MATCH(Y$3,'Form report'!$P$22:$CO$22,0))="","",INDEX('Form report'!$P$23:$CO$1090,MATCH($A$21,'Form report'!Y23:Y1090,0),MATCH(Y$3,'Form report'!$P$22:$CO$22,0))-INDEX('Form report'!$G$23:$G$1090,MATCH($A$21,'Form report'!$D$23:$D$1090,0))-INDEX('Form report'!$H$23:$H$1090,MATCH($A$21,'Form report'!$D$23:$D$1090,0))),"")</f>
        <v/>
      </c>
      <c r="Z21" s="204" t="str">
        <f>IFERROR(IF(INDEX('Form report'!$P$23:$CO$1090,MATCH($A$21,'Form report'!Z23:Z1090,0),MATCH(Z$3,'Form report'!$P$22:$CO$22,0))="","",INDEX('Form report'!$P$23:$CO$1090,MATCH($A$21,'Form report'!Z23:Z1090,0),MATCH(Z$3,'Form report'!$P$22:$CO$22,0))-INDEX('Form report'!$G$23:$G$1090,MATCH($A$21,'Form report'!$D$23:$D$1090,0))-INDEX('Form report'!$H$23:$H$1090,MATCH($A$21,'Form report'!$D$23:$D$1090,0))),"")</f>
        <v/>
      </c>
      <c r="AA21" s="204" t="str">
        <f>IFERROR(IF(INDEX('Form report'!$P$23:$CO$1090,MATCH($A$21,'Form report'!AA23:AA1090,0),MATCH(AA$3,'Form report'!$P$22:$CO$22,0))="","",INDEX('Form report'!$P$23:$CO$1090,MATCH($A$21,'Form report'!AA23:AA1090,0),MATCH(AA$3,'Form report'!$P$22:$CO$22,0))-INDEX('Form report'!$G$23:$G$1090,MATCH($A$21,'Form report'!$D$23:$D$1090,0))-INDEX('Form report'!$H$23:$H$1090,MATCH($A$21,'Form report'!$D$23:$D$1090,0))),"")</f>
        <v/>
      </c>
      <c r="AB21" s="204" t="str">
        <f>IFERROR(IF(INDEX('Form report'!$P$23:$CO$1090,MATCH($A$21,'Form report'!AB23:AB1090,0),MATCH(AB$3,'Form report'!$P$22:$CO$22,0))="","",INDEX('Form report'!$P$23:$CO$1090,MATCH($A$21,'Form report'!AB23:AB1090,0),MATCH(AB$3,'Form report'!$P$22:$CO$22,0))-INDEX('Form report'!$G$23:$G$1090,MATCH($A$21,'Form report'!$D$23:$D$1090,0))-INDEX('Form report'!$H$23:$H$1090,MATCH($A$21,'Form report'!$D$23:$D$1090,0))),"")</f>
        <v/>
      </c>
      <c r="AC21" s="204" t="str">
        <f>IFERROR(IF(INDEX('Form report'!$P$23:$CO$1090,MATCH($A$21,'Form report'!AC23:AC1090,0),MATCH(AC$3,'Form report'!$P$22:$CO$22,0))="","",INDEX('Form report'!$P$23:$CO$1090,MATCH($A$21,'Form report'!AC23:AC1090,0),MATCH(AC$3,'Form report'!$P$22:$CO$22,0))-INDEX('Form report'!$G$23:$G$1090,MATCH($A$21,'Form report'!$D$23:$D$1090,0))-INDEX('Form report'!$H$23:$H$1090,MATCH($A$21,'Form report'!$D$23:$D$1090,0))),"")</f>
        <v/>
      </c>
      <c r="AD21" s="204" t="str">
        <f>IFERROR(IF(INDEX('Form report'!$P$23:$CO$1090,MATCH($A$21,'Form report'!AD23:AD1090,0),MATCH(AD$3,'Form report'!$P$22:$CO$22,0))="","",INDEX('Form report'!$P$23:$CO$1090,MATCH($A$21,'Form report'!AD23:AD1090,0),MATCH(AD$3,'Form report'!$P$22:$CO$22,0))-INDEX('Form report'!$G$23:$G$1090,MATCH($A$21,'Form report'!$D$23:$D$1090,0))-INDEX('Form report'!$H$23:$H$1090,MATCH($A$21,'Form report'!$D$23:$D$1090,0))),"")</f>
        <v/>
      </c>
      <c r="AE21" s="204" t="str">
        <f>IFERROR(IF(INDEX('Form report'!$P$23:$CO$1090,MATCH($A$21,'Form report'!AE23:AE1090,0),MATCH(AE$3,'Form report'!$P$22:$CO$22,0))="","",INDEX('Form report'!$P$23:$CO$1090,MATCH($A$21,'Form report'!AE23:AE1090,0),MATCH(AE$3,'Form report'!$P$22:$CO$22,0))-INDEX('Form report'!$G$23:$G$1090,MATCH($A$21,'Form report'!$D$23:$D$1090,0))-INDEX('Form report'!$H$23:$H$1090,MATCH($A$21,'Form report'!$D$23:$D$1090,0))),"")</f>
        <v/>
      </c>
      <c r="AF21" s="204" t="str">
        <f>IFERROR(IF(INDEX('Form report'!$P$23:$CO$1090,MATCH($A$21,'Form report'!AF23:AF1090,0),MATCH(AF$3,'Form report'!$P$22:$CO$22,0))="","",INDEX('Form report'!$P$23:$CO$1090,MATCH($A$21,'Form report'!AF23:AF1090,0),MATCH(AF$3,'Form report'!$P$22:$CO$22,0))-INDEX('Form report'!$G$23:$G$1090,MATCH($A$21,'Form report'!$D$23:$D$1090,0))-INDEX('Form report'!$H$23:$H$1090,MATCH($A$21,'Form report'!$D$23:$D$1090,0))),"")</f>
        <v/>
      </c>
      <c r="AG21" s="204" t="str">
        <f>IFERROR(IF(INDEX('Form report'!$P$23:$CO$1090,MATCH($A$21,'Form report'!AG23:AG1090,0),MATCH(AG$3,'Form report'!$P$22:$CO$22,0))="","",INDEX('Form report'!$P$23:$CO$1090,MATCH($A$21,'Form report'!AG23:AG1090,0),MATCH(AG$3,'Form report'!$P$22:$CO$22,0))-INDEX('Form report'!$G$23:$G$1090,MATCH($A$21,'Form report'!$D$23:$D$1090,0))-INDEX('Form report'!$H$23:$H$1090,MATCH($A$21,'Form report'!$D$23:$D$1090,0))),"")</f>
        <v/>
      </c>
      <c r="AH21" s="204" t="str">
        <f>IFERROR(IF(INDEX('Form report'!$P$23:$CO$1090,MATCH($A$21,'Form report'!AH23:AH1090,0),MATCH(AH$3,'Form report'!$P$22:$CO$22,0))="","",INDEX('Form report'!$P$23:$CO$1090,MATCH($A$21,'Form report'!AH23:AH1090,0),MATCH(AH$3,'Form report'!$P$22:$CO$22,0))-INDEX('Form report'!$G$23:$G$1090,MATCH($A$21,'Form report'!$D$23:$D$1090,0))-INDEX('Form report'!$H$23:$H$1090,MATCH($A$21,'Form report'!$D$23:$D$1090,0))),"")</f>
        <v/>
      </c>
      <c r="AI21" s="204" t="str">
        <f>IFERROR(IF(INDEX('Form report'!$P$23:$CO$1090,MATCH($A$21,'Form report'!AI23:AI1090,0),MATCH(AI$3,'Form report'!$P$22:$CO$22,0))="","",INDEX('Form report'!$P$23:$CO$1090,MATCH($A$21,'Form report'!AI23:AI1090,0),MATCH(AI$3,'Form report'!$P$22:$CO$22,0))-INDEX('Form report'!$G$23:$G$1090,MATCH($A$21,'Form report'!$D$23:$D$1090,0))-INDEX('Form report'!$H$23:$H$1090,MATCH($A$21,'Form report'!$D$23:$D$1090,0))),"")</f>
        <v/>
      </c>
      <c r="AJ21" s="204" t="str">
        <f>IFERROR(IF(INDEX('Form report'!$P$23:$CO$1090,MATCH($A$21,'Form report'!AJ23:AJ1090,0),MATCH(AJ$3,'Form report'!$P$22:$CO$22,0))="","",INDEX('Form report'!$P$23:$CO$1090,MATCH($A$21,'Form report'!AJ23:AJ1090,0),MATCH(AJ$3,'Form report'!$P$22:$CO$22,0))-INDEX('Form report'!$G$23:$G$1090,MATCH($A$21,'Form report'!$D$23:$D$1090,0))-INDEX('Form report'!$H$23:$H$1090,MATCH($A$21,'Form report'!$D$23:$D$1090,0))),"")</f>
        <v/>
      </c>
      <c r="AK21" s="204" t="str">
        <f>IFERROR(IF(INDEX('Form report'!$P$23:$CO$1090,MATCH($A$21,'Form report'!AK23:AK1090,0),MATCH(AK$3,'Form report'!$P$22:$CO$22,0))="","",INDEX('Form report'!$P$23:$CO$1090,MATCH($A$21,'Form report'!AK23:AK1090,0),MATCH(AK$3,'Form report'!$P$22:$CO$22,0))-INDEX('Form report'!$G$23:$G$1090,MATCH($A$21,'Form report'!$D$23:$D$1090,0))-INDEX('Form report'!$H$23:$H$1090,MATCH($A$21,'Form report'!$D$23:$D$1090,0))),"")</f>
        <v/>
      </c>
      <c r="AL21" s="204" t="str">
        <f>IFERROR(IF(INDEX('Form report'!$P$23:$CO$1090,MATCH($A$21,'Form report'!AL23:AL1090,0),MATCH(AL$3,'Form report'!$P$22:$CO$22,0))="","",INDEX('Form report'!$P$23:$CO$1090,MATCH($A$21,'Form report'!AL23:AL1090,0),MATCH(AL$3,'Form report'!$P$22:$CO$22,0))-INDEX('Form report'!$G$23:$G$1090,MATCH($A$21,'Form report'!$D$23:$D$1090,0))-INDEX('Form report'!$H$23:$H$1090,MATCH($A$21,'Form report'!$D$23:$D$1090,0))),"")</f>
        <v/>
      </c>
      <c r="AM21" s="204" t="str">
        <f>IFERROR(IF(INDEX('Form report'!$P$23:$CO$1090,MATCH($A$21,'Form report'!AM23:AM1090,0),MATCH(AM$3,'Form report'!$P$22:$CO$22,0))="","",INDEX('Form report'!$P$23:$CO$1090,MATCH($A$21,'Form report'!AM23:AM1090,0),MATCH(AM$3,'Form report'!$P$22:$CO$22,0))-INDEX('Form report'!$G$23:$G$1090,MATCH($A$21,'Form report'!$D$23:$D$1090,0))-INDEX('Form report'!$H$23:$H$1090,MATCH($A$21,'Form report'!$D$23:$D$1090,0))),"")</f>
        <v/>
      </c>
      <c r="AN21" s="204" t="str">
        <f>IFERROR(IF(INDEX('Form report'!$P$23:$CO$1090,MATCH($A$21,'Form report'!AN23:AN1090,0),MATCH(AN$3,'Form report'!$P$22:$CO$22,0))="","",INDEX('Form report'!$P$23:$CO$1090,MATCH($A$21,'Form report'!AN23:AN1090,0),MATCH(AN$3,'Form report'!$P$22:$CO$22,0))-INDEX('Form report'!$G$23:$G$1090,MATCH($A$21,'Form report'!$D$23:$D$1090,0))-INDEX('Form report'!$H$23:$H$1090,MATCH($A$21,'Form report'!$D$23:$D$1090,0))),"")</f>
        <v/>
      </c>
      <c r="AO21" s="204" t="str">
        <f>IFERROR(IF(INDEX('Form report'!$P$23:$CO$1090,MATCH($A$21,'Form report'!AO23:AO1090,0),MATCH(AO$3,'Form report'!$P$22:$CO$22,0))="","",INDEX('Form report'!$P$23:$CO$1090,MATCH($A$21,'Form report'!AO23:AO1090,0),MATCH(AO$3,'Form report'!$P$22:$CO$22,0))-INDEX('Form report'!$G$23:$G$1090,MATCH($A$21,'Form report'!$D$23:$D$1090,0))-INDEX('Form report'!$H$23:$H$1090,MATCH($A$21,'Form report'!$D$23:$D$1090,0))),"")</f>
        <v/>
      </c>
      <c r="AP21" s="204" t="str">
        <f>IFERROR(IF(INDEX('Form report'!$P$23:$CO$1090,MATCH($A$21,'Form report'!AP23:AP1090,0),MATCH(AP$3,'Form report'!$P$22:$CO$22,0))="","",INDEX('Form report'!$P$23:$CO$1090,MATCH($A$21,'Form report'!AP23:AP1090,0),MATCH(AP$3,'Form report'!$P$22:$CO$22,0))-INDEX('Form report'!$G$23:$G$1090,MATCH($A$21,'Form report'!$D$23:$D$1090,0))-INDEX('Form report'!$H$23:$H$1090,MATCH($A$21,'Form report'!$D$23:$D$1090,0))),"")</f>
        <v/>
      </c>
      <c r="AQ21" s="204" t="str">
        <f>IFERROR(IF(INDEX('Form report'!$P$23:$CO$1090,MATCH($A$21,'Form report'!AQ23:AQ1090,0),MATCH(AQ$3,'Form report'!$P$22:$CO$22,0))="","",INDEX('Form report'!$P$23:$CO$1090,MATCH($A$21,'Form report'!AQ23:AQ1090,0),MATCH(AQ$3,'Form report'!$P$22:$CO$22,0))-INDEX('Form report'!$G$23:$G$1090,MATCH($A$21,'Form report'!$D$23:$D$1090,0))-INDEX('Form report'!$H$23:$H$1090,MATCH($A$21,'Form report'!$D$23:$D$1090,0))),"")</f>
        <v/>
      </c>
      <c r="AR21" s="204" t="str">
        <f>IFERROR(IF(INDEX('Form report'!$P$23:$CO$1090,MATCH($A$21,'Form report'!AR23:AR1090,0),MATCH(AR$3,'Form report'!$P$22:$CO$22,0))="","",INDEX('Form report'!$P$23:$CO$1090,MATCH($A$21,'Form report'!AR23:AR1090,0),MATCH(AR$3,'Form report'!$P$22:$CO$22,0))-INDEX('Form report'!$G$23:$G$1090,MATCH($A$21,'Form report'!$D$23:$D$1090,0))-INDEX('Form report'!$H$23:$H$1090,MATCH($A$21,'Form report'!$D$23:$D$1090,0))),"")</f>
        <v/>
      </c>
      <c r="AS21" s="204" t="str">
        <f>IFERROR(IF(INDEX('Form report'!$P$23:$CO$1090,MATCH($A$21,'Form report'!AS23:AS1090,0),MATCH(AS$3,'Form report'!$P$22:$CO$22,0))="","",INDEX('Form report'!$P$23:$CO$1090,MATCH($A$21,'Form report'!AS23:AS1090,0),MATCH(AS$3,'Form report'!$P$22:$CO$22,0))-INDEX('Form report'!$G$23:$G$1090,MATCH($A$21,'Form report'!$D$23:$D$1090,0))-INDEX('Form report'!$H$23:$H$1090,MATCH($A$21,'Form report'!$D$23:$D$1090,0))),"")</f>
        <v/>
      </c>
      <c r="AT21" s="204" t="str">
        <f>IFERROR(IF(INDEX('Form report'!$P$23:$CO$1090,MATCH($A$21,'Form report'!AT23:AT1090,0),MATCH(AT$3,'Form report'!$P$22:$CO$22,0))="","",INDEX('Form report'!$P$23:$CO$1090,MATCH($A$21,'Form report'!AT23:AT1090,0),MATCH(AT$3,'Form report'!$P$22:$CO$22,0))-INDEX('Form report'!$G$23:$G$1090,MATCH($A$21,'Form report'!$D$23:$D$1090,0))-INDEX('Form report'!$H$23:$H$1090,MATCH($A$21,'Form report'!$D$23:$D$1090,0))),"")</f>
        <v/>
      </c>
      <c r="AU21" s="204" t="str">
        <f>IFERROR(IF(INDEX('Form report'!$P$23:$CO$1090,MATCH($A$21,'Form report'!AU23:AU1090,0),MATCH(AU$3,'Form report'!$P$22:$CO$22,0))="","",INDEX('Form report'!$P$23:$CO$1090,MATCH($A$21,'Form report'!AU23:AU1090,0),MATCH(AU$3,'Form report'!$P$22:$CO$22,0))-INDEX('Form report'!$G$23:$G$1090,MATCH($A$21,'Form report'!$D$23:$D$1090,0))-INDEX('Form report'!$H$23:$H$1090,MATCH($A$21,'Form report'!$D$23:$D$1090,0))),"")</f>
        <v/>
      </c>
      <c r="AV21" s="204" t="str">
        <f>IFERROR(IF(INDEX('Form report'!$P$23:$CO$1090,MATCH($A$21,'Form report'!AV23:AV1090,0),MATCH(AV$3,'Form report'!$P$22:$CO$22,0))="","",INDEX('Form report'!$P$23:$CO$1090,MATCH($A$21,'Form report'!AV23:AV1090,0),MATCH(AV$3,'Form report'!$P$22:$CO$22,0))-INDEX('Form report'!$G$23:$G$1090,MATCH($A$21,'Form report'!$D$23:$D$1090,0))-INDEX('Form report'!$H$23:$H$1090,MATCH($A$21,'Form report'!$D$23:$D$1090,0))),"")</f>
        <v/>
      </c>
      <c r="AW21" s="204" t="str">
        <f>IFERROR(IF(INDEX('Form report'!$P$23:$CO$1090,MATCH($A$21,'Form report'!AW23:AW1090,0),MATCH(AW$3,'Form report'!$P$22:$CO$22,0))="","",INDEX('Form report'!$P$23:$CO$1090,MATCH($A$21,'Form report'!AW23:AW1090,0),MATCH(AW$3,'Form report'!$P$22:$CO$22,0))-INDEX('Form report'!$G$23:$G$1090,MATCH($A$21,'Form report'!$D$23:$D$1090,0))-INDEX('Form report'!$H$23:$H$1090,MATCH($A$21,'Form report'!$D$23:$D$1090,0))),"")</f>
        <v/>
      </c>
      <c r="AX21" s="204" t="str">
        <f>IFERROR(IF(INDEX('Form report'!$P$23:$CO$1090,MATCH($A$21,'Form report'!AX23:AX1090,0),MATCH(AX$3,'Form report'!$P$22:$CO$22,0))="","",INDEX('Form report'!$P$23:$CO$1090,MATCH($A$21,'Form report'!AX23:AX1090,0),MATCH(AX$3,'Form report'!$P$22:$CO$22,0))-INDEX('Form report'!$G$23:$G$1090,MATCH($A$21,'Form report'!$D$23:$D$1090,0))-INDEX('Form report'!$H$23:$H$1090,MATCH($A$21,'Form report'!$D$23:$D$1090,0))),"")</f>
        <v/>
      </c>
      <c r="AY21" s="204" t="str">
        <f>IFERROR(IF(INDEX('Form report'!$P$23:$CO$1090,MATCH($A$21,'Form report'!AY23:AY1090,0),MATCH(AY$3,'Form report'!$P$22:$CO$22,0))="","",INDEX('Form report'!$P$23:$CO$1090,MATCH($A$21,'Form report'!AY23:AY1090,0),MATCH(AY$3,'Form report'!$P$22:$CO$22,0))-INDEX('Form report'!$G$23:$G$1090,MATCH($A$21,'Form report'!$D$23:$D$1090,0))-INDEX('Form report'!$H$23:$H$1090,MATCH($A$21,'Form report'!$D$23:$D$1090,0))),"")</f>
        <v/>
      </c>
      <c r="AZ21" s="204" t="str">
        <f>IFERROR(IF(INDEX('Form report'!$P$23:$CO$1090,MATCH($A$21,'Form report'!AZ23:AZ1090,0),MATCH(AZ$3,'Form report'!$P$22:$CO$22,0))="","",INDEX('Form report'!$P$23:$CO$1090,MATCH($A$21,'Form report'!AZ23:AZ1090,0),MATCH(AZ$3,'Form report'!$P$22:$CO$22,0))-INDEX('Form report'!$G$23:$G$1090,MATCH($A$21,'Form report'!$D$23:$D$1090,0))-INDEX('Form report'!$H$23:$H$1090,MATCH($A$21,'Form report'!$D$23:$D$1090,0))),"")</f>
        <v/>
      </c>
      <c r="BA21" s="204" t="str">
        <f>IFERROR(IF(INDEX('Form report'!$P$23:$CO$1090,MATCH($A$21,'Form report'!BA23:BA1090,0),MATCH(BA$3,'Form report'!$P$22:$CO$22,0))="","",INDEX('Form report'!$P$23:$CO$1090,MATCH($A$21,'Form report'!BA23:BA1090,0),MATCH(BA$3,'Form report'!$P$22:$CO$22,0))-INDEX('Form report'!$G$23:$G$1090,MATCH($A$21,'Form report'!$D$23:$D$1090,0))-INDEX('Form report'!$H$23:$H$1090,MATCH($A$21,'Form report'!$D$23:$D$1090,0))),"")</f>
        <v/>
      </c>
      <c r="BB21" s="204" t="str">
        <f>IFERROR(IF(INDEX('Form report'!$P$23:$CO$1090,MATCH($A$21,'Form report'!BB23:BB1090,0),MATCH(BB$3,'Form report'!$P$22:$CO$22,0))="","",INDEX('Form report'!$P$23:$CO$1090,MATCH($A$21,'Form report'!BB23:BB1090,0),MATCH(BB$3,'Form report'!$P$22:$CO$22,0))-INDEX('Form report'!$G$23:$G$1090,MATCH($A$21,'Form report'!$D$23:$D$1090,0))-INDEX('Form report'!$H$23:$H$1090,MATCH($A$21,'Form report'!$D$23:$D$1090,0))),"")</f>
        <v/>
      </c>
      <c r="BC21" s="204" t="str">
        <f>IFERROR(IF(INDEX('Form report'!$P$23:$CO$1090,MATCH($A$21,'Form report'!BC23:BC1090,0),MATCH(BC$3,'Form report'!$P$22:$CO$22,0))="","",INDEX('Form report'!$P$23:$CO$1090,MATCH($A$21,'Form report'!BC23:BC1090,0),MATCH(BC$3,'Form report'!$P$22:$CO$22,0))-INDEX('Form report'!$G$23:$G$1090,MATCH($A$21,'Form report'!$D$23:$D$1090,0))-INDEX('Form report'!$H$23:$H$1090,MATCH($A$21,'Form report'!$D$23:$D$1090,0))),"")</f>
        <v/>
      </c>
      <c r="BD21" s="204" t="str">
        <f>IFERROR(IF(INDEX('Form report'!$P$23:$CO$1090,MATCH($A$21,'Form report'!BD23:BD1090,0),MATCH(BD$3,'Form report'!$P$22:$CO$22,0))="","",INDEX('Form report'!$P$23:$CO$1090,MATCH($A$21,'Form report'!BD23:BD1090,0),MATCH(BD$3,'Form report'!$P$22:$CO$22,0))-INDEX('Form report'!$G$23:$G$1090,MATCH($A$21,'Form report'!$D$23:$D$1090,0))-INDEX('Form report'!$H$23:$H$1090,MATCH($A$21,'Form report'!$D$23:$D$1090,0))),"")</f>
        <v/>
      </c>
      <c r="BE21" s="204" t="str">
        <f>IFERROR(IF(INDEX('Form report'!$P$23:$CO$1090,MATCH($A$21,'Form report'!BE23:BE1090,0),MATCH(BE$3,'Form report'!$P$22:$CO$22,0))="","",INDEX('Form report'!$P$23:$CO$1090,MATCH($A$21,'Form report'!BE23:BE1090,0),MATCH(BE$3,'Form report'!$P$22:$CO$22,0))-INDEX('Form report'!$G$23:$G$1090,MATCH($A$21,'Form report'!$D$23:$D$1090,0))-INDEX('Form report'!$H$23:$H$1090,MATCH($A$21,'Form report'!$D$23:$D$1090,0))),"")</f>
        <v/>
      </c>
      <c r="BF21" s="204" t="str">
        <f>IFERROR(IF(INDEX('Form report'!$P$23:$CO$1090,MATCH($A$21,'Form report'!BF23:BF1090,0),MATCH(BF$3,'Form report'!$P$22:$CO$22,0))="","",INDEX('Form report'!$P$23:$CO$1090,MATCH($A$21,'Form report'!BF23:BF1090,0),MATCH(BF$3,'Form report'!$P$22:$CO$22,0))-INDEX('Form report'!$G$23:$G$1090,MATCH($A$21,'Form report'!$D$23:$D$1090,0))-INDEX('Form report'!$H$23:$H$1090,MATCH($A$21,'Form report'!$D$23:$D$1090,0))),"")</f>
        <v/>
      </c>
      <c r="BG21" s="204" t="str">
        <f>IFERROR(IF(INDEX('Form report'!$P$23:$CO$1090,MATCH($A$21,'Form report'!BG23:BG1090,0),MATCH(BG$3,'Form report'!$P$22:$CO$22,0))="","",INDEX('Form report'!$P$23:$CO$1090,MATCH($A$21,'Form report'!BG23:BG1090,0),MATCH(BG$3,'Form report'!$P$22:$CO$22,0))-INDEX('Form report'!$G$23:$G$1090,MATCH($A$21,'Form report'!$D$23:$D$1090,0))-INDEX('Form report'!$H$23:$H$1090,MATCH($A$21,'Form report'!$D$23:$D$1090,0))),"")</f>
        <v/>
      </c>
      <c r="BH21" s="204" t="str">
        <f>IFERROR(IF(INDEX('Form report'!$P$23:$CO$1090,MATCH($A$21,'Form report'!BH23:BH1090,0),MATCH(BH$3,'Form report'!$P$22:$CO$22,0))="","",INDEX('Form report'!$P$23:$CO$1090,MATCH($A$21,'Form report'!BH23:BH1090,0),MATCH(BH$3,'Form report'!$P$22:$CO$22,0))-INDEX('Form report'!$G$23:$G$1090,MATCH($A$21,'Form report'!$D$23:$D$1090,0))-INDEX('Form report'!$H$23:$H$1090,MATCH($A$21,'Form report'!$D$23:$D$1090,0))),"")</f>
        <v/>
      </c>
      <c r="BI21" s="204" t="str">
        <f>IFERROR(IF(INDEX('Form report'!$P$23:$CO$1090,MATCH($A$21,'Form report'!BI23:BI1090,0),MATCH(BI$3,'Form report'!$P$22:$CO$22,0))="","",INDEX('Form report'!$P$23:$CO$1090,MATCH($A$21,'Form report'!BI23:BI1090,0),MATCH(BI$3,'Form report'!$P$22:$CO$22,0))-INDEX('Form report'!$G$23:$G$1090,MATCH($A$21,'Form report'!$D$23:$D$1090,0))-INDEX('Form report'!$H$23:$H$1090,MATCH($A$21,'Form report'!$D$23:$D$1090,0))),"")</f>
        <v/>
      </c>
      <c r="BJ21" s="204" t="str">
        <f>IFERROR(IF(INDEX('Form report'!$P$23:$CO$1090,MATCH($A$21,'Form report'!BJ23:BJ1090,0),MATCH(BJ$3,'Form report'!$P$22:$CO$22,0))="","",INDEX('Form report'!$P$23:$CO$1090,MATCH($A$21,'Form report'!BJ23:BJ1090,0),MATCH(BJ$3,'Form report'!$P$22:$CO$22,0))-INDEX('Form report'!$G$23:$G$1090,MATCH($A$21,'Form report'!$D$23:$D$1090,0))-INDEX('Form report'!$H$23:$H$1090,MATCH($A$21,'Form report'!$D$23:$D$1090,0))),"")</f>
        <v/>
      </c>
      <c r="BK21" s="204" t="str">
        <f>IFERROR(IF(INDEX('Form report'!$P$23:$CO$1090,MATCH($A$21,'Form report'!BK23:BK1090,0),MATCH(BK$3,'Form report'!$P$22:$CO$22,0))="","",INDEX('Form report'!$P$23:$CO$1090,MATCH($A$21,'Form report'!BK23:BK1090,0),MATCH(BK$3,'Form report'!$P$22:$CO$22,0))-INDEX('Form report'!$G$23:$G$1090,MATCH($A$21,'Form report'!$D$23:$D$1090,0))-INDEX('Form report'!$H$23:$H$1090,MATCH($A$21,'Form report'!$D$23:$D$1090,0))),"")</f>
        <v/>
      </c>
      <c r="BL21" s="204" t="str">
        <f>IFERROR(IF(INDEX('Form report'!$P$23:$CO$1090,MATCH($A$21,'Form report'!BL23:BL1090,0),MATCH(BL$3,'Form report'!$P$22:$CO$22,0))="","",INDEX('Form report'!$P$23:$CO$1090,MATCH($A$21,'Form report'!BL23:BL1090,0),MATCH(BL$3,'Form report'!$P$22:$CO$22,0))-INDEX('Form report'!$G$23:$G$1090,MATCH($A$21,'Form report'!$D$23:$D$1090,0))-INDEX('Form report'!$H$23:$H$1090,MATCH($A$21,'Form report'!$D$23:$D$1090,0))),"")</f>
        <v/>
      </c>
      <c r="BM21" s="204" t="str">
        <f>IFERROR(IF(INDEX('Form report'!$P$23:$CO$1090,MATCH($A$21,'Form report'!BM23:BM1090,0),MATCH(BM$3,'Form report'!$P$22:$CO$22,0))="","",INDEX('Form report'!$P$23:$CO$1090,MATCH($A$21,'Form report'!BM23:BM1090,0),MATCH(BM$3,'Form report'!$P$22:$CO$22,0))-INDEX('Form report'!$G$23:$G$1090,MATCH($A$21,'Form report'!$D$23:$D$1090,0))-INDEX('Form report'!$H$23:$H$1090,MATCH($A$21,'Form report'!$D$23:$D$1090,0))),"")</f>
        <v/>
      </c>
      <c r="BN21" s="204" t="str">
        <f>IFERROR(IF(INDEX('Form report'!$P$23:$CO$1090,MATCH($A$21,'Form report'!BN23:BN1090,0),MATCH(BN$3,'Form report'!$P$22:$CO$22,0))="","",INDEX('Form report'!$P$23:$CO$1090,MATCH($A$21,'Form report'!BN23:BN1090,0),MATCH(BN$3,'Form report'!$P$22:$CO$22,0))-INDEX('Form report'!$G$23:$G$1090,MATCH($A$21,'Form report'!$D$23:$D$1090,0))-INDEX('Form report'!$H$23:$H$1090,MATCH($A$21,'Form report'!$D$23:$D$1090,0))),"")</f>
        <v/>
      </c>
      <c r="BO21" s="204" t="str">
        <f>IFERROR(IF(INDEX('Form report'!$P$23:$CO$1090,MATCH($A$21,'Form report'!BO23:BO1090,0),MATCH(BO$3,'Form report'!$P$22:$CO$22,0))="","",INDEX('Form report'!$P$23:$CO$1090,MATCH($A$21,'Form report'!BO23:BO1090,0),MATCH(BO$3,'Form report'!$P$22:$CO$22,0))-INDEX('Form report'!$G$23:$G$1090,MATCH($A$21,'Form report'!$D$23:$D$1090,0))-INDEX('Form report'!$H$23:$H$1090,MATCH($A$21,'Form report'!$D$23:$D$1090,0))),"")</f>
        <v/>
      </c>
      <c r="BP21" s="204" t="str">
        <f>IFERROR(IF(INDEX('Form report'!$P$23:$CO$1090,MATCH($A$21,'Form report'!BP23:BP1090,0),MATCH(BP$3,'Form report'!$P$22:$CO$22,0))="","",INDEX('Form report'!$P$23:$CO$1090,MATCH($A$21,'Form report'!BP23:BP1090,0),MATCH(BP$3,'Form report'!$P$22:$CO$22,0))-INDEX('Form report'!$G$23:$G$1090,MATCH($A$21,'Form report'!$D$23:$D$1090,0))-INDEX('Form report'!$H$23:$H$1090,MATCH($A$21,'Form report'!$D$23:$D$1090,0))),"")</f>
        <v/>
      </c>
      <c r="BQ21" s="204" t="str">
        <f>IFERROR(IF(INDEX('Form report'!$P$23:$CO$1090,MATCH($A$21,'Form report'!BQ23:BQ1090,0),MATCH(BQ$3,'Form report'!$P$22:$CO$22,0))="","",INDEX('Form report'!$P$23:$CO$1090,MATCH($A$21,'Form report'!BQ23:BQ1090,0),MATCH(BQ$3,'Form report'!$P$22:$CO$22,0))-INDEX('Form report'!$G$23:$G$1090,MATCH($A$21,'Form report'!$D$23:$D$1090,0))-INDEX('Form report'!$H$23:$H$1090,MATCH($A$21,'Form report'!$D$23:$D$1090,0))),"")</f>
        <v/>
      </c>
      <c r="BR21" s="204" t="str">
        <f>IFERROR(IF(INDEX('Form report'!$P$23:$CO$1090,MATCH($A$21,'Form report'!BR23:BR1090,0),MATCH(BR$3,'Form report'!$P$22:$CO$22,0))="","",INDEX('Form report'!$P$23:$CO$1090,MATCH($A$21,'Form report'!BR23:BR1090,0),MATCH(BR$3,'Form report'!$P$22:$CO$22,0))-INDEX('Form report'!$G$23:$G$1090,MATCH($A$21,'Form report'!$D$23:$D$1090,0))-INDEX('Form report'!$H$23:$H$1090,MATCH($A$21,'Form report'!$D$23:$D$1090,0))),"")</f>
        <v/>
      </c>
      <c r="BS21" s="204" t="str">
        <f>IFERROR(IF(INDEX('Form report'!$P$23:$CO$1090,MATCH($A$21,'Form report'!BS23:BS1090,0),MATCH(BS$3,'Form report'!$P$22:$CO$22,0))="","",INDEX('Form report'!$P$23:$CO$1090,MATCH($A$21,'Form report'!BS23:BS1090,0),MATCH(BS$3,'Form report'!$P$22:$CO$22,0))-INDEX('Form report'!$G$23:$G$1090,MATCH($A$21,'Form report'!$D$23:$D$1090,0))-INDEX('Form report'!$H$23:$H$1090,MATCH($A$21,'Form report'!$D$23:$D$1090,0))),"")</f>
        <v/>
      </c>
      <c r="BT21" s="204" t="str">
        <f>IFERROR(IF(INDEX('Form report'!$P$23:$CO$1090,MATCH($A$21,'Form report'!BT23:BT1090,0),MATCH(BT$3,'Form report'!$P$22:$CO$22,0))="","",INDEX('Form report'!$P$23:$CO$1090,MATCH($A$21,'Form report'!BT23:BT1090,0),MATCH(BT$3,'Form report'!$P$22:$CO$22,0))-INDEX('Form report'!$G$23:$G$1090,MATCH($A$21,'Form report'!$D$23:$D$1090,0))-INDEX('Form report'!$H$23:$H$1090,MATCH($A$21,'Form report'!$D$23:$D$1090,0))),"")</f>
        <v/>
      </c>
      <c r="BU21" s="204" t="str">
        <f>IFERROR(IF(INDEX('Form report'!$P$23:$CO$1090,MATCH($A$21,'Form report'!BU23:BU1090,0),MATCH(BU$3,'Form report'!$P$22:$CO$22,0))="","",INDEX('Form report'!$P$23:$CO$1090,MATCH($A$21,'Form report'!BU23:BU1090,0),MATCH(BU$3,'Form report'!$P$22:$CO$22,0))-INDEX('Form report'!$G$23:$G$1090,MATCH($A$21,'Form report'!$D$23:$D$1090,0))-INDEX('Form report'!$H$23:$H$1090,MATCH($A$21,'Form report'!$D$23:$D$1090,0))),"")</f>
        <v/>
      </c>
      <c r="BV21" s="204" t="str">
        <f>IFERROR(IF(INDEX('Form report'!$P$23:$CO$1090,MATCH($A$21,'Form report'!BV23:BV1090,0),MATCH(BV$3,'Form report'!$P$22:$CO$22,0))="","",INDEX('Form report'!$P$23:$CO$1090,MATCH($A$21,'Form report'!BV23:BV1090,0),MATCH(BV$3,'Form report'!$P$22:$CO$22,0))-INDEX('Form report'!$G$23:$G$1090,MATCH($A$21,'Form report'!$D$23:$D$1090,0))-INDEX('Form report'!$H$23:$H$1090,MATCH($A$21,'Form report'!$D$23:$D$1090,0))),"")</f>
        <v/>
      </c>
      <c r="BW21" s="204" t="str">
        <f>IFERROR(IF(INDEX('Form report'!$P$23:$CO$1090,MATCH($A$21,'Form report'!BW23:BW1090,0),MATCH(BW$3,'Form report'!$P$22:$CO$22,0))="","",INDEX('Form report'!$P$23:$CO$1090,MATCH($A$21,'Form report'!BW23:BW1090,0),MATCH(BW$3,'Form report'!$P$22:$CO$22,0))-INDEX('Form report'!$G$23:$G$1090,MATCH($A$21,'Form report'!$D$23:$D$1090,0))-INDEX('Form report'!$H$23:$H$1090,MATCH($A$21,'Form report'!$D$23:$D$1090,0))),"")</f>
        <v/>
      </c>
      <c r="BX21" s="204" t="str">
        <f>IFERROR(IF(INDEX('Form report'!$P$23:$CO$1090,MATCH($A$21,'Form report'!BX23:BX1090,0),MATCH(BX$3,'Form report'!$P$22:$CO$22,0))="","",INDEX('Form report'!$P$23:$CO$1090,MATCH($A$21,'Form report'!BX23:BX1090,0),MATCH(BX$3,'Form report'!$P$22:$CO$22,0))-INDEX('Form report'!$G$23:$G$1090,MATCH($A$21,'Form report'!$D$23:$D$1090,0))-INDEX('Form report'!$H$23:$H$1090,MATCH($A$21,'Form report'!$D$23:$D$1090,0))),"")</f>
        <v/>
      </c>
      <c r="BY21" s="204" t="str">
        <f>IFERROR(IF(INDEX('Form report'!$P$23:$CO$1090,MATCH($A$21,'Form report'!BY23:BY1090,0),MATCH(BY$3,'Form report'!$P$22:$CO$22,0))="","",INDEX('Form report'!$P$23:$CO$1090,MATCH($A$21,'Form report'!BY23:BY1090,0),MATCH(BY$3,'Form report'!$P$22:$CO$22,0))-INDEX('Form report'!$G$23:$G$1090,MATCH($A$21,'Form report'!$D$23:$D$1090,0))-INDEX('Form report'!$H$23:$H$1090,MATCH($A$21,'Form report'!$D$23:$D$1090,0))),"")</f>
        <v/>
      </c>
      <c r="BZ21" s="204" t="str">
        <f>IFERROR(IF(INDEX('Form report'!$P$23:$CO$1090,MATCH($A$21,'Form report'!BZ23:BZ1090,0),MATCH(BZ$3,'Form report'!$P$22:$CO$22,0))="","",INDEX('Form report'!$P$23:$CO$1090,MATCH($A$21,'Form report'!BZ23:BZ1090,0),MATCH(BZ$3,'Form report'!$P$22:$CO$22,0))-INDEX('Form report'!$G$23:$G$1090,MATCH($A$21,'Form report'!$D$23:$D$1090,0))-INDEX('Form report'!$H$23:$H$1090,MATCH($A$21,'Form report'!$D$23:$D$1090,0))),"")</f>
        <v/>
      </c>
      <c r="CA21" s="204" t="str">
        <f>IFERROR(IF(INDEX('Form report'!$P$23:$CO$1090,MATCH($A$21,'Form report'!CA23:CA1090,0),MATCH(CA$3,'Form report'!$P$22:$CO$22,0))="","",INDEX('Form report'!$P$23:$CO$1090,MATCH($A$21,'Form report'!CA23:CA1090,0),MATCH(CA$3,'Form report'!$P$22:$CO$22,0))-INDEX('Form report'!$G$23:$G$1090,MATCH($A$21,'Form report'!$D$23:$D$1090,0))-INDEX('Form report'!$H$23:$H$1090,MATCH($A$21,'Form report'!$D$23:$D$1090,0))),"")</f>
        <v/>
      </c>
      <c r="CB21" s="204" t="str">
        <f>IFERROR(IF(INDEX('Form report'!$P$23:$CO$1090,MATCH($A$21,'Form report'!CB23:CB1090,0),MATCH(CB$3,'Form report'!$P$22:$CO$22,0))="","",INDEX('Form report'!$P$23:$CO$1090,MATCH($A$21,'Form report'!CB23:CB1090,0),MATCH(CB$3,'Form report'!$P$22:$CO$22,0))-INDEX('Form report'!$G$23:$G$1090,MATCH($A$21,'Form report'!$D$23:$D$1090,0))-INDEX('Form report'!$H$23:$H$1090,MATCH($A$21,'Form report'!$D$23:$D$1090,0))),"")</f>
        <v/>
      </c>
      <c r="CC21" s="204" t="str">
        <f>IFERROR(IF(INDEX('Form report'!$P$23:$CO$1090,MATCH($A$21,'Form report'!CC23:CC1090,0),MATCH(CC$3,'Form report'!$P$22:$CO$22,0))="","",INDEX('Form report'!$P$23:$CO$1090,MATCH($A$21,'Form report'!CC23:CC1090,0),MATCH(CC$3,'Form report'!$P$22:$CO$22,0))-INDEX('Form report'!$G$23:$G$1090,MATCH($A$21,'Form report'!$D$23:$D$1090,0))-INDEX('Form report'!$H$23:$H$1090,MATCH($A$21,'Form report'!$D$23:$D$1090,0))),"")</f>
        <v/>
      </c>
      <c r="CD21" s="204" t="str">
        <f>IFERROR(IF(INDEX('Form report'!$P$23:$CO$1090,MATCH($A$21,'Form report'!CD23:CD1090,0),MATCH(CD$3,'Form report'!$P$22:$CO$22,0))="","",INDEX('Form report'!$P$23:$CO$1090,MATCH($A$21,'Form report'!CD23:CD1090,0),MATCH(CD$3,'Form report'!$P$22:$CO$22,0))-INDEX('Form report'!$G$23:$G$1090,MATCH($A$21,'Form report'!$D$23:$D$1090,0))-INDEX('Form report'!$H$23:$H$1090,MATCH($A$21,'Form report'!$D$23:$D$1090,0))),"")</f>
        <v/>
      </c>
      <c r="CE21" s="204" t="str">
        <f>IFERROR(IF(INDEX('Form report'!$P$23:$CO$1090,MATCH($A$21,'Form report'!CE23:CE1090,0),MATCH(CE$3,'Form report'!$P$22:$CO$22,0))="","",INDEX('Form report'!$P$23:$CO$1090,MATCH($A$21,'Form report'!CE23:CE1090,0),MATCH(CE$3,'Form report'!$P$22:$CO$22,0))-INDEX('Form report'!$G$23:$G$1090,MATCH($A$21,'Form report'!$D$23:$D$1090,0))-INDEX('Form report'!$H$23:$H$1090,MATCH($A$21,'Form report'!$D$23:$D$1090,0))),"")</f>
        <v/>
      </c>
      <c r="CF21" s="204" t="str">
        <f>IFERROR(IF(INDEX('Form report'!$P$23:$CO$1090,MATCH($A$21,'Form report'!CF23:CF1090,0),MATCH(CF$3,'Form report'!$P$22:$CO$22,0))="","",INDEX('Form report'!$P$23:$CO$1090,MATCH($A$21,'Form report'!CF23:CF1090,0),MATCH(CF$3,'Form report'!$P$22:$CO$22,0))-INDEX('Form report'!$G$23:$G$1090,MATCH($A$21,'Form report'!$D$23:$D$1090,0))-INDEX('Form report'!$H$23:$H$1090,MATCH($A$21,'Form report'!$D$23:$D$1090,0))),"")</f>
        <v/>
      </c>
      <c r="CG21" s="204" t="str">
        <f>IFERROR(IF(INDEX('Form report'!$P$23:$CO$1090,MATCH($A$21,'Form report'!CG23:CG1090,0),MATCH(CG$3,'Form report'!$P$22:$CO$22,0))="","",INDEX('Form report'!$P$23:$CO$1090,MATCH($A$21,'Form report'!CG23:CG1090,0),MATCH(CG$3,'Form report'!$P$22:$CO$22,0))-INDEX('Form report'!$G$23:$G$1090,MATCH($A$21,'Form report'!$D$23:$D$1090,0))-INDEX('Form report'!$H$23:$H$1090,MATCH($A$21,'Form report'!$D$23:$D$1090,0))),"")</f>
        <v/>
      </c>
      <c r="CH21" s="204" t="str">
        <f>IFERROR(IF(INDEX('Form report'!$P$23:$CO$1090,MATCH($A$21,'Form report'!CH23:CH1090,0),MATCH(CH$3,'Form report'!$P$22:$CO$22,0))="","",INDEX('Form report'!$P$23:$CO$1090,MATCH($A$21,'Form report'!CH23:CH1090,0),MATCH(CH$3,'Form report'!$P$22:$CO$22,0))-INDEX('Form report'!$G$23:$G$1090,MATCH($A$21,'Form report'!$D$23:$D$1090,0))-INDEX('Form report'!$H$23:$H$1090,MATCH($A$21,'Form report'!$D$23:$D$1090,0))),"")</f>
        <v/>
      </c>
      <c r="CI21" s="204" t="str">
        <f>IFERROR(IF(INDEX('Form report'!$P$23:$CO$1090,MATCH($A$21,'Form report'!CI23:CI1090,0),MATCH(CI$3,'Form report'!$P$22:$CO$22,0))="","",INDEX('Form report'!$P$23:$CO$1090,MATCH($A$21,'Form report'!CI23:CI1090,0),MATCH(CI$3,'Form report'!$P$22:$CO$22,0))-INDEX('Form report'!$G$23:$G$1090,MATCH($A$21,'Form report'!$D$23:$D$1090,0))-INDEX('Form report'!$H$23:$H$1090,MATCH($A$21,'Form report'!$D$23:$D$1090,0))),"")</f>
        <v/>
      </c>
      <c r="CJ21" s="204" t="str">
        <f>IFERROR(IF(INDEX('Form report'!$P$23:$CO$1090,MATCH($A$21,'Form report'!CJ23:CJ1090,0),MATCH(CJ$3,'Form report'!$P$22:$CO$22,0))="","",INDEX('Form report'!$P$23:$CO$1090,MATCH($A$21,'Form report'!CJ23:CJ1090,0),MATCH(CJ$3,'Form report'!$P$22:$CO$22,0))-INDEX('Form report'!$G$23:$G$1090,MATCH($A$21,'Form report'!$D$23:$D$1090,0))-INDEX('Form report'!$H$23:$H$1090,MATCH($A$21,'Form report'!$D$23:$D$1090,0))),"")</f>
        <v/>
      </c>
      <c r="CK21" s="204" t="str">
        <f>IFERROR(IF(INDEX('Form report'!$P$23:$CO$1090,MATCH($A$21,'Form report'!CK23:CK1090,0),MATCH(CK$3,'Form report'!$P$22:$CO$22,0))="","",INDEX('Form report'!$P$23:$CO$1090,MATCH($A$21,'Form report'!CK23:CK1090,0),MATCH(CK$3,'Form report'!$P$22:$CO$22,0))-INDEX('Form report'!$G$23:$G$1090,MATCH($A$21,'Form report'!$D$23:$D$1090,0))-INDEX('Form report'!$H$23:$H$1090,MATCH($A$21,'Form report'!$D$23:$D$1090,0))),"")</f>
        <v/>
      </c>
      <c r="CL21" s="204" t="str">
        <f>IFERROR(IF(INDEX('Form report'!$P$23:$CO$1090,MATCH($A$21,'Form report'!CL23:CL1090,0),MATCH(CL$3,'Form report'!$P$22:$CO$22,0))="","",INDEX('Form report'!$P$23:$CO$1090,MATCH($A$21,'Form report'!CL23:CL1090,0),MATCH(CL$3,'Form report'!$P$22:$CO$22,0))-INDEX('Form report'!$G$23:$G$1090,MATCH($A$21,'Form report'!$D$23:$D$1090,0))-INDEX('Form report'!$H$23:$H$1090,MATCH($A$21,'Form report'!$D$23:$D$1090,0))),"")</f>
        <v/>
      </c>
      <c r="CM21" s="204" t="str">
        <f>IFERROR(IF(INDEX('Form report'!$P$23:$CO$1090,MATCH($A$21,'Form report'!CM23:CM1090,0),MATCH(CM$3,'Form report'!$P$22:$CO$22,0))="","",INDEX('Form report'!$P$23:$CO$1090,MATCH($A$21,'Form report'!CM23:CM1090,0),MATCH(CM$3,'Form report'!$P$22:$CO$22,0))-INDEX('Form report'!$G$23:$G$1090,MATCH($A$21,'Form report'!$D$23:$D$1090,0))-INDEX('Form report'!$H$23:$H$1090,MATCH($A$21,'Form report'!$D$23:$D$1090,0))),"")</f>
        <v/>
      </c>
      <c r="CN21" s="204" t="str">
        <f>IFERROR(IF(INDEX('Form report'!$P$23:$CO$1090,MATCH($A$21,'Form report'!CN23:CN1090,0),MATCH(CN$3,'Form report'!$P$22:$CO$22,0))="","",INDEX('Form report'!$P$23:$CO$1090,MATCH($A$21,'Form report'!CN23:CN1090,0),MATCH(CN$3,'Form report'!$P$22:$CO$22,0))-INDEX('Form report'!$G$23:$G$1090,MATCH($A$21,'Form report'!$D$23:$D$1090,0))-INDEX('Form report'!$H$23:$H$1090,MATCH($A$21,'Form report'!$D$23:$D$1090,0))),"")</f>
        <v/>
      </c>
      <c r="CO21" s="204" t="str">
        <f>IFERROR(IF(INDEX('Form report'!$P$23:$CO$1090,MATCH($A$21,'Form report'!CO23:CO1090,0),MATCH(CO$3,'Form report'!$P$22:$CO$22,0))="","",INDEX('Form report'!$P$23:$CO$1090,MATCH($A$21,'Form report'!CO23:CO1090,0),MATCH(CO$3,'Form report'!$P$22:$CO$22,0))-INDEX('Form report'!$G$23:$G$1090,MATCH($A$21,'Form report'!$D$23:$D$1090,0))-INDEX('Form report'!$H$23:$H$1090,MATCH($A$21,'Form report'!$D$23:$D$1090,0))),"")</f>
        <v/>
      </c>
      <c r="CP21" s="204" t="str">
        <f>IFERROR(IF(INDEX('Form report'!$P$23:$CO$1090,MATCH($A$21,'Form report'!CP23:CP1090,0),MATCH(CP$3,'Form report'!$P$22:$CO$22,0))="","",INDEX('Form report'!$P$23:$CO$1090,MATCH($A$21,'Form report'!CP23:CP1090,0),MATCH(CP$3,'Form report'!$P$22:$CO$22,0))-INDEX('Form report'!$G$23:$G$1090,MATCH($A$21,'Form report'!$D$23:$D$1090,0))-INDEX('Form report'!$H$23:$H$1090,MATCH($A$21,'Form report'!$D$23:$D$1090,0))),"")</f>
        <v/>
      </c>
      <c r="CQ21" s="204" t="str">
        <f>IFERROR(IF(INDEX('Form report'!$P$23:$CO$1090,MATCH($A$21,'Form report'!CQ23:CQ1090,0),MATCH(CQ$3,'Form report'!$P$22:$CO$22,0))="","",INDEX('Form report'!$P$23:$CO$1090,MATCH($A$21,'Form report'!CQ23:CQ1090,0),MATCH(CQ$3,'Form report'!$P$22:$CO$22,0))-INDEX('Form report'!$G$23:$G$1090,MATCH($A$21,'Form report'!$D$23:$D$1090,0))-INDEX('Form report'!$H$23:$H$1090,MATCH($A$21,'Form report'!$D$23:$D$1090,0))),"")</f>
        <v/>
      </c>
      <c r="CR21" s="204" t="str">
        <f>IFERROR(IF(INDEX('Form report'!$P$23:$CO$1090,MATCH($A$21,'Form report'!CR23:CR1090,0),MATCH(CR$3,'Form report'!$P$22:$CO$22,0))="","",INDEX('Form report'!$P$23:$CO$1090,MATCH($A$21,'Form report'!CR23:CR1090,0),MATCH(CR$3,'Form report'!$P$22:$CO$22,0))-INDEX('Form report'!$G$23:$G$1090,MATCH($A$21,'Form report'!$D$23:$D$1090,0))-INDEX('Form report'!$H$23:$H$1090,MATCH($A$21,'Form report'!$D$23:$D$1090,0))),"")</f>
        <v/>
      </c>
      <c r="CS21" s="204" t="str">
        <f>IFERROR(IF(INDEX('Form report'!$P$23:$CO$1090,MATCH($A$21,'Form report'!CS23:CS1090,0),MATCH(CS$3,'Form report'!$P$22:$CO$22,0))="","",INDEX('Form report'!$P$23:$CO$1090,MATCH($A$21,'Form report'!CS23:CS1090,0),MATCH(CS$3,'Form report'!$P$22:$CO$22,0))-INDEX('Form report'!$G$23:$G$1090,MATCH($A$21,'Form report'!$D$23:$D$1090,0))-INDEX('Form report'!$H$23:$H$1090,MATCH($A$21,'Form report'!$D$23:$D$1090,0))),"")</f>
        <v/>
      </c>
      <c r="CT21" s="204" t="str">
        <f>IFERROR(IF(INDEX('Form report'!$P$23:$CO$1090,MATCH($A$21,'Form report'!CT23:CT1090,0),MATCH(CT$3,'Form report'!$P$22:$CO$22,0))="","",INDEX('Form report'!$P$23:$CO$1090,MATCH($A$21,'Form report'!CT23:CT1090,0),MATCH(CT$3,'Form report'!$P$22:$CO$22,0))-INDEX('Form report'!$G$23:$G$1090,MATCH($A$21,'Form report'!$D$23:$D$1090,0))-INDEX('Form report'!$H$23:$H$1090,MATCH($A$21,'Form report'!$D$23:$D$1090,0))),"")</f>
        <v/>
      </c>
      <c r="CU21" s="204" t="str">
        <f>IFERROR(IF(INDEX('Form report'!$P$23:$CO$1090,MATCH($A$21,'Form report'!CU23:CU1090,0),MATCH(CU$3,'Form report'!$P$22:$CO$22,0))="","",INDEX('Form report'!$P$23:$CO$1090,MATCH($A$21,'Form report'!CU23:CU1090,0),MATCH(CU$3,'Form report'!$P$22:$CO$22,0))-INDEX('Form report'!$G$23:$G$1090,MATCH($A$21,'Form report'!$D$23:$D$1090,0))-INDEX('Form report'!$H$23:$H$1090,MATCH($A$21,'Form report'!$D$23:$D$1090,0))),"")</f>
        <v/>
      </c>
      <c r="CV21" s="204" t="str">
        <f>IFERROR(IF(INDEX('Form report'!$P$23:$CO$1090,MATCH($A$21,'Form report'!CV23:CV1090,0),MATCH(CV$3,'Form report'!$P$22:$CO$22,0))="","",INDEX('Form report'!$P$23:$CO$1090,MATCH($A$21,'Form report'!CV23:CV1090,0),MATCH(CV$3,'Form report'!$P$22:$CO$22,0))-INDEX('Form report'!$G$23:$G$1090,MATCH($A$21,'Form report'!$D$23:$D$1090,0))-INDEX('Form report'!$H$23:$H$1090,MATCH($A$21,'Form report'!$D$23:$D$1090,0))),"")</f>
        <v/>
      </c>
      <c r="CW21" s="204" t="str">
        <f>IFERROR(IF(INDEX('Form report'!$P$23:$CO$1090,MATCH($A$21,'Form report'!CW23:CW1090,0),MATCH(CW$3,'Form report'!$P$22:$CO$22,0))="","",INDEX('Form report'!$P$23:$CO$1090,MATCH($A$21,'Form report'!CW23:CW1090,0),MATCH(CW$3,'Form report'!$P$22:$CO$22,0))-INDEX('Form report'!$G$23:$G$1090,MATCH($A$21,'Form report'!$D$23:$D$1090,0))-INDEX('Form report'!$H$23:$H$1090,MATCH($A$21,'Form report'!$D$23:$D$1090,0))),"")</f>
        <v/>
      </c>
      <c r="CX21" s="204" t="str">
        <f>IFERROR(IF(INDEX('Form report'!$P$23:$CO$1090,MATCH($A$21,'Form report'!CX23:CX1090,0),MATCH(CX$3,'Form report'!$P$22:$CO$22,0))="","",INDEX('Form report'!$P$23:$CO$1090,MATCH($A$21,'Form report'!CX23:CX1090,0),MATCH(CX$3,'Form report'!$P$22:$CO$22,0))-INDEX('Form report'!$G$23:$G$1090,MATCH($A$21,'Form report'!$D$23:$D$1090,0))-INDEX('Form report'!$H$23:$H$1090,MATCH($A$21,'Form report'!$D$23:$D$1090,0))),"")</f>
        <v/>
      </c>
      <c r="CY21" s="204" t="str">
        <f>IFERROR(IF(INDEX('Form report'!$P$23:$CO$1090,MATCH($A$21,'Form report'!CY23:CY1090,0),MATCH(CY$3,'Form report'!$P$22:$CO$22,0))="","",INDEX('Form report'!$P$23:$CO$1090,MATCH($A$21,'Form report'!CY23:CY1090,0),MATCH(CY$3,'Form report'!$P$22:$CO$22,0))-INDEX('Form report'!$G$23:$G$1090,MATCH($A$21,'Form report'!$D$23:$D$1090,0))-INDEX('Form report'!$H$23:$H$1090,MATCH($A$21,'Form report'!$D$23:$D$1090,0))),"")</f>
        <v/>
      </c>
      <c r="CZ21" s="204" t="str">
        <f>IFERROR(IF(INDEX('Form report'!$P$23:$CO$1090,MATCH($A$21,'Form report'!CZ23:CZ1090,0),MATCH(CZ$3,'Form report'!$P$22:$CO$22,0))="","",INDEX('Form report'!$P$23:$CO$1090,MATCH($A$21,'Form report'!CZ23:CZ1090,0),MATCH(CZ$3,'Form report'!$P$22:$CO$22,0))-INDEX('Form report'!$G$23:$G$1090,MATCH($A$21,'Form report'!$D$23:$D$1090,0))-INDEX('Form report'!$H$23:$H$1090,MATCH($A$21,'Form report'!$D$23:$D$1090,0))),"")</f>
        <v/>
      </c>
      <c r="DA21" s="204" t="str">
        <f>IFERROR(IF(INDEX('Form report'!$P$23:$CO$1090,MATCH($A$21,'Form report'!DA23:DA1090,0),MATCH(DA$3,'Form report'!$P$22:$CO$22,0))="","",INDEX('Form report'!$P$23:$CO$1090,MATCH($A$21,'Form report'!DA23:DA1090,0),MATCH(DA$3,'Form report'!$P$22:$CO$22,0))-INDEX('Form report'!$G$23:$G$1090,MATCH($A$21,'Form report'!$D$23:$D$1090,0))-INDEX('Form report'!$H$23:$H$1090,MATCH($A$21,'Form report'!$D$23:$D$1090,0))),"")</f>
        <v/>
      </c>
      <c r="DB21" s="204" t="str">
        <f>IFERROR(IF(INDEX('Form report'!$P$23:$CO$1090,MATCH($A$21,'Form report'!DB23:DB1090,0),MATCH(DB$3,'Form report'!$P$22:$CO$22,0))="","",INDEX('Form report'!$P$23:$CO$1090,MATCH($A$21,'Form report'!DB23:DB1090,0),MATCH(DB$3,'Form report'!$P$22:$CO$22,0))-INDEX('Form report'!$G$23:$G$1090,MATCH($A$21,'Form report'!$D$23:$D$1090,0))-INDEX('Form report'!$H$23:$H$1090,MATCH($A$21,'Form report'!$D$23:$D$1090,0))),"")</f>
        <v/>
      </c>
      <c r="DC21" s="204" t="str">
        <f>IFERROR(IF(INDEX('Form report'!$P$23:$CO$1090,MATCH($A$21,'Form report'!DC23:DC1090,0),MATCH(DC$3,'Form report'!$P$22:$CO$22,0))="","",INDEX('Form report'!$P$23:$CO$1090,MATCH($A$21,'Form report'!DC23:DC1090,0),MATCH(DC$3,'Form report'!$P$22:$CO$22,0))-INDEX('Form report'!$G$23:$G$1090,MATCH($A$21,'Form report'!$D$23:$D$1090,0))-INDEX('Form report'!$H$23:$H$1090,MATCH($A$21,'Form report'!$D$23:$D$1090,0))),"")</f>
        <v/>
      </c>
      <c r="DD21" s="204" t="str">
        <f>IFERROR(IF(INDEX('Form report'!$P$23:$CO$1090,MATCH($A$21,'Form report'!DD23:DD1090,0),MATCH(DD$3,'Form report'!$P$22:$CO$22,0))="","",INDEX('Form report'!$P$23:$CO$1090,MATCH($A$21,'Form report'!DD23:DD1090,0),MATCH(DD$3,'Form report'!$P$22:$CO$22,0))-INDEX('Form report'!$G$23:$G$1090,MATCH($A$21,'Form report'!$D$23:$D$1090,0))-INDEX('Form report'!$H$23:$H$1090,MATCH($A$21,'Form report'!$D$23:$D$1090,0))),"")</f>
        <v/>
      </c>
      <c r="DE21" s="204" t="str">
        <f>IFERROR(IF(INDEX('Form report'!$P$23:$CO$1090,MATCH($A$21,'Form report'!DE23:DE1090,0),MATCH(DE$3,'Form report'!$P$22:$CO$22,0))="","",INDEX('Form report'!$P$23:$CO$1090,MATCH($A$21,'Form report'!DE23:DE1090,0),MATCH(DE$3,'Form report'!$P$22:$CO$22,0))-INDEX('Form report'!$G$23:$G$1090,MATCH($A$21,'Form report'!$D$23:$D$1090,0))-INDEX('Form report'!$H$23:$H$1090,MATCH($A$21,'Form report'!$D$23:$D$1090,0))),"")</f>
        <v/>
      </c>
      <c r="DF21" s="204" t="str">
        <f>IFERROR(IF(INDEX('Form report'!$P$23:$CO$1090,MATCH($A$21,'Form report'!DF23:DF1090,0),MATCH(DF$3,'Form report'!$P$22:$CO$22,0))="","",INDEX('Form report'!$P$23:$CO$1090,MATCH($A$21,'Form report'!DF23:DF1090,0),MATCH(DF$3,'Form report'!$P$22:$CO$22,0))-INDEX('Form report'!$G$23:$G$1090,MATCH($A$21,'Form report'!$D$23:$D$1090,0))-INDEX('Form report'!$H$23:$H$1090,MATCH($A$21,'Form report'!$D$23:$D$1090,0))),"")</f>
        <v/>
      </c>
      <c r="DG21" s="204" t="str">
        <f>IFERROR(IF(INDEX('Form report'!$P$23:$CO$1090,MATCH($A$21,'Form report'!DG23:DG1090,0),MATCH(DG$3,'Form report'!$P$22:$CO$22,0))="","",INDEX('Form report'!$P$23:$CO$1090,MATCH($A$21,'Form report'!DG23:DG1090,0),MATCH(DG$3,'Form report'!$P$22:$CO$22,0))-INDEX('Form report'!$G$23:$G$1090,MATCH($A$21,'Form report'!$D$23:$D$1090,0))-INDEX('Form report'!$H$23:$H$1090,MATCH($A$21,'Form report'!$D$23:$D$1090,0))),"")</f>
        <v/>
      </c>
      <c r="DH21" s="204" t="str">
        <f>IFERROR(IF(INDEX('Form report'!$P$23:$CO$1090,MATCH($A$21,'Form report'!DH23:DH1090,0),MATCH(DH$3,'Form report'!$P$22:$CO$22,0))="","",INDEX('Form report'!$P$23:$CO$1090,MATCH($A$21,'Form report'!DH23:DH1090,0),MATCH(DH$3,'Form report'!$P$22:$CO$22,0))-INDEX('Form report'!$G$23:$G$1090,MATCH($A$21,'Form report'!$D$23:$D$1090,0))-INDEX('Form report'!$H$23:$H$1090,MATCH($A$21,'Form report'!$D$23:$D$1090,0))),"")</f>
        <v/>
      </c>
      <c r="DI21" s="204" t="str">
        <f>IFERROR(IF(INDEX('Form report'!$P$23:$CO$1090,MATCH($A$21,'Form report'!DI23:DI1090,0),MATCH(DI$3,'Form report'!$P$22:$CO$22,0))="","",INDEX('Form report'!$P$23:$CO$1090,MATCH($A$21,'Form report'!DI23:DI1090,0),MATCH(DI$3,'Form report'!$P$22:$CO$22,0))-INDEX('Form report'!$G$23:$G$1090,MATCH($A$21,'Form report'!$D$23:$D$1090,0))-INDEX('Form report'!$H$23:$H$1090,MATCH($A$21,'Form report'!$D$23:$D$1090,0))),"")</f>
        <v/>
      </c>
      <c r="DJ21" s="204" t="str">
        <f>IFERROR(IF(INDEX('Form report'!$P$23:$CO$1090,MATCH($A$21,'Form report'!DJ23:DJ1090,0),MATCH(DJ$3,'Form report'!$P$22:$CO$22,0))="","",INDEX('Form report'!$P$23:$CO$1090,MATCH($A$21,'Form report'!DJ23:DJ1090,0),MATCH(DJ$3,'Form report'!$P$22:$CO$22,0))-INDEX('Form report'!$G$23:$G$1090,MATCH($A$21,'Form report'!$D$23:$D$1090,0))-INDEX('Form report'!$H$23:$H$1090,MATCH($A$21,'Form report'!$D$23:$D$1090,0))),"")</f>
        <v/>
      </c>
      <c r="DK21" s="204" t="str">
        <f>IFERROR(IF(INDEX('Form report'!$P$23:$CO$1090,MATCH($A$21,'Form report'!DK23:DK1090,0),MATCH(DK$3,'Form report'!$P$22:$CO$22,0))="","",INDEX('Form report'!$P$23:$CO$1090,MATCH($A$21,'Form report'!DK23:DK1090,0),MATCH(DK$3,'Form report'!$P$22:$CO$22,0))-INDEX('Form report'!$G$23:$G$1090,MATCH($A$21,'Form report'!$D$23:$D$1090,0))-INDEX('Form report'!$H$23:$H$1090,MATCH($A$21,'Form report'!$D$23:$D$1090,0))),"")</f>
        <v/>
      </c>
      <c r="DL21" s="204" t="str">
        <f>IFERROR(IF(INDEX('Form report'!$P$23:$CO$1090,MATCH($A$21,'Form report'!DL23:DL1090,0),MATCH(DL$3,'Form report'!$P$22:$CO$22,0))="","",INDEX('Form report'!$P$23:$CO$1090,MATCH($A$21,'Form report'!DL23:DL1090,0),MATCH(DL$3,'Form report'!$P$22:$CO$22,0))-INDEX('Form report'!$G$23:$G$1090,MATCH($A$21,'Form report'!$D$23:$D$1090,0))-INDEX('Form report'!$H$23:$H$1090,MATCH($A$21,'Form report'!$D$23:$D$1090,0))),"")</f>
        <v/>
      </c>
      <c r="DM21" s="204" t="str">
        <f>IFERROR(IF(INDEX('Form report'!$P$23:$CO$1090,MATCH($A$21,'Form report'!DM23:DM1090,0),MATCH(DM$3,'Form report'!$P$22:$CO$22,0))="","",INDEX('Form report'!$P$23:$CO$1090,MATCH($A$21,'Form report'!DM23:DM1090,0),MATCH(DM$3,'Form report'!$P$22:$CO$22,0))-INDEX('Form report'!$G$23:$G$1090,MATCH($A$21,'Form report'!$D$23:$D$1090,0))-INDEX('Form report'!$H$23:$H$1090,MATCH($A$21,'Form report'!$D$23:$D$1090,0))),"")</f>
        <v/>
      </c>
      <c r="DN21" s="204" t="str">
        <f>IFERROR(IF(INDEX('Form report'!$P$23:$CO$1090,MATCH($A$21,'Form report'!DN23:DN1090,0),MATCH(DN$3,'Form report'!$P$22:$CO$22,0))="","",INDEX('Form report'!$P$23:$CO$1090,MATCH($A$21,'Form report'!DN23:DN1090,0),MATCH(DN$3,'Form report'!$P$22:$CO$22,0))-INDEX('Form report'!$G$23:$G$1090,MATCH($A$21,'Form report'!$D$23:$D$1090,0))-INDEX('Form report'!$H$23:$H$1090,MATCH($A$21,'Form report'!$D$23:$D$1090,0))),"")</f>
        <v/>
      </c>
      <c r="DO21" s="204" t="str">
        <f>IFERROR(IF(INDEX('Form report'!$P$23:$CO$1090,MATCH($A$21,'Form report'!DO23:DO1090,0),MATCH(DO$3,'Form report'!$P$22:$CO$22,0))="","",INDEX('Form report'!$P$23:$CO$1090,MATCH($A$21,'Form report'!DO23:DO1090,0),MATCH(DO$3,'Form report'!$P$22:$CO$22,0))-INDEX('Form report'!$G$23:$G$1090,MATCH($A$21,'Form report'!$D$23:$D$1090,0))-INDEX('Form report'!$H$23:$H$1090,MATCH($A$21,'Form report'!$D$23:$D$1090,0))),"")</f>
        <v/>
      </c>
      <c r="DP21" s="204" t="str">
        <f>IFERROR(IF(INDEX('Form report'!$P$23:$CO$1090,MATCH($A$21,'Form report'!DP23:DP1090,0),MATCH(DP$3,'Form report'!$P$22:$CO$22,0))="","",INDEX('Form report'!$P$23:$CO$1090,MATCH($A$21,'Form report'!DP23:DP1090,0),MATCH(DP$3,'Form report'!$P$22:$CO$22,0))-INDEX('Form report'!$G$23:$G$1090,MATCH($A$21,'Form report'!$D$23:$D$1090,0))-INDEX('Form report'!$H$23:$H$1090,MATCH($A$21,'Form report'!$D$23:$D$1090,0))),"")</f>
        <v/>
      </c>
      <c r="DQ21" s="204" t="str">
        <f>IFERROR(IF(INDEX('Form report'!$P$23:$CO$1090,MATCH($A$21,'Form report'!DQ23:DQ1090,0),MATCH(DQ$3,'Form report'!$P$22:$CO$22,0))="","",INDEX('Form report'!$P$23:$CO$1090,MATCH($A$21,'Form report'!DQ23:DQ1090,0),MATCH(DQ$3,'Form report'!$P$22:$CO$22,0))-INDEX('Form report'!$G$23:$G$1090,MATCH($A$21,'Form report'!$D$23:$D$1090,0))-INDEX('Form report'!$H$23:$H$1090,MATCH($A$21,'Form report'!$D$23:$D$1090,0))),"")</f>
        <v/>
      </c>
      <c r="DR21" s="204" t="str">
        <f>IFERROR(IF(INDEX('Form report'!$P$23:$CO$1090,MATCH($A$21,'Form report'!DR23:DR1090,0),MATCH(DR$3,'Form report'!$P$22:$CO$22,0))="","",INDEX('Form report'!$P$23:$CO$1090,MATCH($A$21,'Form report'!DR23:DR1090,0),MATCH(DR$3,'Form report'!$P$22:$CO$22,0))-INDEX('Form report'!$G$23:$G$1090,MATCH($A$21,'Form report'!$D$23:$D$1090,0))-INDEX('Form report'!$H$23:$H$1090,MATCH($A$21,'Form report'!$D$23:$D$1090,0))),"")</f>
        <v/>
      </c>
      <c r="DS21" s="204" t="str">
        <f>IFERROR(IF(INDEX('Form report'!$P$23:$CO$1090,MATCH($A$21,'Form report'!DS23:DS1090,0),MATCH(DS$3,'Form report'!$P$22:$CO$22,0))="","",INDEX('Form report'!$P$23:$CO$1090,MATCH($A$21,'Form report'!DS23:DS1090,0),MATCH(DS$3,'Form report'!$P$22:$CO$22,0))-INDEX('Form report'!$G$23:$G$1090,MATCH($A$21,'Form report'!$D$23:$D$1090,0))-INDEX('Form report'!$H$23:$H$1090,MATCH($A$21,'Form report'!$D$23:$D$1090,0))),"")</f>
        <v/>
      </c>
      <c r="DT21" s="204" t="str">
        <f>IFERROR(IF(INDEX('Form report'!$P$23:$CO$1090,MATCH($A$21,'Form report'!DT23:DT1090,0),MATCH(DT$3,'Form report'!$P$22:$CO$22,0))="","",INDEX('Form report'!$P$23:$CO$1090,MATCH($A$21,'Form report'!DT23:DT1090,0),MATCH(DT$3,'Form report'!$P$22:$CO$22,0))-INDEX('Form report'!$G$23:$G$1090,MATCH($A$21,'Form report'!$D$23:$D$1090,0))-INDEX('Form report'!$H$23:$H$1090,MATCH($A$21,'Form report'!$D$23:$D$1090,0))),"")</f>
        <v/>
      </c>
      <c r="DU21" s="204" t="str">
        <f>IFERROR(IF(INDEX('Form report'!$P$23:$CO$1090,MATCH($A$21,'Form report'!DU23:DU1090,0),MATCH(DU$3,'Form report'!$P$22:$CO$22,0))="","",INDEX('Form report'!$P$23:$CO$1090,MATCH($A$21,'Form report'!DU23:DU1090,0),MATCH(DU$3,'Form report'!$P$22:$CO$22,0))-INDEX('Form report'!$G$23:$G$1090,MATCH($A$21,'Form report'!$D$23:$D$1090,0))-INDEX('Form report'!$H$23:$H$1090,MATCH($A$21,'Form report'!$D$23:$D$1090,0))),"")</f>
        <v/>
      </c>
      <c r="DV21" s="204" t="str">
        <f>IFERROR(IF(INDEX('Form report'!$P$23:$CO$1090,MATCH($A$21,'Form report'!DV23:DV1090,0),MATCH(DV$3,'Form report'!$P$22:$CO$22,0))="","",INDEX('Form report'!$P$23:$CO$1090,MATCH($A$21,'Form report'!DV23:DV1090,0),MATCH(DV$3,'Form report'!$P$22:$CO$22,0))-INDEX('Form report'!$G$23:$G$1090,MATCH($A$21,'Form report'!$D$23:$D$1090,0))-INDEX('Form report'!$H$23:$H$1090,MATCH($A$21,'Form report'!$D$23:$D$1090,0))),"")</f>
        <v/>
      </c>
      <c r="DW21" s="204" t="str">
        <f>IFERROR(IF(INDEX('Form report'!$P$23:$CO$1090,MATCH($A$21,'Form report'!DW23:DW1090,0),MATCH(DW$3,'Form report'!$P$22:$CO$22,0))="","",INDEX('Form report'!$P$23:$CO$1090,MATCH($A$21,'Form report'!DW23:DW1090,0),MATCH(DW$3,'Form report'!$P$22:$CO$22,0))-INDEX('Form report'!$G$23:$G$1090,MATCH($A$21,'Form report'!$D$23:$D$1090,0))-INDEX('Form report'!$H$23:$H$1090,MATCH($A$21,'Form report'!$D$23:$D$1090,0))),"")</f>
        <v/>
      </c>
      <c r="DX21" s="204" t="str">
        <f>IFERROR(IF(INDEX('Form report'!$P$23:$CO$1090,MATCH($A$21,'Form report'!DX23:DX1090,0),MATCH(DX$3,'Form report'!$P$22:$CO$22,0))="","",INDEX('Form report'!$P$23:$CO$1090,MATCH($A$21,'Form report'!DX23:DX1090,0),MATCH(DX$3,'Form report'!$P$22:$CO$22,0))-INDEX('Form report'!$G$23:$G$1090,MATCH($A$21,'Form report'!$D$23:$D$1090,0))-INDEX('Form report'!$H$23:$H$1090,MATCH($A$21,'Form report'!$D$23:$D$1090,0))),"")</f>
        <v/>
      </c>
      <c r="DY21" s="204" t="str">
        <f>IFERROR(IF(INDEX('Form report'!$P$23:$CO$1090,MATCH($A$21,'Form report'!DY23:DY1090,0),MATCH(DY$3,'Form report'!$P$22:$CO$22,0))="","",INDEX('Form report'!$P$23:$CO$1090,MATCH($A$21,'Form report'!DY23:DY1090,0),MATCH(DY$3,'Form report'!$P$22:$CO$22,0))-INDEX('Form report'!$G$23:$G$1090,MATCH($A$21,'Form report'!$D$23:$D$1090,0))-INDEX('Form report'!$H$23:$H$1090,MATCH($A$21,'Form report'!$D$23:$D$1090,0))),"")</f>
        <v/>
      </c>
      <c r="DZ21" s="204" t="str">
        <f>IFERROR(IF(INDEX('Form report'!$P$23:$CO$1090,MATCH($A$21,'Form report'!DZ23:DZ1090,0),MATCH(DZ$3,'Form report'!$P$22:$CO$22,0))="","",INDEX('Form report'!$P$23:$CO$1090,MATCH($A$21,'Form report'!DZ23:DZ1090,0),MATCH(DZ$3,'Form report'!$P$22:$CO$22,0))-INDEX('Form report'!$G$23:$G$1090,MATCH($A$21,'Form report'!$D$23:$D$1090,0))-INDEX('Form report'!$H$23:$H$1090,MATCH($A$21,'Form report'!$D$23:$D$1090,0))),"")</f>
        <v/>
      </c>
      <c r="EA21" s="204" t="str">
        <f>IFERROR(IF(INDEX('Form report'!$P$23:$CO$1090,MATCH($A$21,'Form report'!EA23:EA1090,0),MATCH(EA$3,'Form report'!$P$22:$CO$22,0))="","",INDEX('Form report'!$P$23:$CO$1090,MATCH($A$21,'Form report'!EA23:EA1090,0),MATCH(EA$3,'Form report'!$P$22:$CO$22,0))-INDEX('Form report'!$G$23:$G$1090,MATCH($A$21,'Form report'!$D$23:$D$1090,0))-INDEX('Form report'!$H$23:$H$1090,MATCH($A$21,'Form report'!$D$23:$D$1090,0))),"")</f>
        <v/>
      </c>
      <c r="EB21" s="204" t="str">
        <f>IFERROR(IF(INDEX('Form report'!$P$23:$CO$1090,MATCH($A$21,'Form report'!EB23:EB1090,0),MATCH(EB$3,'Form report'!$P$22:$CO$22,0))="","",INDEX('Form report'!$P$23:$CO$1090,MATCH($A$21,'Form report'!EB23:EB1090,0),MATCH(EB$3,'Form report'!$P$22:$CO$22,0))-INDEX('Form report'!$G$23:$G$1090,MATCH($A$21,'Form report'!$D$23:$D$1090,0))-INDEX('Form report'!$H$23:$H$1090,MATCH($A$21,'Form report'!$D$23:$D$1090,0))),"")</f>
        <v/>
      </c>
      <c r="EC21" s="204" t="str">
        <f>IFERROR(IF(INDEX('Form report'!$P$23:$CO$1090,MATCH($A$21,'Form report'!EC23:EC1090,0),MATCH(EC$3,'Form report'!$P$22:$CO$22,0))="","",INDEX('Form report'!$P$23:$CO$1090,MATCH($A$21,'Form report'!EC23:EC1090,0),MATCH(EC$3,'Form report'!$P$22:$CO$22,0))-INDEX('Form report'!$G$23:$G$1090,MATCH($A$21,'Form report'!$D$23:$D$1090,0))-INDEX('Form report'!$H$23:$H$1090,MATCH($A$21,'Form report'!$D$23:$D$1090,0))),"")</f>
        <v/>
      </c>
      <c r="ED21" s="204" t="str">
        <f>IFERROR(IF(INDEX('Form report'!$P$23:$CO$1090,MATCH($A$21,'Form report'!ED23:ED1090,0),MATCH(ED$3,'Form report'!$P$22:$CO$22,0))="","",INDEX('Form report'!$P$23:$CO$1090,MATCH($A$21,'Form report'!ED23:ED1090,0),MATCH(ED$3,'Form report'!$P$22:$CO$22,0))-INDEX('Form report'!$G$23:$G$1090,MATCH($A$21,'Form report'!$D$23:$D$1090,0))-INDEX('Form report'!$H$23:$H$1090,MATCH($A$21,'Form report'!$D$23:$D$1090,0))),"")</f>
        <v/>
      </c>
      <c r="EE21" s="204" t="str">
        <f>IFERROR(IF(INDEX('Form report'!$P$23:$CO$1090,MATCH($A$21,'Form report'!EE23:EE1090,0),MATCH(EE$3,'Form report'!$P$22:$CO$22,0))="","",INDEX('Form report'!$P$23:$CO$1090,MATCH($A$21,'Form report'!EE23:EE1090,0),MATCH(EE$3,'Form report'!$P$22:$CO$22,0))-INDEX('Form report'!$G$23:$G$1090,MATCH($A$21,'Form report'!$D$23:$D$1090,0))-INDEX('Form report'!$H$23:$H$1090,MATCH($A$21,'Form report'!$D$23:$D$1090,0))),"")</f>
        <v/>
      </c>
      <c r="EF21" s="204" t="str">
        <f>IFERROR(IF(INDEX('Form report'!$P$23:$CO$1090,MATCH($A$21,'Form report'!EF23:EF1090,0),MATCH(EF$3,'Form report'!$P$22:$CO$22,0))="","",INDEX('Form report'!$P$23:$CO$1090,MATCH($A$21,'Form report'!EF23:EF1090,0),MATCH(EF$3,'Form report'!$P$22:$CO$22,0))-INDEX('Form report'!$G$23:$G$1090,MATCH($A$21,'Form report'!$D$23:$D$1090,0))-INDEX('Form report'!$H$23:$H$1090,MATCH($A$21,'Form report'!$D$23:$D$1090,0))),"")</f>
        <v/>
      </c>
      <c r="EG21" s="204" t="str">
        <f>IFERROR(IF(INDEX('Form report'!$P$23:$CO$1090,MATCH($A$21,'Form report'!EG23:EG1090,0),MATCH(EG$3,'Form report'!$P$22:$CO$22,0))="","",INDEX('Form report'!$P$23:$CO$1090,MATCH($A$21,'Form report'!EG23:EG1090,0),MATCH(EG$3,'Form report'!$P$22:$CO$22,0))-INDEX('Form report'!$G$23:$G$1090,MATCH($A$21,'Form report'!$D$23:$D$1090,0))-INDEX('Form report'!$H$23:$H$1090,MATCH($A$21,'Form report'!$D$23:$D$1090,0))),"")</f>
        <v/>
      </c>
      <c r="EH21" s="204" t="str">
        <f>IFERROR(IF(INDEX('Form report'!$P$23:$CO$1090,MATCH($A$21,'Form report'!EH23:EH1090,0),MATCH(EH$3,'Form report'!$P$22:$CO$22,0))="","",INDEX('Form report'!$P$23:$CO$1090,MATCH($A$21,'Form report'!EH23:EH1090,0),MATCH(EH$3,'Form report'!$P$22:$CO$22,0))-INDEX('Form report'!$G$23:$G$1090,MATCH($A$21,'Form report'!$D$23:$D$1090,0))-INDEX('Form report'!$H$23:$H$1090,MATCH($A$21,'Form report'!$D$23:$D$1090,0))),"")</f>
        <v/>
      </c>
      <c r="EI21" s="204" t="str">
        <f>IFERROR(IF(INDEX('Form report'!$P$23:$CO$1090,MATCH($A$21,'Form report'!EI23:EI1090,0),MATCH(EI$3,'Form report'!$P$22:$CO$22,0))="","",INDEX('Form report'!$P$23:$CO$1090,MATCH($A$21,'Form report'!EI23:EI1090,0),MATCH(EI$3,'Form report'!$P$22:$CO$22,0))-INDEX('Form report'!$G$23:$G$1090,MATCH($A$21,'Form report'!$D$23:$D$1090,0))-INDEX('Form report'!$H$23:$H$1090,MATCH($A$21,'Form report'!$D$23:$D$1090,0))),"")</f>
        <v/>
      </c>
      <c r="EJ21" s="204" t="str">
        <f>IFERROR(IF(INDEX('Form report'!$P$23:$CO$1090,MATCH($A$21,'Form report'!EJ23:EJ1090,0),MATCH(EJ$3,'Form report'!$P$22:$CO$22,0))="","",INDEX('Form report'!$P$23:$CO$1090,MATCH($A$21,'Form report'!EJ23:EJ1090,0),MATCH(EJ$3,'Form report'!$P$22:$CO$22,0))-INDEX('Form report'!$G$23:$G$1090,MATCH($A$21,'Form report'!$D$23:$D$1090,0))-INDEX('Form report'!$H$23:$H$1090,MATCH($A$21,'Form report'!$D$23:$D$1090,0))),"")</f>
        <v/>
      </c>
      <c r="EK21" s="204" t="str">
        <f>IFERROR(IF(INDEX('Form report'!$P$23:$CO$1090,MATCH($A$21,'Form report'!EK23:EK1090,0),MATCH(EK$3,'Form report'!$P$22:$CO$22,0))="","",INDEX('Form report'!$P$23:$CO$1090,MATCH($A$21,'Form report'!EK23:EK1090,0),MATCH(EK$3,'Form report'!$P$22:$CO$22,0))-INDEX('Form report'!$G$23:$G$1090,MATCH($A$21,'Form report'!$D$23:$D$1090,0))-INDEX('Form report'!$H$23:$H$1090,MATCH($A$21,'Form report'!$D$23:$D$1090,0))),"")</f>
        <v/>
      </c>
      <c r="EL21" s="204" t="str">
        <f>IFERROR(IF(INDEX('Form report'!$P$23:$CO$1090,MATCH($A$21,'Form report'!EL23:EL1090,0),MATCH(EL$3,'Form report'!$P$22:$CO$22,0))="","",INDEX('Form report'!$P$23:$CO$1090,MATCH($A$21,'Form report'!EL23:EL1090,0),MATCH(EL$3,'Form report'!$P$22:$CO$22,0))-INDEX('Form report'!$G$23:$G$1090,MATCH($A$21,'Form report'!$D$23:$D$1090,0))-INDEX('Form report'!$H$23:$H$1090,MATCH($A$21,'Form report'!$D$23:$D$1090,0))),"")</f>
        <v/>
      </c>
      <c r="EM21" s="204" t="str">
        <f>IFERROR(IF(INDEX('Form report'!$P$23:$CO$1090,MATCH($A$21,'Form report'!EM23:EM1090,0),MATCH(EM$3,'Form report'!$P$22:$CO$22,0))="","",INDEX('Form report'!$P$23:$CO$1090,MATCH($A$21,'Form report'!EM23:EM1090,0),MATCH(EM$3,'Form report'!$P$22:$CO$22,0))-INDEX('Form report'!$G$23:$G$1090,MATCH($A$21,'Form report'!$D$23:$D$1090,0))-INDEX('Form report'!$H$23:$H$1090,MATCH($A$21,'Form report'!$D$23:$D$1090,0))),"")</f>
        <v/>
      </c>
      <c r="EN21" s="204" t="str">
        <f>IFERROR(IF(INDEX('Form report'!$P$23:$CO$1090,MATCH($A$21,'Form report'!EN23:EN1090,0),MATCH(EN$3,'Form report'!$P$22:$CO$22,0))="","",INDEX('Form report'!$P$23:$CO$1090,MATCH($A$21,'Form report'!EN23:EN1090,0),MATCH(EN$3,'Form report'!$P$22:$CO$22,0))-INDEX('Form report'!$G$23:$G$1090,MATCH($A$21,'Form report'!$D$23:$D$1090,0))-INDEX('Form report'!$H$23:$H$1090,MATCH($A$21,'Form report'!$D$23:$D$1090,0))),"")</f>
        <v/>
      </c>
      <c r="EO21" s="204" t="str">
        <f>IFERROR(IF(INDEX('Form report'!$P$23:$CO$1090,MATCH($A$21,'Form report'!EO23:EO1090,0),MATCH(EO$3,'Form report'!$P$22:$CO$22,0))="","",INDEX('Form report'!$P$23:$CO$1090,MATCH($A$21,'Form report'!EO23:EO1090,0),MATCH(EO$3,'Form report'!$P$22:$CO$22,0))-INDEX('Form report'!$G$23:$G$1090,MATCH($A$21,'Form report'!$D$23:$D$1090,0))-INDEX('Form report'!$H$23:$H$1090,MATCH($A$21,'Form report'!$D$23:$D$1090,0))),"")</f>
        <v/>
      </c>
      <c r="EP21" s="204" t="str">
        <f>IFERROR(IF(INDEX('Form report'!$P$23:$CO$1090,MATCH($A$21,'Form report'!EP23:EP1090,0),MATCH(EP$3,'Form report'!$P$22:$CO$22,0))="","",INDEX('Form report'!$P$23:$CO$1090,MATCH($A$21,'Form report'!EP23:EP1090,0),MATCH(EP$3,'Form report'!$P$22:$CO$22,0))-INDEX('Form report'!$G$23:$G$1090,MATCH($A$21,'Form report'!$D$23:$D$1090,0))-INDEX('Form report'!$H$23:$H$1090,MATCH($A$21,'Form report'!$D$23:$D$1090,0))),"")</f>
        <v/>
      </c>
      <c r="EQ21" s="204" t="str">
        <f>IFERROR(IF(INDEX('Form report'!$P$23:$CO$1090,MATCH($A$21,'Form report'!EQ23:EQ1090,0),MATCH(EQ$3,'Form report'!$P$22:$CO$22,0))="","",INDEX('Form report'!$P$23:$CO$1090,MATCH($A$21,'Form report'!EQ23:EQ1090,0),MATCH(EQ$3,'Form report'!$P$22:$CO$22,0))-INDEX('Form report'!$G$23:$G$1090,MATCH($A$21,'Form report'!$D$23:$D$1090,0))-INDEX('Form report'!$H$23:$H$1090,MATCH($A$21,'Form report'!$D$23:$D$1090,0))),"")</f>
        <v/>
      </c>
      <c r="ER21" s="204" t="str">
        <f>IFERROR(IF(INDEX('Form report'!$P$23:$CO$1090,MATCH($A$21,'Form report'!ER23:ER1090,0),MATCH(ER$3,'Form report'!$P$22:$CO$22,0))="","",INDEX('Form report'!$P$23:$CO$1090,MATCH($A$21,'Form report'!ER23:ER1090,0),MATCH(ER$3,'Form report'!$P$22:$CO$22,0))-INDEX('Form report'!$G$23:$G$1090,MATCH($A$21,'Form report'!$D$23:$D$1090,0))-INDEX('Form report'!$H$23:$H$1090,MATCH($A$21,'Form report'!$D$23:$D$1090,0))),"")</f>
        <v/>
      </c>
      <c r="ES21" s="204" t="str">
        <f>IFERROR(IF(INDEX('Form report'!$P$23:$CO$1090,MATCH($A$21,'Form report'!ES23:ES1090,0),MATCH(ES$3,'Form report'!$P$22:$CO$22,0))="","",INDEX('Form report'!$P$23:$CO$1090,MATCH($A$21,'Form report'!ES23:ES1090,0),MATCH(ES$3,'Form report'!$P$22:$CO$22,0))-INDEX('Form report'!$G$23:$G$1090,MATCH($A$21,'Form report'!$D$23:$D$1090,0))-INDEX('Form report'!$H$23:$H$1090,MATCH($A$21,'Form report'!$D$23:$D$1090,0))),"")</f>
        <v/>
      </c>
      <c r="ET21" s="204" t="str">
        <f>IFERROR(IF(INDEX('Form report'!$P$23:$CO$1090,MATCH($A$21,'Form report'!ET23:ET1090,0),MATCH(ET$3,'Form report'!$P$22:$CO$22,0))="","",INDEX('Form report'!$P$23:$CO$1090,MATCH($A$21,'Form report'!ET23:ET1090,0),MATCH(ET$3,'Form report'!$P$22:$CO$22,0))-INDEX('Form report'!$G$23:$G$1090,MATCH($A$21,'Form report'!$D$23:$D$1090,0))-INDEX('Form report'!$H$23:$H$1090,MATCH($A$21,'Form report'!$D$23:$D$1090,0))),"")</f>
        <v/>
      </c>
      <c r="EU21" s="204" t="str">
        <f>IFERROR(IF(INDEX('Form report'!$P$23:$CO$1090,MATCH($A$21,'Form report'!EU23:EU1090,0),MATCH(EU$3,'Form report'!$P$22:$CO$22,0))="","",INDEX('Form report'!$P$23:$CO$1090,MATCH($A$21,'Form report'!EU23:EU1090,0),MATCH(EU$3,'Form report'!$P$22:$CO$22,0))-INDEX('Form report'!$G$23:$G$1090,MATCH($A$21,'Form report'!$D$23:$D$1090,0))-INDEX('Form report'!$H$23:$H$1090,MATCH($A$21,'Form report'!$D$23:$D$1090,0))),"")</f>
        <v/>
      </c>
      <c r="EV21" s="204" t="str">
        <f>IFERROR(IF(INDEX('Form report'!$P$23:$CO$1090,MATCH($A$21,'Form report'!EV23:EV1090,0),MATCH(EV$3,'Form report'!$P$22:$CO$22,0))="","",INDEX('Form report'!$P$23:$CO$1090,MATCH($A$21,'Form report'!EV23:EV1090,0),MATCH(EV$3,'Form report'!$P$22:$CO$22,0))-INDEX('Form report'!$G$23:$G$1090,MATCH($A$21,'Form report'!$D$23:$D$1090,0))-INDEX('Form report'!$H$23:$H$1090,MATCH($A$21,'Form report'!$D$23:$D$1090,0))),"")</f>
        <v/>
      </c>
      <c r="EW21" s="204" t="str">
        <f>IFERROR(IF(INDEX('Form report'!$P$23:$CO$1090,MATCH($A$21,'Form report'!EW23:EW1090,0),MATCH(EW$3,'Form report'!$P$22:$CO$22,0))="","",INDEX('Form report'!$P$23:$CO$1090,MATCH($A$21,'Form report'!EW23:EW1090,0),MATCH(EW$3,'Form report'!$P$22:$CO$22,0))-INDEX('Form report'!$G$23:$G$1090,MATCH($A$21,'Form report'!$D$23:$D$1090,0))-INDEX('Form report'!$H$23:$H$1090,MATCH($A$21,'Form report'!$D$23:$D$1090,0))),"")</f>
        <v/>
      </c>
      <c r="EX21" s="204" t="str">
        <f>IFERROR(IF(INDEX('Form report'!$P$23:$CO$1090,MATCH($A$21,'Form report'!EX23:EX1090,0),MATCH(EX$3,'Form report'!$P$22:$CO$22,0))="","",INDEX('Form report'!$P$23:$CO$1090,MATCH($A$21,'Form report'!EX23:EX1090,0),MATCH(EX$3,'Form report'!$P$22:$CO$22,0))-INDEX('Form report'!$G$23:$G$1090,MATCH($A$21,'Form report'!$D$23:$D$1090,0))-INDEX('Form report'!$H$23:$H$1090,MATCH($A$21,'Form report'!$D$23:$D$1090,0))),"")</f>
        <v/>
      </c>
      <c r="EY21" s="204" t="str">
        <f>IFERROR(IF(INDEX('Form report'!$P$23:$CO$1090,MATCH($A$21,'Form report'!EY23:EY1090,0),MATCH(EY$3,'Form report'!$P$22:$CO$22,0))="","",INDEX('Form report'!$P$23:$CO$1090,MATCH($A$21,'Form report'!EY23:EY1090,0),MATCH(EY$3,'Form report'!$P$22:$CO$22,0))-INDEX('Form report'!$G$23:$G$1090,MATCH($A$21,'Form report'!$D$23:$D$1090,0))-INDEX('Form report'!$H$23:$H$1090,MATCH($A$21,'Form report'!$D$23:$D$1090,0))),"")</f>
        <v/>
      </c>
      <c r="EZ21" s="204" t="str">
        <f>IFERROR(IF(INDEX('Form report'!$P$23:$CO$1090,MATCH($A$21,'Form report'!EZ23:EZ1090,0),MATCH(EZ$3,'Form report'!$P$22:$CO$22,0))="","",INDEX('Form report'!$P$23:$CO$1090,MATCH($A$21,'Form report'!EZ23:EZ1090,0),MATCH(EZ$3,'Form report'!$P$22:$CO$22,0))-INDEX('Form report'!$G$23:$G$1090,MATCH($A$21,'Form report'!$D$23:$D$1090,0))-INDEX('Form report'!$H$23:$H$1090,MATCH($A$21,'Form report'!$D$23:$D$1090,0))),"")</f>
        <v/>
      </c>
      <c r="FA21" s="204" t="str">
        <f>IFERROR(IF(INDEX('Form report'!$P$23:$CO$1090,MATCH($A$21,'Form report'!FA23:FA1090,0),MATCH(FA$3,'Form report'!$P$22:$CO$22,0))="","",INDEX('Form report'!$P$23:$CO$1090,MATCH($A$21,'Form report'!FA23:FA1090,0),MATCH(FA$3,'Form report'!$P$22:$CO$22,0))-INDEX('Form report'!$G$23:$G$1090,MATCH($A$21,'Form report'!$D$23:$D$1090,0))-INDEX('Form report'!$H$23:$H$1090,MATCH($A$21,'Form report'!$D$23:$D$1090,0))),"")</f>
        <v/>
      </c>
      <c r="FB21" s="204" t="str">
        <f>IFERROR(IF(INDEX('Form report'!$P$23:$CO$1090,MATCH($A$21,'Form report'!FB23:FB1090,0),MATCH(FB$3,'Form report'!$P$22:$CO$22,0))="","",INDEX('Form report'!$P$23:$CO$1090,MATCH($A$21,'Form report'!FB23:FB1090,0),MATCH(FB$3,'Form report'!$P$22:$CO$22,0))-INDEX('Form report'!$G$23:$G$1090,MATCH($A$21,'Form report'!$D$23:$D$1090,0))-INDEX('Form report'!$H$23:$H$1090,MATCH($A$21,'Form report'!$D$23:$D$1090,0))),"")</f>
        <v/>
      </c>
      <c r="FC21" s="204" t="str">
        <f>IFERROR(IF(INDEX('Form report'!$P$23:$CO$1090,MATCH($A$21,'Form report'!FC23:FC1090,0),MATCH(FC$3,'Form report'!$P$22:$CO$22,0))="","",INDEX('Form report'!$P$23:$CO$1090,MATCH($A$21,'Form report'!FC23:FC1090,0),MATCH(FC$3,'Form report'!$P$22:$CO$22,0))-INDEX('Form report'!$G$23:$G$1090,MATCH($A$21,'Form report'!$D$23:$D$1090,0))-INDEX('Form report'!$H$23:$H$1090,MATCH($A$21,'Form report'!$D$23:$D$1090,0))),"")</f>
        <v/>
      </c>
      <c r="FD21" s="204" t="str">
        <f>IFERROR(IF(INDEX('Form report'!$P$23:$CO$1090,MATCH($A$21,'Form report'!FD23:FD1090,0),MATCH(FD$3,'Form report'!$P$22:$CO$22,0))="","",INDEX('Form report'!$P$23:$CO$1090,MATCH($A$21,'Form report'!FD23:FD1090,0),MATCH(FD$3,'Form report'!$P$22:$CO$22,0))-INDEX('Form report'!$G$23:$G$1090,MATCH($A$21,'Form report'!$D$23:$D$1090,0))-INDEX('Form report'!$H$23:$H$1090,MATCH($A$21,'Form report'!$D$23:$D$1090,0))),"")</f>
        <v/>
      </c>
      <c r="FE21" s="204" t="str">
        <f>IFERROR(IF(INDEX('Form report'!$P$23:$CO$1090,MATCH($A$21,'Form report'!FE23:FE1090,0),MATCH(FE$3,'Form report'!$P$22:$CO$22,0))="","",INDEX('Form report'!$P$23:$CO$1090,MATCH($A$21,'Form report'!FE23:FE1090,0),MATCH(FE$3,'Form report'!$P$22:$CO$22,0))-INDEX('Form report'!$G$23:$G$1090,MATCH($A$21,'Form report'!$D$23:$D$1090,0))-INDEX('Form report'!$H$23:$H$1090,MATCH($A$21,'Form report'!$D$23:$D$1090,0))),"")</f>
        <v/>
      </c>
      <c r="FF21" s="204" t="str">
        <f>IFERROR(IF(INDEX('Form report'!$P$23:$CO$1090,MATCH($A$21,'Form report'!FF23:FF1090,0),MATCH(FF$3,'Form report'!$P$22:$CO$22,0))="","",INDEX('Form report'!$P$23:$CO$1090,MATCH($A$21,'Form report'!FF23:FF1090,0),MATCH(FF$3,'Form report'!$P$22:$CO$22,0))-INDEX('Form report'!$G$23:$G$1090,MATCH($A$21,'Form report'!$D$23:$D$1090,0))-INDEX('Form report'!$H$23:$H$1090,MATCH($A$21,'Form report'!$D$23:$D$1090,0))),"")</f>
        <v/>
      </c>
      <c r="FG21" s="204" t="str">
        <f>IFERROR(IF(INDEX('Form report'!$P$23:$CO$1090,MATCH($A$21,'Form report'!FG23:FG1090,0),MATCH(FG$3,'Form report'!$P$22:$CO$22,0))="","",INDEX('Form report'!$P$23:$CO$1090,MATCH($A$21,'Form report'!FG23:FG1090,0),MATCH(FG$3,'Form report'!$P$22:$CO$22,0))-INDEX('Form report'!$G$23:$G$1090,MATCH($A$21,'Form report'!$D$23:$D$1090,0))-INDEX('Form report'!$H$23:$H$1090,MATCH($A$21,'Form report'!$D$23:$D$1090,0))),"")</f>
        <v/>
      </c>
      <c r="FH21" s="204" t="str">
        <f>IFERROR(IF(INDEX('Form report'!$P$23:$CO$1090,MATCH($A$21,'Form report'!FH23:FH1090,0),MATCH(FH$3,'Form report'!$P$22:$CO$22,0))="","",INDEX('Form report'!$P$23:$CO$1090,MATCH($A$21,'Form report'!FH23:FH1090,0),MATCH(FH$3,'Form report'!$P$22:$CO$22,0))-INDEX('Form report'!$G$23:$G$1090,MATCH($A$21,'Form report'!$D$23:$D$1090,0))-INDEX('Form report'!$H$23:$H$1090,MATCH($A$21,'Form report'!$D$23:$D$1090,0))),"")</f>
        <v/>
      </c>
      <c r="FI21" s="204" t="str">
        <f>IFERROR(IF(INDEX('Form report'!$P$23:$CO$1090,MATCH($A$21,'Form report'!FI23:FI1090,0),MATCH(FI$3,'Form report'!$P$22:$CO$22,0))="","",INDEX('Form report'!$P$23:$CO$1090,MATCH($A$21,'Form report'!FI23:FI1090,0),MATCH(FI$3,'Form report'!$P$22:$CO$22,0))-INDEX('Form report'!$G$23:$G$1090,MATCH($A$21,'Form report'!$D$23:$D$1090,0))-INDEX('Form report'!$H$23:$H$1090,MATCH($A$21,'Form report'!$D$23:$D$1090,0))),"")</f>
        <v/>
      </c>
      <c r="FJ21" s="204" t="str">
        <f>IFERROR(IF(INDEX('Form report'!$P$23:$CO$1090,MATCH($A$21,'Form report'!FJ23:FJ1090,0),MATCH(FJ$3,'Form report'!$P$22:$CO$22,0))="","",INDEX('Form report'!$P$23:$CO$1090,MATCH($A$21,'Form report'!FJ23:FJ1090,0),MATCH(FJ$3,'Form report'!$P$22:$CO$22,0))-INDEX('Form report'!$G$23:$G$1090,MATCH($A$21,'Form report'!$D$23:$D$1090,0))-INDEX('Form report'!$H$23:$H$1090,MATCH($A$21,'Form report'!$D$23:$D$1090,0))),"")</f>
        <v/>
      </c>
      <c r="FK21" s="204" t="str">
        <f>IFERROR(IF(INDEX('Form report'!$P$23:$CO$1090,MATCH($A$21,'Form report'!FK23:FK1090,0),MATCH(FK$3,'Form report'!$P$22:$CO$22,0))="","",INDEX('Form report'!$P$23:$CO$1090,MATCH($A$21,'Form report'!FK23:FK1090,0),MATCH(FK$3,'Form report'!$P$22:$CO$22,0))-INDEX('Form report'!$G$23:$G$1090,MATCH($A$21,'Form report'!$D$23:$D$1090,0))-INDEX('Form report'!$H$23:$H$1090,MATCH($A$21,'Form report'!$D$23:$D$1090,0))),"")</f>
        <v/>
      </c>
      <c r="FL21" s="204" t="str">
        <f>IFERROR(IF(INDEX('Form report'!$P$23:$CO$1090,MATCH($A$21,'Form report'!FL23:FL1090,0),MATCH(FL$3,'Form report'!$P$22:$CO$22,0))="","",INDEX('Form report'!$P$23:$CO$1090,MATCH($A$21,'Form report'!FL23:FL1090,0),MATCH(FL$3,'Form report'!$P$22:$CO$22,0))-INDEX('Form report'!$G$23:$G$1090,MATCH($A$21,'Form report'!$D$23:$D$1090,0))-INDEX('Form report'!$H$23:$H$1090,MATCH($A$21,'Form report'!$D$23:$D$1090,0))),"")</f>
        <v/>
      </c>
      <c r="FM21" s="204" t="str">
        <f>IFERROR(IF(INDEX('Form report'!$P$23:$CO$1090,MATCH($A$21,'Form report'!FM23:FM1090,0),MATCH(FM$3,'Form report'!$P$22:$CO$22,0))="","",INDEX('Form report'!$P$23:$CO$1090,MATCH($A$21,'Form report'!FM23:FM1090,0),MATCH(FM$3,'Form report'!$P$22:$CO$22,0))-INDEX('Form report'!$G$23:$G$1090,MATCH($A$21,'Form report'!$D$23:$D$1090,0))-INDEX('Form report'!$H$23:$H$1090,MATCH($A$21,'Form report'!$D$23:$D$1090,0))),"")</f>
        <v/>
      </c>
      <c r="FN21" s="204" t="str">
        <f>IFERROR(IF(INDEX('Form report'!$P$23:$CO$1090,MATCH($A$21,'Form report'!FN23:FN1090,0),MATCH(FN$3,'Form report'!$P$22:$CO$22,0))="","",INDEX('Form report'!$P$23:$CO$1090,MATCH($A$21,'Form report'!FN23:FN1090,0),MATCH(FN$3,'Form report'!$P$22:$CO$22,0))-INDEX('Form report'!$G$23:$G$1090,MATCH($A$21,'Form report'!$D$23:$D$1090,0))-INDEX('Form report'!$H$23:$H$1090,MATCH($A$21,'Form report'!$D$23:$D$1090,0))),"")</f>
        <v/>
      </c>
      <c r="FO21" s="204" t="str">
        <f>IFERROR(IF(INDEX('Form report'!$P$23:$CO$1090,MATCH($A$21,'Form report'!FO23:FO1090,0),MATCH(FO$3,'Form report'!$P$22:$CO$22,0))="","",INDEX('Form report'!$P$23:$CO$1090,MATCH($A$21,'Form report'!FO23:FO1090,0),MATCH(FO$3,'Form report'!$P$22:$CO$22,0))-INDEX('Form report'!$G$23:$G$1090,MATCH($A$21,'Form report'!$D$23:$D$1090,0))-INDEX('Form report'!$H$23:$H$1090,MATCH($A$21,'Form report'!$D$23:$D$1090,0))),"")</f>
        <v/>
      </c>
      <c r="FP21" s="204" t="str">
        <f>IFERROR(IF(INDEX('Form report'!$P$23:$CO$1090,MATCH($A$21,'Form report'!FP23:FP1090,0),MATCH(FP$3,'Form report'!$P$22:$CO$22,0))="","",INDEX('Form report'!$P$23:$CO$1090,MATCH($A$21,'Form report'!FP23:FP1090,0),MATCH(FP$3,'Form report'!$P$22:$CO$22,0))-INDEX('Form report'!$G$23:$G$1090,MATCH($A$21,'Form report'!$D$23:$D$1090,0))-INDEX('Form report'!$H$23:$H$1090,MATCH($A$21,'Form report'!$D$23:$D$1090,0))),"")</f>
        <v/>
      </c>
      <c r="FQ21" s="204" t="str">
        <f>IFERROR(IF(INDEX('Form report'!$P$23:$CO$1090,MATCH($A$21,'Form report'!FQ23:FQ1090,0),MATCH(FQ$3,'Form report'!$P$22:$CO$22,0))="","",INDEX('Form report'!$P$23:$CO$1090,MATCH($A$21,'Form report'!FQ23:FQ1090,0),MATCH(FQ$3,'Form report'!$P$22:$CO$22,0))-INDEX('Form report'!$G$23:$G$1090,MATCH($A$21,'Form report'!$D$23:$D$1090,0))-INDEX('Form report'!$H$23:$H$1090,MATCH($A$21,'Form report'!$D$23:$D$1090,0))),"")</f>
        <v/>
      </c>
      <c r="FR21" s="204" t="str">
        <f>IFERROR(IF(INDEX('Form report'!$P$23:$CO$1090,MATCH($A$21,'Form report'!FR23:FR1090,0),MATCH(FR$3,'Form report'!$P$22:$CO$22,0))="","",INDEX('Form report'!$P$23:$CO$1090,MATCH($A$21,'Form report'!FR23:FR1090,0),MATCH(FR$3,'Form report'!$P$22:$CO$22,0))-INDEX('Form report'!$G$23:$G$1090,MATCH($A$21,'Form report'!$D$23:$D$1090,0))-INDEX('Form report'!$H$23:$H$1090,MATCH($A$21,'Form report'!$D$23:$D$1090,0))),"")</f>
        <v/>
      </c>
      <c r="FS21" s="204" t="str">
        <f>IFERROR(IF(INDEX('Form report'!$P$23:$CO$1090,MATCH($A$21,'Form report'!FS23:FS1090,0),MATCH(FS$3,'Form report'!$P$22:$CO$22,0))="","",INDEX('Form report'!$P$23:$CO$1090,MATCH($A$21,'Form report'!FS23:FS1090,0),MATCH(FS$3,'Form report'!$P$22:$CO$22,0))-INDEX('Form report'!$G$23:$G$1090,MATCH($A$21,'Form report'!$D$23:$D$1090,0))-INDEX('Form report'!$H$23:$H$1090,MATCH($A$21,'Form report'!$D$23:$D$1090,0))),"")</f>
        <v/>
      </c>
      <c r="FT21" s="204" t="str">
        <f>IFERROR(IF(INDEX('Form report'!$P$23:$CO$1090,MATCH($A$21,'Form report'!FT23:FT1090,0),MATCH(FT$3,'Form report'!$P$22:$CO$22,0))="","",INDEX('Form report'!$P$23:$CO$1090,MATCH($A$21,'Form report'!FT23:FT1090,0),MATCH(FT$3,'Form report'!$P$22:$CO$22,0))-INDEX('Form report'!$G$23:$G$1090,MATCH($A$21,'Form report'!$D$23:$D$1090,0))-INDEX('Form report'!$H$23:$H$1090,MATCH($A$21,'Form report'!$D$23:$D$1090,0))),"")</f>
        <v/>
      </c>
      <c r="FU21" s="204" t="str">
        <f>IFERROR(IF(INDEX('Form report'!$P$23:$CO$1090,MATCH($A$21,'Form report'!FU23:FU1090,0),MATCH(FU$3,'Form report'!$P$22:$CO$22,0))="","",INDEX('Form report'!$P$23:$CO$1090,MATCH($A$21,'Form report'!FU23:FU1090,0),MATCH(FU$3,'Form report'!$P$22:$CO$22,0))-INDEX('Form report'!$G$23:$G$1090,MATCH($A$21,'Form report'!$D$23:$D$1090,0))-INDEX('Form report'!$H$23:$H$1090,MATCH($A$21,'Form report'!$D$23:$D$1090,0))),"")</f>
        <v/>
      </c>
      <c r="FV21" s="204" t="str">
        <f>IFERROR(IF(INDEX('Form report'!$P$23:$CO$1090,MATCH($A$21,'Form report'!FV23:FV1090,0),MATCH(FV$3,'Form report'!$P$22:$CO$22,0))="","",INDEX('Form report'!$P$23:$CO$1090,MATCH($A$21,'Form report'!FV23:FV1090,0),MATCH(FV$3,'Form report'!$P$22:$CO$22,0))-INDEX('Form report'!$G$23:$G$1090,MATCH($A$21,'Form report'!$D$23:$D$1090,0))-INDEX('Form report'!$H$23:$H$1090,MATCH($A$21,'Form report'!$D$23:$D$1090,0))),"")</f>
        <v/>
      </c>
      <c r="FW21" s="204" t="str">
        <f>IFERROR(IF(INDEX('Form report'!$P$23:$CO$1090,MATCH($A$21,'Form report'!FW23:FW1090,0),MATCH(FW$3,'Form report'!$P$22:$CO$22,0))="","",INDEX('Form report'!$P$23:$CO$1090,MATCH($A$21,'Form report'!FW23:FW1090,0),MATCH(FW$3,'Form report'!$P$22:$CO$22,0))-INDEX('Form report'!$G$23:$G$1090,MATCH($A$21,'Form report'!$D$23:$D$1090,0))-INDEX('Form report'!$H$23:$H$1090,MATCH($A$21,'Form report'!$D$23:$D$1090,0))),"")</f>
        <v/>
      </c>
      <c r="FX21" s="204" t="str">
        <f>IFERROR(IF(INDEX('Form report'!$P$23:$CO$1090,MATCH($A$21,'Form report'!FX23:FX1090,0),MATCH(FX$3,'Form report'!$P$22:$CO$22,0))="","",INDEX('Form report'!$P$23:$CO$1090,MATCH($A$21,'Form report'!FX23:FX1090,0),MATCH(FX$3,'Form report'!$P$22:$CO$22,0))-INDEX('Form report'!$G$23:$G$1090,MATCH($A$21,'Form report'!$D$23:$D$1090,0))-INDEX('Form report'!$H$23:$H$1090,MATCH($A$21,'Form report'!$D$23:$D$1090,0))),"")</f>
        <v/>
      </c>
      <c r="FY21" s="204" t="str">
        <f>IFERROR(IF(INDEX('Form report'!$P$23:$CO$1090,MATCH($A$21,'Form report'!FY23:FY1090,0),MATCH(FY$3,'Form report'!$P$22:$CO$22,0))="","",INDEX('Form report'!$P$23:$CO$1090,MATCH($A$21,'Form report'!FY23:FY1090,0),MATCH(FY$3,'Form report'!$P$22:$CO$22,0))-INDEX('Form report'!$G$23:$G$1090,MATCH($A$21,'Form report'!$D$23:$D$1090,0))-INDEX('Form report'!$H$23:$H$1090,MATCH($A$21,'Form report'!$D$23:$D$1090,0))),"")</f>
        <v/>
      </c>
      <c r="FZ21" s="204" t="str">
        <f>IFERROR(IF(INDEX('Form report'!$P$23:$CO$1090,MATCH($A$21,'Form report'!FZ23:FZ1090,0),MATCH(FZ$3,'Form report'!$P$22:$CO$22,0))="","",INDEX('Form report'!$P$23:$CO$1090,MATCH($A$21,'Form report'!FZ23:FZ1090,0),MATCH(FZ$3,'Form report'!$P$22:$CO$22,0))-INDEX('Form report'!$G$23:$G$1090,MATCH($A$21,'Form report'!$D$23:$D$1090,0))-INDEX('Form report'!$H$23:$H$1090,MATCH($A$21,'Form report'!$D$23:$D$1090,0))),"")</f>
        <v/>
      </c>
      <c r="GA21" s="204" t="str">
        <f>IFERROR(IF(INDEX('Form report'!$P$23:$CO$1090,MATCH($A$21,'Form report'!GA23:GA1090,0),MATCH(GA$3,'Form report'!$P$22:$CO$22,0))="","",INDEX('Form report'!$P$23:$CO$1090,MATCH($A$21,'Form report'!GA23:GA1090,0),MATCH(GA$3,'Form report'!$P$22:$CO$22,0))-INDEX('Form report'!$G$23:$G$1090,MATCH($A$21,'Form report'!$D$23:$D$1090,0))-INDEX('Form report'!$H$23:$H$1090,MATCH($A$21,'Form report'!$D$23:$D$1090,0))),"")</f>
        <v/>
      </c>
      <c r="GB21" s="204" t="str">
        <f>IFERROR(IF(INDEX('Form report'!$P$23:$CO$1090,MATCH($A$21,'Form report'!GB23:GB1090,0),MATCH(GB$3,'Form report'!$P$22:$CO$22,0))="","",INDEX('Form report'!$P$23:$CO$1090,MATCH($A$21,'Form report'!GB23:GB1090,0),MATCH(GB$3,'Form report'!$P$22:$CO$22,0))-INDEX('Form report'!$G$23:$G$1090,MATCH($A$21,'Form report'!$D$23:$D$1090,0))-INDEX('Form report'!$H$23:$H$1090,MATCH($A$21,'Form report'!$D$23:$D$1090,0))),"")</f>
        <v/>
      </c>
      <c r="GC21" s="204" t="str">
        <f>IFERROR(IF(INDEX('Form report'!$P$23:$CO$1090,MATCH($A$21,'Form report'!GC23:GC1090,0),MATCH(GC$3,'Form report'!$P$22:$CO$22,0))="","",INDEX('Form report'!$P$23:$CO$1090,MATCH($A$21,'Form report'!GC23:GC1090,0),MATCH(GC$3,'Form report'!$P$22:$CO$22,0))-INDEX('Form report'!$G$23:$G$1090,MATCH($A$21,'Form report'!$D$23:$D$1090,0))-INDEX('Form report'!$H$23:$H$1090,MATCH($A$21,'Form report'!$D$23:$D$1090,0))),"")</f>
        <v/>
      </c>
      <c r="GD21" s="204" t="str">
        <f>IFERROR(IF(INDEX('Form report'!$P$23:$CO$1090,MATCH($A$21,'Form report'!GD23:GD1090,0),MATCH(GD$3,'Form report'!$P$22:$CO$22,0))="","",INDEX('Form report'!$P$23:$CO$1090,MATCH($A$21,'Form report'!GD23:GD1090,0),MATCH(GD$3,'Form report'!$P$22:$CO$22,0))-INDEX('Form report'!$G$23:$G$1090,MATCH($A$21,'Form report'!$D$23:$D$1090,0))-INDEX('Form report'!$H$23:$H$1090,MATCH($A$21,'Form report'!$D$23:$D$1090,0))),"")</f>
        <v/>
      </c>
      <c r="GE21" s="204" t="str">
        <f>IFERROR(IF(INDEX('Form report'!$P$23:$CO$1090,MATCH($A$21,'Form report'!GE23:GE1090,0),MATCH(GE$3,'Form report'!$P$22:$CO$22,0))="","",INDEX('Form report'!$P$23:$CO$1090,MATCH($A$21,'Form report'!GE23:GE1090,0),MATCH(GE$3,'Form report'!$P$22:$CO$22,0))-INDEX('Form report'!$G$23:$G$1090,MATCH($A$21,'Form report'!$D$23:$D$1090,0))-INDEX('Form report'!$H$23:$H$1090,MATCH($A$21,'Form report'!$D$23:$D$1090,0))),"")</f>
        <v/>
      </c>
      <c r="GF21" s="204" t="str">
        <f>IFERROR(IF(INDEX('Form report'!$P$23:$CO$1090,MATCH($A$21,'Form report'!GF23:GF1090,0),MATCH(GF$3,'Form report'!$P$22:$CO$22,0))="","",INDEX('Form report'!$P$23:$CO$1090,MATCH($A$21,'Form report'!GF23:GF1090,0),MATCH(GF$3,'Form report'!$P$22:$CO$22,0))-INDEX('Form report'!$G$23:$G$1090,MATCH($A$21,'Form report'!$D$23:$D$1090,0))-INDEX('Form report'!$H$23:$H$1090,MATCH($A$21,'Form report'!$D$23:$D$1090,0))),"")</f>
        <v/>
      </c>
      <c r="GG21" s="204" t="str">
        <f>IFERROR(IF(INDEX('Form report'!$P$23:$CO$1090,MATCH($A$21,'Form report'!GG23:GG1090,0),MATCH(GG$3,'Form report'!$P$22:$CO$22,0))="","",INDEX('Form report'!$P$23:$CO$1090,MATCH($A$21,'Form report'!GG23:GG1090,0),MATCH(GG$3,'Form report'!$P$22:$CO$22,0))-INDEX('Form report'!$G$23:$G$1090,MATCH($A$21,'Form report'!$D$23:$D$1090,0))-INDEX('Form report'!$H$23:$H$1090,MATCH($A$21,'Form report'!$D$23:$D$1090,0))),"")</f>
        <v/>
      </c>
      <c r="GH21" s="204" t="str">
        <f>IFERROR(IF(INDEX('Form report'!$P$23:$CO$1090,MATCH($A$21,'Form report'!GH23:GH1090,0),MATCH(GH$3,'Form report'!$P$22:$CO$22,0))="","",INDEX('Form report'!$P$23:$CO$1090,MATCH($A$21,'Form report'!GH23:GH1090,0),MATCH(GH$3,'Form report'!$P$22:$CO$22,0))-INDEX('Form report'!$G$23:$G$1090,MATCH($A$21,'Form report'!$D$23:$D$1090,0))-INDEX('Form report'!$H$23:$H$1090,MATCH($A$21,'Form report'!$D$23:$D$1090,0))),"")</f>
        <v/>
      </c>
      <c r="GI21" s="204" t="str">
        <f>IFERROR(IF(INDEX('Form report'!$P$23:$CO$1090,MATCH($A$21,'Form report'!GI23:GI1090,0),MATCH(GI$3,'Form report'!$P$22:$CO$22,0))="","",INDEX('Form report'!$P$23:$CO$1090,MATCH($A$21,'Form report'!GI23:GI1090,0),MATCH(GI$3,'Form report'!$P$22:$CO$22,0))-INDEX('Form report'!$G$23:$G$1090,MATCH($A$21,'Form report'!$D$23:$D$1090,0))-INDEX('Form report'!$H$23:$H$1090,MATCH($A$21,'Form report'!$D$23:$D$1090,0))),"")</f>
        <v/>
      </c>
      <c r="GJ21" s="204" t="str">
        <f>IFERROR(IF(INDEX('Form report'!$P$23:$CO$1090,MATCH($A$21,'Form report'!GJ23:GJ1090,0),MATCH(GJ$3,'Form report'!$P$22:$CO$22,0))="","",INDEX('Form report'!$P$23:$CO$1090,MATCH($A$21,'Form report'!GJ23:GJ1090,0),MATCH(GJ$3,'Form report'!$P$22:$CO$22,0))-INDEX('Form report'!$G$23:$G$1090,MATCH($A$21,'Form report'!$D$23:$D$1090,0))-INDEX('Form report'!$H$23:$H$1090,MATCH($A$21,'Form report'!$D$23:$D$1090,0))),"")</f>
        <v/>
      </c>
      <c r="GK21" s="204" t="str">
        <f>IFERROR(IF(INDEX('Form report'!$P$23:$CO$1090,MATCH($A$21,'Form report'!GK23:GK1090,0),MATCH(GK$3,'Form report'!$P$22:$CO$22,0))="","",INDEX('Form report'!$P$23:$CO$1090,MATCH($A$21,'Form report'!GK23:GK1090,0),MATCH(GK$3,'Form report'!$P$22:$CO$22,0))-INDEX('Form report'!$G$23:$G$1090,MATCH($A$21,'Form report'!$D$23:$D$1090,0))-INDEX('Form report'!$H$23:$H$1090,MATCH($A$21,'Form report'!$D$23:$D$1090,0))),"")</f>
        <v/>
      </c>
      <c r="GL21" s="204" t="str">
        <f>IFERROR(IF(INDEX('Form report'!$P$23:$CO$1090,MATCH($A$21,'Form report'!GL23:GL1090,0),MATCH(GL$3,'Form report'!$P$22:$CO$22,0))="","",INDEX('Form report'!$P$23:$CO$1090,MATCH($A$21,'Form report'!GL23:GL1090,0),MATCH(GL$3,'Form report'!$P$22:$CO$22,0))-INDEX('Form report'!$G$23:$G$1090,MATCH($A$21,'Form report'!$D$23:$D$1090,0))-INDEX('Form report'!$H$23:$H$1090,MATCH($A$21,'Form report'!$D$23:$D$1090,0))),"")</f>
        <v/>
      </c>
      <c r="GM21" s="204" t="str">
        <f>IFERROR(IF(INDEX('Form report'!$P$23:$CO$1090,MATCH($A$21,'Form report'!GM23:GM1090,0),MATCH(GM$3,'Form report'!$P$22:$CO$22,0))="","",INDEX('Form report'!$P$23:$CO$1090,MATCH($A$21,'Form report'!GM23:GM1090,0),MATCH(GM$3,'Form report'!$P$22:$CO$22,0))-INDEX('Form report'!$G$23:$G$1090,MATCH($A$21,'Form report'!$D$23:$D$1090,0))-INDEX('Form report'!$H$23:$H$1090,MATCH($A$21,'Form report'!$D$23:$D$1090,0))),"")</f>
        <v/>
      </c>
      <c r="GN21" s="204" t="str">
        <f>IFERROR(IF(INDEX('Form report'!$P$23:$CO$1090,MATCH($A$21,'Form report'!GN23:GN1090,0),MATCH(GN$3,'Form report'!$P$22:$CO$22,0))="","",INDEX('Form report'!$P$23:$CO$1090,MATCH($A$21,'Form report'!GN23:GN1090,0),MATCH(GN$3,'Form report'!$P$22:$CO$22,0))-INDEX('Form report'!$G$23:$G$1090,MATCH($A$21,'Form report'!$D$23:$D$1090,0))-INDEX('Form report'!$H$23:$H$1090,MATCH($A$21,'Form report'!$D$23:$D$1090,0))),"")</f>
        <v/>
      </c>
      <c r="GO21" s="204" t="str">
        <f>IFERROR(IF(INDEX('Form report'!$P$23:$CO$1090,MATCH($A$21,'Form report'!GO23:GO1090,0),MATCH(GO$3,'Form report'!$P$22:$CO$22,0))="","",INDEX('Form report'!$P$23:$CO$1090,MATCH($A$21,'Form report'!GO23:GO1090,0),MATCH(GO$3,'Form report'!$P$22:$CO$22,0))-INDEX('Form report'!$G$23:$G$1090,MATCH($A$21,'Form report'!$D$23:$D$1090,0))-INDEX('Form report'!$H$23:$H$1090,MATCH($A$21,'Form report'!$D$23:$D$1090,0))),"")</f>
        <v/>
      </c>
      <c r="GP21" s="204" t="str">
        <f>IFERROR(IF(INDEX('Form report'!$P$23:$CO$1090,MATCH($A$21,'Form report'!GP23:GP1090,0),MATCH(GP$3,'Form report'!$P$22:$CO$22,0))="","",INDEX('Form report'!$P$23:$CO$1090,MATCH($A$21,'Form report'!GP23:GP1090,0),MATCH(GP$3,'Form report'!$P$22:$CO$22,0))-INDEX('Form report'!$G$23:$G$1090,MATCH($A$21,'Form report'!$D$23:$D$1090,0))-INDEX('Form report'!$H$23:$H$1090,MATCH($A$21,'Form report'!$D$23:$D$1090,0))),"")</f>
        <v/>
      </c>
      <c r="GQ21" s="204" t="str">
        <f>IFERROR(IF(INDEX('Form report'!$P$23:$CO$1090,MATCH($A$21,'Form report'!GQ23:GQ1090,0),MATCH(GQ$3,'Form report'!$P$22:$CO$22,0))="","",INDEX('Form report'!$P$23:$CO$1090,MATCH($A$21,'Form report'!GQ23:GQ1090,0),MATCH(GQ$3,'Form report'!$P$22:$CO$22,0))-INDEX('Form report'!$G$23:$G$1090,MATCH($A$21,'Form report'!$D$23:$D$1090,0))-INDEX('Form report'!$H$23:$H$1090,MATCH($A$21,'Form report'!$D$23:$D$1090,0))),"")</f>
        <v/>
      </c>
      <c r="GR21" s="204" t="str">
        <f>IFERROR(IF(INDEX('Form report'!$P$23:$CO$1090,MATCH($A$21,'Form report'!GR23:GR1090,0),MATCH(GR$3,'Form report'!$P$22:$CO$22,0))="","",INDEX('Form report'!$P$23:$CO$1090,MATCH($A$21,'Form report'!GR23:GR1090,0),MATCH(GR$3,'Form report'!$P$22:$CO$22,0))-INDEX('Form report'!$G$23:$G$1090,MATCH($A$21,'Form report'!$D$23:$D$1090,0))-INDEX('Form report'!$H$23:$H$1090,MATCH($A$21,'Form report'!$D$23:$D$1090,0))),"")</f>
        <v/>
      </c>
      <c r="GS21" s="204" t="str">
        <f>IFERROR(IF(INDEX('Form report'!$P$23:$CO$1090,MATCH($A$21,'Form report'!GS23:GS1090,0),MATCH(GS$3,'Form report'!$P$22:$CO$22,0))="","",INDEX('Form report'!$P$23:$CO$1090,MATCH($A$21,'Form report'!GS23:GS1090,0),MATCH(GS$3,'Form report'!$P$22:$CO$22,0))-INDEX('Form report'!$G$23:$G$1090,MATCH($A$21,'Form report'!$D$23:$D$1090,0))-INDEX('Form report'!$H$23:$H$1090,MATCH($A$21,'Form report'!$D$23:$D$1090,0))),"")</f>
        <v/>
      </c>
      <c r="GT21" s="204" t="str">
        <f>IFERROR(IF(INDEX('Form report'!$P$23:$CO$1090,MATCH($A$21,'Form report'!GT23:GT1090,0),MATCH(GT$3,'Form report'!$P$22:$CO$22,0))="","",INDEX('Form report'!$P$23:$CO$1090,MATCH($A$21,'Form report'!GT23:GT1090,0),MATCH(GT$3,'Form report'!$P$22:$CO$22,0))-INDEX('Form report'!$G$23:$G$1090,MATCH($A$21,'Form report'!$D$23:$D$1090,0))-INDEX('Form report'!$H$23:$H$1090,MATCH($A$21,'Form report'!$D$23:$D$1090,0))),"")</f>
        <v/>
      </c>
      <c r="GU21" s="204" t="str">
        <f>IFERROR(IF(INDEX('Form report'!$P$23:$CO$1090,MATCH($A$21,'Form report'!GU23:GU1090,0),MATCH(GU$3,'Form report'!$P$22:$CO$22,0))="","",INDEX('Form report'!$P$23:$CO$1090,MATCH($A$21,'Form report'!GU23:GU1090,0),MATCH(GU$3,'Form report'!$P$22:$CO$22,0))-INDEX('Form report'!$G$23:$G$1090,MATCH($A$21,'Form report'!$D$23:$D$1090,0))-INDEX('Form report'!$H$23:$H$1090,MATCH($A$21,'Form report'!$D$23:$D$1090,0))),"")</f>
        <v/>
      </c>
      <c r="GV21" s="204" t="str">
        <f>IFERROR(IF(INDEX('Form report'!$P$23:$CO$1090,MATCH($A$21,'Form report'!GV23:GV1090,0),MATCH(GV$3,'Form report'!$P$22:$CO$22,0))="","",INDEX('Form report'!$P$23:$CO$1090,MATCH($A$21,'Form report'!GV23:GV1090,0),MATCH(GV$3,'Form report'!$P$22:$CO$22,0))-INDEX('Form report'!$G$23:$G$1090,MATCH($A$21,'Form report'!$D$23:$D$1090,0))-INDEX('Form report'!$H$23:$H$1090,MATCH($A$21,'Form report'!$D$23:$D$1090,0))),"")</f>
        <v/>
      </c>
      <c r="GW21" s="204" t="str">
        <f>IFERROR(IF(INDEX('Form report'!$P$23:$CO$1090,MATCH($A$21,'Form report'!GW23:GW1090,0),MATCH(GW$3,'Form report'!$P$22:$CO$22,0))="","",INDEX('Form report'!$P$23:$CO$1090,MATCH($A$21,'Form report'!GW23:GW1090,0),MATCH(GW$3,'Form report'!$P$22:$CO$22,0))-INDEX('Form report'!$G$23:$G$1090,MATCH($A$21,'Form report'!$D$23:$D$1090,0))-INDEX('Form report'!$H$23:$H$1090,MATCH($A$21,'Form report'!$D$23:$D$1090,0))),"")</f>
        <v/>
      </c>
      <c r="GX21" s="204" t="str">
        <f>IFERROR(IF(INDEX('Form report'!$P$23:$CO$1090,MATCH($A$21,'Form report'!GX23:GX1090,0),MATCH(GX$3,'Form report'!$P$22:$CO$22,0))="","",INDEX('Form report'!$P$23:$CO$1090,MATCH($A$21,'Form report'!GX23:GX1090,0),MATCH(GX$3,'Form report'!$P$22:$CO$22,0))-INDEX('Form report'!$G$23:$G$1090,MATCH($A$21,'Form report'!$D$23:$D$1090,0))-INDEX('Form report'!$H$23:$H$1090,MATCH($A$21,'Form report'!$D$23:$D$1090,0))),"")</f>
        <v/>
      </c>
      <c r="GY21" s="204" t="str">
        <f>IFERROR(IF(INDEX('Form report'!$P$23:$CO$1090,MATCH($A$21,'Form report'!GY23:GY1090,0),MATCH(GY$3,'Form report'!$P$22:$CO$22,0))="","",INDEX('Form report'!$P$23:$CO$1090,MATCH($A$21,'Form report'!GY23:GY1090,0),MATCH(GY$3,'Form report'!$P$22:$CO$22,0))-INDEX('Form report'!$G$23:$G$1090,MATCH($A$21,'Form report'!$D$23:$D$1090,0))-INDEX('Form report'!$H$23:$H$1090,MATCH($A$21,'Form report'!$D$23:$D$1090,0))),"")</f>
        <v/>
      </c>
      <c r="GZ21" s="204" t="str">
        <f>IFERROR(IF(INDEX('Form report'!$P$23:$CO$1090,MATCH($A$21,'Form report'!GZ23:GZ1090,0),MATCH(GZ$3,'Form report'!$P$22:$CO$22,0))="","",INDEX('Form report'!$P$23:$CO$1090,MATCH($A$21,'Form report'!GZ23:GZ1090,0),MATCH(GZ$3,'Form report'!$P$22:$CO$22,0))-INDEX('Form report'!$G$23:$G$1090,MATCH($A$21,'Form report'!$D$23:$D$1090,0))-INDEX('Form report'!$H$23:$H$1090,MATCH($A$21,'Form report'!$D$23:$D$1090,0))),"")</f>
        <v/>
      </c>
      <c r="HA21" s="204" t="str">
        <f>IFERROR(IF(INDEX('Form report'!$P$23:$CO$1090,MATCH($A$21,'Form report'!HA23:HA1090,0),MATCH(HA$3,'Form report'!$P$22:$CO$22,0))="","",INDEX('Form report'!$P$23:$CO$1090,MATCH($A$21,'Form report'!HA23:HA1090,0),MATCH(HA$3,'Form report'!$P$22:$CO$22,0))-INDEX('Form report'!$G$23:$G$1090,MATCH($A$21,'Form report'!$D$23:$D$1090,0))-INDEX('Form report'!$H$23:$H$1090,MATCH($A$21,'Form report'!$D$23:$D$1090,0))),"")</f>
        <v/>
      </c>
      <c r="HB21" s="204" t="str">
        <f>IFERROR(IF(INDEX('Form report'!$P$23:$CO$1090,MATCH($A$21,'Form report'!HB23:HB1090,0),MATCH(HB$3,'Form report'!$P$22:$CO$22,0))="","",INDEX('Form report'!$P$23:$CO$1090,MATCH($A$21,'Form report'!HB23:HB1090,0),MATCH(HB$3,'Form report'!$P$22:$CO$22,0))-INDEX('Form report'!$G$23:$G$1090,MATCH($A$21,'Form report'!$D$23:$D$1090,0))-INDEX('Form report'!$H$23:$H$1090,MATCH($A$21,'Form report'!$D$23:$D$1090,0))),"")</f>
        <v/>
      </c>
      <c r="HC21" s="204" t="str">
        <f>IFERROR(IF(INDEX('Form report'!$P$23:$CO$1090,MATCH($A$21,'Form report'!HC23:HC1090,0),MATCH(HC$3,'Form report'!$P$22:$CO$22,0))="","",INDEX('Form report'!$P$23:$CO$1090,MATCH($A$21,'Form report'!HC23:HC1090,0),MATCH(HC$3,'Form report'!$P$22:$CO$22,0))-INDEX('Form report'!$G$23:$G$1090,MATCH($A$21,'Form report'!$D$23:$D$1090,0))-INDEX('Form report'!$H$23:$H$1090,MATCH($A$21,'Form report'!$D$23:$D$1090,0))),"")</f>
        <v/>
      </c>
      <c r="HD21" s="204" t="str">
        <f>IFERROR(IF(INDEX('Form report'!$P$23:$CO$1090,MATCH($A$21,'Form report'!HD23:HD1090,0),MATCH(HD$3,'Form report'!$P$22:$CO$22,0))="","",INDEX('Form report'!$P$23:$CO$1090,MATCH($A$21,'Form report'!HD23:HD1090,0),MATCH(HD$3,'Form report'!$P$22:$CO$22,0))-INDEX('Form report'!$G$23:$G$1090,MATCH($A$21,'Form report'!$D$23:$D$1090,0))-INDEX('Form report'!$H$23:$H$1090,MATCH($A$21,'Form report'!$D$23:$D$1090,0))),"")</f>
        <v/>
      </c>
      <c r="HE21" s="204" t="str">
        <f>IFERROR(IF(INDEX('Form report'!$P$23:$CO$1090,MATCH($A$21,'Form report'!HE23:HE1090,0),MATCH(HE$3,'Form report'!$P$22:$CO$22,0))="","",INDEX('Form report'!$P$23:$CO$1090,MATCH($A$21,'Form report'!HE23:HE1090,0),MATCH(HE$3,'Form report'!$P$22:$CO$22,0))-INDEX('Form report'!$G$23:$G$1090,MATCH($A$21,'Form report'!$D$23:$D$1090,0))-INDEX('Form report'!$H$23:$H$1090,MATCH($A$21,'Form report'!$D$23:$D$1090,0))),"")</f>
        <v/>
      </c>
      <c r="HF21" s="204" t="str">
        <f>IFERROR(IF(INDEX('Form report'!$P$23:$CO$1090,MATCH($A$21,'Form report'!HF23:HF1090,0),MATCH(HF$3,'Form report'!$P$22:$CO$22,0))="","",INDEX('Form report'!$P$23:$CO$1090,MATCH($A$21,'Form report'!HF23:HF1090,0),MATCH(HF$3,'Form report'!$P$22:$CO$22,0))-INDEX('Form report'!$G$23:$G$1090,MATCH($A$21,'Form report'!$D$23:$D$1090,0))-INDEX('Form report'!$H$23:$H$1090,MATCH($A$21,'Form report'!$D$23:$D$1090,0))),"")</f>
        <v/>
      </c>
      <c r="HG21" s="204" t="str">
        <f>IFERROR(IF(INDEX('Form report'!$P$23:$CO$1090,MATCH($A$21,'Form report'!HG23:HG1090,0),MATCH(HG$3,'Form report'!$P$22:$CO$22,0))="","",INDEX('Form report'!$P$23:$CO$1090,MATCH($A$21,'Form report'!HG23:HG1090,0),MATCH(HG$3,'Form report'!$P$22:$CO$22,0))-INDEX('Form report'!$G$23:$G$1090,MATCH($A$21,'Form report'!$D$23:$D$1090,0))-INDEX('Form report'!$H$23:$H$1090,MATCH($A$21,'Form report'!$D$23:$D$1090,0))),"")</f>
        <v/>
      </c>
      <c r="HH21" s="204" t="str">
        <f>IFERROR(IF(INDEX('Form report'!$P$23:$CO$1090,MATCH($A$21,'Form report'!HH23:HH1090,0),MATCH(HH$3,'Form report'!$P$22:$CO$22,0))="","",INDEX('Form report'!$P$23:$CO$1090,MATCH($A$21,'Form report'!HH23:HH1090,0),MATCH(HH$3,'Form report'!$P$22:$CO$22,0))-INDEX('Form report'!$G$23:$G$1090,MATCH($A$21,'Form report'!$D$23:$D$1090,0))-INDEX('Form report'!$H$23:$H$1090,MATCH($A$21,'Form report'!$D$23:$D$1090,0))),"")</f>
        <v/>
      </c>
      <c r="HI21" s="204" t="str">
        <f>IFERROR(IF(INDEX('Form report'!$P$23:$CO$1090,MATCH($A$21,'Form report'!HI23:HI1090,0),MATCH(HI$3,'Form report'!$P$22:$CO$22,0))="","",INDEX('Form report'!$P$23:$CO$1090,MATCH($A$21,'Form report'!HI23:HI1090,0),MATCH(HI$3,'Form report'!$P$22:$CO$22,0))-INDEX('Form report'!$G$23:$G$1090,MATCH($A$21,'Form report'!$D$23:$D$1090,0))-INDEX('Form report'!$H$23:$H$1090,MATCH($A$21,'Form report'!$D$23:$D$1090,0))),"")</f>
        <v/>
      </c>
      <c r="HJ21" s="204" t="str">
        <f>IFERROR(IF(INDEX('Form report'!$P$23:$CO$1090,MATCH($A$21,'Form report'!HJ23:HJ1090,0),MATCH(HJ$3,'Form report'!$P$22:$CO$22,0))="","",INDEX('Form report'!$P$23:$CO$1090,MATCH($A$21,'Form report'!HJ23:HJ1090,0),MATCH(HJ$3,'Form report'!$P$22:$CO$22,0))-INDEX('Form report'!$G$23:$G$1090,MATCH($A$21,'Form report'!$D$23:$D$1090,0))-INDEX('Form report'!$H$23:$H$1090,MATCH($A$21,'Form report'!$D$23:$D$1090,0))),"")</f>
        <v/>
      </c>
      <c r="HK21" s="204" t="str">
        <f>IFERROR(IF(INDEX('Form report'!$P$23:$CO$1090,MATCH($A$21,'Form report'!HK23:HK1090,0),MATCH(HK$3,'Form report'!$P$22:$CO$22,0))="","",INDEX('Form report'!$P$23:$CO$1090,MATCH($A$21,'Form report'!HK23:HK1090,0),MATCH(HK$3,'Form report'!$P$22:$CO$22,0))-INDEX('Form report'!$G$23:$G$1090,MATCH($A$21,'Form report'!$D$23:$D$1090,0))-INDEX('Form report'!$H$23:$H$1090,MATCH($A$21,'Form report'!$D$23:$D$1090,0))),"")</f>
        <v/>
      </c>
      <c r="HL21" s="204" t="str">
        <f>IFERROR(IF(INDEX('Form report'!$P$23:$CO$1090,MATCH($A$21,'Form report'!HL23:HL1090,0),MATCH(HL$3,'Form report'!$P$22:$CO$22,0))="","",INDEX('Form report'!$P$23:$CO$1090,MATCH($A$21,'Form report'!HL23:HL1090,0),MATCH(HL$3,'Form report'!$P$22:$CO$22,0))-INDEX('Form report'!$G$23:$G$1090,MATCH($A$21,'Form report'!$D$23:$D$1090,0))-INDEX('Form report'!$H$23:$H$1090,MATCH($A$21,'Form report'!$D$23:$D$1090,0))),"")</f>
        <v/>
      </c>
      <c r="HM21" s="204" t="str">
        <f>IFERROR(IF(INDEX('Form report'!$P$23:$CO$1090,MATCH($A$21,'Form report'!HM23:HM1090,0),MATCH(HM$3,'Form report'!$P$22:$CO$22,0))="","",INDEX('Form report'!$P$23:$CO$1090,MATCH($A$21,'Form report'!HM23:HM1090,0),MATCH(HM$3,'Form report'!$P$22:$CO$22,0))-INDEX('Form report'!$G$23:$G$1090,MATCH($A$21,'Form report'!$D$23:$D$1090,0))-INDEX('Form report'!$H$23:$H$1090,MATCH($A$21,'Form report'!$D$23:$D$1090,0))),"")</f>
        <v/>
      </c>
      <c r="HN21" s="204" t="str">
        <f>IFERROR(IF(INDEX('Form report'!$P$23:$CO$1090,MATCH($A$21,'Form report'!HN23:HN1090,0),MATCH(HN$3,'Form report'!$P$22:$CO$22,0))="","",INDEX('Form report'!$P$23:$CO$1090,MATCH($A$21,'Form report'!HN23:HN1090,0),MATCH(HN$3,'Form report'!$P$22:$CO$22,0))-INDEX('Form report'!$G$23:$G$1090,MATCH($A$21,'Form report'!$D$23:$D$1090,0))-INDEX('Form report'!$H$23:$H$1090,MATCH($A$21,'Form report'!$D$23:$D$1090,0))),"")</f>
        <v/>
      </c>
      <c r="HO21" s="204" t="str">
        <f>IFERROR(IF(INDEX('Form report'!$P$23:$CO$1090,MATCH($A$21,'Form report'!HO23:HO1090,0),MATCH(HO$3,'Form report'!$P$22:$CO$22,0))="","",INDEX('Form report'!$P$23:$CO$1090,MATCH($A$21,'Form report'!HO23:HO1090,0),MATCH(HO$3,'Form report'!$P$22:$CO$22,0))-INDEX('Form report'!$G$23:$G$1090,MATCH($A$21,'Form report'!$D$23:$D$1090,0))-INDEX('Form report'!$H$23:$H$1090,MATCH($A$21,'Form report'!$D$23:$D$1090,0))),"")</f>
        <v/>
      </c>
      <c r="HP21" s="204" t="str">
        <f>IFERROR(IF(INDEX('Form report'!$P$23:$CO$1090,MATCH($A$21,'Form report'!HP23:HP1090,0),MATCH(HP$3,'Form report'!$P$22:$CO$22,0))="","",INDEX('Form report'!$P$23:$CO$1090,MATCH($A$21,'Form report'!HP23:HP1090,0),MATCH(HP$3,'Form report'!$P$22:$CO$22,0))-INDEX('Form report'!$G$23:$G$1090,MATCH($A$21,'Form report'!$D$23:$D$1090,0))-INDEX('Form report'!$H$23:$H$1090,MATCH($A$21,'Form report'!$D$23:$D$1090,0))),"")</f>
        <v/>
      </c>
      <c r="HQ21" s="204" t="str">
        <f>IFERROR(IF(INDEX('Form report'!$P$23:$CO$1090,MATCH($A$21,'Form report'!HQ23:HQ1090,0),MATCH(HQ$3,'Form report'!$P$22:$CO$22,0))="","",INDEX('Form report'!$P$23:$CO$1090,MATCH($A$21,'Form report'!HQ23:HQ1090,0),MATCH(HQ$3,'Form report'!$P$22:$CO$22,0))-INDEX('Form report'!$G$23:$G$1090,MATCH($A$21,'Form report'!$D$23:$D$1090,0))-INDEX('Form report'!$H$23:$H$1090,MATCH($A$21,'Form report'!$D$23:$D$1090,0))),"")</f>
        <v/>
      </c>
      <c r="HR21" s="204" t="str">
        <f>IFERROR(IF(INDEX('Form report'!$P$23:$CO$1090,MATCH($A$21,'Form report'!HR23:HR1090,0),MATCH(HR$3,'Form report'!$P$22:$CO$22,0))="","",INDEX('Form report'!$P$23:$CO$1090,MATCH($A$21,'Form report'!HR23:HR1090,0),MATCH(HR$3,'Form report'!$P$22:$CO$22,0))-INDEX('Form report'!$G$23:$G$1090,MATCH($A$21,'Form report'!$D$23:$D$1090,0))-INDEX('Form report'!$H$23:$H$1090,MATCH($A$21,'Form report'!$D$23:$D$1090,0))),"")</f>
        <v/>
      </c>
      <c r="HS21" s="204" t="str">
        <f>IFERROR(IF(INDEX('Form report'!$P$23:$CO$1090,MATCH($A$21,'Form report'!HS23:HS1090,0),MATCH(HS$3,'Form report'!$P$22:$CO$22,0))="","",INDEX('Form report'!$P$23:$CO$1090,MATCH($A$21,'Form report'!HS23:HS1090,0),MATCH(HS$3,'Form report'!$P$22:$CO$22,0))-INDEX('Form report'!$G$23:$G$1090,MATCH($A$21,'Form report'!$D$23:$D$1090,0))-INDEX('Form report'!$H$23:$H$1090,MATCH($A$21,'Form report'!$D$23:$D$1090,0))),"")</f>
        <v/>
      </c>
      <c r="HT21" s="204" t="str">
        <f>IFERROR(IF(INDEX('Form report'!$P$23:$CO$1090,MATCH($A$21,'Form report'!HT23:HT1090,0),MATCH(HT$3,'Form report'!$P$22:$CO$22,0))="","",INDEX('Form report'!$P$23:$CO$1090,MATCH($A$21,'Form report'!HT23:HT1090,0),MATCH(HT$3,'Form report'!$P$22:$CO$22,0))-INDEX('Form report'!$G$23:$G$1090,MATCH($A$21,'Form report'!$D$23:$D$1090,0))-INDEX('Form report'!$H$23:$H$1090,MATCH($A$21,'Form report'!$D$23:$D$1090,0))),"")</f>
        <v/>
      </c>
      <c r="HU21" s="204" t="str">
        <f>IFERROR(IF(INDEX('Form report'!$P$23:$CO$1090,MATCH($A$21,'Form report'!HU23:HU1090,0),MATCH(HU$3,'Form report'!$P$22:$CO$22,0))="","",INDEX('Form report'!$P$23:$CO$1090,MATCH($A$21,'Form report'!HU23:HU1090,0),MATCH(HU$3,'Form report'!$P$22:$CO$22,0))-INDEX('Form report'!$G$23:$G$1090,MATCH($A$21,'Form report'!$D$23:$D$1090,0))-INDEX('Form report'!$H$23:$H$1090,MATCH($A$21,'Form report'!$D$23:$D$1090,0))),"")</f>
        <v/>
      </c>
      <c r="HV21" s="204" t="str">
        <f>IFERROR(IF(INDEX('Form report'!$P$23:$CO$1090,MATCH($A$21,'Form report'!HV23:HV1090,0),MATCH(HV$3,'Form report'!$P$22:$CO$22,0))="","",INDEX('Form report'!$P$23:$CO$1090,MATCH($A$21,'Form report'!HV23:HV1090,0),MATCH(HV$3,'Form report'!$P$22:$CO$22,0))-INDEX('Form report'!$G$23:$G$1090,MATCH($A$21,'Form report'!$D$23:$D$1090,0))-INDEX('Form report'!$H$23:$H$1090,MATCH($A$21,'Form report'!$D$23:$D$1090,0))),"")</f>
        <v/>
      </c>
      <c r="HW21" s="204" t="str">
        <f>IFERROR(IF(INDEX('Form report'!$P$23:$CO$1090,MATCH($A$21,'Form report'!HW23:HW1090,0),MATCH(HW$3,'Form report'!$P$22:$CO$22,0))="","",INDEX('Form report'!$P$23:$CO$1090,MATCH($A$21,'Form report'!HW23:HW1090,0),MATCH(HW$3,'Form report'!$P$22:$CO$22,0))-INDEX('Form report'!$G$23:$G$1090,MATCH($A$21,'Form report'!$D$23:$D$1090,0))-INDEX('Form report'!$H$23:$H$1090,MATCH($A$21,'Form report'!$D$23:$D$1090,0))),"")</f>
        <v/>
      </c>
      <c r="HX21" s="204" t="str">
        <f>IFERROR(IF(INDEX('Form report'!$P$23:$CO$1090,MATCH($A$21,'Form report'!HX23:HX1090,0),MATCH(HX$3,'Form report'!$P$22:$CO$22,0))="","",INDEX('Form report'!$P$23:$CO$1090,MATCH($A$21,'Form report'!HX23:HX1090,0),MATCH(HX$3,'Form report'!$P$22:$CO$22,0))-INDEX('Form report'!$G$23:$G$1090,MATCH($A$21,'Form report'!$D$23:$D$1090,0))-INDEX('Form report'!$H$23:$H$1090,MATCH($A$21,'Form report'!$D$23:$D$1090,0))),"")</f>
        <v/>
      </c>
      <c r="HY21" s="204" t="str">
        <f>IFERROR(IF(INDEX('Form report'!$P$23:$CO$1090,MATCH($A$21,'Form report'!HY23:HY1090,0),MATCH(HY$3,'Form report'!$P$22:$CO$22,0))="","",INDEX('Form report'!$P$23:$CO$1090,MATCH($A$21,'Form report'!HY23:HY1090,0),MATCH(HY$3,'Form report'!$P$22:$CO$22,0))-INDEX('Form report'!$G$23:$G$1090,MATCH($A$21,'Form report'!$D$23:$D$1090,0))-INDEX('Form report'!$H$23:$H$1090,MATCH($A$21,'Form report'!$D$23:$D$1090,0))),"")</f>
        <v/>
      </c>
      <c r="HZ21" s="204" t="str">
        <f>IFERROR(IF(INDEX('Form report'!$P$23:$CO$1090,MATCH($A$21,'Form report'!HZ23:HZ1090,0),MATCH(HZ$3,'Form report'!$P$22:$CO$22,0))="","",INDEX('Form report'!$P$23:$CO$1090,MATCH($A$21,'Form report'!HZ23:HZ1090,0),MATCH(HZ$3,'Form report'!$P$22:$CO$22,0))-INDEX('Form report'!$G$23:$G$1090,MATCH($A$21,'Form report'!$D$23:$D$1090,0))-INDEX('Form report'!$H$23:$H$1090,MATCH($A$21,'Form report'!$D$23:$D$1090,0))),"")</f>
        <v/>
      </c>
      <c r="IA21" s="204" t="str">
        <f>IFERROR(IF(INDEX('Form report'!$P$23:$CO$1090,MATCH($A$21,'Form report'!IA23:IA1090,0),MATCH(IA$3,'Form report'!$P$22:$CO$22,0))="","",INDEX('Form report'!$P$23:$CO$1090,MATCH($A$21,'Form report'!IA23:IA1090,0),MATCH(IA$3,'Form report'!$P$22:$CO$22,0))-INDEX('Form report'!$G$23:$G$1090,MATCH($A$21,'Form report'!$D$23:$D$1090,0))-INDEX('Form report'!$H$23:$H$1090,MATCH($A$21,'Form report'!$D$23:$D$1090,0))),"")</f>
        <v/>
      </c>
      <c r="IB21" s="204" t="str">
        <f>IFERROR(IF(INDEX('Form report'!$P$23:$CO$1090,MATCH($A$21,'Form report'!IB23:IB1090,0),MATCH(IB$3,'Form report'!$P$22:$CO$22,0))="","",INDEX('Form report'!$P$23:$CO$1090,MATCH($A$21,'Form report'!IB23:IB1090,0),MATCH(IB$3,'Form report'!$P$22:$CO$22,0))-INDEX('Form report'!$G$23:$G$1090,MATCH($A$21,'Form report'!$D$23:$D$1090,0))-INDEX('Form report'!$H$23:$H$1090,MATCH($A$21,'Form report'!$D$23:$D$1090,0))),"")</f>
        <v/>
      </c>
      <c r="IC21" s="204" t="str">
        <f>IFERROR(IF(INDEX('Form report'!$P$23:$CO$1090,MATCH($A$21,'Form report'!IC23:IC1090,0),MATCH(IC$3,'Form report'!$P$22:$CO$22,0))="","",INDEX('Form report'!$P$23:$CO$1090,MATCH($A$21,'Form report'!IC23:IC1090,0),MATCH(IC$3,'Form report'!$P$22:$CO$22,0))-INDEX('Form report'!$G$23:$G$1090,MATCH($A$21,'Form report'!$D$23:$D$1090,0))-INDEX('Form report'!$H$23:$H$1090,MATCH($A$21,'Form report'!$D$23:$D$1090,0))),"")</f>
        <v/>
      </c>
      <c r="ID21" s="204" t="str">
        <f>IFERROR(IF(INDEX('Form report'!$P$23:$CO$1090,MATCH($A$21,'Form report'!ID23:ID1090,0),MATCH(ID$3,'Form report'!$P$22:$CO$22,0))="","",INDEX('Form report'!$P$23:$CO$1090,MATCH($A$21,'Form report'!ID23:ID1090,0),MATCH(ID$3,'Form report'!$P$22:$CO$22,0))-INDEX('Form report'!$G$23:$G$1090,MATCH($A$21,'Form report'!$D$23:$D$1090,0))-INDEX('Form report'!$H$23:$H$1090,MATCH($A$21,'Form report'!$D$23:$D$1090,0))),"")</f>
        <v/>
      </c>
      <c r="IE21" s="204" t="str">
        <f>IFERROR(IF(INDEX('Form report'!$P$23:$CO$1090,MATCH($A$21,'Form report'!IE23:IE1090,0),MATCH(IE$3,'Form report'!$P$22:$CO$22,0))="","",INDEX('Form report'!$P$23:$CO$1090,MATCH($A$21,'Form report'!IE23:IE1090,0),MATCH(IE$3,'Form report'!$P$22:$CO$22,0))-INDEX('Form report'!$G$23:$G$1090,MATCH($A$21,'Form report'!$D$23:$D$1090,0))-INDEX('Form report'!$H$23:$H$1090,MATCH($A$21,'Form report'!$D$23:$D$1090,0))),"")</f>
        <v/>
      </c>
      <c r="IF21" s="204" t="str">
        <f>IFERROR(IF(INDEX('Form report'!$P$23:$CO$1090,MATCH($A$21,'Form report'!IF23:IF1090,0),MATCH(IF$3,'Form report'!$P$22:$CO$22,0))="","",INDEX('Form report'!$P$23:$CO$1090,MATCH($A$21,'Form report'!IF23:IF1090,0),MATCH(IF$3,'Form report'!$P$22:$CO$22,0))-INDEX('Form report'!$G$23:$G$1090,MATCH($A$21,'Form report'!$D$23:$D$1090,0))-INDEX('Form report'!$H$23:$H$1090,MATCH($A$21,'Form report'!$D$23:$D$1090,0))),"")</f>
        <v/>
      </c>
      <c r="IG21" s="204" t="str">
        <f>IFERROR(IF(INDEX('Form report'!$P$23:$CO$1090,MATCH($A$21,'Form report'!IG23:IG1090,0),MATCH(IG$3,'Form report'!$P$22:$CO$22,0))="","",INDEX('Form report'!$P$23:$CO$1090,MATCH($A$21,'Form report'!IG23:IG1090,0),MATCH(IG$3,'Form report'!$P$22:$CO$22,0))-INDEX('Form report'!$G$23:$G$1090,MATCH($A$21,'Form report'!$D$23:$D$1090,0))-INDEX('Form report'!$H$23:$H$1090,MATCH($A$21,'Form report'!$D$23:$D$1090,0))),"")</f>
        <v/>
      </c>
      <c r="IH21" s="204" t="str">
        <f>IFERROR(IF(INDEX('Form report'!$P$23:$CO$1090,MATCH($A$21,'Form report'!IH23:IH1090,0),MATCH(IH$3,'Form report'!$P$22:$CO$22,0))="","",INDEX('Form report'!$P$23:$CO$1090,MATCH($A$21,'Form report'!IH23:IH1090,0),MATCH(IH$3,'Form report'!$P$22:$CO$22,0))-INDEX('Form report'!$G$23:$G$1090,MATCH($A$21,'Form report'!$D$23:$D$1090,0))-INDEX('Form report'!$H$23:$H$1090,MATCH($A$21,'Form report'!$D$23:$D$1090,0))),"")</f>
        <v/>
      </c>
      <c r="II21" s="204" t="str">
        <f>IFERROR(IF(INDEX('Form report'!$P$23:$CO$1090,MATCH($A$21,'Form report'!II23:II1090,0),MATCH(II$3,'Form report'!$P$22:$CO$22,0))="","",INDEX('Form report'!$P$23:$CO$1090,MATCH($A$21,'Form report'!II23:II1090,0),MATCH(II$3,'Form report'!$P$22:$CO$22,0))-INDEX('Form report'!$G$23:$G$1090,MATCH($A$21,'Form report'!$D$23:$D$1090,0))-INDEX('Form report'!$H$23:$H$1090,MATCH($A$21,'Form report'!$D$23:$D$1090,0))),"")</f>
        <v/>
      </c>
      <c r="IJ21" s="204" t="str">
        <f>IFERROR(IF(INDEX('Form report'!$P$23:$CO$1090,MATCH($A$21,'Form report'!IJ23:IJ1090,0),MATCH(IJ$3,'Form report'!$P$22:$CO$22,0))="","",INDEX('Form report'!$P$23:$CO$1090,MATCH($A$21,'Form report'!IJ23:IJ1090,0),MATCH(IJ$3,'Form report'!$P$22:$CO$22,0))-INDEX('Form report'!$G$23:$G$1090,MATCH($A$21,'Form report'!$D$23:$D$1090,0))-INDEX('Form report'!$H$23:$H$1090,MATCH($A$21,'Form report'!$D$23:$D$1090,0))),"")</f>
        <v/>
      </c>
      <c r="IK21" s="204" t="str">
        <f>IFERROR(IF(INDEX('Form report'!$P$23:$CO$1090,MATCH($A$21,'Form report'!IK23:IK1090,0),MATCH(IK$3,'Form report'!$P$22:$CO$22,0))="","",INDEX('Form report'!$P$23:$CO$1090,MATCH($A$21,'Form report'!IK23:IK1090,0),MATCH(IK$3,'Form report'!$P$22:$CO$22,0))-INDEX('Form report'!$G$23:$G$1090,MATCH($A$21,'Form report'!$D$23:$D$1090,0))-INDEX('Form report'!$H$23:$H$1090,MATCH($A$21,'Form report'!$D$23:$D$1090,0))),"")</f>
        <v/>
      </c>
      <c r="IL21" s="204" t="str">
        <f>IFERROR(IF(INDEX('Form report'!$P$23:$CO$1090,MATCH($A$21,'Form report'!IL23:IL1090,0),MATCH(IL$3,'Form report'!$P$22:$CO$22,0))="","",INDEX('Form report'!$P$23:$CO$1090,MATCH($A$21,'Form report'!IL23:IL1090,0),MATCH(IL$3,'Form report'!$P$22:$CO$22,0))-INDEX('Form report'!$G$23:$G$1090,MATCH($A$21,'Form report'!$D$23:$D$1090,0))-INDEX('Form report'!$H$23:$H$1090,MATCH($A$21,'Form report'!$D$23:$D$1090,0))),"")</f>
        <v/>
      </c>
      <c r="IM21" s="204" t="str">
        <f>IFERROR(IF(INDEX('Form report'!$P$23:$CO$1090,MATCH($A$21,'Form report'!IM23:IM1090,0),MATCH(IM$3,'Form report'!$P$22:$CO$22,0))="","",INDEX('Form report'!$P$23:$CO$1090,MATCH($A$21,'Form report'!IM23:IM1090,0),MATCH(IM$3,'Form report'!$P$22:$CO$22,0))-INDEX('Form report'!$G$23:$G$1090,MATCH($A$21,'Form report'!$D$23:$D$1090,0))-INDEX('Form report'!$H$23:$H$1090,MATCH($A$21,'Form report'!$D$23:$D$1090,0))),"")</f>
        <v/>
      </c>
      <c r="IN21" s="204" t="str">
        <f>IFERROR(IF(INDEX('Form report'!$P$23:$CO$1090,MATCH($A$21,'Form report'!IN23:IN1090,0),MATCH(IN$3,'Form report'!$P$22:$CO$22,0))="","",INDEX('Form report'!$P$23:$CO$1090,MATCH($A$21,'Form report'!IN23:IN1090,0),MATCH(IN$3,'Form report'!$P$22:$CO$22,0))-INDEX('Form report'!$G$23:$G$1090,MATCH($A$21,'Form report'!$D$23:$D$1090,0))-INDEX('Form report'!$H$23:$H$1090,MATCH($A$21,'Form report'!$D$23:$D$1090,0))),"")</f>
        <v/>
      </c>
      <c r="IO21" s="204" t="str">
        <f>IFERROR(IF(INDEX('Form report'!$P$23:$CO$1090,MATCH($A$21,'Form report'!IO23:IO1090,0),MATCH(IO$3,'Form report'!$P$22:$CO$22,0))="","",INDEX('Form report'!$P$23:$CO$1090,MATCH($A$21,'Form report'!IO23:IO1090,0),MATCH(IO$3,'Form report'!$P$22:$CO$22,0))-INDEX('Form report'!$G$23:$G$1090,MATCH($A$21,'Form report'!$D$23:$D$1090,0))-INDEX('Form report'!$H$23:$H$1090,MATCH($A$21,'Form report'!$D$23:$D$1090,0))),"")</f>
        <v/>
      </c>
      <c r="IP21" s="204" t="str">
        <f>IFERROR(IF(INDEX('Form report'!$P$23:$CO$1090,MATCH($A$21,'Form report'!IP23:IP1090,0),MATCH(IP$3,'Form report'!$P$22:$CO$22,0))="","",INDEX('Form report'!$P$23:$CO$1090,MATCH($A$21,'Form report'!IP23:IP1090,0),MATCH(IP$3,'Form report'!$P$22:$CO$22,0))-INDEX('Form report'!$G$23:$G$1090,MATCH($A$21,'Form report'!$D$23:$D$1090,0))-INDEX('Form report'!$H$23:$H$1090,MATCH($A$21,'Form report'!$D$23:$D$1090,0))),"")</f>
        <v/>
      </c>
      <c r="IQ21" s="204" t="str">
        <f>IFERROR(IF(INDEX('Form report'!$P$23:$CO$1090,MATCH($A$21,'Form report'!IQ23:IQ1090,0),MATCH(IQ$3,'Form report'!$P$22:$CO$22,0))="","",INDEX('Form report'!$P$23:$CO$1090,MATCH($A$21,'Form report'!IQ23:IQ1090,0),MATCH(IQ$3,'Form report'!$P$22:$CO$22,0))-INDEX('Form report'!$G$23:$G$1090,MATCH($A$21,'Form report'!$D$23:$D$1090,0))-INDEX('Form report'!$H$23:$H$1090,MATCH($A$21,'Form report'!$D$23:$D$1090,0))),"")</f>
        <v/>
      </c>
      <c r="IR21" s="204" t="str">
        <f>IFERROR(IF(INDEX('Form report'!$P$23:$CO$1090,MATCH($A$21,'Form report'!IR23:IR1090,0),MATCH(IR$3,'Form report'!$P$22:$CO$22,0))="","",INDEX('Form report'!$P$23:$CO$1090,MATCH($A$21,'Form report'!IR23:IR1090,0),MATCH(IR$3,'Form report'!$P$22:$CO$22,0))-INDEX('Form report'!$G$23:$G$1090,MATCH($A$21,'Form report'!$D$23:$D$1090,0))-INDEX('Form report'!$H$23:$H$1090,MATCH($A$21,'Form report'!$D$23:$D$1090,0))),"")</f>
        <v/>
      </c>
      <c r="IS21" s="204" t="str">
        <f>IFERROR(IF(INDEX('Form report'!$P$23:$CO$1090,MATCH($A$21,'Form report'!IS23:IS1090,0),MATCH(IS$3,'Form report'!$P$22:$CO$22,0))="","",INDEX('Form report'!$P$23:$CO$1090,MATCH($A$21,'Form report'!IS23:IS1090,0),MATCH(IS$3,'Form report'!$P$22:$CO$22,0))-INDEX('Form report'!$G$23:$G$1090,MATCH($A$21,'Form report'!$D$23:$D$1090,0))-INDEX('Form report'!$H$23:$H$1090,MATCH($A$21,'Form report'!$D$23:$D$1090,0))),"")</f>
        <v/>
      </c>
      <c r="IT21" s="204" t="str">
        <f>IFERROR(IF(INDEX('Form report'!$P$23:$CO$1090,MATCH($A$21,'Form report'!IT23:IT1090,0),MATCH(IT$3,'Form report'!$P$22:$CO$22,0))="","",INDEX('Form report'!$P$23:$CO$1090,MATCH($A$21,'Form report'!IT23:IT1090,0),MATCH(IT$3,'Form report'!$P$22:$CO$22,0))-INDEX('Form report'!$G$23:$G$1090,MATCH($A$21,'Form report'!$D$23:$D$1090,0))-INDEX('Form report'!$H$23:$H$1090,MATCH($A$21,'Form report'!$D$23:$D$1090,0))),"")</f>
        <v/>
      </c>
      <c r="IU21" s="204" t="str">
        <f>IFERROR(IF(INDEX('Form report'!$P$23:$CO$1090,MATCH($A$21,'Form report'!IU23:IU1090,0),MATCH(IU$3,'Form report'!$P$22:$CO$22,0))="","",INDEX('Form report'!$P$23:$CO$1090,MATCH($A$21,'Form report'!IU23:IU1090,0),MATCH(IU$3,'Form report'!$P$22:$CO$22,0))-INDEX('Form report'!$G$23:$G$1090,MATCH($A$21,'Form report'!$D$23:$D$1090,0))-INDEX('Form report'!$H$23:$H$1090,MATCH($A$21,'Form report'!$D$23:$D$1090,0))),"")</f>
        <v/>
      </c>
      <c r="IV21" s="204" t="str">
        <f>IFERROR(IF(INDEX('Form report'!$P$23:$CO$1090,MATCH($A$21,'Form report'!IV23:IV1090,0),MATCH(IV$3,'Form report'!$P$22:$CO$22,0))="","",INDEX('Form report'!$P$23:$CO$1090,MATCH($A$21,'Form report'!IV23:IV1090,0),MATCH(IV$3,'Form report'!$P$22:$CO$22,0))-INDEX('Form report'!$G$23:$G$1090,MATCH($A$21,'Form report'!$D$23:$D$1090,0))-INDEX('Form report'!$H$23:$H$1090,MATCH($A$21,'Form report'!$D$23:$D$1090,0))),"")</f>
        <v/>
      </c>
      <c r="IW21" s="204" t="str">
        <f>IFERROR(IF(INDEX('Form report'!$P$23:$CO$1090,MATCH($A$21,'Form report'!IW23:IW1090,0),MATCH(IW$3,'Form report'!$P$22:$CO$22,0))="","",INDEX('Form report'!$P$23:$CO$1090,MATCH($A$21,'Form report'!IW23:IW1090,0),MATCH(IW$3,'Form report'!$P$22:$CO$22,0))-INDEX('Form report'!$G$23:$G$1090,MATCH($A$21,'Form report'!$D$23:$D$1090,0))-INDEX('Form report'!$H$23:$H$1090,MATCH($A$21,'Form report'!$D$23:$D$1090,0))),"")</f>
        <v/>
      </c>
      <c r="IX21" s="204" t="str">
        <f>IFERROR(IF(INDEX('Form report'!$P$23:$CO$1090,MATCH($A$21,'Form report'!IX23:IX1090,0),MATCH(IX$3,'Form report'!$P$22:$CO$22,0))="","",INDEX('Form report'!$P$23:$CO$1090,MATCH($A$21,'Form report'!IX23:IX1090,0),MATCH(IX$3,'Form report'!$P$22:$CO$22,0))-INDEX('Form report'!$G$23:$G$1090,MATCH($A$21,'Form report'!$D$23:$D$1090,0))-INDEX('Form report'!$H$23:$H$1090,MATCH($A$21,'Form report'!$D$23:$D$1090,0))),"")</f>
        <v/>
      </c>
      <c r="IY21" s="204" t="str">
        <f>IFERROR(IF(INDEX('Form report'!$P$23:$CO$1090,MATCH($A$21,'Form report'!IY23:IY1090,0),MATCH(IY$3,'Form report'!$P$22:$CO$22,0))="","",INDEX('Form report'!$P$23:$CO$1090,MATCH($A$21,'Form report'!IY23:IY1090,0),MATCH(IY$3,'Form report'!$P$22:$CO$22,0))-INDEX('Form report'!$G$23:$G$1090,MATCH($A$21,'Form report'!$D$23:$D$1090,0))-INDEX('Form report'!$H$23:$H$1090,MATCH($A$21,'Form report'!$D$23:$D$1090,0))),"")</f>
        <v/>
      </c>
      <c r="IZ21" s="204" t="str">
        <f>IFERROR(IF(INDEX('Form report'!$P$23:$CO$1090,MATCH($A$21,'Form report'!IZ23:IZ1090,0),MATCH(IZ$3,'Form report'!$P$22:$CO$22,0))="","",INDEX('Form report'!$P$23:$CO$1090,MATCH($A$21,'Form report'!IZ23:IZ1090,0),MATCH(IZ$3,'Form report'!$P$22:$CO$22,0))-INDEX('Form report'!$G$23:$G$1090,MATCH($A$21,'Form report'!$D$23:$D$1090,0))-INDEX('Form report'!$H$23:$H$1090,MATCH($A$21,'Form report'!$D$23:$D$1090,0))),"")</f>
        <v/>
      </c>
      <c r="JA21" s="204" t="str">
        <f>IFERROR(IF(INDEX('Form report'!$P$23:$CO$1090,MATCH($A$21,'Form report'!JA23:JA1090,0),MATCH(JA$3,'Form report'!$P$22:$CO$22,0))="","",INDEX('Form report'!$P$23:$CO$1090,MATCH($A$21,'Form report'!JA23:JA1090,0),MATCH(JA$3,'Form report'!$P$22:$CO$22,0))-INDEX('Form report'!$G$23:$G$1090,MATCH($A$21,'Form report'!$D$23:$D$1090,0))-INDEX('Form report'!$H$23:$H$1090,MATCH($A$21,'Form report'!$D$23:$D$1090,0))),"")</f>
        <v/>
      </c>
      <c r="JB21" s="204" t="str">
        <f>IFERROR(IF(INDEX('Form report'!$P$23:$CO$1090,MATCH($A$21,'Form report'!JB23:JB1090,0),MATCH(JB$3,'Form report'!$P$22:$CO$22,0))="","",INDEX('Form report'!$P$23:$CO$1090,MATCH($A$21,'Form report'!JB23:JB1090,0),MATCH(JB$3,'Form report'!$P$22:$CO$22,0))-INDEX('Form report'!$G$23:$G$1090,MATCH($A$21,'Form report'!$D$23:$D$1090,0))-INDEX('Form report'!$H$23:$H$1090,MATCH($A$21,'Form report'!$D$23:$D$1090,0))),"")</f>
        <v/>
      </c>
      <c r="JC21" s="204" t="str">
        <f>IFERROR(IF(INDEX('Form report'!$P$23:$CO$1090,MATCH($A$21,'Form report'!JC23:JC1090,0),MATCH(JC$3,'Form report'!$P$22:$CO$22,0))="","",INDEX('Form report'!$P$23:$CO$1090,MATCH($A$21,'Form report'!JC23:JC1090,0),MATCH(JC$3,'Form report'!$P$22:$CO$22,0))-INDEX('Form report'!$G$23:$G$1090,MATCH($A$21,'Form report'!$D$23:$D$1090,0))-INDEX('Form report'!$H$23:$H$1090,MATCH($A$21,'Form report'!$D$23:$D$1090,0))),"")</f>
        <v/>
      </c>
      <c r="JD21" s="204" t="str">
        <f>IFERROR(IF(INDEX('Form report'!$P$23:$CO$1090,MATCH($A$21,'Form report'!JD23:JD1090,0),MATCH(JD$3,'Form report'!$P$22:$CO$22,0))="","",INDEX('Form report'!$P$23:$CO$1090,MATCH($A$21,'Form report'!JD23:JD1090,0),MATCH(JD$3,'Form report'!$P$22:$CO$22,0))-INDEX('Form report'!$G$23:$G$1090,MATCH($A$21,'Form report'!$D$23:$D$1090,0))-INDEX('Form report'!$H$23:$H$1090,MATCH($A$21,'Form report'!$D$23:$D$1090,0))),"")</f>
        <v/>
      </c>
      <c r="JE21" s="204" t="str">
        <f>IFERROR(IF(INDEX('Form report'!$P$23:$CO$1090,MATCH($A$21,'Form report'!JE23:JE1090,0),MATCH(JE$3,'Form report'!$P$22:$CO$22,0))="","",INDEX('Form report'!$P$23:$CO$1090,MATCH($A$21,'Form report'!JE23:JE1090,0),MATCH(JE$3,'Form report'!$P$22:$CO$22,0))-INDEX('Form report'!$G$23:$G$1090,MATCH($A$21,'Form report'!$D$23:$D$1090,0))-INDEX('Form report'!$H$23:$H$1090,MATCH($A$21,'Form report'!$D$23:$D$1090,0))),"")</f>
        <v/>
      </c>
      <c r="JF21" s="204" t="str">
        <f>IFERROR(IF(INDEX('Form report'!$P$23:$CO$1090,MATCH($A$21,'Form report'!JF23:JF1090,0),MATCH(JF$3,'Form report'!$P$22:$CO$22,0))="","",INDEX('Form report'!$P$23:$CO$1090,MATCH($A$21,'Form report'!JF23:JF1090,0),MATCH(JF$3,'Form report'!$P$22:$CO$22,0))-INDEX('Form report'!$G$23:$G$1090,MATCH($A$21,'Form report'!$D$23:$D$1090,0))-INDEX('Form report'!$H$23:$H$1090,MATCH($A$21,'Form report'!$D$23:$D$1090,0))),"")</f>
        <v/>
      </c>
      <c r="JG21" s="204" t="str">
        <f>IFERROR(IF(INDEX('Form report'!$P$23:$CO$1090,MATCH($A$21,'Form report'!JG23:JG1090,0),MATCH(JG$3,'Form report'!$P$22:$CO$22,0))="","",INDEX('Form report'!$P$23:$CO$1090,MATCH($A$21,'Form report'!JG23:JG1090,0),MATCH(JG$3,'Form report'!$P$22:$CO$22,0))-INDEX('Form report'!$G$23:$G$1090,MATCH($A$21,'Form report'!$D$23:$D$1090,0))-INDEX('Form report'!$H$23:$H$1090,MATCH($A$21,'Form report'!$D$23:$D$1090,0))),"")</f>
        <v/>
      </c>
      <c r="JH21" s="204" t="str">
        <f>IFERROR(IF(INDEX('Form report'!$P$23:$CO$1090,MATCH($A$21,'Form report'!JH23:JH1090,0),MATCH(JH$3,'Form report'!$P$22:$CO$22,0))="","",INDEX('Form report'!$P$23:$CO$1090,MATCH($A$21,'Form report'!JH23:JH1090,0),MATCH(JH$3,'Form report'!$P$22:$CO$22,0))-INDEX('Form report'!$G$23:$G$1090,MATCH($A$21,'Form report'!$D$23:$D$1090,0))-INDEX('Form report'!$H$23:$H$1090,MATCH($A$21,'Form report'!$D$23:$D$1090,0))),"")</f>
        <v/>
      </c>
      <c r="JI21" s="204" t="str">
        <f>IFERROR(IF(INDEX('Form report'!$P$23:$CO$1090,MATCH($A$21,'Form report'!JI23:JI1090,0),MATCH(JI$3,'Form report'!$P$22:$CO$22,0))="","",INDEX('Form report'!$P$23:$CO$1090,MATCH($A$21,'Form report'!JI23:JI1090,0),MATCH(JI$3,'Form report'!$P$22:$CO$22,0))-INDEX('Form report'!$G$23:$G$1090,MATCH($A$21,'Form report'!$D$23:$D$1090,0))-INDEX('Form report'!$H$23:$H$1090,MATCH($A$21,'Form report'!$D$23:$D$1090,0))),"")</f>
        <v/>
      </c>
      <c r="JJ21" s="204" t="str">
        <f>IFERROR(IF(INDEX('Form report'!$P$23:$CO$1090,MATCH($A$21,'Form report'!JJ23:JJ1090,0),MATCH(JJ$3,'Form report'!$P$22:$CO$22,0))="","",INDEX('Form report'!$P$23:$CO$1090,MATCH($A$21,'Form report'!JJ23:JJ1090,0),MATCH(JJ$3,'Form report'!$P$22:$CO$22,0))-INDEX('Form report'!$G$23:$G$1090,MATCH($A$21,'Form report'!$D$23:$D$1090,0))-INDEX('Form report'!$H$23:$H$1090,MATCH($A$21,'Form report'!$D$23:$D$1090,0))),"")</f>
        <v/>
      </c>
      <c r="JK21" s="204" t="str">
        <f>IFERROR(IF(INDEX('Form report'!$P$23:$CO$1090,MATCH($A$21,'Form report'!JK23:JK1090,0),MATCH(JK$3,'Form report'!$P$22:$CO$22,0))="","",INDEX('Form report'!$P$23:$CO$1090,MATCH($A$21,'Form report'!JK23:JK1090,0),MATCH(JK$3,'Form report'!$P$22:$CO$22,0))-INDEX('Form report'!$G$23:$G$1090,MATCH($A$21,'Form report'!$D$23:$D$1090,0))-INDEX('Form report'!$H$23:$H$1090,MATCH($A$21,'Form report'!$D$23:$D$1090,0))),"")</f>
        <v/>
      </c>
      <c r="JL21" s="204" t="str">
        <f>IFERROR(IF(INDEX('Form report'!$P$23:$CO$1090,MATCH($A$21,'Form report'!JL23:JL1090,0),MATCH(JL$3,'Form report'!$P$22:$CO$22,0))="","",INDEX('Form report'!$P$23:$CO$1090,MATCH($A$21,'Form report'!JL23:JL1090,0),MATCH(JL$3,'Form report'!$P$22:$CO$22,0))-INDEX('Form report'!$G$23:$G$1090,MATCH($A$21,'Form report'!$D$23:$D$1090,0))-INDEX('Form report'!$H$23:$H$1090,MATCH($A$21,'Form report'!$D$23:$D$1090,0))),"")</f>
        <v/>
      </c>
      <c r="JM21" s="204" t="str">
        <f>IFERROR(IF(INDEX('Form report'!$P$23:$CO$1090,MATCH($A$21,'Form report'!JM23:JM1090,0),MATCH(JM$3,'Form report'!$P$22:$CO$22,0))="","",INDEX('Form report'!$P$23:$CO$1090,MATCH($A$21,'Form report'!JM23:JM1090,0),MATCH(JM$3,'Form report'!$P$22:$CO$22,0))-INDEX('Form report'!$G$23:$G$1090,MATCH($A$21,'Form report'!$D$23:$D$1090,0))-INDEX('Form report'!$H$23:$H$1090,MATCH($A$21,'Form report'!$D$23:$D$1090,0))),"")</f>
        <v/>
      </c>
      <c r="JN21" s="204" t="str">
        <f>IFERROR(IF(INDEX('Form report'!$P$23:$CO$1090,MATCH($A$21,'Form report'!JN23:JN1090,0),MATCH(JN$3,'Form report'!$P$22:$CO$22,0))="","",INDEX('Form report'!$P$23:$CO$1090,MATCH($A$21,'Form report'!JN23:JN1090,0),MATCH(JN$3,'Form report'!$P$22:$CO$22,0))-INDEX('Form report'!$G$23:$G$1090,MATCH($A$21,'Form report'!$D$23:$D$1090,0))-INDEX('Form report'!$H$23:$H$1090,MATCH($A$21,'Form report'!$D$23:$D$1090,0))),"")</f>
        <v/>
      </c>
      <c r="JO21" s="204" t="str">
        <f>IFERROR(IF(INDEX('Form report'!$P$23:$CO$1090,MATCH($A$21,'Form report'!JO23:JO1090,0),MATCH(JO$3,'Form report'!$P$22:$CO$22,0))="","",INDEX('Form report'!$P$23:$CO$1090,MATCH($A$21,'Form report'!JO23:JO1090,0),MATCH(JO$3,'Form report'!$P$22:$CO$22,0))-INDEX('Form report'!$G$23:$G$1090,MATCH($A$21,'Form report'!$D$23:$D$1090,0))-INDEX('Form report'!$H$23:$H$1090,MATCH($A$21,'Form report'!$D$23:$D$1090,0))),"")</f>
        <v/>
      </c>
      <c r="JP21" s="204" t="str">
        <f>IFERROR(IF(INDEX('Form report'!$P$23:$CO$1090,MATCH($A$21,'Form report'!JP23:JP1090,0),MATCH(JP$3,'Form report'!$P$22:$CO$22,0))="","",INDEX('Form report'!$P$23:$CO$1090,MATCH($A$21,'Form report'!JP23:JP1090,0),MATCH(JP$3,'Form report'!$P$22:$CO$22,0))-INDEX('Form report'!$G$23:$G$1090,MATCH($A$21,'Form report'!$D$23:$D$1090,0))-INDEX('Form report'!$H$23:$H$1090,MATCH($A$21,'Form report'!$D$23:$D$1090,0))),"")</f>
        <v/>
      </c>
      <c r="JQ21" s="204" t="str">
        <f>IFERROR(IF(INDEX('Form report'!$P$23:$CO$1090,MATCH($A$21,'Form report'!JQ23:JQ1090,0),MATCH(JQ$3,'Form report'!$P$22:$CO$22,0))="","",INDEX('Form report'!$P$23:$CO$1090,MATCH($A$21,'Form report'!JQ23:JQ1090,0),MATCH(JQ$3,'Form report'!$P$22:$CO$22,0))-INDEX('Form report'!$G$23:$G$1090,MATCH($A$21,'Form report'!$D$23:$D$1090,0))-INDEX('Form report'!$H$23:$H$1090,MATCH($A$21,'Form report'!$D$23:$D$1090,0))),"")</f>
        <v/>
      </c>
      <c r="JR21" s="204" t="str">
        <f>IFERROR(IF(INDEX('Form report'!$P$23:$CO$1090,MATCH($A$21,'Form report'!JR23:JR1090,0),MATCH(JR$3,'Form report'!$P$22:$CO$22,0))="","",INDEX('Form report'!$P$23:$CO$1090,MATCH($A$21,'Form report'!JR23:JR1090,0),MATCH(JR$3,'Form report'!$P$22:$CO$22,0))-INDEX('Form report'!$G$23:$G$1090,MATCH($A$21,'Form report'!$D$23:$D$1090,0))-INDEX('Form report'!$H$23:$H$1090,MATCH($A$21,'Form report'!$D$23:$D$1090,0))),"")</f>
        <v/>
      </c>
      <c r="JS21" s="204" t="str">
        <f>IFERROR(IF(INDEX('Form report'!$P$23:$CO$1090,MATCH($A$21,'Form report'!JS23:JS1090,0),MATCH(JS$3,'Form report'!$P$22:$CO$22,0))="","",INDEX('Form report'!$P$23:$CO$1090,MATCH($A$21,'Form report'!JS23:JS1090,0),MATCH(JS$3,'Form report'!$P$22:$CO$22,0))-INDEX('Form report'!$G$23:$G$1090,MATCH($A$21,'Form report'!$D$23:$D$1090,0))-INDEX('Form report'!$H$23:$H$1090,MATCH($A$21,'Form report'!$D$23:$D$1090,0))),"")</f>
        <v/>
      </c>
      <c r="JT21" s="204" t="str">
        <f>IFERROR(IF(INDEX('Form report'!$P$23:$CO$1090,MATCH($A$21,'Form report'!JT23:JT1090,0),MATCH(JT$3,'Form report'!$P$22:$CO$22,0))="","",INDEX('Form report'!$P$23:$CO$1090,MATCH($A$21,'Form report'!JT23:JT1090,0),MATCH(JT$3,'Form report'!$P$22:$CO$22,0))-INDEX('Form report'!$G$23:$G$1090,MATCH($A$21,'Form report'!$D$23:$D$1090,0))-INDEX('Form report'!$H$23:$H$1090,MATCH($A$21,'Form report'!$D$23:$D$1090,0))),"")</f>
        <v/>
      </c>
      <c r="JU21" s="204" t="str">
        <f>IFERROR(IF(INDEX('Form report'!$P$23:$CO$1090,MATCH($A$21,'Form report'!JU23:JU1090,0),MATCH(JU$3,'Form report'!$P$22:$CO$22,0))="","",INDEX('Form report'!$P$23:$CO$1090,MATCH($A$21,'Form report'!JU23:JU1090,0),MATCH(JU$3,'Form report'!$P$22:$CO$22,0))-INDEX('Form report'!$G$23:$G$1090,MATCH($A$21,'Form report'!$D$23:$D$1090,0))-INDEX('Form report'!$H$23:$H$1090,MATCH($A$21,'Form report'!$D$23:$D$1090,0))),"")</f>
        <v/>
      </c>
      <c r="JV21" s="204" t="str">
        <f>IFERROR(IF(INDEX('Form report'!$P$23:$CO$1090,MATCH($A$21,'Form report'!JV23:JV1090,0),MATCH(JV$3,'Form report'!$P$22:$CO$22,0))="","",INDEX('Form report'!$P$23:$CO$1090,MATCH($A$21,'Form report'!JV23:JV1090,0),MATCH(JV$3,'Form report'!$P$22:$CO$22,0))-INDEX('Form report'!$G$23:$G$1090,MATCH($A$21,'Form report'!$D$23:$D$1090,0))-INDEX('Form report'!$H$23:$H$1090,MATCH($A$21,'Form report'!$D$23:$D$1090,0))),"")</f>
        <v/>
      </c>
      <c r="JW21" s="204" t="str">
        <f>IFERROR(IF(INDEX('Form report'!$P$23:$CO$1090,MATCH($A$21,'Form report'!JW23:JW1090,0),MATCH(JW$3,'Form report'!$P$22:$CO$22,0))="","",INDEX('Form report'!$P$23:$CO$1090,MATCH($A$21,'Form report'!JW23:JW1090,0),MATCH(JW$3,'Form report'!$P$22:$CO$22,0))-INDEX('Form report'!$G$23:$G$1090,MATCH($A$21,'Form report'!$D$23:$D$1090,0))-INDEX('Form report'!$H$23:$H$1090,MATCH($A$21,'Form report'!$D$23:$D$1090,0))),"")</f>
        <v/>
      </c>
      <c r="JX21" s="204" t="str">
        <f>IFERROR(IF(INDEX('Form report'!$P$23:$CO$1090,MATCH($A$21,'Form report'!JX23:JX1090,0),MATCH(JX$3,'Form report'!$P$22:$CO$22,0))="","",INDEX('Form report'!$P$23:$CO$1090,MATCH($A$21,'Form report'!JX23:JX1090,0),MATCH(JX$3,'Form report'!$P$22:$CO$22,0))-INDEX('Form report'!$G$23:$G$1090,MATCH($A$21,'Form report'!$D$23:$D$1090,0))-INDEX('Form report'!$H$23:$H$1090,MATCH($A$21,'Form report'!$D$23:$D$1090,0))),"")</f>
        <v/>
      </c>
      <c r="JY21" s="204" t="str">
        <f>IFERROR(IF(INDEX('Form report'!$P$23:$CO$1090,MATCH($A$21,'Form report'!JY23:JY1090,0),MATCH(JY$3,'Form report'!$P$22:$CO$22,0))="","",INDEX('Form report'!$P$23:$CO$1090,MATCH($A$21,'Form report'!JY23:JY1090,0),MATCH(JY$3,'Form report'!$P$22:$CO$22,0))-INDEX('Form report'!$G$23:$G$1090,MATCH($A$21,'Form report'!$D$23:$D$1090,0))-INDEX('Form report'!$H$23:$H$1090,MATCH($A$21,'Form report'!$D$23:$D$1090,0))),"")</f>
        <v/>
      </c>
      <c r="JZ21" s="204" t="str">
        <f>IFERROR(IF(INDEX('Form report'!$P$23:$CO$1090,MATCH($A$21,'Form report'!JZ23:JZ1090,0),MATCH(JZ$3,'Form report'!$P$22:$CO$22,0))="","",INDEX('Form report'!$P$23:$CO$1090,MATCH($A$21,'Form report'!JZ23:JZ1090,0),MATCH(JZ$3,'Form report'!$P$22:$CO$22,0))-INDEX('Form report'!$G$23:$G$1090,MATCH($A$21,'Form report'!$D$23:$D$1090,0))-INDEX('Form report'!$H$23:$H$1090,MATCH($A$21,'Form report'!$D$23:$D$1090,0))),"")</f>
        <v/>
      </c>
      <c r="KA21" s="204" t="str">
        <f>IFERROR(IF(INDEX('Form report'!$P$23:$CO$1090,MATCH($A$21,'Form report'!KA23:KA1090,0),MATCH(KA$3,'Form report'!$P$22:$CO$22,0))="","",INDEX('Form report'!$P$23:$CO$1090,MATCH($A$21,'Form report'!KA23:KA1090,0),MATCH(KA$3,'Form report'!$P$22:$CO$22,0))-INDEX('Form report'!$G$23:$G$1090,MATCH($A$21,'Form report'!$D$23:$D$1090,0))-INDEX('Form report'!$H$23:$H$1090,MATCH($A$21,'Form report'!$D$23:$D$1090,0))),"")</f>
        <v/>
      </c>
      <c r="KB21" s="204" t="str">
        <f>IFERROR(IF(INDEX('Form report'!$P$23:$CO$1090,MATCH($A$21,'Form report'!KB23:KB1090,0),MATCH(KB$3,'Form report'!$P$22:$CO$22,0))="","",INDEX('Form report'!$P$23:$CO$1090,MATCH($A$21,'Form report'!KB23:KB1090,0),MATCH(KB$3,'Form report'!$P$22:$CO$22,0))-INDEX('Form report'!$G$23:$G$1090,MATCH($A$21,'Form report'!$D$23:$D$1090,0))-INDEX('Form report'!$H$23:$H$1090,MATCH($A$21,'Form report'!$D$23:$D$1090,0))),"")</f>
        <v/>
      </c>
      <c r="KC21" s="204" t="str">
        <f>IFERROR(IF(INDEX('Form report'!$P$23:$CO$1090,MATCH($A$21,'Form report'!KC23:KC1090,0),MATCH(KC$3,'Form report'!$P$22:$CO$22,0))="","",INDEX('Form report'!$P$23:$CO$1090,MATCH($A$21,'Form report'!KC23:KC1090,0),MATCH(KC$3,'Form report'!$P$22:$CO$22,0))-INDEX('Form report'!$G$23:$G$1090,MATCH($A$21,'Form report'!$D$23:$D$1090,0))-INDEX('Form report'!$H$23:$H$1090,MATCH($A$21,'Form report'!$D$23:$D$1090,0))),"")</f>
        <v/>
      </c>
      <c r="KD21" s="204" t="str">
        <f>IFERROR(IF(INDEX('Form report'!$P$23:$CO$1090,MATCH($A$21,'Form report'!KD23:KD1090,0),MATCH(KD$3,'Form report'!$P$22:$CO$22,0))="","",INDEX('Form report'!$P$23:$CO$1090,MATCH($A$21,'Form report'!KD23:KD1090,0),MATCH(KD$3,'Form report'!$P$22:$CO$22,0))-INDEX('Form report'!$G$23:$G$1090,MATCH($A$21,'Form report'!$D$23:$D$1090,0))-INDEX('Form report'!$H$23:$H$1090,MATCH($A$21,'Form report'!$D$23:$D$1090,0))),"")</f>
        <v/>
      </c>
      <c r="KE21" s="204" t="str">
        <f>IFERROR(IF(INDEX('Form report'!$P$23:$CO$1090,MATCH($A$21,'Form report'!KE23:KE1090,0),MATCH(KE$3,'Form report'!$P$22:$CO$22,0))="","",INDEX('Form report'!$P$23:$CO$1090,MATCH($A$21,'Form report'!KE23:KE1090,0),MATCH(KE$3,'Form report'!$P$22:$CO$22,0))-INDEX('Form report'!$G$23:$G$1090,MATCH($A$21,'Form report'!$D$23:$D$1090,0))-INDEX('Form report'!$H$23:$H$1090,MATCH($A$21,'Form report'!$D$23:$D$1090,0))),"")</f>
        <v/>
      </c>
      <c r="KF21" s="204" t="str">
        <f>IFERROR(IF(INDEX('Form report'!$P$23:$CO$1090,MATCH($A$21,'Form report'!KF23:KF1090,0),MATCH(KF$3,'Form report'!$P$22:$CO$22,0))="","",INDEX('Form report'!$P$23:$CO$1090,MATCH($A$21,'Form report'!KF23:KF1090,0),MATCH(KF$3,'Form report'!$P$22:$CO$22,0))-INDEX('Form report'!$G$23:$G$1090,MATCH($A$21,'Form report'!$D$23:$D$1090,0))-INDEX('Form report'!$H$23:$H$1090,MATCH($A$21,'Form report'!$D$23:$D$1090,0))),"")</f>
        <v/>
      </c>
      <c r="KG21" s="204" t="str">
        <f>IFERROR(IF(INDEX('Form report'!$P$23:$CO$1090,MATCH($A$21,'Form report'!KG23:KG1090,0),MATCH(KG$3,'Form report'!$P$22:$CO$22,0))="","",INDEX('Form report'!$P$23:$CO$1090,MATCH($A$21,'Form report'!KG23:KG1090,0),MATCH(KG$3,'Form report'!$P$22:$CO$22,0))-INDEX('Form report'!$G$23:$G$1090,MATCH($A$21,'Form report'!$D$23:$D$1090,0))-INDEX('Form report'!$H$23:$H$1090,MATCH($A$21,'Form report'!$D$23:$D$1090,0))),"")</f>
        <v/>
      </c>
      <c r="KH21" s="204" t="str">
        <f>IFERROR(IF(INDEX('Form report'!$P$23:$CO$1090,MATCH($A$21,'Form report'!KH23:KH1090,0),MATCH(KH$3,'Form report'!$P$22:$CO$22,0))="","",INDEX('Form report'!$P$23:$CO$1090,MATCH($A$21,'Form report'!KH23:KH1090,0),MATCH(KH$3,'Form report'!$P$22:$CO$22,0))-INDEX('Form report'!$G$23:$G$1090,MATCH($A$21,'Form report'!$D$23:$D$1090,0))-INDEX('Form report'!$H$23:$H$1090,MATCH($A$21,'Form report'!$D$23:$D$1090,0))),"")</f>
        <v/>
      </c>
      <c r="KI21" s="204" t="str">
        <f>IFERROR(IF(INDEX('Form report'!$P$23:$CO$1090,MATCH($A$21,'Form report'!KI23:KI1090,0),MATCH(KI$3,'Form report'!$P$22:$CO$22,0))="","",INDEX('Form report'!$P$23:$CO$1090,MATCH($A$21,'Form report'!KI23:KI1090,0),MATCH(KI$3,'Form report'!$P$22:$CO$22,0))-INDEX('Form report'!$G$23:$G$1090,MATCH($A$21,'Form report'!$D$23:$D$1090,0))-INDEX('Form report'!$H$23:$H$1090,MATCH($A$21,'Form report'!$D$23:$D$1090,0))),"")</f>
        <v/>
      </c>
      <c r="KJ21" s="204" t="str">
        <f>IFERROR(IF(INDEX('Form report'!$P$23:$CO$1090,MATCH($A$21,'Form report'!KJ23:KJ1090,0),MATCH(KJ$3,'Form report'!$P$22:$CO$22,0))="","",INDEX('Form report'!$P$23:$CO$1090,MATCH($A$21,'Form report'!KJ23:KJ1090,0),MATCH(KJ$3,'Form report'!$P$22:$CO$22,0))-INDEX('Form report'!$G$23:$G$1090,MATCH($A$21,'Form report'!$D$23:$D$1090,0))-INDEX('Form report'!$H$23:$H$1090,MATCH($A$21,'Form report'!$D$23:$D$1090,0))),"")</f>
        <v/>
      </c>
      <c r="KK21" s="204" t="str">
        <f>IFERROR(IF(INDEX('Form report'!$P$23:$CO$1090,MATCH($A$21,'Form report'!KK23:KK1090,0),MATCH(KK$3,'Form report'!$P$22:$CO$22,0))="","",INDEX('Form report'!$P$23:$CO$1090,MATCH($A$21,'Form report'!KK23:KK1090,0),MATCH(KK$3,'Form report'!$P$22:$CO$22,0))-INDEX('Form report'!$G$23:$G$1090,MATCH($A$21,'Form report'!$D$23:$D$1090,0))-INDEX('Form report'!$H$23:$H$1090,MATCH($A$21,'Form report'!$D$23:$D$1090,0))),"")</f>
        <v/>
      </c>
      <c r="KL21" s="204" t="str">
        <f>IFERROR(IF(INDEX('Form report'!$P$23:$CO$1090,MATCH($A$21,'Form report'!KL23:KL1090,0),MATCH(KL$3,'Form report'!$P$22:$CO$22,0))="","",INDEX('Form report'!$P$23:$CO$1090,MATCH($A$21,'Form report'!KL23:KL1090,0),MATCH(KL$3,'Form report'!$P$22:$CO$22,0))-INDEX('Form report'!$G$23:$G$1090,MATCH($A$21,'Form report'!$D$23:$D$1090,0))-INDEX('Form report'!$H$23:$H$1090,MATCH($A$21,'Form report'!$D$23:$D$1090,0))),"")</f>
        <v/>
      </c>
      <c r="KM21" s="204" t="str">
        <f>IFERROR(IF(INDEX('Form report'!$P$23:$CO$1090,MATCH($A$21,'Form report'!KM23:KM1090,0),MATCH(KM$3,'Form report'!$P$22:$CO$22,0))="","",INDEX('Form report'!$P$23:$CO$1090,MATCH($A$21,'Form report'!KM23:KM1090,0),MATCH(KM$3,'Form report'!$P$22:$CO$22,0))-INDEX('Form report'!$G$23:$G$1090,MATCH($A$21,'Form report'!$D$23:$D$1090,0))-INDEX('Form report'!$H$23:$H$1090,MATCH($A$21,'Form report'!$D$23:$D$1090,0))),"")</f>
        <v/>
      </c>
      <c r="KN21" s="204" t="str">
        <f>IFERROR(IF(INDEX('Form report'!$P$23:$CO$1090,MATCH($A$21,'Form report'!KN23:KN1090,0),MATCH(KN$3,'Form report'!$P$22:$CO$22,0))="","",INDEX('Form report'!$P$23:$CO$1090,MATCH($A$21,'Form report'!KN23:KN1090,0),MATCH(KN$3,'Form report'!$P$22:$CO$22,0))-INDEX('Form report'!$G$23:$G$1090,MATCH($A$21,'Form report'!$D$23:$D$1090,0))-INDEX('Form report'!$H$23:$H$1090,MATCH($A$21,'Form report'!$D$23:$D$1090,0))),"")</f>
        <v/>
      </c>
      <c r="KO21" s="204" t="str">
        <f>IFERROR(IF(INDEX('Form report'!$P$23:$CO$1090,MATCH($A$21,'Form report'!KO23:KO1090,0),MATCH(KO$3,'Form report'!$P$22:$CO$22,0))="","",INDEX('Form report'!$P$23:$CO$1090,MATCH($A$21,'Form report'!KO23:KO1090,0),MATCH(KO$3,'Form report'!$P$22:$CO$22,0))-INDEX('Form report'!$G$23:$G$1090,MATCH($A$21,'Form report'!$D$23:$D$1090,0))-INDEX('Form report'!$H$23:$H$1090,MATCH($A$21,'Form report'!$D$23:$D$1090,0))),"")</f>
        <v/>
      </c>
      <c r="KP21" s="204" t="str">
        <f>IFERROR(IF(INDEX('Form report'!$P$23:$CO$1090,MATCH($A$21,'Form report'!KP23:KP1090,0),MATCH(KP$3,'Form report'!$P$22:$CO$22,0))="","",INDEX('Form report'!$P$23:$CO$1090,MATCH($A$21,'Form report'!KP23:KP1090,0),MATCH(KP$3,'Form report'!$P$22:$CO$22,0))-INDEX('Form report'!$G$23:$G$1090,MATCH($A$21,'Form report'!$D$23:$D$1090,0))-INDEX('Form report'!$H$23:$H$1090,MATCH($A$21,'Form report'!$D$23:$D$1090,0))),"")</f>
        <v/>
      </c>
      <c r="KQ21" s="204" t="str">
        <f>IFERROR(IF(INDEX('Form report'!$P$23:$CO$1090,MATCH($A$21,'Form report'!KQ23:KQ1090,0),MATCH(KQ$3,'Form report'!$P$22:$CO$22,0))="","",INDEX('Form report'!$P$23:$CO$1090,MATCH($A$21,'Form report'!KQ23:KQ1090,0),MATCH(KQ$3,'Form report'!$P$22:$CO$22,0))-INDEX('Form report'!$G$23:$G$1090,MATCH($A$21,'Form report'!$D$23:$D$1090,0))-INDEX('Form report'!$H$23:$H$1090,MATCH($A$21,'Form report'!$D$23:$D$1090,0))),"")</f>
        <v/>
      </c>
      <c r="KR21" s="204" t="str">
        <f>IFERROR(IF(INDEX('Form report'!$P$23:$CO$1090,MATCH($A$21,'Form report'!KR23:KR1090,0),MATCH(KR$3,'Form report'!$P$22:$CO$22,0))="","",INDEX('Form report'!$P$23:$CO$1090,MATCH($A$21,'Form report'!KR23:KR1090,0),MATCH(KR$3,'Form report'!$P$22:$CO$22,0))-INDEX('Form report'!$G$23:$G$1090,MATCH($A$21,'Form report'!$D$23:$D$1090,0))-INDEX('Form report'!$H$23:$H$1090,MATCH($A$21,'Form report'!$D$23:$D$1090,0))),"")</f>
        <v/>
      </c>
      <c r="KS21" s="204" t="str">
        <f>IFERROR(IF(INDEX('Form report'!$P$23:$CO$1090,MATCH($A$21,'Form report'!KS23:KS1090,0),MATCH(KS$3,'Form report'!$P$22:$CO$22,0))="","",INDEX('Form report'!$P$23:$CO$1090,MATCH($A$21,'Form report'!KS23:KS1090,0),MATCH(KS$3,'Form report'!$P$22:$CO$22,0))-INDEX('Form report'!$G$23:$G$1090,MATCH($A$21,'Form report'!$D$23:$D$1090,0))-INDEX('Form report'!$H$23:$H$1090,MATCH($A$21,'Form report'!$D$23:$D$1090,0))),"")</f>
        <v/>
      </c>
      <c r="KT21" s="204" t="str">
        <f>IFERROR(IF(INDEX('Form report'!$P$23:$CO$1090,MATCH($A$21,'Form report'!KT23:KT1090,0),MATCH(KT$3,'Form report'!$P$22:$CO$22,0))="","",INDEX('Form report'!$P$23:$CO$1090,MATCH($A$21,'Form report'!KT23:KT1090,0),MATCH(KT$3,'Form report'!$P$22:$CO$22,0))-INDEX('Form report'!$G$23:$G$1090,MATCH($A$21,'Form report'!$D$23:$D$1090,0))-INDEX('Form report'!$H$23:$H$1090,MATCH($A$21,'Form report'!$D$23:$D$1090,0))),"")</f>
        <v/>
      </c>
      <c r="KU21" s="204" t="str">
        <f>IFERROR(IF(INDEX('Form report'!$P$23:$CO$1090,MATCH($A$21,'Form report'!KU23:KU1090,0),MATCH(KU$3,'Form report'!$P$22:$CO$22,0))="","",INDEX('Form report'!$P$23:$CO$1090,MATCH($A$21,'Form report'!KU23:KU1090,0),MATCH(KU$3,'Form report'!$P$22:$CO$22,0))-INDEX('Form report'!$G$23:$G$1090,MATCH($A$21,'Form report'!$D$23:$D$1090,0))-INDEX('Form report'!$H$23:$H$1090,MATCH($A$21,'Form report'!$D$23:$D$1090,0))),"")</f>
        <v/>
      </c>
      <c r="KV21" s="204" t="str">
        <f>IFERROR(IF(INDEX('Form report'!$P$23:$CO$1090,MATCH($A$21,'Form report'!KV23:KV1090,0),MATCH(KV$3,'Form report'!$P$22:$CO$22,0))="","",INDEX('Form report'!$P$23:$CO$1090,MATCH($A$21,'Form report'!KV23:KV1090,0),MATCH(KV$3,'Form report'!$P$22:$CO$22,0))-INDEX('Form report'!$G$23:$G$1090,MATCH($A$21,'Form report'!$D$23:$D$1090,0))-INDEX('Form report'!$H$23:$H$1090,MATCH($A$21,'Form report'!$D$23:$D$1090,0))),"")</f>
        <v/>
      </c>
      <c r="KW21" s="204" t="str">
        <f>IFERROR(IF(INDEX('Form report'!$P$23:$CO$1090,MATCH($A$21,'Form report'!KW23:KW1090,0),MATCH(KW$3,'Form report'!$P$22:$CO$22,0))="","",INDEX('Form report'!$P$23:$CO$1090,MATCH($A$21,'Form report'!KW23:KW1090,0),MATCH(KW$3,'Form report'!$P$22:$CO$22,0))-INDEX('Form report'!$G$23:$G$1090,MATCH($A$21,'Form report'!$D$23:$D$1090,0))-INDEX('Form report'!$H$23:$H$1090,MATCH($A$21,'Form report'!$D$23:$D$1090,0))),"")</f>
        <v/>
      </c>
      <c r="KX21" s="204" t="str">
        <f>IFERROR(IF(INDEX('Form report'!$P$23:$CO$1090,MATCH($A$21,'Form report'!KX23:KX1090,0),MATCH(KX$3,'Form report'!$P$22:$CO$22,0))="","",INDEX('Form report'!$P$23:$CO$1090,MATCH($A$21,'Form report'!KX23:KX1090,0),MATCH(KX$3,'Form report'!$P$22:$CO$22,0))-INDEX('Form report'!$G$23:$G$1090,MATCH($A$21,'Form report'!$D$23:$D$1090,0))-INDEX('Form report'!$H$23:$H$1090,MATCH($A$21,'Form report'!$D$23:$D$1090,0))),"")</f>
        <v/>
      </c>
      <c r="KY21" s="204" t="str">
        <f>IFERROR(IF(INDEX('Form report'!$P$23:$CO$1090,MATCH($A$21,'Form report'!KY23:KY1090,0),MATCH(KY$3,'Form report'!$P$22:$CO$22,0))="","",INDEX('Form report'!$P$23:$CO$1090,MATCH($A$21,'Form report'!KY23:KY1090,0),MATCH(KY$3,'Form report'!$P$22:$CO$22,0))-INDEX('Form report'!$G$23:$G$1090,MATCH($A$21,'Form report'!$D$23:$D$1090,0))-INDEX('Form report'!$H$23:$H$1090,MATCH($A$21,'Form report'!$D$23:$D$1090,0))),"")</f>
        <v/>
      </c>
      <c r="KZ21" s="204" t="str">
        <f>IFERROR(IF(INDEX('Form report'!$P$23:$CO$1090,MATCH($A$21,'Form report'!KZ23:KZ1090,0),MATCH(KZ$3,'Form report'!$P$22:$CO$22,0))="","",INDEX('Form report'!$P$23:$CO$1090,MATCH($A$21,'Form report'!KZ23:KZ1090,0),MATCH(KZ$3,'Form report'!$P$22:$CO$22,0))-INDEX('Form report'!$G$23:$G$1090,MATCH($A$21,'Form report'!$D$23:$D$1090,0))-INDEX('Form report'!$H$23:$H$1090,MATCH($A$21,'Form report'!$D$23:$D$1090,0))),"")</f>
        <v/>
      </c>
      <c r="LA21" s="204" t="str">
        <f>IFERROR(IF(INDEX('Form report'!$P$23:$CO$1090,MATCH($A$21,'Form report'!LA23:LA1090,0),MATCH(LA$3,'Form report'!$P$22:$CO$22,0))="","",INDEX('Form report'!$P$23:$CO$1090,MATCH($A$21,'Form report'!LA23:LA1090,0),MATCH(LA$3,'Form report'!$P$22:$CO$22,0))-INDEX('Form report'!$G$23:$G$1090,MATCH($A$21,'Form report'!$D$23:$D$1090,0))-INDEX('Form report'!$H$23:$H$1090,MATCH($A$21,'Form report'!$D$23:$D$1090,0))),"")</f>
        <v/>
      </c>
      <c r="LB21" s="204" t="str">
        <f>IFERROR(IF(INDEX('Form report'!$P$23:$CO$1090,MATCH($A$21,'Form report'!LB23:LB1090,0),MATCH(LB$3,'Form report'!$P$22:$CO$22,0))="","",INDEX('Form report'!$P$23:$CO$1090,MATCH($A$21,'Form report'!LB23:LB1090,0),MATCH(LB$3,'Form report'!$P$22:$CO$22,0))-INDEX('Form report'!$G$23:$G$1090,MATCH($A$21,'Form report'!$D$23:$D$1090,0))-INDEX('Form report'!$H$23:$H$1090,MATCH($A$21,'Form report'!$D$23:$D$1090,0))),"")</f>
        <v/>
      </c>
      <c r="LC21" s="204" t="str">
        <f>IFERROR(IF(INDEX('Form report'!$P$23:$CO$1090,MATCH($A$21,'Form report'!LC23:LC1090,0),MATCH(LC$3,'Form report'!$P$22:$CO$22,0))="","",INDEX('Form report'!$P$23:$CO$1090,MATCH($A$21,'Form report'!LC23:LC1090,0),MATCH(LC$3,'Form report'!$P$22:$CO$22,0))-INDEX('Form report'!$G$23:$G$1090,MATCH($A$21,'Form report'!$D$23:$D$1090,0))-INDEX('Form report'!$H$23:$H$1090,MATCH($A$21,'Form report'!$D$23:$D$1090,0))),"")</f>
        <v/>
      </c>
      <c r="LD21" s="204" t="str">
        <f>IFERROR(IF(INDEX('Form report'!$P$23:$CO$1090,MATCH($A$21,'Form report'!LD23:LD1090,0),MATCH(LD$3,'Form report'!$P$22:$CO$22,0))="","",INDEX('Form report'!$P$23:$CO$1090,MATCH($A$21,'Form report'!LD23:LD1090,0),MATCH(LD$3,'Form report'!$P$22:$CO$22,0))-INDEX('Form report'!$G$23:$G$1090,MATCH($A$21,'Form report'!$D$23:$D$1090,0))-INDEX('Form report'!$H$23:$H$1090,MATCH($A$21,'Form report'!$D$23:$D$1090,0))),"")</f>
        <v/>
      </c>
      <c r="LE21" s="204" t="str">
        <f>IFERROR(IF(INDEX('Form report'!$P$23:$CO$1090,MATCH($A$21,'Form report'!LE23:LE1090,0),MATCH(LE$3,'Form report'!$P$22:$CO$22,0))="","",INDEX('Form report'!$P$23:$CO$1090,MATCH($A$21,'Form report'!LE23:LE1090,0),MATCH(LE$3,'Form report'!$P$22:$CO$22,0))-INDEX('Form report'!$G$23:$G$1090,MATCH($A$21,'Form report'!$D$23:$D$1090,0))-INDEX('Form report'!$H$23:$H$1090,MATCH($A$21,'Form report'!$D$23:$D$1090,0))),"")</f>
        <v/>
      </c>
      <c r="LF21" s="204" t="str">
        <f>IFERROR(IF(INDEX('Form report'!$P$23:$CO$1090,MATCH($A$21,'Form report'!LF23:LF1090,0),MATCH(LF$3,'Form report'!$P$22:$CO$22,0))="","",INDEX('Form report'!$P$23:$CO$1090,MATCH($A$21,'Form report'!LF23:LF1090,0),MATCH(LF$3,'Form report'!$P$22:$CO$22,0))-INDEX('Form report'!$G$23:$G$1090,MATCH($A$21,'Form report'!$D$23:$D$1090,0))-INDEX('Form report'!$H$23:$H$1090,MATCH($A$21,'Form report'!$D$23:$D$1090,0))),"")</f>
        <v/>
      </c>
      <c r="LG21" s="204" t="str">
        <f>IFERROR(IF(INDEX('Form report'!$P$23:$CO$1090,MATCH($A$21,'Form report'!LG23:LG1090,0),MATCH(LG$3,'Form report'!$P$22:$CO$22,0))="","",INDEX('Form report'!$P$23:$CO$1090,MATCH($A$21,'Form report'!LG23:LG1090,0),MATCH(LG$3,'Form report'!$P$22:$CO$22,0))-INDEX('Form report'!$G$23:$G$1090,MATCH($A$21,'Form report'!$D$23:$D$1090,0))-INDEX('Form report'!$H$23:$H$1090,MATCH($A$21,'Form report'!$D$23:$D$1090,0))),"")</f>
        <v/>
      </c>
      <c r="LH21" s="204" t="str">
        <f>IFERROR(IF(INDEX('Form report'!$P$23:$CO$1090,MATCH($A$21,'Form report'!LH23:LH1090,0),MATCH(LH$3,'Form report'!$P$22:$CO$22,0))="","",INDEX('Form report'!$P$23:$CO$1090,MATCH($A$21,'Form report'!LH23:LH1090,0),MATCH(LH$3,'Form report'!$P$22:$CO$22,0))-INDEX('Form report'!$G$23:$G$1090,MATCH($A$21,'Form report'!$D$23:$D$1090,0))-INDEX('Form report'!$H$23:$H$1090,MATCH($A$21,'Form report'!$D$23:$D$1090,0))),"")</f>
        <v/>
      </c>
      <c r="LI21" s="204" t="str">
        <f>IFERROR(IF(INDEX('Form report'!$P$23:$CO$1090,MATCH($A$21,'Form report'!LI23:LI1090,0),MATCH(LI$3,'Form report'!$P$22:$CO$22,0))="","",INDEX('Form report'!$P$23:$CO$1090,MATCH($A$21,'Form report'!LI23:LI1090,0),MATCH(LI$3,'Form report'!$P$22:$CO$22,0))-INDEX('Form report'!$G$23:$G$1090,MATCH($A$21,'Form report'!$D$23:$D$1090,0))-INDEX('Form report'!$H$23:$H$1090,MATCH($A$21,'Form report'!$D$23:$D$1090,0))),"")</f>
        <v/>
      </c>
      <c r="LJ21" s="204" t="str">
        <f>IFERROR(IF(INDEX('Form report'!$P$23:$CO$1090,MATCH($A$21,'Form report'!LJ23:LJ1090,0),MATCH(LJ$3,'Form report'!$P$22:$CO$22,0))="","",INDEX('Form report'!$P$23:$CO$1090,MATCH($A$21,'Form report'!LJ23:LJ1090,0),MATCH(LJ$3,'Form report'!$P$22:$CO$22,0))-INDEX('Form report'!$G$23:$G$1090,MATCH($A$21,'Form report'!$D$23:$D$1090,0))-INDEX('Form report'!$H$23:$H$1090,MATCH($A$21,'Form report'!$D$23:$D$1090,0))),"")</f>
        <v/>
      </c>
      <c r="LK21" s="204" t="str">
        <f>IFERROR(IF(INDEX('Form report'!$P$23:$CO$1090,MATCH($A$21,'Form report'!LK23:LK1090,0),MATCH(LK$3,'Form report'!$P$22:$CO$22,0))="","",INDEX('Form report'!$P$23:$CO$1090,MATCH($A$21,'Form report'!LK23:LK1090,0),MATCH(LK$3,'Form report'!$P$22:$CO$22,0))-INDEX('Form report'!$G$23:$G$1090,MATCH($A$21,'Form report'!$D$23:$D$1090,0))-INDEX('Form report'!$H$23:$H$1090,MATCH($A$21,'Form report'!$D$23:$D$1090,0))),"")</f>
        <v/>
      </c>
      <c r="LL21" s="204" t="str">
        <f>IFERROR(IF(INDEX('Form report'!$P$23:$CO$1090,MATCH($A$21,'Form report'!LL23:LL1090,0),MATCH(LL$3,'Form report'!$P$22:$CO$22,0))="","",INDEX('Form report'!$P$23:$CO$1090,MATCH($A$21,'Form report'!LL23:LL1090,0),MATCH(LL$3,'Form report'!$P$22:$CO$22,0))-INDEX('Form report'!$G$23:$G$1090,MATCH($A$21,'Form report'!$D$23:$D$1090,0))-INDEX('Form report'!$H$23:$H$1090,MATCH($A$21,'Form report'!$D$23:$D$1090,0))),"")</f>
        <v/>
      </c>
      <c r="LM21" s="204" t="str">
        <f>IFERROR(IF(INDEX('Form report'!$P$23:$CO$1090,MATCH($A$21,'Form report'!LM23:LM1090,0),MATCH(LM$3,'Form report'!$P$22:$CO$22,0))="","",INDEX('Form report'!$P$23:$CO$1090,MATCH($A$21,'Form report'!LM23:LM1090,0),MATCH(LM$3,'Form report'!$P$22:$CO$22,0))-INDEX('Form report'!$G$23:$G$1090,MATCH($A$21,'Form report'!$D$23:$D$1090,0))-INDEX('Form report'!$H$23:$H$1090,MATCH($A$21,'Form report'!$D$23:$D$1090,0))),"")</f>
        <v/>
      </c>
      <c r="LN21" s="204" t="str">
        <f>IFERROR(IF(INDEX('Form report'!$P$23:$CO$1090,MATCH($A$21,'Form report'!LN23:LN1090,0),MATCH(LN$3,'Form report'!$P$22:$CO$22,0))="","",INDEX('Form report'!$P$23:$CO$1090,MATCH($A$21,'Form report'!LN23:LN1090,0),MATCH(LN$3,'Form report'!$P$22:$CO$22,0))-INDEX('Form report'!$G$23:$G$1090,MATCH($A$21,'Form report'!$D$23:$D$1090,0))-INDEX('Form report'!$H$23:$H$1090,MATCH($A$21,'Form report'!$D$23:$D$1090,0))),"")</f>
        <v/>
      </c>
      <c r="LO21" s="204" t="str">
        <f>IFERROR(IF(INDEX('Form report'!$P$23:$CO$1090,MATCH($A$21,'Form report'!LO23:LO1090,0),MATCH(LO$3,'Form report'!$P$22:$CO$22,0))="","",INDEX('Form report'!$P$23:$CO$1090,MATCH($A$21,'Form report'!LO23:LO1090,0),MATCH(LO$3,'Form report'!$P$22:$CO$22,0))-INDEX('Form report'!$G$23:$G$1090,MATCH($A$21,'Form report'!$D$23:$D$1090,0))-INDEX('Form report'!$H$23:$H$1090,MATCH($A$21,'Form report'!$D$23:$D$1090,0))),"")</f>
        <v/>
      </c>
      <c r="LP21" s="204" t="str">
        <f>IFERROR(IF(INDEX('Form report'!$P$23:$CO$1090,MATCH($A$21,'Form report'!LP23:LP1090,0),MATCH(LP$3,'Form report'!$P$22:$CO$22,0))="","",INDEX('Form report'!$P$23:$CO$1090,MATCH($A$21,'Form report'!LP23:LP1090,0),MATCH(LP$3,'Form report'!$P$22:$CO$22,0))-INDEX('Form report'!$G$23:$G$1090,MATCH($A$21,'Form report'!$D$23:$D$1090,0))-INDEX('Form report'!$H$23:$H$1090,MATCH($A$21,'Form report'!$D$23:$D$1090,0))),"")</f>
        <v/>
      </c>
      <c r="LQ21" s="204" t="str">
        <f>IFERROR(IF(INDEX('Form report'!$P$23:$CO$1090,MATCH($A$21,'Form report'!LQ23:LQ1090,0),MATCH(LQ$3,'Form report'!$P$22:$CO$22,0))="","",INDEX('Form report'!$P$23:$CO$1090,MATCH($A$21,'Form report'!LQ23:LQ1090,0),MATCH(LQ$3,'Form report'!$P$22:$CO$22,0))-INDEX('Form report'!$G$23:$G$1090,MATCH($A$21,'Form report'!$D$23:$D$1090,0))-INDEX('Form report'!$H$23:$H$1090,MATCH($A$21,'Form report'!$D$23:$D$1090,0))),"")</f>
        <v/>
      </c>
      <c r="LR21" s="204" t="str">
        <f>IFERROR(IF(INDEX('Form report'!$P$23:$CO$1090,MATCH($A$21,'Form report'!LR23:LR1090,0),MATCH(LR$3,'Form report'!$P$22:$CO$22,0))="","",INDEX('Form report'!$P$23:$CO$1090,MATCH($A$21,'Form report'!LR23:LR1090,0),MATCH(LR$3,'Form report'!$P$22:$CO$22,0))-INDEX('Form report'!$G$23:$G$1090,MATCH($A$21,'Form report'!$D$23:$D$1090,0))-INDEX('Form report'!$H$23:$H$1090,MATCH($A$21,'Form report'!$D$23:$D$1090,0))),"")</f>
        <v/>
      </c>
      <c r="LS21" s="204" t="str">
        <f>IFERROR(IF(INDEX('Form report'!$P$23:$CO$1090,MATCH($A$21,'Form report'!LS23:LS1090,0),MATCH(LS$3,'Form report'!$P$22:$CO$22,0))="","",INDEX('Form report'!$P$23:$CO$1090,MATCH($A$21,'Form report'!LS23:LS1090,0),MATCH(LS$3,'Form report'!$P$22:$CO$22,0))-INDEX('Form report'!$G$23:$G$1090,MATCH($A$21,'Form report'!$D$23:$D$1090,0))-INDEX('Form report'!$H$23:$H$1090,MATCH($A$21,'Form report'!$D$23:$D$1090,0))),"")</f>
        <v/>
      </c>
      <c r="LT21" s="204" t="str">
        <f>IFERROR(IF(INDEX('Form report'!$P$23:$CO$1090,MATCH($A$21,'Form report'!LT23:LT1090,0),MATCH(LT$3,'Form report'!$P$22:$CO$22,0))="","",INDEX('Form report'!$P$23:$CO$1090,MATCH($A$21,'Form report'!LT23:LT1090,0),MATCH(LT$3,'Form report'!$P$22:$CO$22,0))-INDEX('Form report'!$G$23:$G$1090,MATCH($A$21,'Form report'!$D$23:$D$1090,0))-INDEX('Form report'!$H$23:$H$1090,MATCH($A$21,'Form report'!$D$23:$D$1090,0))),"")</f>
        <v/>
      </c>
      <c r="LU21" s="204" t="str">
        <f>IFERROR(IF(INDEX('Form report'!$P$23:$CO$1090,MATCH($A$21,'Form report'!LU23:LU1090,0),MATCH(LU$3,'Form report'!$P$22:$CO$22,0))="","",INDEX('Form report'!$P$23:$CO$1090,MATCH($A$21,'Form report'!LU23:LU1090,0),MATCH(LU$3,'Form report'!$P$22:$CO$22,0))-INDEX('Form report'!$G$23:$G$1090,MATCH($A$21,'Form report'!$D$23:$D$1090,0))-INDEX('Form report'!$H$23:$H$1090,MATCH($A$21,'Form report'!$D$23:$D$1090,0))),"")</f>
        <v/>
      </c>
      <c r="LV21" s="204" t="str">
        <f>IFERROR(IF(INDEX('Form report'!$P$23:$CO$1090,MATCH($A$21,'Form report'!LV23:LV1090,0),MATCH(LV$3,'Form report'!$P$22:$CO$22,0))="","",INDEX('Form report'!$P$23:$CO$1090,MATCH($A$21,'Form report'!LV23:LV1090,0),MATCH(LV$3,'Form report'!$P$22:$CO$22,0))-INDEX('Form report'!$G$23:$G$1090,MATCH($A$21,'Form report'!$D$23:$D$1090,0))-INDEX('Form report'!$H$23:$H$1090,MATCH($A$21,'Form report'!$D$23:$D$1090,0))),"")</f>
        <v/>
      </c>
      <c r="LW21" s="204" t="str">
        <f>IFERROR(IF(INDEX('Form report'!$P$23:$CO$1090,MATCH($A$21,'Form report'!LW23:LW1090,0),MATCH(LW$3,'Form report'!$P$22:$CO$22,0))="","",INDEX('Form report'!$P$23:$CO$1090,MATCH($A$21,'Form report'!LW23:LW1090,0),MATCH(LW$3,'Form report'!$P$22:$CO$22,0))-INDEX('Form report'!$G$23:$G$1090,MATCH($A$21,'Form report'!$D$23:$D$1090,0))-INDEX('Form report'!$H$23:$H$1090,MATCH($A$21,'Form report'!$D$23:$D$1090,0))),"")</f>
        <v/>
      </c>
      <c r="LX21" s="204" t="str">
        <f>IFERROR(IF(INDEX('Form report'!$P$23:$CO$1090,MATCH($A$21,'Form report'!LX23:LX1090,0),MATCH(LX$3,'Form report'!$P$22:$CO$22,0))="","",INDEX('Form report'!$P$23:$CO$1090,MATCH($A$21,'Form report'!LX23:LX1090,0),MATCH(LX$3,'Form report'!$P$22:$CO$22,0))-INDEX('Form report'!$G$23:$G$1090,MATCH($A$21,'Form report'!$D$23:$D$1090,0))-INDEX('Form report'!$H$23:$H$1090,MATCH($A$21,'Form report'!$D$23:$D$1090,0))),"")</f>
        <v/>
      </c>
      <c r="LY21" s="204" t="str">
        <f>IFERROR(IF(INDEX('Form report'!$P$23:$CO$1090,MATCH($A$21,'Form report'!LY23:LY1090,0),MATCH(LY$3,'Form report'!$P$22:$CO$22,0))="","",INDEX('Form report'!$P$23:$CO$1090,MATCH($A$21,'Form report'!LY23:LY1090,0),MATCH(LY$3,'Form report'!$P$22:$CO$22,0))-INDEX('Form report'!$G$23:$G$1090,MATCH($A$21,'Form report'!$D$23:$D$1090,0))-INDEX('Form report'!$H$23:$H$1090,MATCH($A$21,'Form report'!$D$23:$D$1090,0))),"")</f>
        <v/>
      </c>
      <c r="LZ21" s="204" t="str">
        <f>IFERROR(IF(INDEX('Form report'!$P$23:$CO$1090,MATCH($A$21,'Form report'!LZ23:LZ1090,0),MATCH(LZ$3,'Form report'!$P$22:$CO$22,0))="","",INDEX('Form report'!$P$23:$CO$1090,MATCH($A$21,'Form report'!LZ23:LZ1090,0),MATCH(LZ$3,'Form report'!$P$22:$CO$22,0))-INDEX('Form report'!$G$23:$G$1090,MATCH($A$21,'Form report'!$D$23:$D$1090,0))-INDEX('Form report'!$H$23:$H$1090,MATCH($A$21,'Form report'!$D$23:$D$1090,0))),"")</f>
        <v/>
      </c>
      <c r="MA21" s="204" t="str">
        <f>IFERROR(IF(INDEX('Form report'!$P$23:$CO$1090,MATCH($A$21,'Form report'!MA23:MA1090,0),MATCH(MA$3,'Form report'!$P$22:$CO$22,0))="","",INDEX('Form report'!$P$23:$CO$1090,MATCH($A$21,'Form report'!MA23:MA1090,0),MATCH(MA$3,'Form report'!$P$22:$CO$22,0))-INDEX('Form report'!$G$23:$G$1090,MATCH($A$21,'Form report'!$D$23:$D$1090,0))-INDEX('Form report'!$H$23:$H$1090,MATCH($A$21,'Form report'!$D$23:$D$1090,0))),"")</f>
        <v/>
      </c>
      <c r="MB21" s="204" t="str">
        <f>IFERROR(IF(INDEX('Form report'!$P$23:$CO$1090,MATCH($A$21,'Form report'!MB23:MB1090,0),MATCH(MB$3,'Form report'!$P$22:$CO$22,0))="","",INDEX('Form report'!$P$23:$CO$1090,MATCH($A$21,'Form report'!MB23:MB1090,0),MATCH(MB$3,'Form report'!$P$22:$CO$22,0))-INDEX('Form report'!$G$23:$G$1090,MATCH($A$21,'Form report'!$D$23:$D$1090,0))-INDEX('Form report'!$H$23:$H$1090,MATCH($A$21,'Form report'!$D$23:$D$1090,0))),"")</f>
        <v/>
      </c>
      <c r="MC21" s="204" t="str">
        <f>IFERROR(IF(INDEX('Form report'!$P$23:$CO$1090,MATCH($A$21,'Form report'!MC23:MC1090,0),MATCH(MC$3,'Form report'!$P$22:$CO$22,0))="","",INDEX('Form report'!$P$23:$CO$1090,MATCH($A$21,'Form report'!MC23:MC1090,0),MATCH(MC$3,'Form report'!$P$22:$CO$22,0))-INDEX('Form report'!$G$23:$G$1090,MATCH($A$21,'Form report'!$D$23:$D$1090,0))-INDEX('Form report'!$H$23:$H$1090,MATCH($A$21,'Form report'!$D$23:$D$1090,0))),"")</f>
        <v/>
      </c>
      <c r="MD21" s="204" t="str">
        <f>IFERROR(IF(INDEX('Form report'!$P$23:$CO$1090,MATCH($A$21,'Form report'!MD23:MD1090,0),MATCH(MD$3,'Form report'!$P$22:$CO$22,0))="","",INDEX('Form report'!$P$23:$CO$1090,MATCH($A$21,'Form report'!MD23:MD1090,0),MATCH(MD$3,'Form report'!$P$22:$CO$22,0))-INDEX('Form report'!$G$23:$G$1090,MATCH($A$21,'Form report'!$D$23:$D$1090,0))-INDEX('Form report'!$H$23:$H$1090,MATCH($A$21,'Form report'!$D$23:$D$1090,0))),"")</f>
        <v/>
      </c>
      <c r="ME21" s="204" t="str">
        <f>IFERROR(IF(INDEX('Form report'!$P$23:$CO$1090,MATCH($A$21,'Form report'!ME23:ME1090,0),MATCH(ME$3,'Form report'!$P$22:$CO$22,0))="","",INDEX('Form report'!$P$23:$CO$1090,MATCH($A$21,'Form report'!ME23:ME1090,0),MATCH(ME$3,'Form report'!$P$22:$CO$22,0))-INDEX('Form report'!$G$23:$G$1090,MATCH($A$21,'Form report'!$D$23:$D$1090,0))-INDEX('Form report'!$H$23:$H$1090,MATCH($A$21,'Form report'!$D$23:$D$1090,0))),"")</f>
        <v/>
      </c>
      <c r="MF21" s="204" t="str">
        <f>IFERROR(IF(INDEX('Form report'!$P$23:$CO$1090,MATCH($A$21,'Form report'!MF23:MF1090,0),MATCH(MF$3,'Form report'!$P$22:$CO$22,0))="","",INDEX('Form report'!$P$23:$CO$1090,MATCH($A$21,'Form report'!MF23:MF1090,0),MATCH(MF$3,'Form report'!$P$22:$CO$22,0))-INDEX('Form report'!$G$23:$G$1090,MATCH($A$21,'Form report'!$D$23:$D$1090,0))-INDEX('Form report'!$H$23:$H$1090,MATCH($A$21,'Form report'!$D$23:$D$1090,0))),"")</f>
        <v/>
      </c>
      <c r="MG21" s="204" t="str">
        <f>IFERROR(IF(INDEX('Form report'!$P$23:$CO$1090,MATCH($A$21,'Form report'!MG23:MG1090,0),MATCH(MG$3,'Form report'!$P$22:$CO$22,0))="","",INDEX('Form report'!$P$23:$CO$1090,MATCH($A$21,'Form report'!MG23:MG1090,0),MATCH(MG$3,'Form report'!$P$22:$CO$22,0))-INDEX('Form report'!$G$23:$G$1090,MATCH($A$21,'Form report'!$D$23:$D$1090,0))-INDEX('Form report'!$H$23:$H$1090,MATCH($A$21,'Form report'!$D$23:$D$1090,0))),"")</f>
        <v/>
      </c>
      <c r="MH21" s="204" t="str">
        <f>IFERROR(IF(INDEX('Form report'!$P$23:$CO$1090,MATCH($A$21,'Form report'!MH23:MH1090,0),MATCH(MH$3,'Form report'!$P$22:$CO$22,0))="","",INDEX('Form report'!$P$23:$CO$1090,MATCH($A$21,'Form report'!MH23:MH1090,0),MATCH(MH$3,'Form report'!$P$22:$CO$22,0))-INDEX('Form report'!$G$23:$G$1090,MATCH($A$21,'Form report'!$D$23:$D$1090,0))-INDEX('Form report'!$H$23:$H$1090,MATCH($A$21,'Form report'!$D$23:$D$1090,0))),"")</f>
        <v/>
      </c>
      <c r="MI21" s="204" t="str">
        <f>IFERROR(IF(INDEX('Form report'!$P$23:$CO$1090,MATCH($A$21,'Form report'!MI23:MI1090,0),MATCH(MI$3,'Form report'!$P$22:$CO$22,0))="","",INDEX('Form report'!$P$23:$CO$1090,MATCH($A$21,'Form report'!MI23:MI1090,0),MATCH(MI$3,'Form report'!$P$22:$CO$22,0))-INDEX('Form report'!$G$23:$G$1090,MATCH($A$21,'Form report'!$D$23:$D$1090,0))-INDEX('Form report'!$H$23:$H$1090,MATCH($A$21,'Form report'!$D$23:$D$1090,0))),"")</f>
        <v/>
      </c>
      <c r="MJ21" s="204" t="str">
        <f>IFERROR(IF(INDEX('Form report'!$P$23:$CO$1090,MATCH($A$21,'Form report'!MJ23:MJ1090,0),MATCH(MJ$3,'Form report'!$P$22:$CO$22,0))="","",INDEX('Form report'!$P$23:$CO$1090,MATCH($A$21,'Form report'!MJ23:MJ1090,0),MATCH(MJ$3,'Form report'!$P$22:$CO$22,0))-INDEX('Form report'!$G$23:$G$1090,MATCH($A$21,'Form report'!$D$23:$D$1090,0))-INDEX('Form report'!$H$23:$H$1090,MATCH($A$21,'Form report'!$D$23:$D$1090,0))),"")</f>
        <v/>
      </c>
    </row>
    <row r="22" s="188" customFormat="1" ht="33" customHeight="1" spans="1:348">
      <c r="A22" s="203"/>
      <c r="B22" s="200"/>
      <c r="C22" s="201"/>
      <c r="D22" s="204" t="str">
        <f>IFERROR(IF(INDEX('Form report'!$P$23:$CO$1090,MATCH($A$22,'Form report'!D23:D1090,0),MATCH(D$3,'Form report'!$P$22:$CO$22,0))="","",INDEX('Form report'!$P$23:$CO$1090,MATCH($A$22,'Form report'!D23:D1090,0),MATCH(D$3,'Form report'!$P$22:$CO$22,0))-INDEX('Form report'!$G$23:$G$1090,MATCH($A$22,'Form report'!$D$23:$D$1090,0))-INDEX('Form report'!$H$23:$H$1090,MATCH($A$22,'Form report'!$D$23:$D$1090,0))),"")</f>
        <v/>
      </c>
      <c r="E22" s="204" t="str">
        <f>IFERROR(IF(INDEX('Form report'!$P$23:$CO$1090,MATCH($A$22,'Form report'!E23:E1090,0),MATCH(E$3,'Form report'!$P$22:$CO$22,0))="","",INDEX('Form report'!$P$23:$CO$1090,MATCH($A$22,'Form report'!E23:E1090,0),MATCH(E$3,'Form report'!$P$22:$CO$22,0))-INDEX('Form report'!$G$23:$G$1090,MATCH($A$22,'Form report'!$D$23:$D$1090,0))-INDEX('Form report'!$H$23:$H$1090,MATCH($A$22,'Form report'!$D$23:$D$1090,0))),"")</f>
        <v/>
      </c>
      <c r="F22" s="204" t="str">
        <f>IFERROR(IF(INDEX('Form report'!$P$23:$CO$1090,MATCH($A$22,'Form report'!F23:F1090,0),MATCH(F$3,'Form report'!$P$22:$CO$22,0))="","",INDEX('Form report'!$P$23:$CO$1090,MATCH($A$22,'Form report'!F23:F1090,0),MATCH(F$3,'Form report'!$P$22:$CO$22,0))-INDEX('Form report'!$G$23:$G$1090,MATCH($A$22,'Form report'!$D$23:$D$1090,0))-INDEX('Form report'!$H$23:$H$1090,MATCH($A$22,'Form report'!$D$23:$D$1090,0))),"")</f>
        <v/>
      </c>
      <c r="G22" s="204" t="str">
        <f>IFERROR(IF(INDEX('Form report'!$P$23:$CO$1090,MATCH($A$22,'Form report'!G23:G1090,0),MATCH(G$3,'Form report'!$P$22:$CO$22,0))="","",INDEX('Form report'!$P$23:$CO$1090,MATCH($A$22,'Form report'!G23:G1090,0),MATCH(G$3,'Form report'!$P$22:$CO$22,0))-INDEX('Form report'!$G$23:$G$1090,MATCH($A$22,'Form report'!$D$23:$D$1090,0))-INDEX('Form report'!$H$23:$H$1090,MATCH($A$22,'Form report'!$D$23:$D$1090,0))),"")</f>
        <v/>
      </c>
      <c r="H22" s="204" t="str">
        <f>IFERROR(IF(INDEX('Form report'!$P$23:$CO$1090,MATCH($A$22,'Form report'!H23:H1090,0),MATCH(H$3,'Form report'!$P$22:$CO$22,0))="","",INDEX('Form report'!$P$23:$CO$1090,MATCH($A$22,'Form report'!H23:H1090,0),MATCH(H$3,'Form report'!$P$22:$CO$22,0))-INDEX('Form report'!$G$23:$G$1090,MATCH($A$22,'Form report'!$D$23:$D$1090,0))-INDEX('Form report'!$H$23:$H$1090,MATCH($A$22,'Form report'!$D$23:$D$1090,0))),"")</f>
        <v/>
      </c>
      <c r="I22" s="204" t="str">
        <f>IFERROR(IF(INDEX('Form report'!$P$23:$CO$1090,MATCH($A$22,'Form report'!I23:I1090,0),MATCH(I$3,'Form report'!$P$22:$CO$22,0))="","",INDEX('Form report'!$P$23:$CO$1090,MATCH($A$22,'Form report'!I23:I1090,0),MATCH(I$3,'Form report'!$P$22:$CO$22,0))-INDEX('Form report'!$G$23:$G$1090,MATCH($A$22,'Form report'!$D$23:$D$1090,0))-INDEX('Form report'!$H$23:$H$1090,MATCH($A$22,'Form report'!$D$23:$D$1090,0))),"")</f>
        <v/>
      </c>
      <c r="J22" s="204" t="str">
        <f>IFERROR(IF(INDEX('Form report'!$P$23:$CO$1090,MATCH($A$22,'Form report'!J23:J1090,0),MATCH(J$3,'Form report'!$P$22:$CO$22,0))="","",INDEX('Form report'!$P$23:$CO$1090,MATCH($A$22,'Form report'!J23:J1090,0),MATCH(J$3,'Form report'!$P$22:$CO$22,0))-INDEX('Form report'!$G$23:$G$1090,MATCH($A$22,'Form report'!$D$23:$D$1090,0))-INDEX('Form report'!$H$23:$H$1090,MATCH($A$22,'Form report'!$D$23:$D$1090,0))),"")</f>
        <v/>
      </c>
      <c r="K22" s="204" t="str">
        <f>IFERROR(IF(INDEX('Form report'!$P$23:$CO$1090,MATCH($A$22,'Form report'!K23:K1090,0),MATCH(K$3,'Form report'!$P$22:$CO$22,0))="","",INDEX('Form report'!$P$23:$CO$1090,MATCH($A$22,'Form report'!K23:K1090,0),MATCH(K$3,'Form report'!$P$22:$CO$22,0))-INDEX('Form report'!$G$23:$G$1090,MATCH($A$22,'Form report'!$D$23:$D$1090,0))-INDEX('Form report'!$H$23:$H$1090,MATCH($A$22,'Form report'!$D$23:$D$1090,0))),"")</f>
        <v/>
      </c>
      <c r="L22" s="204" t="str">
        <f>IFERROR(IF(INDEX('Form report'!$P$23:$CO$1090,MATCH($A$22,'Form report'!L23:L1090,0),MATCH(L$3,'Form report'!$P$22:$CO$22,0))="","",INDEX('Form report'!$P$23:$CO$1090,MATCH($A$22,'Form report'!L23:L1090,0),MATCH(L$3,'Form report'!$P$22:$CO$22,0))-INDEX('Form report'!$G$23:$G$1090,MATCH($A$22,'Form report'!$D$23:$D$1090,0))-INDEX('Form report'!$H$23:$H$1090,MATCH($A$22,'Form report'!$D$23:$D$1090,0))),"")</f>
        <v/>
      </c>
      <c r="M22" s="204" t="str">
        <f>IFERROR(IF(INDEX('Form report'!$P$23:$CO$1090,MATCH($A$22,'Form report'!M23:M1090,0),MATCH(M$3,'Form report'!$P$22:$CO$22,0))="","",INDEX('Form report'!$P$23:$CO$1090,MATCH($A$22,'Form report'!M23:M1090,0),MATCH(M$3,'Form report'!$P$22:$CO$22,0))-INDEX('Form report'!$G$23:$G$1090,MATCH($A$22,'Form report'!$D$23:$D$1090,0))-INDEX('Form report'!$H$23:$H$1090,MATCH($A$22,'Form report'!$D$23:$D$1090,0))),"")</f>
        <v/>
      </c>
      <c r="N22" s="204" t="str">
        <f>IFERROR(IF(INDEX('Form report'!$P$23:$CO$1090,MATCH($A$22,'Form report'!N23:N1090,0),MATCH(N$3,'Form report'!$P$22:$CO$22,0))="","",INDEX('Form report'!$P$23:$CO$1090,MATCH($A$22,'Form report'!N23:N1090,0),MATCH(N$3,'Form report'!$P$22:$CO$22,0))-INDEX('Form report'!$G$23:$G$1090,MATCH($A$22,'Form report'!$D$23:$D$1090,0))-INDEX('Form report'!$H$23:$H$1090,MATCH($A$22,'Form report'!$D$23:$D$1090,0))),"")</f>
        <v/>
      </c>
      <c r="O22" s="204" t="str">
        <f>IFERROR(IF(INDEX('Form report'!$P$23:$CO$1090,MATCH($A$22,'Form report'!O23:O1090,0),MATCH(O$3,'Form report'!$P$22:$CO$22,0))="","",INDEX('Form report'!$P$23:$CO$1090,MATCH($A$22,'Form report'!O23:O1090,0),MATCH(O$3,'Form report'!$P$22:$CO$22,0))-INDEX('Form report'!$G$23:$G$1090,MATCH($A$22,'Form report'!$D$23:$D$1090,0))-INDEX('Form report'!$H$23:$H$1090,MATCH($A$22,'Form report'!$D$23:$D$1090,0))),"")</f>
        <v/>
      </c>
      <c r="P22" s="204" t="str">
        <f>IFERROR(IF(INDEX('Form report'!$P$23:$CO$1090,MATCH($A$22,'Form report'!P23:P1090,0),MATCH(P$3,'Form report'!$P$22:$CO$22,0))="","",INDEX('Form report'!$P$23:$CO$1090,MATCH($A$22,'Form report'!P23:P1090,0),MATCH(P$3,'Form report'!$P$22:$CO$22,0))-INDEX('Form report'!$G$23:$G$1090,MATCH($A$22,'Form report'!$D$23:$D$1090,0))-INDEX('Form report'!$H$23:$H$1090,MATCH($A$22,'Form report'!$D$23:$D$1090,0))),"")</f>
        <v/>
      </c>
      <c r="Q22" s="204" t="str">
        <f>IFERROR(IF(INDEX('Form report'!$P$23:$CO$1090,MATCH($A$22,'Form report'!#REF!,0),MATCH(Q$3,'Form report'!$P$22:$CO$22,0))="","",INDEX('Form report'!$P$23:$CO$1090,MATCH($A$22,'Form report'!#REF!,0),MATCH(Q$3,'Form report'!$P$22:$CO$22,0))-INDEX('Form report'!$G$23:$G$1090,MATCH($A$22,'Form report'!$D$23:$D$1090,0))-INDEX('Form report'!$H$23:$H$1090,MATCH($A$22,'Form report'!$D$23:$D$1090,0))),"")</f>
        <v/>
      </c>
      <c r="R22" s="204" t="str">
        <f>IFERROR(IF(INDEX('Form report'!$P$23:$CO$1090,MATCH($A$22,'Form report'!R23:R1090,0),MATCH(R$3,'Form report'!$P$22:$CO$22,0))="","",INDEX('Form report'!$P$23:$CO$1090,MATCH($A$22,'Form report'!R23:R1090,0),MATCH(R$3,'Form report'!$P$22:$CO$22,0))-INDEX('Form report'!$G$23:$G$1090,MATCH($A$22,'Form report'!$D$23:$D$1090,0))-INDEX('Form report'!$H$23:$H$1090,MATCH($A$22,'Form report'!$D$23:$D$1090,0))),"")</f>
        <v/>
      </c>
      <c r="S22" s="204" t="str">
        <f>IFERROR(IF(INDEX('Form report'!$P$23:$CO$1090,MATCH($A$22,'Form report'!S23:S1090,0),MATCH(S$3,'Form report'!$P$22:$CO$22,0))="","",INDEX('Form report'!$P$23:$CO$1090,MATCH($A$22,'Form report'!S23:S1090,0),MATCH(S$3,'Form report'!$P$22:$CO$22,0))-INDEX('Form report'!$G$23:$G$1090,MATCH($A$22,'Form report'!$D$23:$D$1090,0))-INDEX('Form report'!$H$23:$H$1090,MATCH($A$22,'Form report'!$D$23:$D$1090,0))),"")</f>
        <v/>
      </c>
      <c r="T22" s="204" t="str">
        <f>IFERROR(IF(INDEX('Form report'!$P$23:$CO$1090,MATCH($A$22,'Form report'!T23:T1090,0),MATCH(T$3,'Form report'!$P$22:$CO$22,0))="","",INDEX('Form report'!$P$23:$CO$1090,MATCH($A$22,'Form report'!T23:T1090,0),MATCH(T$3,'Form report'!$P$22:$CO$22,0))-INDEX('Form report'!$G$23:$G$1090,MATCH($A$22,'Form report'!$D$23:$D$1090,0))-INDEX('Form report'!$H$23:$H$1090,MATCH($A$22,'Form report'!$D$23:$D$1090,0))),"")</f>
        <v/>
      </c>
      <c r="U22" s="204" t="str">
        <f>IFERROR(IF(INDEX('Form report'!$P$23:$CO$1090,MATCH($A$22,'Form report'!U23:U1090,0),MATCH(U$3,'Form report'!$P$22:$CO$22,0))="","",INDEX('Form report'!$P$23:$CO$1090,MATCH($A$22,'Form report'!U23:U1090,0),MATCH(U$3,'Form report'!$P$22:$CO$22,0))-INDEX('Form report'!$G$23:$G$1090,MATCH($A$22,'Form report'!$D$23:$D$1090,0))-INDEX('Form report'!$H$23:$H$1090,MATCH($A$22,'Form report'!$D$23:$D$1090,0))),"")</f>
        <v/>
      </c>
      <c r="V22" s="204" t="str">
        <f>IFERROR(IF(INDEX('Form report'!$P$23:$CO$1090,MATCH($A$22,'Form report'!V23:V1090,0),MATCH(V$3,'Form report'!$P$22:$CO$22,0))="","",INDEX('Form report'!$P$23:$CO$1090,MATCH($A$22,'Form report'!V23:V1090,0),MATCH(V$3,'Form report'!$P$22:$CO$22,0))-INDEX('Form report'!$G$23:$G$1090,MATCH($A$22,'Form report'!$D$23:$D$1090,0))-INDEX('Form report'!$H$23:$H$1090,MATCH($A$22,'Form report'!$D$23:$D$1090,0))),"")</f>
        <v/>
      </c>
      <c r="W22" s="204" t="str">
        <f>IFERROR(IF(INDEX('Form report'!$P$23:$CO$1090,MATCH($A$22,'Form report'!W23:W1090,0),MATCH(W$3,'Form report'!$P$22:$CO$22,0))="","",INDEX('Form report'!$P$23:$CO$1090,MATCH($A$22,'Form report'!W23:W1090,0),MATCH(W$3,'Form report'!$P$22:$CO$22,0))-INDEX('Form report'!$G$23:$G$1090,MATCH($A$22,'Form report'!$D$23:$D$1090,0))-INDEX('Form report'!$H$23:$H$1090,MATCH($A$22,'Form report'!$D$23:$D$1090,0))),"")</f>
        <v/>
      </c>
      <c r="X22" s="204" t="str">
        <f>IFERROR(IF(INDEX('Form report'!$P$23:$CO$1090,MATCH($A$22,'Form report'!X23:X1090,0),MATCH(X$3,'Form report'!$P$22:$CO$22,0))="","",INDEX('Form report'!$P$23:$CO$1090,MATCH($A$22,'Form report'!X23:X1090,0),MATCH(X$3,'Form report'!$P$22:$CO$22,0))-INDEX('Form report'!$G$23:$G$1090,MATCH($A$22,'Form report'!$D$23:$D$1090,0))-INDEX('Form report'!$H$23:$H$1090,MATCH($A$22,'Form report'!$D$23:$D$1090,0))),"")</f>
        <v/>
      </c>
      <c r="Y22" s="204" t="str">
        <f>IFERROR(IF(INDEX('Form report'!$P$23:$CO$1090,MATCH($A$22,'Form report'!Y23:Y1090,0),MATCH(Y$3,'Form report'!$P$22:$CO$22,0))="","",INDEX('Form report'!$P$23:$CO$1090,MATCH($A$22,'Form report'!Y23:Y1090,0),MATCH(Y$3,'Form report'!$P$22:$CO$22,0))-INDEX('Form report'!$G$23:$G$1090,MATCH($A$22,'Form report'!$D$23:$D$1090,0))-INDEX('Form report'!$H$23:$H$1090,MATCH($A$22,'Form report'!$D$23:$D$1090,0))),"")</f>
        <v/>
      </c>
      <c r="Z22" s="204" t="str">
        <f>IFERROR(IF(INDEX('Form report'!$P$23:$CO$1090,MATCH($A$22,'Form report'!Z23:Z1090,0),MATCH(Z$3,'Form report'!$P$22:$CO$22,0))="","",INDEX('Form report'!$P$23:$CO$1090,MATCH($A$22,'Form report'!Z23:Z1090,0),MATCH(Z$3,'Form report'!$P$22:$CO$22,0))-INDEX('Form report'!$G$23:$G$1090,MATCH($A$22,'Form report'!$D$23:$D$1090,0))-INDEX('Form report'!$H$23:$H$1090,MATCH($A$22,'Form report'!$D$23:$D$1090,0))),"")</f>
        <v/>
      </c>
      <c r="AA22" s="204" t="str">
        <f>IFERROR(IF(INDEX('Form report'!$P$23:$CO$1090,MATCH($A$22,'Form report'!AA23:AA1090,0),MATCH(AA$3,'Form report'!$P$22:$CO$22,0))="","",INDEX('Form report'!$P$23:$CO$1090,MATCH($A$22,'Form report'!AA23:AA1090,0),MATCH(AA$3,'Form report'!$P$22:$CO$22,0))-INDEX('Form report'!$G$23:$G$1090,MATCH($A$22,'Form report'!$D$23:$D$1090,0))-INDEX('Form report'!$H$23:$H$1090,MATCH($A$22,'Form report'!$D$23:$D$1090,0))),"")</f>
        <v/>
      </c>
      <c r="AB22" s="204" t="str">
        <f>IFERROR(IF(INDEX('Form report'!$P$23:$CO$1090,MATCH($A$22,'Form report'!AB23:AB1090,0),MATCH(AB$3,'Form report'!$P$22:$CO$22,0))="","",INDEX('Form report'!$P$23:$CO$1090,MATCH($A$22,'Form report'!AB23:AB1090,0),MATCH(AB$3,'Form report'!$P$22:$CO$22,0))-INDEX('Form report'!$G$23:$G$1090,MATCH($A$22,'Form report'!$D$23:$D$1090,0))-INDEX('Form report'!$H$23:$H$1090,MATCH($A$22,'Form report'!$D$23:$D$1090,0))),"")</f>
        <v/>
      </c>
      <c r="AC22" s="204" t="str">
        <f>IFERROR(IF(INDEX('Form report'!$P$23:$CO$1090,MATCH($A$22,'Form report'!AC23:AC1090,0),MATCH(AC$3,'Form report'!$P$22:$CO$22,0))="","",INDEX('Form report'!$P$23:$CO$1090,MATCH($A$22,'Form report'!AC23:AC1090,0),MATCH(AC$3,'Form report'!$P$22:$CO$22,0))-INDEX('Form report'!$G$23:$G$1090,MATCH($A$22,'Form report'!$D$23:$D$1090,0))-INDEX('Form report'!$H$23:$H$1090,MATCH($A$22,'Form report'!$D$23:$D$1090,0))),"")</f>
        <v/>
      </c>
      <c r="AD22" s="204" t="str">
        <f>IFERROR(IF(INDEX('Form report'!$P$23:$CO$1090,MATCH($A$22,'Form report'!AD23:AD1090,0),MATCH(AD$3,'Form report'!$P$22:$CO$22,0))="","",INDEX('Form report'!$P$23:$CO$1090,MATCH($A$22,'Form report'!AD23:AD1090,0),MATCH(AD$3,'Form report'!$P$22:$CO$22,0))-INDEX('Form report'!$G$23:$G$1090,MATCH($A$22,'Form report'!$D$23:$D$1090,0))-INDEX('Form report'!$H$23:$H$1090,MATCH($A$22,'Form report'!$D$23:$D$1090,0))),"")</f>
        <v/>
      </c>
      <c r="AE22" s="204" t="str">
        <f>IFERROR(IF(INDEX('Form report'!$P$23:$CO$1090,MATCH($A$22,'Form report'!AE23:AE1090,0),MATCH(AE$3,'Form report'!$P$22:$CO$22,0))="","",INDEX('Form report'!$P$23:$CO$1090,MATCH($A$22,'Form report'!AE23:AE1090,0),MATCH(AE$3,'Form report'!$P$22:$CO$22,0))-INDEX('Form report'!$G$23:$G$1090,MATCH($A$22,'Form report'!$D$23:$D$1090,0))-INDEX('Form report'!$H$23:$H$1090,MATCH($A$22,'Form report'!$D$23:$D$1090,0))),"")</f>
        <v/>
      </c>
      <c r="AF22" s="204" t="str">
        <f>IFERROR(IF(INDEX('Form report'!$P$23:$CO$1090,MATCH($A$22,'Form report'!AF23:AF1090,0),MATCH(AF$3,'Form report'!$P$22:$CO$22,0))="","",INDEX('Form report'!$P$23:$CO$1090,MATCH($A$22,'Form report'!AF23:AF1090,0),MATCH(AF$3,'Form report'!$P$22:$CO$22,0))-INDEX('Form report'!$G$23:$G$1090,MATCH($A$22,'Form report'!$D$23:$D$1090,0))-INDEX('Form report'!$H$23:$H$1090,MATCH($A$22,'Form report'!$D$23:$D$1090,0))),"")</f>
        <v/>
      </c>
      <c r="AG22" s="204" t="str">
        <f>IFERROR(IF(INDEX('Form report'!$P$23:$CO$1090,MATCH($A$22,'Form report'!AG23:AG1090,0),MATCH(AG$3,'Form report'!$P$22:$CO$22,0))="","",INDEX('Form report'!$P$23:$CO$1090,MATCH($A$22,'Form report'!AG23:AG1090,0),MATCH(AG$3,'Form report'!$P$22:$CO$22,0))-INDEX('Form report'!$G$23:$G$1090,MATCH($A$22,'Form report'!$D$23:$D$1090,0))-INDEX('Form report'!$H$23:$H$1090,MATCH($A$22,'Form report'!$D$23:$D$1090,0))),"")</f>
        <v/>
      </c>
      <c r="AH22" s="204" t="str">
        <f>IFERROR(IF(INDEX('Form report'!$P$23:$CO$1090,MATCH($A$22,'Form report'!AH23:AH1090,0),MATCH(AH$3,'Form report'!$P$22:$CO$22,0))="","",INDEX('Form report'!$P$23:$CO$1090,MATCH($A$22,'Form report'!AH23:AH1090,0),MATCH(AH$3,'Form report'!$P$22:$CO$22,0))-INDEX('Form report'!$G$23:$G$1090,MATCH($A$22,'Form report'!$D$23:$D$1090,0))-INDEX('Form report'!$H$23:$H$1090,MATCH($A$22,'Form report'!$D$23:$D$1090,0))),"")</f>
        <v/>
      </c>
      <c r="AI22" s="204" t="str">
        <f>IFERROR(IF(INDEX('Form report'!$P$23:$CO$1090,MATCH($A$22,'Form report'!AI23:AI1090,0),MATCH(AI$3,'Form report'!$P$22:$CO$22,0))="","",INDEX('Form report'!$P$23:$CO$1090,MATCH($A$22,'Form report'!AI23:AI1090,0),MATCH(AI$3,'Form report'!$P$22:$CO$22,0))-INDEX('Form report'!$G$23:$G$1090,MATCH($A$22,'Form report'!$D$23:$D$1090,0))-INDEX('Form report'!$H$23:$H$1090,MATCH($A$22,'Form report'!$D$23:$D$1090,0))),"")</f>
        <v/>
      </c>
      <c r="AJ22" s="204" t="str">
        <f>IFERROR(IF(INDEX('Form report'!$P$23:$CO$1090,MATCH($A$22,'Form report'!AJ23:AJ1090,0),MATCH(AJ$3,'Form report'!$P$22:$CO$22,0))="","",INDEX('Form report'!$P$23:$CO$1090,MATCH($A$22,'Form report'!AJ23:AJ1090,0),MATCH(AJ$3,'Form report'!$P$22:$CO$22,0))-INDEX('Form report'!$G$23:$G$1090,MATCH($A$22,'Form report'!$D$23:$D$1090,0))-INDEX('Form report'!$H$23:$H$1090,MATCH($A$22,'Form report'!$D$23:$D$1090,0))),"")</f>
        <v/>
      </c>
      <c r="AK22" s="204" t="str">
        <f>IFERROR(IF(INDEX('Form report'!$P$23:$CO$1090,MATCH($A$22,'Form report'!AK23:AK1090,0),MATCH(AK$3,'Form report'!$P$22:$CO$22,0))="","",INDEX('Form report'!$P$23:$CO$1090,MATCH($A$22,'Form report'!AK23:AK1090,0),MATCH(AK$3,'Form report'!$P$22:$CO$22,0))-INDEX('Form report'!$G$23:$G$1090,MATCH($A$22,'Form report'!$D$23:$D$1090,0))-INDEX('Form report'!$H$23:$H$1090,MATCH($A$22,'Form report'!$D$23:$D$1090,0))),"")</f>
        <v/>
      </c>
      <c r="AL22" s="204" t="str">
        <f>IFERROR(IF(INDEX('Form report'!$P$23:$CO$1090,MATCH($A$22,'Form report'!AL23:AL1090,0),MATCH(AL$3,'Form report'!$P$22:$CO$22,0))="","",INDEX('Form report'!$P$23:$CO$1090,MATCH($A$22,'Form report'!AL23:AL1090,0),MATCH(AL$3,'Form report'!$P$22:$CO$22,0))-INDEX('Form report'!$G$23:$G$1090,MATCH($A$22,'Form report'!$D$23:$D$1090,0))-INDEX('Form report'!$H$23:$H$1090,MATCH($A$22,'Form report'!$D$23:$D$1090,0))),"")</f>
        <v/>
      </c>
      <c r="AM22" s="204" t="str">
        <f>IFERROR(IF(INDEX('Form report'!$P$23:$CO$1090,MATCH($A$22,'Form report'!AM23:AM1090,0),MATCH(AM$3,'Form report'!$P$22:$CO$22,0))="","",INDEX('Form report'!$P$23:$CO$1090,MATCH($A$22,'Form report'!AM23:AM1090,0),MATCH(AM$3,'Form report'!$P$22:$CO$22,0))-INDEX('Form report'!$G$23:$G$1090,MATCH($A$22,'Form report'!$D$23:$D$1090,0))-INDEX('Form report'!$H$23:$H$1090,MATCH($A$22,'Form report'!$D$23:$D$1090,0))),"")</f>
        <v/>
      </c>
      <c r="AN22" s="204" t="str">
        <f>IFERROR(IF(INDEX('Form report'!$P$23:$CO$1090,MATCH($A$22,'Form report'!AN23:AN1090,0),MATCH(AN$3,'Form report'!$P$22:$CO$22,0))="","",INDEX('Form report'!$P$23:$CO$1090,MATCH($A$22,'Form report'!AN23:AN1090,0),MATCH(AN$3,'Form report'!$P$22:$CO$22,0))-INDEX('Form report'!$G$23:$G$1090,MATCH($A$22,'Form report'!$D$23:$D$1090,0))-INDEX('Form report'!$H$23:$H$1090,MATCH($A$22,'Form report'!$D$23:$D$1090,0))),"")</f>
        <v/>
      </c>
      <c r="AO22" s="204" t="str">
        <f>IFERROR(IF(INDEX('Form report'!$P$23:$CO$1090,MATCH($A$22,'Form report'!AO23:AO1090,0),MATCH(AO$3,'Form report'!$P$22:$CO$22,0))="","",INDEX('Form report'!$P$23:$CO$1090,MATCH($A$22,'Form report'!AO23:AO1090,0),MATCH(AO$3,'Form report'!$P$22:$CO$22,0))-INDEX('Form report'!$G$23:$G$1090,MATCH($A$22,'Form report'!$D$23:$D$1090,0))-INDEX('Form report'!$H$23:$H$1090,MATCH($A$22,'Form report'!$D$23:$D$1090,0))),"")</f>
        <v/>
      </c>
      <c r="AP22" s="204" t="str">
        <f>IFERROR(IF(INDEX('Form report'!$P$23:$CO$1090,MATCH($A$22,'Form report'!AP23:AP1090,0),MATCH(AP$3,'Form report'!$P$22:$CO$22,0))="","",INDEX('Form report'!$P$23:$CO$1090,MATCH($A$22,'Form report'!AP23:AP1090,0),MATCH(AP$3,'Form report'!$P$22:$CO$22,0))-INDEX('Form report'!$G$23:$G$1090,MATCH($A$22,'Form report'!$D$23:$D$1090,0))-INDEX('Form report'!$H$23:$H$1090,MATCH($A$22,'Form report'!$D$23:$D$1090,0))),"")</f>
        <v/>
      </c>
      <c r="AQ22" s="204" t="str">
        <f>IFERROR(IF(INDEX('Form report'!$P$23:$CO$1090,MATCH($A$22,'Form report'!AQ23:AQ1090,0),MATCH(AQ$3,'Form report'!$P$22:$CO$22,0))="","",INDEX('Form report'!$P$23:$CO$1090,MATCH($A$22,'Form report'!AQ23:AQ1090,0),MATCH(AQ$3,'Form report'!$P$22:$CO$22,0))-INDEX('Form report'!$G$23:$G$1090,MATCH($A$22,'Form report'!$D$23:$D$1090,0))-INDEX('Form report'!$H$23:$H$1090,MATCH($A$22,'Form report'!$D$23:$D$1090,0))),"")</f>
        <v/>
      </c>
      <c r="AR22" s="204" t="str">
        <f>IFERROR(IF(INDEX('Form report'!$P$23:$CO$1090,MATCH($A$22,'Form report'!AR23:AR1090,0),MATCH(AR$3,'Form report'!$P$22:$CO$22,0))="","",INDEX('Form report'!$P$23:$CO$1090,MATCH($A$22,'Form report'!AR23:AR1090,0),MATCH(AR$3,'Form report'!$P$22:$CO$22,0))-INDEX('Form report'!$G$23:$G$1090,MATCH($A$22,'Form report'!$D$23:$D$1090,0))-INDEX('Form report'!$H$23:$H$1090,MATCH($A$22,'Form report'!$D$23:$D$1090,0))),"")</f>
        <v/>
      </c>
      <c r="AS22" s="204" t="str">
        <f>IFERROR(IF(INDEX('Form report'!$P$23:$CO$1090,MATCH($A$22,'Form report'!AS23:AS1090,0),MATCH(AS$3,'Form report'!$P$22:$CO$22,0))="","",INDEX('Form report'!$P$23:$CO$1090,MATCH($A$22,'Form report'!AS23:AS1090,0),MATCH(AS$3,'Form report'!$P$22:$CO$22,0))-INDEX('Form report'!$G$23:$G$1090,MATCH($A$22,'Form report'!$D$23:$D$1090,0))-INDEX('Form report'!$H$23:$H$1090,MATCH($A$22,'Form report'!$D$23:$D$1090,0))),"")</f>
        <v/>
      </c>
      <c r="AT22" s="204" t="str">
        <f>IFERROR(IF(INDEX('Form report'!$P$23:$CO$1090,MATCH($A$22,'Form report'!AT23:AT1090,0),MATCH(AT$3,'Form report'!$P$22:$CO$22,0))="","",INDEX('Form report'!$P$23:$CO$1090,MATCH($A$22,'Form report'!AT23:AT1090,0),MATCH(AT$3,'Form report'!$P$22:$CO$22,0))-INDEX('Form report'!$G$23:$G$1090,MATCH($A$22,'Form report'!$D$23:$D$1090,0))-INDEX('Form report'!$H$23:$H$1090,MATCH($A$22,'Form report'!$D$23:$D$1090,0))),"")</f>
        <v/>
      </c>
      <c r="AU22" s="204" t="str">
        <f>IFERROR(IF(INDEX('Form report'!$P$23:$CO$1090,MATCH($A$22,'Form report'!AU23:AU1090,0),MATCH(AU$3,'Form report'!$P$22:$CO$22,0))="","",INDEX('Form report'!$P$23:$CO$1090,MATCH($A$22,'Form report'!AU23:AU1090,0),MATCH(AU$3,'Form report'!$P$22:$CO$22,0))-INDEX('Form report'!$G$23:$G$1090,MATCH($A$22,'Form report'!$D$23:$D$1090,0))-INDEX('Form report'!$H$23:$H$1090,MATCH($A$22,'Form report'!$D$23:$D$1090,0))),"")</f>
        <v/>
      </c>
      <c r="AV22" s="204" t="str">
        <f>IFERROR(IF(INDEX('Form report'!$P$23:$CO$1090,MATCH($A$22,'Form report'!AV23:AV1090,0),MATCH(AV$3,'Form report'!$P$22:$CO$22,0))="","",INDEX('Form report'!$P$23:$CO$1090,MATCH($A$22,'Form report'!AV23:AV1090,0),MATCH(AV$3,'Form report'!$P$22:$CO$22,0))-INDEX('Form report'!$G$23:$G$1090,MATCH($A$22,'Form report'!$D$23:$D$1090,0))-INDEX('Form report'!$H$23:$H$1090,MATCH($A$22,'Form report'!$D$23:$D$1090,0))),"")</f>
        <v/>
      </c>
      <c r="AW22" s="204" t="str">
        <f>IFERROR(IF(INDEX('Form report'!$P$23:$CO$1090,MATCH($A$22,'Form report'!AW23:AW1090,0),MATCH(AW$3,'Form report'!$P$22:$CO$22,0))="","",INDEX('Form report'!$P$23:$CO$1090,MATCH($A$22,'Form report'!AW23:AW1090,0),MATCH(AW$3,'Form report'!$P$22:$CO$22,0))-INDEX('Form report'!$G$23:$G$1090,MATCH($A$22,'Form report'!$D$23:$D$1090,0))-INDEX('Form report'!$H$23:$H$1090,MATCH($A$22,'Form report'!$D$23:$D$1090,0))),"")</f>
        <v/>
      </c>
      <c r="AX22" s="204" t="str">
        <f>IFERROR(IF(INDEX('Form report'!$P$23:$CO$1090,MATCH($A$22,'Form report'!AX23:AX1090,0),MATCH(AX$3,'Form report'!$P$22:$CO$22,0))="","",INDEX('Form report'!$P$23:$CO$1090,MATCH($A$22,'Form report'!AX23:AX1090,0),MATCH(AX$3,'Form report'!$P$22:$CO$22,0))-INDEX('Form report'!$G$23:$G$1090,MATCH($A$22,'Form report'!$D$23:$D$1090,0))-INDEX('Form report'!$H$23:$H$1090,MATCH($A$22,'Form report'!$D$23:$D$1090,0))),"")</f>
        <v/>
      </c>
      <c r="AY22" s="204" t="str">
        <f>IFERROR(IF(INDEX('Form report'!$P$23:$CO$1090,MATCH($A$22,'Form report'!AY23:AY1090,0),MATCH(AY$3,'Form report'!$P$22:$CO$22,0))="","",INDEX('Form report'!$P$23:$CO$1090,MATCH($A$22,'Form report'!AY23:AY1090,0),MATCH(AY$3,'Form report'!$P$22:$CO$22,0))-INDEX('Form report'!$G$23:$G$1090,MATCH($A$22,'Form report'!$D$23:$D$1090,0))-INDEX('Form report'!$H$23:$H$1090,MATCH($A$22,'Form report'!$D$23:$D$1090,0))),"")</f>
        <v/>
      </c>
      <c r="AZ22" s="204" t="str">
        <f>IFERROR(IF(INDEX('Form report'!$P$23:$CO$1090,MATCH($A$22,'Form report'!AZ23:AZ1090,0),MATCH(AZ$3,'Form report'!$P$22:$CO$22,0))="","",INDEX('Form report'!$P$23:$CO$1090,MATCH($A$22,'Form report'!AZ23:AZ1090,0),MATCH(AZ$3,'Form report'!$P$22:$CO$22,0))-INDEX('Form report'!$G$23:$G$1090,MATCH($A$22,'Form report'!$D$23:$D$1090,0))-INDEX('Form report'!$H$23:$H$1090,MATCH($A$22,'Form report'!$D$23:$D$1090,0))),"")</f>
        <v/>
      </c>
      <c r="BA22" s="204" t="str">
        <f>IFERROR(IF(INDEX('Form report'!$P$23:$CO$1090,MATCH($A$22,'Form report'!BA23:BA1090,0),MATCH(BA$3,'Form report'!$P$22:$CO$22,0))="","",INDEX('Form report'!$P$23:$CO$1090,MATCH($A$22,'Form report'!BA23:BA1090,0),MATCH(BA$3,'Form report'!$P$22:$CO$22,0))-INDEX('Form report'!$G$23:$G$1090,MATCH($A$22,'Form report'!$D$23:$D$1090,0))-INDEX('Form report'!$H$23:$H$1090,MATCH($A$22,'Form report'!$D$23:$D$1090,0))),"")</f>
        <v/>
      </c>
      <c r="BB22" s="204" t="str">
        <f>IFERROR(IF(INDEX('Form report'!$P$23:$CO$1090,MATCH($A$22,'Form report'!BB23:BB1090,0),MATCH(BB$3,'Form report'!$P$22:$CO$22,0))="","",INDEX('Form report'!$P$23:$CO$1090,MATCH($A$22,'Form report'!BB23:BB1090,0),MATCH(BB$3,'Form report'!$P$22:$CO$22,0))-INDEX('Form report'!$G$23:$G$1090,MATCH($A$22,'Form report'!$D$23:$D$1090,0))-INDEX('Form report'!$H$23:$H$1090,MATCH($A$22,'Form report'!$D$23:$D$1090,0))),"")</f>
        <v/>
      </c>
      <c r="BC22" s="204" t="str">
        <f>IFERROR(IF(INDEX('Form report'!$P$23:$CO$1090,MATCH($A$22,'Form report'!BC23:BC1090,0),MATCH(BC$3,'Form report'!$P$22:$CO$22,0))="","",INDEX('Form report'!$P$23:$CO$1090,MATCH($A$22,'Form report'!BC23:BC1090,0),MATCH(BC$3,'Form report'!$P$22:$CO$22,0))-INDEX('Form report'!$G$23:$G$1090,MATCH($A$22,'Form report'!$D$23:$D$1090,0))-INDEX('Form report'!$H$23:$H$1090,MATCH($A$22,'Form report'!$D$23:$D$1090,0))),"")</f>
        <v/>
      </c>
      <c r="BD22" s="204" t="str">
        <f>IFERROR(IF(INDEX('Form report'!$P$23:$CO$1090,MATCH($A$22,'Form report'!BD23:BD1090,0),MATCH(BD$3,'Form report'!$P$22:$CO$22,0))="","",INDEX('Form report'!$P$23:$CO$1090,MATCH($A$22,'Form report'!BD23:BD1090,0),MATCH(BD$3,'Form report'!$P$22:$CO$22,0))-INDEX('Form report'!$G$23:$G$1090,MATCH($A$22,'Form report'!$D$23:$D$1090,0))-INDEX('Form report'!$H$23:$H$1090,MATCH($A$22,'Form report'!$D$23:$D$1090,0))),"")</f>
        <v/>
      </c>
      <c r="BE22" s="204" t="str">
        <f>IFERROR(IF(INDEX('Form report'!$P$23:$CO$1090,MATCH($A$22,'Form report'!BE23:BE1090,0),MATCH(BE$3,'Form report'!$P$22:$CO$22,0))="","",INDEX('Form report'!$P$23:$CO$1090,MATCH($A$22,'Form report'!BE23:BE1090,0),MATCH(BE$3,'Form report'!$P$22:$CO$22,0))-INDEX('Form report'!$G$23:$G$1090,MATCH($A$22,'Form report'!$D$23:$D$1090,0))-INDEX('Form report'!$H$23:$H$1090,MATCH($A$22,'Form report'!$D$23:$D$1090,0))),"")</f>
        <v/>
      </c>
      <c r="BF22" s="204" t="str">
        <f>IFERROR(IF(INDEX('Form report'!$P$23:$CO$1090,MATCH($A$22,'Form report'!BF23:BF1090,0),MATCH(BF$3,'Form report'!$P$22:$CO$22,0))="","",INDEX('Form report'!$P$23:$CO$1090,MATCH($A$22,'Form report'!BF23:BF1090,0),MATCH(BF$3,'Form report'!$P$22:$CO$22,0))-INDEX('Form report'!$G$23:$G$1090,MATCH($A$22,'Form report'!$D$23:$D$1090,0))-INDEX('Form report'!$H$23:$H$1090,MATCH($A$22,'Form report'!$D$23:$D$1090,0))),"")</f>
        <v/>
      </c>
      <c r="BG22" s="204" t="str">
        <f>IFERROR(IF(INDEX('Form report'!$P$23:$CO$1090,MATCH($A$22,'Form report'!BG23:BG1090,0),MATCH(BG$3,'Form report'!$P$22:$CO$22,0))="","",INDEX('Form report'!$P$23:$CO$1090,MATCH($A$22,'Form report'!BG23:BG1090,0),MATCH(BG$3,'Form report'!$P$22:$CO$22,0))-INDEX('Form report'!$G$23:$G$1090,MATCH($A$22,'Form report'!$D$23:$D$1090,0))-INDEX('Form report'!$H$23:$H$1090,MATCH($A$22,'Form report'!$D$23:$D$1090,0))),"")</f>
        <v/>
      </c>
      <c r="BH22" s="204" t="str">
        <f>IFERROR(IF(INDEX('Form report'!$P$23:$CO$1090,MATCH($A$22,'Form report'!BH23:BH1090,0),MATCH(BH$3,'Form report'!$P$22:$CO$22,0))="","",INDEX('Form report'!$P$23:$CO$1090,MATCH($A$22,'Form report'!BH23:BH1090,0),MATCH(BH$3,'Form report'!$P$22:$CO$22,0))-INDEX('Form report'!$G$23:$G$1090,MATCH($A$22,'Form report'!$D$23:$D$1090,0))-INDEX('Form report'!$H$23:$H$1090,MATCH($A$22,'Form report'!$D$23:$D$1090,0))),"")</f>
        <v/>
      </c>
      <c r="BI22" s="204" t="str">
        <f>IFERROR(IF(INDEX('Form report'!$P$23:$CO$1090,MATCH($A$22,'Form report'!BI23:BI1090,0),MATCH(BI$3,'Form report'!$P$22:$CO$22,0))="","",INDEX('Form report'!$P$23:$CO$1090,MATCH($A$22,'Form report'!BI23:BI1090,0),MATCH(BI$3,'Form report'!$P$22:$CO$22,0))-INDEX('Form report'!$G$23:$G$1090,MATCH($A$22,'Form report'!$D$23:$D$1090,0))-INDEX('Form report'!$H$23:$H$1090,MATCH($A$22,'Form report'!$D$23:$D$1090,0))),"")</f>
        <v/>
      </c>
      <c r="BJ22" s="204" t="str">
        <f>IFERROR(IF(INDEX('Form report'!$P$23:$CO$1090,MATCH($A$22,'Form report'!BJ23:BJ1090,0),MATCH(BJ$3,'Form report'!$P$22:$CO$22,0))="","",INDEX('Form report'!$P$23:$CO$1090,MATCH($A$22,'Form report'!BJ23:BJ1090,0),MATCH(BJ$3,'Form report'!$P$22:$CO$22,0))-INDEX('Form report'!$G$23:$G$1090,MATCH($A$22,'Form report'!$D$23:$D$1090,0))-INDEX('Form report'!$H$23:$H$1090,MATCH($A$22,'Form report'!$D$23:$D$1090,0))),"")</f>
        <v/>
      </c>
      <c r="BK22" s="204" t="str">
        <f>IFERROR(IF(INDEX('Form report'!$P$23:$CO$1090,MATCH($A$22,'Form report'!BK23:BK1090,0),MATCH(BK$3,'Form report'!$P$22:$CO$22,0))="","",INDEX('Form report'!$P$23:$CO$1090,MATCH($A$22,'Form report'!BK23:BK1090,0),MATCH(BK$3,'Form report'!$P$22:$CO$22,0))-INDEX('Form report'!$G$23:$G$1090,MATCH($A$22,'Form report'!$D$23:$D$1090,0))-INDEX('Form report'!$H$23:$H$1090,MATCH($A$22,'Form report'!$D$23:$D$1090,0))),"")</f>
        <v/>
      </c>
      <c r="BL22" s="204" t="str">
        <f>IFERROR(IF(INDEX('Form report'!$P$23:$CO$1090,MATCH($A$22,'Form report'!BL23:BL1090,0),MATCH(BL$3,'Form report'!$P$22:$CO$22,0))="","",INDEX('Form report'!$P$23:$CO$1090,MATCH($A$22,'Form report'!BL23:BL1090,0),MATCH(BL$3,'Form report'!$P$22:$CO$22,0))-INDEX('Form report'!$G$23:$G$1090,MATCH($A$22,'Form report'!$D$23:$D$1090,0))-INDEX('Form report'!$H$23:$H$1090,MATCH($A$22,'Form report'!$D$23:$D$1090,0))),"")</f>
        <v/>
      </c>
      <c r="BM22" s="204" t="str">
        <f>IFERROR(IF(INDEX('Form report'!$P$23:$CO$1090,MATCH($A$22,'Form report'!BM23:BM1090,0),MATCH(BM$3,'Form report'!$P$22:$CO$22,0))="","",INDEX('Form report'!$P$23:$CO$1090,MATCH($A$22,'Form report'!BM23:BM1090,0),MATCH(BM$3,'Form report'!$P$22:$CO$22,0))-INDEX('Form report'!$G$23:$G$1090,MATCH($A$22,'Form report'!$D$23:$D$1090,0))-INDEX('Form report'!$H$23:$H$1090,MATCH($A$22,'Form report'!$D$23:$D$1090,0))),"")</f>
        <v/>
      </c>
      <c r="BN22" s="204" t="str">
        <f>IFERROR(IF(INDEX('Form report'!$P$23:$CO$1090,MATCH($A$22,'Form report'!BN23:BN1090,0),MATCH(BN$3,'Form report'!$P$22:$CO$22,0))="","",INDEX('Form report'!$P$23:$CO$1090,MATCH($A$22,'Form report'!BN23:BN1090,0),MATCH(BN$3,'Form report'!$P$22:$CO$22,0))-INDEX('Form report'!$G$23:$G$1090,MATCH($A$22,'Form report'!$D$23:$D$1090,0))-INDEX('Form report'!$H$23:$H$1090,MATCH($A$22,'Form report'!$D$23:$D$1090,0))),"")</f>
        <v/>
      </c>
      <c r="BO22" s="204" t="str">
        <f>IFERROR(IF(INDEX('Form report'!$P$23:$CO$1090,MATCH($A$22,'Form report'!BO23:BO1090,0),MATCH(BO$3,'Form report'!$P$22:$CO$22,0))="","",INDEX('Form report'!$P$23:$CO$1090,MATCH($A$22,'Form report'!BO23:BO1090,0),MATCH(BO$3,'Form report'!$P$22:$CO$22,0))-INDEX('Form report'!$G$23:$G$1090,MATCH($A$22,'Form report'!$D$23:$D$1090,0))-INDEX('Form report'!$H$23:$H$1090,MATCH($A$22,'Form report'!$D$23:$D$1090,0))),"")</f>
        <v/>
      </c>
      <c r="BP22" s="204" t="str">
        <f>IFERROR(IF(INDEX('Form report'!$P$23:$CO$1090,MATCH($A$22,'Form report'!BP23:BP1090,0),MATCH(BP$3,'Form report'!$P$22:$CO$22,0))="","",INDEX('Form report'!$P$23:$CO$1090,MATCH($A$22,'Form report'!BP23:BP1090,0),MATCH(BP$3,'Form report'!$P$22:$CO$22,0))-INDEX('Form report'!$G$23:$G$1090,MATCH($A$22,'Form report'!$D$23:$D$1090,0))-INDEX('Form report'!$H$23:$H$1090,MATCH($A$22,'Form report'!$D$23:$D$1090,0))),"")</f>
        <v/>
      </c>
      <c r="BQ22" s="204" t="str">
        <f>IFERROR(IF(INDEX('Form report'!$P$23:$CO$1090,MATCH($A$22,'Form report'!BQ23:BQ1090,0),MATCH(BQ$3,'Form report'!$P$22:$CO$22,0))="","",INDEX('Form report'!$P$23:$CO$1090,MATCH($A$22,'Form report'!BQ23:BQ1090,0),MATCH(BQ$3,'Form report'!$P$22:$CO$22,0))-INDEX('Form report'!$G$23:$G$1090,MATCH($A$22,'Form report'!$D$23:$D$1090,0))-INDEX('Form report'!$H$23:$H$1090,MATCH($A$22,'Form report'!$D$23:$D$1090,0))),"")</f>
        <v/>
      </c>
      <c r="BR22" s="204" t="str">
        <f>IFERROR(IF(INDEX('Form report'!$P$23:$CO$1090,MATCH($A$22,'Form report'!BR23:BR1090,0),MATCH(BR$3,'Form report'!$P$22:$CO$22,0))="","",INDEX('Form report'!$P$23:$CO$1090,MATCH($A$22,'Form report'!BR23:BR1090,0),MATCH(BR$3,'Form report'!$P$22:$CO$22,0))-INDEX('Form report'!$G$23:$G$1090,MATCH($A$22,'Form report'!$D$23:$D$1090,0))-INDEX('Form report'!$H$23:$H$1090,MATCH($A$22,'Form report'!$D$23:$D$1090,0))),"")</f>
        <v/>
      </c>
      <c r="BS22" s="204" t="str">
        <f>IFERROR(IF(INDEX('Form report'!$P$23:$CO$1090,MATCH($A$22,'Form report'!BS23:BS1090,0),MATCH(BS$3,'Form report'!$P$22:$CO$22,0))="","",INDEX('Form report'!$P$23:$CO$1090,MATCH($A$22,'Form report'!BS23:BS1090,0),MATCH(BS$3,'Form report'!$P$22:$CO$22,0))-INDEX('Form report'!$G$23:$G$1090,MATCH($A$22,'Form report'!$D$23:$D$1090,0))-INDEX('Form report'!$H$23:$H$1090,MATCH($A$22,'Form report'!$D$23:$D$1090,0))),"")</f>
        <v/>
      </c>
      <c r="BT22" s="204" t="str">
        <f>IFERROR(IF(INDEX('Form report'!$P$23:$CO$1090,MATCH($A$22,'Form report'!BT23:BT1090,0),MATCH(BT$3,'Form report'!$P$22:$CO$22,0))="","",INDEX('Form report'!$P$23:$CO$1090,MATCH($A$22,'Form report'!BT23:BT1090,0),MATCH(BT$3,'Form report'!$P$22:$CO$22,0))-INDEX('Form report'!$G$23:$G$1090,MATCH($A$22,'Form report'!$D$23:$D$1090,0))-INDEX('Form report'!$H$23:$H$1090,MATCH($A$22,'Form report'!$D$23:$D$1090,0))),"")</f>
        <v/>
      </c>
      <c r="BU22" s="204" t="str">
        <f>IFERROR(IF(INDEX('Form report'!$P$23:$CO$1090,MATCH($A$22,'Form report'!BU23:BU1090,0),MATCH(BU$3,'Form report'!$P$22:$CO$22,0))="","",INDEX('Form report'!$P$23:$CO$1090,MATCH($A$22,'Form report'!BU23:BU1090,0),MATCH(BU$3,'Form report'!$P$22:$CO$22,0))-INDEX('Form report'!$G$23:$G$1090,MATCH($A$22,'Form report'!$D$23:$D$1090,0))-INDEX('Form report'!$H$23:$H$1090,MATCH($A$22,'Form report'!$D$23:$D$1090,0))),"")</f>
        <v/>
      </c>
      <c r="BV22" s="204" t="str">
        <f>IFERROR(IF(INDEX('Form report'!$P$23:$CO$1090,MATCH($A$22,'Form report'!BV23:BV1090,0),MATCH(BV$3,'Form report'!$P$22:$CO$22,0))="","",INDEX('Form report'!$P$23:$CO$1090,MATCH($A$22,'Form report'!BV23:BV1090,0),MATCH(BV$3,'Form report'!$P$22:$CO$22,0))-INDEX('Form report'!$G$23:$G$1090,MATCH($A$22,'Form report'!$D$23:$D$1090,0))-INDEX('Form report'!$H$23:$H$1090,MATCH($A$22,'Form report'!$D$23:$D$1090,0))),"")</f>
        <v/>
      </c>
      <c r="BW22" s="204" t="str">
        <f>IFERROR(IF(INDEX('Form report'!$P$23:$CO$1090,MATCH($A$22,'Form report'!BW23:BW1090,0),MATCH(BW$3,'Form report'!$P$22:$CO$22,0))="","",INDEX('Form report'!$P$23:$CO$1090,MATCH($A$22,'Form report'!BW23:BW1090,0),MATCH(BW$3,'Form report'!$P$22:$CO$22,0))-INDEX('Form report'!$G$23:$G$1090,MATCH($A$22,'Form report'!$D$23:$D$1090,0))-INDEX('Form report'!$H$23:$H$1090,MATCH($A$22,'Form report'!$D$23:$D$1090,0))),"")</f>
        <v/>
      </c>
      <c r="BX22" s="204" t="str">
        <f>IFERROR(IF(INDEX('Form report'!$P$23:$CO$1090,MATCH($A$22,'Form report'!BX23:BX1090,0),MATCH(BX$3,'Form report'!$P$22:$CO$22,0))="","",INDEX('Form report'!$P$23:$CO$1090,MATCH($A$22,'Form report'!BX23:BX1090,0),MATCH(BX$3,'Form report'!$P$22:$CO$22,0))-INDEX('Form report'!$G$23:$G$1090,MATCH($A$22,'Form report'!$D$23:$D$1090,0))-INDEX('Form report'!$H$23:$H$1090,MATCH($A$22,'Form report'!$D$23:$D$1090,0))),"")</f>
        <v/>
      </c>
      <c r="BY22" s="204" t="str">
        <f>IFERROR(IF(INDEX('Form report'!$P$23:$CO$1090,MATCH($A$22,'Form report'!BY23:BY1090,0),MATCH(BY$3,'Form report'!$P$22:$CO$22,0))="","",INDEX('Form report'!$P$23:$CO$1090,MATCH($A$22,'Form report'!BY23:BY1090,0),MATCH(BY$3,'Form report'!$P$22:$CO$22,0))-INDEX('Form report'!$G$23:$G$1090,MATCH($A$22,'Form report'!$D$23:$D$1090,0))-INDEX('Form report'!$H$23:$H$1090,MATCH($A$22,'Form report'!$D$23:$D$1090,0))),"")</f>
        <v/>
      </c>
      <c r="BZ22" s="204" t="str">
        <f>IFERROR(IF(INDEX('Form report'!$P$23:$CO$1090,MATCH($A$22,'Form report'!BZ23:BZ1090,0),MATCH(BZ$3,'Form report'!$P$22:$CO$22,0))="","",INDEX('Form report'!$P$23:$CO$1090,MATCH($A$22,'Form report'!BZ23:BZ1090,0),MATCH(BZ$3,'Form report'!$P$22:$CO$22,0))-INDEX('Form report'!$G$23:$G$1090,MATCH($A$22,'Form report'!$D$23:$D$1090,0))-INDEX('Form report'!$H$23:$H$1090,MATCH($A$22,'Form report'!$D$23:$D$1090,0))),"")</f>
        <v/>
      </c>
      <c r="CA22" s="204" t="str">
        <f>IFERROR(IF(INDEX('Form report'!$P$23:$CO$1090,MATCH($A$22,'Form report'!CA23:CA1090,0),MATCH(CA$3,'Form report'!$P$22:$CO$22,0))="","",INDEX('Form report'!$P$23:$CO$1090,MATCH($A$22,'Form report'!CA23:CA1090,0),MATCH(CA$3,'Form report'!$P$22:$CO$22,0))-INDEX('Form report'!$G$23:$G$1090,MATCH($A$22,'Form report'!$D$23:$D$1090,0))-INDEX('Form report'!$H$23:$H$1090,MATCH($A$22,'Form report'!$D$23:$D$1090,0))),"")</f>
        <v/>
      </c>
      <c r="CB22" s="204" t="str">
        <f>IFERROR(IF(INDEX('Form report'!$P$23:$CO$1090,MATCH($A$22,'Form report'!CB23:CB1090,0),MATCH(CB$3,'Form report'!$P$22:$CO$22,0))="","",INDEX('Form report'!$P$23:$CO$1090,MATCH($A$22,'Form report'!CB23:CB1090,0),MATCH(CB$3,'Form report'!$P$22:$CO$22,0))-INDEX('Form report'!$G$23:$G$1090,MATCH($A$22,'Form report'!$D$23:$D$1090,0))-INDEX('Form report'!$H$23:$H$1090,MATCH($A$22,'Form report'!$D$23:$D$1090,0))),"")</f>
        <v/>
      </c>
      <c r="CC22" s="204" t="str">
        <f>IFERROR(IF(INDEX('Form report'!$P$23:$CO$1090,MATCH($A$22,'Form report'!CC23:CC1090,0),MATCH(CC$3,'Form report'!$P$22:$CO$22,0))="","",INDEX('Form report'!$P$23:$CO$1090,MATCH($A$22,'Form report'!CC23:CC1090,0),MATCH(CC$3,'Form report'!$P$22:$CO$22,0))-INDEX('Form report'!$G$23:$G$1090,MATCH($A$22,'Form report'!$D$23:$D$1090,0))-INDEX('Form report'!$H$23:$H$1090,MATCH($A$22,'Form report'!$D$23:$D$1090,0))),"")</f>
        <v/>
      </c>
      <c r="CD22" s="204" t="str">
        <f>IFERROR(IF(INDEX('Form report'!$P$23:$CO$1090,MATCH($A$22,'Form report'!CD23:CD1090,0),MATCH(CD$3,'Form report'!$P$22:$CO$22,0))="","",INDEX('Form report'!$P$23:$CO$1090,MATCH($A$22,'Form report'!CD23:CD1090,0),MATCH(CD$3,'Form report'!$P$22:$CO$22,0))-INDEX('Form report'!$G$23:$G$1090,MATCH($A$22,'Form report'!$D$23:$D$1090,0))-INDEX('Form report'!$H$23:$H$1090,MATCH($A$22,'Form report'!$D$23:$D$1090,0))),"")</f>
        <v/>
      </c>
      <c r="CE22" s="204" t="str">
        <f>IFERROR(IF(INDEX('Form report'!$P$23:$CO$1090,MATCH($A$22,'Form report'!CE23:CE1090,0),MATCH(CE$3,'Form report'!$P$22:$CO$22,0))="","",INDEX('Form report'!$P$23:$CO$1090,MATCH($A$22,'Form report'!CE23:CE1090,0),MATCH(CE$3,'Form report'!$P$22:$CO$22,0))-INDEX('Form report'!$G$23:$G$1090,MATCH($A$22,'Form report'!$D$23:$D$1090,0))-INDEX('Form report'!$H$23:$H$1090,MATCH($A$22,'Form report'!$D$23:$D$1090,0))),"")</f>
        <v/>
      </c>
      <c r="CF22" s="204" t="str">
        <f>IFERROR(IF(INDEX('Form report'!$P$23:$CO$1090,MATCH($A$22,'Form report'!CF23:CF1090,0),MATCH(CF$3,'Form report'!$P$22:$CO$22,0))="","",INDEX('Form report'!$P$23:$CO$1090,MATCH($A$22,'Form report'!CF23:CF1090,0),MATCH(CF$3,'Form report'!$P$22:$CO$22,0))-INDEX('Form report'!$G$23:$G$1090,MATCH($A$22,'Form report'!$D$23:$D$1090,0))-INDEX('Form report'!$H$23:$H$1090,MATCH($A$22,'Form report'!$D$23:$D$1090,0))),"")</f>
        <v/>
      </c>
      <c r="CG22" s="204" t="str">
        <f>IFERROR(IF(INDEX('Form report'!$P$23:$CO$1090,MATCH($A$22,'Form report'!CG23:CG1090,0),MATCH(CG$3,'Form report'!$P$22:$CO$22,0))="","",INDEX('Form report'!$P$23:$CO$1090,MATCH($A$22,'Form report'!CG23:CG1090,0),MATCH(CG$3,'Form report'!$P$22:$CO$22,0))-INDEX('Form report'!$G$23:$G$1090,MATCH($A$22,'Form report'!$D$23:$D$1090,0))-INDEX('Form report'!$H$23:$H$1090,MATCH($A$22,'Form report'!$D$23:$D$1090,0))),"")</f>
        <v/>
      </c>
      <c r="CH22" s="204" t="str">
        <f>IFERROR(IF(INDEX('Form report'!$P$23:$CO$1090,MATCH($A$22,'Form report'!CH23:CH1090,0),MATCH(CH$3,'Form report'!$P$22:$CO$22,0))="","",INDEX('Form report'!$P$23:$CO$1090,MATCH($A$22,'Form report'!CH23:CH1090,0),MATCH(CH$3,'Form report'!$P$22:$CO$22,0))-INDEX('Form report'!$G$23:$G$1090,MATCH($A$22,'Form report'!$D$23:$D$1090,0))-INDEX('Form report'!$H$23:$H$1090,MATCH($A$22,'Form report'!$D$23:$D$1090,0))),"")</f>
        <v/>
      </c>
      <c r="CI22" s="204" t="str">
        <f>IFERROR(IF(INDEX('Form report'!$P$23:$CO$1090,MATCH($A$22,'Form report'!CI23:CI1090,0),MATCH(CI$3,'Form report'!$P$22:$CO$22,0))="","",INDEX('Form report'!$P$23:$CO$1090,MATCH($A$22,'Form report'!CI23:CI1090,0),MATCH(CI$3,'Form report'!$P$22:$CO$22,0))-INDEX('Form report'!$G$23:$G$1090,MATCH($A$22,'Form report'!$D$23:$D$1090,0))-INDEX('Form report'!$H$23:$H$1090,MATCH($A$22,'Form report'!$D$23:$D$1090,0))),"")</f>
        <v/>
      </c>
      <c r="CJ22" s="204" t="str">
        <f>IFERROR(IF(INDEX('Form report'!$P$23:$CO$1090,MATCH($A$22,'Form report'!CJ23:CJ1090,0),MATCH(CJ$3,'Form report'!$P$22:$CO$22,0))="","",INDEX('Form report'!$P$23:$CO$1090,MATCH($A$22,'Form report'!CJ23:CJ1090,0),MATCH(CJ$3,'Form report'!$P$22:$CO$22,0))-INDEX('Form report'!$G$23:$G$1090,MATCH($A$22,'Form report'!$D$23:$D$1090,0))-INDEX('Form report'!$H$23:$H$1090,MATCH($A$22,'Form report'!$D$23:$D$1090,0))),"")</f>
        <v/>
      </c>
      <c r="CK22" s="204" t="str">
        <f>IFERROR(IF(INDEX('Form report'!$P$23:$CO$1090,MATCH($A$22,'Form report'!CK23:CK1090,0),MATCH(CK$3,'Form report'!$P$22:$CO$22,0))="","",INDEX('Form report'!$P$23:$CO$1090,MATCH($A$22,'Form report'!CK23:CK1090,0),MATCH(CK$3,'Form report'!$P$22:$CO$22,0))-INDEX('Form report'!$G$23:$G$1090,MATCH($A$22,'Form report'!$D$23:$D$1090,0))-INDEX('Form report'!$H$23:$H$1090,MATCH($A$22,'Form report'!$D$23:$D$1090,0))),"")</f>
        <v/>
      </c>
      <c r="CL22" s="204" t="str">
        <f>IFERROR(IF(INDEX('Form report'!$P$23:$CO$1090,MATCH($A$22,'Form report'!CL23:CL1090,0),MATCH(CL$3,'Form report'!$P$22:$CO$22,0))="","",INDEX('Form report'!$P$23:$CO$1090,MATCH($A$22,'Form report'!CL23:CL1090,0),MATCH(CL$3,'Form report'!$P$22:$CO$22,0))-INDEX('Form report'!$G$23:$G$1090,MATCH($A$22,'Form report'!$D$23:$D$1090,0))-INDEX('Form report'!$H$23:$H$1090,MATCH($A$22,'Form report'!$D$23:$D$1090,0))),"")</f>
        <v/>
      </c>
      <c r="CM22" s="204" t="str">
        <f>IFERROR(IF(INDEX('Form report'!$P$23:$CO$1090,MATCH($A$22,'Form report'!CM23:CM1090,0),MATCH(CM$3,'Form report'!$P$22:$CO$22,0))="","",INDEX('Form report'!$P$23:$CO$1090,MATCH($A$22,'Form report'!CM23:CM1090,0),MATCH(CM$3,'Form report'!$P$22:$CO$22,0))-INDEX('Form report'!$G$23:$G$1090,MATCH($A$22,'Form report'!$D$23:$D$1090,0))-INDEX('Form report'!$H$23:$H$1090,MATCH($A$22,'Form report'!$D$23:$D$1090,0))),"")</f>
        <v/>
      </c>
      <c r="CN22" s="204" t="str">
        <f>IFERROR(IF(INDEX('Form report'!$P$23:$CO$1090,MATCH($A$22,'Form report'!CN23:CN1090,0),MATCH(CN$3,'Form report'!$P$22:$CO$22,0))="","",INDEX('Form report'!$P$23:$CO$1090,MATCH($A$22,'Form report'!CN23:CN1090,0),MATCH(CN$3,'Form report'!$P$22:$CO$22,0))-INDEX('Form report'!$G$23:$G$1090,MATCH($A$22,'Form report'!$D$23:$D$1090,0))-INDEX('Form report'!$H$23:$H$1090,MATCH($A$22,'Form report'!$D$23:$D$1090,0))),"")</f>
        <v/>
      </c>
      <c r="CO22" s="204" t="str">
        <f>IFERROR(IF(INDEX('Form report'!$P$23:$CO$1090,MATCH($A$22,'Form report'!CO23:CO1090,0),MATCH(CO$3,'Form report'!$P$22:$CO$22,0))="","",INDEX('Form report'!$P$23:$CO$1090,MATCH($A$22,'Form report'!CO23:CO1090,0),MATCH(CO$3,'Form report'!$P$22:$CO$22,0))-INDEX('Form report'!$G$23:$G$1090,MATCH($A$22,'Form report'!$D$23:$D$1090,0))-INDEX('Form report'!$H$23:$H$1090,MATCH($A$22,'Form report'!$D$23:$D$1090,0))),"")</f>
        <v/>
      </c>
      <c r="CP22" s="204" t="str">
        <f>IFERROR(IF(INDEX('Form report'!$P$23:$CO$1090,MATCH($A$22,'Form report'!CP23:CP1090,0),MATCH(CP$3,'Form report'!$P$22:$CO$22,0))="","",INDEX('Form report'!$P$23:$CO$1090,MATCH($A$22,'Form report'!CP23:CP1090,0),MATCH(CP$3,'Form report'!$P$22:$CO$22,0))-INDEX('Form report'!$G$23:$G$1090,MATCH($A$22,'Form report'!$D$23:$D$1090,0))-INDEX('Form report'!$H$23:$H$1090,MATCH($A$22,'Form report'!$D$23:$D$1090,0))),"")</f>
        <v/>
      </c>
      <c r="CQ22" s="204" t="str">
        <f>IFERROR(IF(INDEX('Form report'!$P$23:$CO$1090,MATCH($A$22,'Form report'!CQ23:CQ1090,0),MATCH(CQ$3,'Form report'!$P$22:$CO$22,0))="","",INDEX('Form report'!$P$23:$CO$1090,MATCH($A$22,'Form report'!CQ23:CQ1090,0),MATCH(CQ$3,'Form report'!$P$22:$CO$22,0))-INDEX('Form report'!$G$23:$G$1090,MATCH($A$22,'Form report'!$D$23:$D$1090,0))-INDEX('Form report'!$H$23:$H$1090,MATCH($A$22,'Form report'!$D$23:$D$1090,0))),"")</f>
        <v/>
      </c>
      <c r="CR22" s="204" t="str">
        <f>IFERROR(IF(INDEX('Form report'!$P$23:$CO$1090,MATCH($A$22,'Form report'!CR23:CR1090,0),MATCH(CR$3,'Form report'!$P$22:$CO$22,0))="","",INDEX('Form report'!$P$23:$CO$1090,MATCH($A$22,'Form report'!CR23:CR1090,0),MATCH(CR$3,'Form report'!$P$22:$CO$22,0))-INDEX('Form report'!$G$23:$G$1090,MATCH($A$22,'Form report'!$D$23:$D$1090,0))-INDEX('Form report'!$H$23:$H$1090,MATCH($A$22,'Form report'!$D$23:$D$1090,0))),"")</f>
        <v/>
      </c>
      <c r="CS22" s="204" t="str">
        <f>IFERROR(IF(INDEX('Form report'!$P$23:$CO$1090,MATCH($A$22,'Form report'!CS23:CS1090,0),MATCH(CS$3,'Form report'!$P$22:$CO$22,0))="","",INDEX('Form report'!$P$23:$CO$1090,MATCH($A$22,'Form report'!CS23:CS1090,0),MATCH(CS$3,'Form report'!$P$22:$CO$22,0))-INDEX('Form report'!$G$23:$G$1090,MATCH($A$22,'Form report'!$D$23:$D$1090,0))-INDEX('Form report'!$H$23:$H$1090,MATCH($A$22,'Form report'!$D$23:$D$1090,0))),"")</f>
        <v/>
      </c>
      <c r="CT22" s="204" t="str">
        <f>IFERROR(IF(INDEX('Form report'!$P$23:$CO$1090,MATCH($A$22,'Form report'!CT23:CT1090,0),MATCH(CT$3,'Form report'!$P$22:$CO$22,0))="","",INDEX('Form report'!$P$23:$CO$1090,MATCH($A$22,'Form report'!CT23:CT1090,0),MATCH(CT$3,'Form report'!$P$22:$CO$22,0))-INDEX('Form report'!$G$23:$G$1090,MATCH($A$22,'Form report'!$D$23:$D$1090,0))-INDEX('Form report'!$H$23:$H$1090,MATCH($A$22,'Form report'!$D$23:$D$1090,0))),"")</f>
        <v/>
      </c>
      <c r="CU22" s="204" t="str">
        <f>IFERROR(IF(INDEX('Form report'!$P$23:$CO$1090,MATCH($A$22,'Form report'!CU23:CU1090,0),MATCH(CU$3,'Form report'!$P$22:$CO$22,0))="","",INDEX('Form report'!$P$23:$CO$1090,MATCH($A$22,'Form report'!CU23:CU1090,0),MATCH(CU$3,'Form report'!$P$22:$CO$22,0))-INDEX('Form report'!$G$23:$G$1090,MATCH($A$22,'Form report'!$D$23:$D$1090,0))-INDEX('Form report'!$H$23:$H$1090,MATCH($A$22,'Form report'!$D$23:$D$1090,0))),"")</f>
        <v/>
      </c>
      <c r="CV22" s="204" t="str">
        <f>IFERROR(IF(INDEX('Form report'!$P$23:$CO$1090,MATCH($A$22,'Form report'!CV23:CV1090,0),MATCH(CV$3,'Form report'!$P$22:$CO$22,0))="","",INDEX('Form report'!$P$23:$CO$1090,MATCH($A$22,'Form report'!CV23:CV1090,0),MATCH(CV$3,'Form report'!$P$22:$CO$22,0))-INDEX('Form report'!$G$23:$G$1090,MATCH($A$22,'Form report'!$D$23:$D$1090,0))-INDEX('Form report'!$H$23:$H$1090,MATCH($A$22,'Form report'!$D$23:$D$1090,0))),"")</f>
        <v/>
      </c>
      <c r="CW22" s="204" t="str">
        <f>IFERROR(IF(INDEX('Form report'!$P$23:$CO$1090,MATCH($A$22,'Form report'!CW23:CW1090,0),MATCH(CW$3,'Form report'!$P$22:$CO$22,0))="","",INDEX('Form report'!$P$23:$CO$1090,MATCH($A$22,'Form report'!CW23:CW1090,0),MATCH(CW$3,'Form report'!$P$22:$CO$22,0))-INDEX('Form report'!$G$23:$G$1090,MATCH($A$22,'Form report'!$D$23:$D$1090,0))-INDEX('Form report'!$H$23:$H$1090,MATCH($A$22,'Form report'!$D$23:$D$1090,0))),"")</f>
        <v/>
      </c>
      <c r="CX22" s="204" t="str">
        <f>IFERROR(IF(INDEX('Form report'!$P$23:$CO$1090,MATCH($A$22,'Form report'!CX23:CX1090,0),MATCH(CX$3,'Form report'!$P$22:$CO$22,0))="","",INDEX('Form report'!$P$23:$CO$1090,MATCH($A$22,'Form report'!CX23:CX1090,0),MATCH(CX$3,'Form report'!$P$22:$CO$22,0))-INDEX('Form report'!$G$23:$G$1090,MATCH($A$22,'Form report'!$D$23:$D$1090,0))-INDEX('Form report'!$H$23:$H$1090,MATCH($A$22,'Form report'!$D$23:$D$1090,0))),"")</f>
        <v/>
      </c>
      <c r="CY22" s="204" t="str">
        <f>IFERROR(IF(INDEX('Form report'!$P$23:$CO$1090,MATCH($A$22,'Form report'!CY23:CY1090,0),MATCH(CY$3,'Form report'!$P$22:$CO$22,0))="","",INDEX('Form report'!$P$23:$CO$1090,MATCH($A$22,'Form report'!CY23:CY1090,0),MATCH(CY$3,'Form report'!$P$22:$CO$22,0))-INDEX('Form report'!$G$23:$G$1090,MATCH($A$22,'Form report'!$D$23:$D$1090,0))-INDEX('Form report'!$H$23:$H$1090,MATCH($A$22,'Form report'!$D$23:$D$1090,0))),"")</f>
        <v/>
      </c>
      <c r="CZ22" s="204" t="str">
        <f>IFERROR(IF(INDEX('Form report'!$P$23:$CO$1090,MATCH($A$22,'Form report'!CZ23:CZ1090,0),MATCH(CZ$3,'Form report'!$P$22:$CO$22,0))="","",INDEX('Form report'!$P$23:$CO$1090,MATCH($A$22,'Form report'!CZ23:CZ1090,0),MATCH(CZ$3,'Form report'!$P$22:$CO$22,0))-INDEX('Form report'!$G$23:$G$1090,MATCH($A$22,'Form report'!$D$23:$D$1090,0))-INDEX('Form report'!$H$23:$H$1090,MATCH($A$22,'Form report'!$D$23:$D$1090,0))),"")</f>
        <v/>
      </c>
      <c r="DA22" s="204" t="str">
        <f>IFERROR(IF(INDEX('Form report'!$P$23:$CO$1090,MATCH($A$22,'Form report'!DA23:DA1090,0),MATCH(DA$3,'Form report'!$P$22:$CO$22,0))="","",INDEX('Form report'!$P$23:$CO$1090,MATCH($A$22,'Form report'!DA23:DA1090,0),MATCH(DA$3,'Form report'!$P$22:$CO$22,0))-INDEX('Form report'!$G$23:$G$1090,MATCH($A$22,'Form report'!$D$23:$D$1090,0))-INDEX('Form report'!$H$23:$H$1090,MATCH($A$22,'Form report'!$D$23:$D$1090,0))),"")</f>
        <v/>
      </c>
      <c r="DB22" s="204" t="str">
        <f>IFERROR(IF(INDEX('Form report'!$P$23:$CO$1090,MATCH($A$22,'Form report'!DB23:DB1090,0),MATCH(DB$3,'Form report'!$P$22:$CO$22,0))="","",INDEX('Form report'!$P$23:$CO$1090,MATCH($A$22,'Form report'!DB23:DB1090,0),MATCH(DB$3,'Form report'!$P$22:$CO$22,0))-INDEX('Form report'!$G$23:$G$1090,MATCH($A$22,'Form report'!$D$23:$D$1090,0))-INDEX('Form report'!$H$23:$H$1090,MATCH($A$22,'Form report'!$D$23:$D$1090,0))),"")</f>
        <v/>
      </c>
      <c r="DC22" s="204" t="str">
        <f>IFERROR(IF(INDEX('Form report'!$P$23:$CO$1090,MATCH($A$22,'Form report'!DC23:DC1090,0),MATCH(DC$3,'Form report'!$P$22:$CO$22,0))="","",INDEX('Form report'!$P$23:$CO$1090,MATCH($A$22,'Form report'!DC23:DC1090,0),MATCH(DC$3,'Form report'!$P$22:$CO$22,0))-INDEX('Form report'!$G$23:$G$1090,MATCH($A$22,'Form report'!$D$23:$D$1090,0))-INDEX('Form report'!$H$23:$H$1090,MATCH($A$22,'Form report'!$D$23:$D$1090,0))),"")</f>
        <v/>
      </c>
      <c r="DD22" s="204" t="str">
        <f>IFERROR(IF(INDEX('Form report'!$P$23:$CO$1090,MATCH($A$22,'Form report'!DD23:DD1090,0),MATCH(DD$3,'Form report'!$P$22:$CO$22,0))="","",INDEX('Form report'!$P$23:$CO$1090,MATCH($A$22,'Form report'!DD23:DD1090,0),MATCH(DD$3,'Form report'!$P$22:$CO$22,0))-INDEX('Form report'!$G$23:$G$1090,MATCH($A$22,'Form report'!$D$23:$D$1090,0))-INDEX('Form report'!$H$23:$H$1090,MATCH($A$22,'Form report'!$D$23:$D$1090,0))),"")</f>
        <v/>
      </c>
      <c r="DE22" s="204" t="str">
        <f>IFERROR(IF(INDEX('Form report'!$P$23:$CO$1090,MATCH($A$22,'Form report'!DE23:DE1090,0),MATCH(DE$3,'Form report'!$P$22:$CO$22,0))="","",INDEX('Form report'!$P$23:$CO$1090,MATCH($A$22,'Form report'!DE23:DE1090,0),MATCH(DE$3,'Form report'!$P$22:$CO$22,0))-INDEX('Form report'!$G$23:$G$1090,MATCH($A$22,'Form report'!$D$23:$D$1090,0))-INDEX('Form report'!$H$23:$H$1090,MATCH($A$22,'Form report'!$D$23:$D$1090,0))),"")</f>
        <v/>
      </c>
      <c r="DF22" s="204" t="str">
        <f>IFERROR(IF(INDEX('Form report'!$P$23:$CO$1090,MATCH($A$22,'Form report'!DF23:DF1090,0),MATCH(DF$3,'Form report'!$P$22:$CO$22,0))="","",INDEX('Form report'!$P$23:$CO$1090,MATCH($A$22,'Form report'!DF23:DF1090,0),MATCH(DF$3,'Form report'!$P$22:$CO$22,0))-INDEX('Form report'!$G$23:$G$1090,MATCH($A$22,'Form report'!$D$23:$D$1090,0))-INDEX('Form report'!$H$23:$H$1090,MATCH($A$22,'Form report'!$D$23:$D$1090,0))),"")</f>
        <v/>
      </c>
      <c r="DG22" s="204" t="str">
        <f>IFERROR(IF(INDEX('Form report'!$P$23:$CO$1090,MATCH($A$22,'Form report'!DG23:DG1090,0),MATCH(DG$3,'Form report'!$P$22:$CO$22,0))="","",INDEX('Form report'!$P$23:$CO$1090,MATCH($A$22,'Form report'!DG23:DG1090,0),MATCH(DG$3,'Form report'!$P$22:$CO$22,0))-INDEX('Form report'!$G$23:$G$1090,MATCH($A$22,'Form report'!$D$23:$D$1090,0))-INDEX('Form report'!$H$23:$H$1090,MATCH($A$22,'Form report'!$D$23:$D$1090,0))),"")</f>
        <v/>
      </c>
      <c r="DH22" s="204" t="str">
        <f>IFERROR(IF(INDEX('Form report'!$P$23:$CO$1090,MATCH($A$22,'Form report'!DH23:DH1090,0),MATCH(DH$3,'Form report'!$P$22:$CO$22,0))="","",INDEX('Form report'!$P$23:$CO$1090,MATCH($A$22,'Form report'!DH23:DH1090,0),MATCH(DH$3,'Form report'!$P$22:$CO$22,0))-INDEX('Form report'!$G$23:$G$1090,MATCH($A$22,'Form report'!$D$23:$D$1090,0))-INDEX('Form report'!$H$23:$H$1090,MATCH($A$22,'Form report'!$D$23:$D$1090,0))),"")</f>
        <v/>
      </c>
      <c r="DI22" s="204" t="str">
        <f>IFERROR(IF(INDEX('Form report'!$P$23:$CO$1090,MATCH($A$22,'Form report'!DI23:DI1090,0),MATCH(DI$3,'Form report'!$P$22:$CO$22,0))="","",INDEX('Form report'!$P$23:$CO$1090,MATCH($A$22,'Form report'!DI23:DI1090,0),MATCH(DI$3,'Form report'!$P$22:$CO$22,0))-INDEX('Form report'!$G$23:$G$1090,MATCH($A$22,'Form report'!$D$23:$D$1090,0))-INDEX('Form report'!$H$23:$H$1090,MATCH($A$22,'Form report'!$D$23:$D$1090,0))),"")</f>
        <v/>
      </c>
      <c r="DJ22" s="204" t="str">
        <f>IFERROR(IF(INDEX('Form report'!$P$23:$CO$1090,MATCH($A$22,'Form report'!DJ23:DJ1090,0),MATCH(DJ$3,'Form report'!$P$22:$CO$22,0))="","",INDEX('Form report'!$P$23:$CO$1090,MATCH($A$22,'Form report'!DJ23:DJ1090,0),MATCH(DJ$3,'Form report'!$P$22:$CO$22,0))-INDEX('Form report'!$G$23:$G$1090,MATCH($A$22,'Form report'!$D$23:$D$1090,0))-INDEX('Form report'!$H$23:$H$1090,MATCH($A$22,'Form report'!$D$23:$D$1090,0))),"")</f>
        <v/>
      </c>
      <c r="DK22" s="204" t="str">
        <f>IFERROR(IF(INDEX('Form report'!$P$23:$CO$1090,MATCH($A$22,'Form report'!DK23:DK1090,0),MATCH(DK$3,'Form report'!$P$22:$CO$22,0))="","",INDEX('Form report'!$P$23:$CO$1090,MATCH($A$22,'Form report'!DK23:DK1090,0),MATCH(DK$3,'Form report'!$P$22:$CO$22,0))-INDEX('Form report'!$G$23:$G$1090,MATCH($A$22,'Form report'!$D$23:$D$1090,0))-INDEX('Form report'!$H$23:$H$1090,MATCH($A$22,'Form report'!$D$23:$D$1090,0))),"")</f>
        <v/>
      </c>
      <c r="DL22" s="204" t="str">
        <f>IFERROR(IF(INDEX('Form report'!$P$23:$CO$1090,MATCH($A$22,'Form report'!DL23:DL1090,0),MATCH(DL$3,'Form report'!$P$22:$CO$22,0))="","",INDEX('Form report'!$P$23:$CO$1090,MATCH($A$22,'Form report'!DL23:DL1090,0),MATCH(DL$3,'Form report'!$P$22:$CO$22,0))-INDEX('Form report'!$G$23:$G$1090,MATCH($A$22,'Form report'!$D$23:$D$1090,0))-INDEX('Form report'!$H$23:$H$1090,MATCH($A$22,'Form report'!$D$23:$D$1090,0))),"")</f>
        <v/>
      </c>
      <c r="DM22" s="204" t="str">
        <f>IFERROR(IF(INDEX('Form report'!$P$23:$CO$1090,MATCH($A$22,'Form report'!DM23:DM1090,0),MATCH(DM$3,'Form report'!$P$22:$CO$22,0))="","",INDEX('Form report'!$P$23:$CO$1090,MATCH($A$22,'Form report'!DM23:DM1090,0),MATCH(DM$3,'Form report'!$P$22:$CO$22,0))-INDEX('Form report'!$G$23:$G$1090,MATCH($A$22,'Form report'!$D$23:$D$1090,0))-INDEX('Form report'!$H$23:$H$1090,MATCH($A$22,'Form report'!$D$23:$D$1090,0))),"")</f>
        <v/>
      </c>
      <c r="DN22" s="204" t="str">
        <f>IFERROR(IF(INDEX('Form report'!$P$23:$CO$1090,MATCH($A$22,'Form report'!DN23:DN1090,0),MATCH(DN$3,'Form report'!$P$22:$CO$22,0))="","",INDEX('Form report'!$P$23:$CO$1090,MATCH($A$22,'Form report'!DN23:DN1090,0),MATCH(DN$3,'Form report'!$P$22:$CO$22,0))-INDEX('Form report'!$G$23:$G$1090,MATCH($A$22,'Form report'!$D$23:$D$1090,0))-INDEX('Form report'!$H$23:$H$1090,MATCH($A$22,'Form report'!$D$23:$D$1090,0))),"")</f>
        <v/>
      </c>
      <c r="DO22" s="204" t="str">
        <f>IFERROR(IF(INDEX('Form report'!$P$23:$CO$1090,MATCH($A$22,'Form report'!DO23:DO1090,0),MATCH(DO$3,'Form report'!$P$22:$CO$22,0))="","",INDEX('Form report'!$P$23:$CO$1090,MATCH($A$22,'Form report'!DO23:DO1090,0),MATCH(DO$3,'Form report'!$P$22:$CO$22,0))-INDEX('Form report'!$G$23:$G$1090,MATCH($A$22,'Form report'!$D$23:$D$1090,0))-INDEX('Form report'!$H$23:$H$1090,MATCH($A$22,'Form report'!$D$23:$D$1090,0))),"")</f>
        <v/>
      </c>
      <c r="DP22" s="204" t="str">
        <f>IFERROR(IF(INDEX('Form report'!$P$23:$CO$1090,MATCH($A$22,'Form report'!DP23:DP1090,0),MATCH(DP$3,'Form report'!$P$22:$CO$22,0))="","",INDEX('Form report'!$P$23:$CO$1090,MATCH($A$22,'Form report'!DP23:DP1090,0),MATCH(DP$3,'Form report'!$P$22:$CO$22,0))-INDEX('Form report'!$G$23:$G$1090,MATCH($A$22,'Form report'!$D$23:$D$1090,0))-INDEX('Form report'!$H$23:$H$1090,MATCH($A$22,'Form report'!$D$23:$D$1090,0))),"")</f>
        <v/>
      </c>
      <c r="DQ22" s="204" t="str">
        <f>IFERROR(IF(INDEX('Form report'!$P$23:$CO$1090,MATCH($A$22,'Form report'!DQ23:DQ1090,0),MATCH(DQ$3,'Form report'!$P$22:$CO$22,0))="","",INDEX('Form report'!$P$23:$CO$1090,MATCH($A$22,'Form report'!DQ23:DQ1090,0),MATCH(DQ$3,'Form report'!$P$22:$CO$22,0))-INDEX('Form report'!$G$23:$G$1090,MATCH($A$22,'Form report'!$D$23:$D$1090,0))-INDEX('Form report'!$H$23:$H$1090,MATCH($A$22,'Form report'!$D$23:$D$1090,0))),"")</f>
        <v/>
      </c>
      <c r="DR22" s="204" t="str">
        <f>IFERROR(IF(INDEX('Form report'!$P$23:$CO$1090,MATCH($A$22,'Form report'!DR23:DR1090,0),MATCH(DR$3,'Form report'!$P$22:$CO$22,0))="","",INDEX('Form report'!$P$23:$CO$1090,MATCH($A$22,'Form report'!DR23:DR1090,0),MATCH(DR$3,'Form report'!$P$22:$CO$22,0))-INDEX('Form report'!$G$23:$G$1090,MATCH($A$22,'Form report'!$D$23:$D$1090,0))-INDEX('Form report'!$H$23:$H$1090,MATCH($A$22,'Form report'!$D$23:$D$1090,0))),"")</f>
        <v/>
      </c>
      <c r="DS22" s="204" t="str">
        <f>IFERROR(IF(INDEX('Form report'!$P$23:$CO$1090,MATCH($A$22,'Form report'!DS23:DS1090,0),MATCH(DS$3,'Form report'!$P$22:$CO$22,0))="","",INDEX('Form report'!$P$23:$CO$1090,MATCH($A$22,'Form report'!DS23:DS1090,0),MATCH(DS$3,'Form report'!$P$22:$CO$22,0))-INDEX('Form report'!$G$23:$G$1090,MATCH($A$22,'Form report'!$D$23:$D$1090,0))-INDEX('Form report'!$H$23:$H$1090,MATCH($A$22,'Form report'!$D$23:$D$1090,0))),"")</f>
        <v/>
      </c>
      <c r="DT22" s="204" t="str">
        <f>IFERROR(IF(INDEX('Form report'!$P$23:$CO$1090,MATCH($A$22,'Form report'!DT23:DT1090,0),MATCH(DT$3,'Form report'!$P$22:$CO$22,0))="","",INDEX('Form report'!$P$23:$CO$1090,MATCH($A$22,'Form report'!DT23:DT1090,0),MATCH(DT$3,'Form report'!$P$22:$CO$22,0))-INDEX('Form report'!$G$23:$G$1090,MATCH($A$22,'Form report'!$D$23:$D$1090,0))-INDEX('Form report'!$H$23:$H$1090,MATCH($A$22,'Form report'!$D$23:$D$1090,0))),"")</f>
        <v/>
      </c>
      <c r="DU22" s="204" t="str">
        <f>IFERROR(IF(INDEX('Form report'!$P$23:$CO$1090,MATCH($A$22,'Form report'!DU23:DU1090,0),MATCH(DU$3,'Form report'!$P$22:$CO$22,0))="","",INDEX('Form report'!$P$23:$CO$1090,MATCH($A$22,'Form report'!DU23:DU1090,0),MATCH(DU$3,'Form report'!$P$22:$CO$22,0))-INDEX('Form report'!$G$23:$G$1090,MATCH($A$22,'Form report'!$D$23:$D$1090,0))-INDEX('Form report'!$H$23:$H$1090,MATCH($A$22,'Form report'!$D$23:$D$1090,0))),"")</f>
        <v/>
      </c>
      <c r="DV22" s="204" t="str">
        <f>IFERROR(IF(INDEX('Form report'!$P$23:$CO$1090,MATCH($A$22,'Form report'!DV23:DV1090,0),MATCH(DV$3,'Form report'!$P$22:$CO$22,0))="","",INDEX('Form report'!$P$23:$CO$1090,MATCH($A$22,'Form report'!DV23:DV1090,0),MATCH(DV$3,'Form report'!$P$22:$CO$22,0))-INDEX('Form report'!$G$23:$G$1090,MATCH($A$22,'Form report'!$D$23:$D$1090,0))-INDEX('Form report'!$H$23:$H$1090,MATCH($A$22,'Form report'!$D$23:$D$1090,0))),"")</f>
        <v/>
      </c>
      <c r="DW22" s="204" t="str">
        <f>IFERROR(IF(INDEX('Form report'!$P$23:$CO$1090,MATCH($A$22,'Form report'!DW23:DW1090,0),MATCH(DW$3,'Form report'!$P$22:$CO$22,0))="","",INDEX('Form report'!$P$23:$CO$1090,MATCH($A$22,'Form report'!DW23:DW1090,0),MATCH(DW$3,'Form report'!$P$22:$CO$22,0))-INDEX('Form report'!$G$23:$G$1090,MATCH($A$22,'Form report'!$D$23:$D$1090,0))-INDEX('Form report'!$H$23:$H$1090,MATCH($A$22,'Form report'!$D$23:$D$1090,0))),"")</f>
        <v/>
      </c>
      <c r="DX22" s="204" t="str">
        <f>IFERROR(IF(INDEX('Form report'!$P$23:$CO$1090,MATCH($A$22,'Form report'!DX23:DX1090,0),MATCH(DX$3,'Form report'!$P$22:$CO$22,0))="","",INDEX('Form report'!$P$23:$CO$1090,MATCH($A$22,'Form report'!DX23:DX1090,0),MATCH(DX$3,'Form report'!$P$22:$CO$22,0))-INDEX('Form report'!$G$23:$G$1090,MATCH($A$22,'Form report'!$D$23:$D$1090,0))-INDEX('Form report'!$H$23:$H$1090,MATCH($A$22,'Form report'!$D$23:$D$1090,0))),"")</f>
        <v/>
      </c>
      <c r="DY22" s="204" t="str">
        <f>IFERROR(IF(INDEX('Form report'!$P$23:$CO$1090,MATCH($A$22,'Form report'!DY23:DY1090,0),MATCH(DY$3,'Form report'!$P$22:$CO$22,0))="","",INDEX('Form report'!$P$23:$CO$1090,MATCH($A$22,'Form report'!DY23:DY1090,0),MATCH(DY$3,'Form report'!$P$22:$CO$22,0))-INDEX('Form report'!$G$23:$G$1090,MATCH($A$22,'Form report'!$D$23:$D$1090,0))-INDEX('Form report'!$H$23:$H$1090,MATCH($A$22,'Form report'!$D$23:$D$1090,0))),"")</f>
        <v/>
      </c>
      <c r="DZ22" s="204" t="str">
        <f>IFERROR(IF(INDEX('Form report'!$P$23:$CO$1090,MATCH($A$22,'Form report'!DZ23:DZ1090,0),MATCH(DZ$3,'Form report'!$P$22:$CO$22,0))="","",INDEX('Form report'!$P$23:$CO$1090,MATCH($A$22,'Form report'!DZ23:DZ1090,0),MATCH(DZ$3,'Form report'!$P$22:$CO$22,0))-INDEX('Form report'!$G$23:$G$1090,MATCH($A$22,'Form report'!$D$23:$D$1090,0))-INDEX('Form report'!$H$23:$H$1090,MATCH($A$22,'Form report'!$D$23:$D$1090,0))),"")</f>
        <v/>
      </c>
      <c r="EA22" s="204" t="str">
        <f>IFERROR(IF(INDEX('Form report'!$P$23:$CO$1090,MATCH($A$22,'Form report'!EA23:EA1090,0),MATCH(EA$3,'Form report'!$P$22:$CO$22,0))="","",INDEX('Form report'!$P$23:$CO$1090,MATCH($A$22,'Form report'!EA23:EA1090,0),MATCH(EA$3,'Form report'!$P$22:$CO$22,0))-INDEX('Form report'!$G$23:$G$1090,MATCH($A$22,'Form report'!$D$23:$D$1090,0))-INDEX('Form report'!$H$23:$H$1090,MATCH($A$22,'Form report'!$D$23:$D$1090,0))),"")</f>
        <v/>
      </c>
      <c r="EB22" s="204" t="str">
        <f>IFERROR(IF(INDEX('Form report'!$P$23:$CO$1090,MATCH($A$22,'Form report'!EB23:EB1090,0),MATCH(EB$3,'Form report'!$P$22:$CO$22,0))="","",INDEX('Form report'!$P$23:$CO$1090,MATCH($A$22,'Form report'!EB23:EB1090,0),MATCH(EB$3,'Form report'!$P$22:$CO$22,0))-INDEX('Form report'!$G$23:$G$1090,MATCH($A$22,'Form report'!$D$23:$D$1090,0))-INDEX('Form report'!$H$23:$H$1090,MATCH($A$22,'Form report'!$D$23:$D$1090,0))),"")</f>
        <v/>
      </c>
      <c r="EC22" s="204" t="str">
        <f>IFERROR(IF(INDEX('Form report'!$P$23:$CO$1090,MATCH($A$22,'Form report'!EC23:EC1090,0),MATCH(EC$3,'Form report'!$P$22:$CO$22,0))="","",INDEX('Form report'!$P$23:$CO$1090,MATCH($A$22,'Form report'!EC23:EC1090,0),MATCH(EC$3,'Form report'!$P$22:$CO$22,0))-INDEX('Form report'!$G$23:$G$1090,MATCH($A$22,'Form report'!$D$23:$D$1090,0))-INDEX('Form report'!$H$23:$H$1090,MATCH($A$22,'Form report'!$D$23:$D$1090,0))),"")</f>
        <v/>
      </c>
      <c r="ED22" s="204" t="str">
        <f>IFERROR(IF(INDEX('Form report'!$P$23:$CO$1090,MATCH($A$22,'Form report'!ED23:ED1090,0),MATCH(ED$3,'Form report'!$P$22:$CO$22,0))="","",INDEX('Form report'!$P$23:$CO$1090,MATCH($A$22,'Form report'!ED23:ED1090,0),MATCH(ED$3,'Form report'!$P$22:$CO$22,0))-INDEX('Form report'!$G$23:$G$1090,MATCH($A$22,'Form report'!$D$23:$D$1090,0))-INDEX('Form report'!$H$23:$H$1090,MATCH($A$22,'Form report'!$D$23:$D$1090,0))),"")</f>
        <v/>
      </c>
      <c r="EE22" s="204" t="str">
        <f>IFERROR(IF(INDEX('Form report'!$P$23:$CO$1090,MATCH($A$22,'Form report'!EE23:EE1090,0),MATCH(EE$3,'Form report'!$P$22:$CO$22,0))="","",INDEX('Form report'!$P$23:$CO$1090,MATCH($A$22,'Form report'!EE23:EE1090,0),MATCH(EE$3,'Form report'!$P$22:$CO$22,0))-INDEX('Form report'!$G$23:$G$1090,MATCH($A$22,'Form report'!$D$23:$D$1090,0))-INDEX('Form report'!$H$23:$H$1090,MATCH($A$22,'Form report'!$D$23:$D$1090,0))),"")</f>
        <v/>
      </c>
      <c r="EF22" s="204" t="str">
        <f>IFERROR(IF(INDEX('Form report'!$P$23:$CO$1090,MATCH($A$22,'Form report'!EF23:EF1090,0),MATCH(EF$3,'Form report'!$P$22:$CO$22,0))="","",INDEX('Form report'!$P$23:$CO$1090,MATCH($A$22,'Form report'!EF23:EF1090,0),MATCH(EF$3,'Form report'!$P$22:$CO$22,0))-INDEX('Form report'!$G$23:$G$1090,MATCH($A$22,'Form report'!$D$23:$D$1090,0))-INDEX('Form report'!$H$23:$H$1090,MATCH($A$22,'Form report'!$D$23:$D$1090,0))),"")</f>
        <v/>
      </c>
      <c r="EG22" s="204" t="str">
        <f>IFERROR(IF(INDEX('Form report'!$P$23:$CO$1090,MATCH($A$22,'Form report'!EG23:EG1090,0),MATCH(EG$3,'Form report'!$P$22:$CO$22,0))="","",INDEX('Form report'!$P$23:$CO$1090,MATCH($A$22,'Form report'!EG23:EG1090,0),MATCH(EG$3,'Form report'!$P$22:$CO$22,0))-INDEX('Form report'!$G$23:$G$1090,MATCH($A$22,'Form report'!$D$23:$D$1090,0))-INDEX('Form report'!$H$23:$H$1090,MATCH($A$22,'Form report'!$D$23:$D$1090,0))),"")</f>
        <v/>
      </c>
      <c r="EH22" s="204" t="str">
        <f>IFERROR(IF(INDEX('Form report'!$P$23:$CO$1090,MATCH($A$22,'Form report'!EH23:EH1090,0),MATCH(EH$3,'Form report'!$P$22:$CO$22,0))="","",INDEX('Form report'!$P$23:$CO$1090,MATCH($A$22,'Form report'!EH23:EH1090,0),MATCH(EH$3,'Form report'!$P$22:$CO$22,0))-INDEX('Form report'!$G$23:$G$1090,MATCH($A$22,'Form report'!$D$23:$D$1090,0))-INDEX('Form report'!$H$23:$H$1090,MATCH($A$22,'Form report'!$D$23:$D$1090,0))),"")</f>
        <v/>
      </c>
      <c r="EI22" s="204" t="str">
        <f>IFERROR(IF(INDEX('Form report'!$P$23:$CO$1090,MATCH($A$22,'Form report'!EI23:EI1090,0),MATCH(EI$3,'Form report'!$P$22:$CO$22,0))="","",INDEX('Form report'!$P$23:$CO$1090,MATCH($A$22,'Form report'!EI23:EI1090,0),MATCH(EI$3,'Form report'!$P$22:$CO$22,0))-INDEX('Form report'!$G$23:$G$1090,MATCH($A$22,'Form report'!$D$23:$D$1090,0))-INDEX('Form report'!$H$23:$H$1090,MATCH($A$22,'Form report'!$D$23:$D$1090,0))),"")</f>
        <v/>
      </c>
      <c r="EJ22" s="204" t="str">
        <f>IFERROR(IF(INDEX('Form report'!$P$23:$CO$1090,MATCH($A$22,'Form report'!EJ23:EJ1090,0),MATCH(EJ$3,'Form report'!$P$22:$CO$22,0))="","",INDEX('Form report'!$P$23:$CO$1090,MATCH($A$22,'Form report'!EJ23:EJ1090,0),MATCH(EJ$3,'Form report'!$P$22:$CO$22,0))-INDEX('Form report'!$G$23:$G$1090,MATCH($A$22,'Form report'!$D$23:$D$1090,0))-INDEX('Form report'!$H$23:$H$1090,MATCH($A$22,'Form report'!$D$23:$D$1090,0))),"")</f>
        <v/>
      </c>
      <c r="EK22" s="204" t="str">
        <f>IFERROR(IF(INDEX('Form report'!$P$23:$CO$1090,MATCH($A$22,'Form report'!EK23:EK1090,0),MATCH(EK$3,'Form report'!$P$22:$CO$22,0))="","",INDEX('Form report'!$P$23:$CO$1090,MATCH($A$22,'Form report'!EK23:EK1090,0),MATCH(EK$3,'Form report'!$P$22:$CO$22,0))-INDEX('Form report'!$G$23:$G$1090,MATCH($A$22,'Form report'!$D$23:$D$1090,0))-INDEX('Form report'!$H$23:$H$1090,MATCH($A$22,'Form report'!$D$23:$D$1090,0))),"")</f>
        <v/>
      </c>
      <c r="EL22" s="204" t="str">
        <f>IFERROR(IF(INDEX('Form report'!$P$23:$CO$1090,MATCH($A$22,'Form report'!EL23:EL1090,0),MATCH(EL$3,'Form report'!$P$22:$CO$22,0))="","",INDEX('Form report'!$P$23:$CO$1090,MATCH($A$22,'Form report'!EL23:EL1090,0),MATCH(EL$3,'Form report'!$P$22:$CO$22,0))-INDEX('Form report'!$G$23:$G$1090,MATCH($A$22,'Form report'!$D$23:$D$1090,0))-INDEX('Form report'!$H$23:$H$1090,MATCH($A$22,'Form report'!$D$23:$D$1090,0))),"")</f>
        <v/>
      </c>
      <c r="EM22" s="204" t="str">
        <f>IFERROR(IF(INDEX('Form report'!$P$23:$CO$1090,MATCH($A$22,'Form report'!EM23:EM1090,0),MATCH(EM$3,'Form report'!$P$22:$CO$22,0))="","",INDEX('Form report'!$P$23:$CO$1090,MATCH($A$22,'Form report'!EM23:EM1090,0),MATCH(EM$3,'Form report'!$P$22:$CO$22,0))-INDEX('Form report'!$G$23:$G$1090,MATCH($A$22,'Form report'!$D$23:$D$1090,0))-INDEX('Form report'!$H$23:$H$1090,MATCH($A$22,'Form report'!$D$23:$D$1090,0))),"")</f>
        <v/>
      </c>
      <c r="EN22" s="204" t="str">
        <f>IFERROR(IF(INDEX('Form report'!$P$23:$CO$1090,MATCH($A$22,'Form report'!EN23:EN1090,0),MATCH(EN$3,'Form report'!$P$22:$CO$22,0))="","",INDEX('Form report'!$P$23:$CO$1090,MATCH($A$22,'Form report'!EN23:EN1090,0),MATCH(EN$3,'Form report'!$P$22:$CO$22,0))-INDEX('Form report'!$G$23:$G$1090,MATCH($A$22,'Form report'!$D$23:$D$1090,0))-INDEX('Form report'!$H$23:$H$1090,MATCH($A$22,'Form report'!$D$23:$D$1090,0))),"")</f>
        <v/>
      </c>
      <c r="EO22" s="204" t="str">
        <f>IFERROR(IF(INDEX('Form report'!$P$23:$CO$1090,MATCH($A$22,'Form report'!EO23:EO1090,0),MATCH(EO$3,'Form report'!$P$22:$CO$22,0))="","",INDEX('Form report'!$P$23:$CO$1090,MATCH($A$22,'Form report'!EO23:EO1090,0),MATCH(EO$3,'Form report'!$P$22:$CO$22,0))-INDEX('Form report'!$G$23:$G$1090,MATCH($A$22,'Form report'!$D$23:$D$1090,0))-INDEX('Form report'!$H$23:$H$1090,MATCH($A$22,'Form report'!$D$23:$D$1090,0))),"")</f>
        <v/>
      </c>
      <c r="EP22" s="204" t="str">
        <f>IFERROR(IF(INDEX('Form report'!$P$23:$CO$1090,MATCH($A$22,'Form report'!EP23:EP1090,0),MATCH(EP$3,'Form report'!$P$22:$CO$22,0))="","",INDEX('Form report'!$P$23:$CO$1090,MATCH($A$22,'Form report'!EP23:EP1090,0),MATCH(EP$3,'Form report'!$P$22:$CO$22,0))-INDEX('Form report'!$G$23:$G$1090,MATCH($A$22,'Form report'!$D$23:$D$1090,0))-INDEX('Form report'!$H$23:$H$1090,MATCH($A$22,'Form report'!$D$23:$D$1090,0))),"")</f>
        <v/>
      </c>
      <c r="EQ22" s="204" t="str">
        <f>IFERROR(IF(INDEX('Form report'!$P$23:$CO$1090,MATCH($A$22,'Form report'!EQ23:EQ1090,0),MATCH(EQ$3,'Form report'!$P$22:$CO$22,0))="","",INDEX('Form report'!$P$23:$CO$1090,MATCH($A$22,'Form report'!EQ23:EQ1090,0),MATCH(EQ$3,'Form report'!$P$22:$CO$22,0))-INDEX('Form report'!$G$23:$G$1090,MATCH($A$22,'Form report'!$D$23:$D$1090,0))-INDEX('Form report'!$H$23:$H$1090,MATCH($A$22,'Form report'!$D$23:$D$1090,0))),"")</f>
        <v/>
      </c>
      <c r="ER22" s="204" t="str">
        <f>IFERROR(IF(INDEX('Form report'!$P$23:$CO$1090,MATCH($A$22,'Form report'!ER23:ER1090,0),MATCH(ER$3,'Form report'!$P$22:$CO$22,0))="","",INDEX('Form report'!$P$23:$CO$1090,MATCH($A$22,'Form report'!ER23:ER1090,0),MATCH(ER$3,'Form report'!$P$22:$CO$22,0))-INDEX('Form report'!$G$23:$G$1090,MATCH($A$22,'Form report'!$D$23:$D$1090,0))-INDEX('Form report'!$H$23:$H$1090,MATCH($A$22,'Form report'!$D$23:$D$1090,0))),"")</f>
        <v/>
      </c>
      <c r="ES22" s="204" t="str">
        <f>IFERROR(IF(INDEX('Form report'!$P$23:$CO$1090,MATCH($A$22,'Form report'!ES23:ES1090,0),MATCH(ES$3,'Form report'!$P$22:$CO$22,0))="","",INDEX('Form report'!$P$23:$CO$1090,MATCH($A$22,'Form report'!ES23:ES1090,0),MATCH(ES$3,'Form report'!$P$22:$CO$22,0))-INDEX('Form report'!$G$23:$G$1090,MATCH($A$22,'Form report'!$D$23:$D$1090,0))-INDEX('Form report'!$H$23:$H$1090,MATCH($A$22,'Form report'!$D$23:$D$1090,0))),"")</f>
        <v/>
      </c>
      <c r="ET22" s="204" t="str">
        <f>IFERROR(IF(INDEX('Form report'!$P$23:$CO$1090,MATCH($A$22,'Form report'!ET23:ET1090,0),MATCH(ET$3,'Form report'!$P$22:$CO$22,0))="","",INDEX('Form report'!$P$23:$CO$1090,MATCH($A$22,'Form report'!ET23:ET1090,0),MATCH(ET$3,'Form report'!$P$22:$CO$22,0))-INDEX('Form report'!$G$23:$G$1090,MATCH($A$22,'Form report'!$D$23:$D$1090,0))-INDEX('Form report'!$H$23:$H$1090,MATCH($A$22,'Form report'!$D$23:$D$1090,0))),"")</f>
        <v/>
      </c>
      <c r="EU22" s="204" t="str">
        <f>IFERROR(IF(INDEX('Form report'!$P$23:$CO$1090,MATCH($A$22,'Form report'!EU23:EU1090,0),MATCH(EU$3,'Form report'!$P$22:$CO$22,0))="","",INDEX('Form report'!$P$23:$CO$1090,MATCH($A$22,'Form report'!EU23:EU1090,0),MATCH(EU$3,'Form report'!$P$22:$CO$22,0))-INDEX('Form report'!$G$23:$G$1090,MATCH($A$22,'Form report'!$D$23:$D$1090,0))-INDEX('Form report'!$H$23:$H$1090,MATCH($A$22,'Form report'!$D$23:$D$1090,0))),"")</f>
        <v/>
      </c>
      <c r="EV22" s="204" t="str">
        <f>IFERROR(IF(INDEX('Form report'!$P$23:$CO$1090,MATCH($A$22,'Form report'!EV23:EV1090,0),MATCH(EV$3,'Form report'!$P$22:$CO$22,0))="","",INDEX('Form report'!$P$23:$CO$1090,MATCH($A$22,'Form report'!EV23:EV1090,0),MATCH(EV$3,'Form report'!$P$22:$CO$22,0))-INDEX('Form report'!$G$23:$G$1090,MATCH($A$22,'Form report'!$D$23:$D$1090,0))-INDEX('Form report'!$H$23:$H$1090,MATCH($A$22,'Form report'!$D$23:$D$1090,0))),"")</f>
        <v/>
      </c>
      <c r="EW22" s="204" t="str">
        <f>IFERROR(IF(INDEX('Form report'!$P$23:$CO$1090,MATCH($A$22,'Form report'!EW23:EW1090,0),MATCH(EW$3,'Form report'!$P$22:$CO$22,0))="","",INDEX('Form report'!$P$23:$CO$1090,MATCH($A$22,'Form report'!EW23:EW1090,0),MATCH(EW$3,'Form report'!$P$22:$CO$22,0))-INDEX('Form report'!$G$23:$G$1090,MATCH($A$22,'Form report'!$D$23:$D$1090,0))-INDEX('Form report'!$H$23:$H$1090,MATCH($A$22,'Form report'!$D$23:$D$1090,0))),"")</f>
        <v/>
      </c>
      <c r="EX22" s="204" t="str">
        <f>IFERROR(IF(INDEX('Form report'!$P$23:$CO$1090,MATCH($A$22,'Form report'!EX23:EX1090,0),MATCH(EX$3,'Form report'!$P$22:$CO$22,0))="","",INDEX('Form report'!$P$23:$CO$1090,MATCH($A$22,'Form report'!EX23:EX1090,0),MATCH(EX$3,'Form report'!$P$22:$CO$22,0))-INDEX('Form report'!$G$23:$G$1090,MATCH($A$22,'Form report'!$D$23:$D$1090,0))-INDEX('Form report'!$H$23:$H$1090,MATCH($A$22,'Form report'!$D$23:$D$1090,0))),"")</f>
        <v/>
      </c>
      <c r="EY22" s="204" t="str">
        <f>IFERROR(IF(INDEX('Form report'!$P$23:$CO$1090,MATCH($A$22,'Form report'!EY23:EY1090,0),MATCH(EY$3,'Form report'!$P$22:$CO$22,0))="","",INDEX('Form report'!$P$23:$CO$1090,MATCH($A$22,'Form report'!EY23:EY1090,0),MATCH(EY$3,'Form report'!$P$22:$CO$22,0))-INDEX('Form report'!$G$23:$G$1090,MATCH($A$22,'Form report'!$D$23:$D$1090,0))-INDEX('Form report'!$H$23:$H$1090,MATCH($A$22,'Form report'!$D$23:$D$1090,0))),"")</f>
        <v/>
      </c>
      <c r="EZ22" s="204" t="str">
        <f>IFERROR(IF(INDEX('Form report'!$P$23:$CO$1090,MATCH($A$22,'Form report'!EZ23:EZ1090,0),MATCH(EZ$3,'Form report'!$P$22:$CO$22,0))="","",INDEX('Form report'!$P$23:$CO$1090,MATCH($A$22,'Form report'!EZ23:EZ1090,0),MATCH(EZ$3,'Form report'!$P$22:$CO$22,0))-INDEX('Form report'!$G$23:$G$1090,MATCH($A$22,'Form report'!$D$23:$D$1090,0))-INDEX('Form report'!$H$23:$H$1090,MATCH($A$22,'Form report'!$D$23:$D$1090,0))),"")</f>
        <v/>
      </c>
      <c r="FA22" s="204" t="str">
        <f>IFERROR(IF(INDEX('Form report'!$P$23:$CO$1090,MATCH($A$22,'Form report'!FA23:FA1090,0),MATCH(FA$3,'Form report'!$P$22:$CO$22,0))="","",INDEX('Form report'!$P$23:$CO$1090,MATCH($A$22,'Form report'!FA23:FA1090,0),MATCH(FA$3,'Form report'!$P$22:$CO$22,0))-INDEX('Form report'!$G$23:$G$1090,MATCH($A$22,'Form report'!$D$23:$D$1090,0))-INDEX('Form report'!$H$23:$H$1090,MATCH($A$22,'Form report'!$D$23:$D$1090,0))),"")</f>
        <v/>
      </c>
      <c r="FB22" s="204" t="str">
        <f>IFERROR(IF(INDEX('Form report'!$P$23:$CO$1090,MATCH($A$22,'Form report'!FB23:FB1090,0),MATCH(FB$3,'Form report'!$P$22:$CO$22,0))="","",INDEX('Form report'!$P$23:$CO$1090,MATCH($A$22,'Form report'!FB23:FB1090,0),MATCH(FB$3,'Form report'!$P$22:$CO$22,0))-INDEX('Form report'!$G$23:$G$1090,MATCH($A$22,'Form report'!$D$23:$D$1090,0))-INDEX('Form report'!$H$23:$H$1090,MATCH($A$22,'Form report'!$D$23:$D$1090,0))),"")</f>
        <v/>
      </c>
      <c r="FC22" s="204" t="str">
        <f>IFERROR(IF(INDEX('Form report'!$P$23:$CO$1090,MATCH($A$22,'Form report'!FC23:FC1090,0),MATCH(FC$3,'Form report'!$P$22:$CO$22,0))="","",INDEX('Form report'!$P$23:$CO$1090,MATCH($A$22,'Form report'!FC23:FC1090,0),MATCH(FC$3,'Form report'!$P$22:$CO$22,0))-INDEX('Form report'!$G$23:$G$1090,MATCH($A$22,'Form report'!$D$23:$D$1090,0))-INDEX('Form report'!$H$23:$H$1090,MATCH($A$22,'Form report'!$D$23:$D$1090,0))),"")</f>
        <v/>
      </c>
      <c r="FD22" s="204" t="str">
        <f>IFERROR(IF(INDEX('Form report'!$P$23:$CO$1090,MATCH($A$22,'Form report'!FD23:FD1090,0),MATCH(FD$3,'Form report'!$P$22:$CO$22,0))="","",INDEX('Form report'!$P$23:$CO$1090,MATCH($A$22,'Form report'!FD23:FD1090,0),MATCH(FD$3,'Form report'!$P$22:$CO$22,0))-INDEX('Form report'!$G$23:$G$1090,MATCH($A$22,'Form report'!$D$23:$D$1090,0))-INDEX('Form report'!$H$23:$H$1090,MATCH($A$22,'Form report'!$D$23:$D$1090,0))),"")</f>
        <v/>
      </c>
      <c r="FE22" s="204" t="str">
        <f>IFERROR(IF(INDEX('Form report'!$P$23:$CO$1090,MATCH($A$22,'Form report'!FE23:FE1090,0),MATCH(FE$3,'Form report'!$P$22:$CO$22,0))="","",INDEX('Form report'!$P$23:$CO$1090,MATCH($A$22,'Form report'!FE23:FE1090,0),MATCH(FE$3,'Form report'!$P$22:$CO$22,0))-INDEX('Form report'!$G$23:$G$1090,MATCH($A$22,'Form report'!$D$23:$D$1090,0))-INDEX('Form report'!$H$23:$H$1090,MATCH($A$22,'Form report'!$D$23:$D$1090,0))),"")</f>
        <v/>
      </c>
      <c r="FF22" s="204" t="str">
        <f>IFERROR(IF(INDEX('Form report'!$P$23:$CO$1090,MATCH($A$22,'Form report'!FF23:FF1090,0),MATCH(FF$3,'Form report'!$P$22:$CO$22,0))="","",INDEX('Form report'!$P$23:$CO$1090,MATCH($A$22,'Form report'!FF23:FF1090,0),MATCH(FF$3,'Form report'!$P$22:$CO$22,0))-INDEX('Form report'!$G$23:$G$1090,MATCH($A$22,'Form report'!$D$23:$D$1090,0))-INDEX('Form report'!$H$23:$H$1090,MATCH($A$22,'Form report'!$D$23:$D$1090,0))),"")</f>
        <v/>
      </c>
      <c r="FG22" s="204" t="str">
        <f>IFERROR(IF(INDEX('Form report'!$P$23:$CO$1090,MATCH($A$22,'Form report'!FG23:FG1090,0),MATCH(FG$3,'Form report'!$P$22:$CO$22,0))="","",INDEX('Form report'!$P$23:$CO$1090,MATCH($A$22,'Form report'!FG23:FG1090,0),MATCH(FG$3,'Form report'!$P$22:$CO$22,0))-INDEX('Form report'!$G$23:$G$1090,MATCH($A$22,'Form report'!$D$23:$D$1090,0))-INDEX('Form report'!$H$23:$H$1090,MATCH($A$22,'Form report'!$D$23:$D$1090,0))),"")</f>
        <v/>
      </c>
      <c r="FH22" s="204" t="str">
        <f>IFERROR(IF(INDEX('Form report'!$P$23:$CO$1090,MATCH($A$22,'Form report'!FH23:FH1090,0),MATCH(FH$3,'Form report'!$P$22:$CO$22,0))="","",INDEX('Form report'!$P$23:$CO$1090,MATCH($A$22,'Form report'!FH23:FH1090,0),MATCH(FH$3,'Form report'!$P$22:$CO$22,0))-INDEX('Form report'!$G$23:$G$1090,MATCH($A$22,'Form report'!$D$23:$D$1090,0))-INDEX('Form report'!$H$23:$H$1090,MATCH($A$22,'Form report'!$D$23:$D$1090,0))),"")</f>
        <v/>
      </c>
      <c r="FI22" s="204" t="str">
        <f>IFERROR(IF(INDEX('Form report'!$P$23:$CO$1090,MATCH($A$22,'Form report'!FI23:FI1090,0),MATCH(FI$3,'Form report'!$P$22:$CO$22,0))="","",INDEX('Form report'!$P$23:$CO$1090,MATCH($A$22,'Form report'!FI23:FI1090,0),MATCH(FI$3,'Form report'!$P$22:$CO$22,0))-INDEX('Form report'!$G$23:$G$1090,MATCH($A$22,'Form report'!$D$23:$D$1090,0))-INDEX('Form report'!$H$23:$H$1090,MATCH($A$22,'Form report'!$D$23:$D$1090,0))),"")</f>
        <v/>
      </c>
      <c r="FJ22" s="204" t="str">
        <f>IFERROR(IF(INDEX('Form report'!$P$23:$CO$1090,MATCH($A$22,'Form report'!FJ23:FJ1090,0),MATCH(FJ$3,'Form report'!$P$22:$CO$22,0))="","",INDEX('Form report'!$P$23:$CO$1090,MATCH($A$22,'Form report'!FJ23:FJ1090,0),MATCH(FJ$3,'Form report'!$P$22:$CO$22,0))-INDEX('Form report'!$G$23:$G$1090,MATCH($A$22,'Form report'!$D$23:$D$1090,0))-INDEX('Form report'!$H$23:$H$1090,MATCH($A$22,'Form report'!$D$23:$D$1090,0))),"")</f>
        <v/>
      </c>
      <c r="FK22" s="204" t="str">
        <f>IFERROR(IF(INDEX('Form report'!$P$23:$CO$1090,MATCH($A$22,'Form report'!FK23:FK1090,0),MATCH(FK$3,'Form report'!$P$22:$CO$22,0))="","",INDEX('Form report'!$P$23:$CO$1090,MATCH($A$22,'Form report'!FK23:FK1090,0),MATCH(FK$3,'Form report'!$P$22:$CO$22,0))-INDEX('Form report'!$G$23:$G$1090,MATCH($A$22,'Form report'!$D$23:$D$1090,0))-INDEX('Form report'!$H$23:$H$1090,MATCH($A$22,'Form report'!$D$23:$D$1090,0))),"")</f>
        <v/>
      </c>
      <c r="FL22" s="204" t="str">
        <f>IFERROR(IF(INDEX('Form report'!$P$23:$CO$1090,MATCH($A$22,'Form report'!FL23:FL1090,0),MATCH(FL$3,'Form report'!$P$22:$CO$22,0))="","",INDEX('Form report'!$P$23:$CO$1090,MATCH($A$22,'Form report'!FL23:FL1090,0),MATCH(FL$3,'Form report'!$P$22:$CO$22,0))-INDEX('Form report'!$G$23:$G$1090,MATCH($A$22,'Form report'!$D$23:$D$1090,0))-INDEX('Form report'!$H$23:$H$1090,MATCH($A$22,'Form report'!$D$23:$D$1090,0))),"")</f>
        <v/>
      </c>
      <c r="FM22" s="204" t="str">
        <f>IFERROR(IF(INDEX('Form report'!$P$23:$CO$1090,MATCH($A$22,'Form report'!FM23:FM1090,0),MATCH(FM$3,'Form report'!$P$22:$CO$22,0))="","",INDEX('Form report'!$P$23:$CO$1090,MATCH($A$22,'Form report'!FM23:FM1090,0),MATCH(FM$3,'Form report'!$P$22:$CO$22,0))-INDEX('Form report'!$G$23:$G$1090,MATCH($A$22,'Form report'!$D$23:$D$1090,0))-INDEX('Form report'!$H$23:$H$1090,MATCH($A$22,'Form report'!$D$23:$D$1090,0))),"")</f>
        <v/>
      </c>
      <c r="FN22" s="204" t="str">
        <f>IFERROR(IF(INDEX('Form report'!$P$23:$CO$1090,MATCH($A$22,'Form report'!FN23:FN1090,0),MATCH(FN$3,'Form report'!$P$22:$CO$22,0))="","",INDEX('Form report'!$P$23:$CO$1090,MATCH($A$22,'Form report'!FN23:FN1090,0),MATCH(FN$3,'Form report'!$P$22:$CO$22,0))-INDEX('Form report'!$G$23:$G$1090,MATCH($A$22,'Form report'!$D$23:$D$1090,0))-INDEX('Form report'!$H$23:$H$1090,MATCH($A$22,'Form report'!$D$23:$D$1090,0))),"")</f>
        <v/>
      </c>
      <c r="FO22" s="204" t="str">
        <f>IFERROR(IF(INDEX('Form report'!$P$23:$CO$1090,MATCH($A$22,'Form report'!FO23:FO1090,0),MATCH(FO$3,'Form report'!$P$22:$CO$22,0))="","",INDEX('Form report'!$P$23:$CO$1090,MATCH($A$22,'Form report'!FO23:FO1090,0),MATCH(FO$3,'Form report'!$P$22:$CO$22,0))-INDEX('Form report'!$G$23:$G$1090,MATCH($A$22,'Form report'!$D$23:$D$1090,0))-INDEX('Form report'!$H$23:$H$1090,MATCH($A$22,'Form report'!$D$23:$D$1090,0))),"")</f>
        <v/>
      </c>
      <c r="FP22" s="204" t="str">
        <f>IFERROR(IF(INDEX('Form report'!$P$23:$CO$1090,MATCH($A$22,'Form report'!FP23:FP1090,0),MATCH(FP$3,'Form report'!$P$22:$CO$22,0))="","",INDEX('Form report'!$P$23:$CO$1090,MATCH($A$22,'Form report'!FP23:FP1090,0),MATCH(FP$3,'Form report'!$P$22:$CO$22,0))-INDEX('Form report'!$G$23:$G$1090,MATCH($A$22,'Form report'!$D$23:$D$1090,0))-INDEX('Form report'!$H$23:$H$1090,MATCH($A$22,'Form report'!$D$23:$D$1090,0))),"")</f>
        <v/>
      </c>
      <c r="FQ22" s="204" t="str">
        <f>IFERROR(IF(INDEX('Form report'!$P$23:$CO$1090,MATCH($A$22,'Form report'!FQ23:FQ1090,0),MATCH(FQ$3,'Form report'!$P$22:$CO$22,0))="","",INDEX('Form report'!$P$23:$CO$1090,MATCH($A$22,'Form report'!FQ23:FQ1090,0),MATCH(FQ$3,'Form report'!$P$22:$CO$22,0))-INDEX('Form report'!$G$23:$G$1090,MATCH($A$22,'Form report'!$D$23:$D$1090,0))-INDEX('Form report'!$H$23:$H$1090,MATCH($A$22,'Form report'!$D$23:$D$1090,0))),"")</f>
        <v/>
      </c>
      <c r="FR22" s="204" t="str">
        <f>IFERROR(IF(INDEX('Form report'!$P$23:$CO$1090,MATCH($A$22,'Form report'!FR23:FR1090,0),MATCH(FR$3,'Form report'!$P$22:$CO$22,0))="","",INDEX('Form report'!$P$23:$CO$1090,MATCH($A$22,'Form report'!FR23:FR1090,0),MATCH(FR$3,'Form report'!$P$22:$CO$22,0))-INDEX('Form report'!$G$23:$G$1090,MATCH($A$22,'Form report'!$D$23:$D$1090,0))-INDEX('Form report'!$H$23:$H$1090,MATCH($A$22,'Form report'!$D$23:$D$1090,0))),"")</f>
        <v/>
      </c>
      <c r="FS22" s="204" t="str">
        <f>IFERROR(IF(INDEX('Form report'!$P$23:$CO$1090,MATCH($A$22,'Form report'!FS23:FS1090,0),MATCH(FS$3,'Form report'!$P$22:$CO$22,0))="","",INDEX('Form report'!$P$23:$CO$1090,MATCH($A$22,'Form report'!FS23:FS1090,0),MATCH(FS$3,'Form report'!$P$22:$CO$22,0))-INDEX('Form report'!$G$23:$G$1090,MATCH($A$22,'Form report'!$D$23:$D$1090,0))-INDEX('Form report'!$H$23:$H$1090,MATCH($A$22,'Form report'!$D$23:$D$1090,0))),"")</f>
        <v/>
      </c>
      <c r="FT22" s="204" t="str">
        <f>IFERROR(IF(INDEX('Form report'!$P$23:$CO$1090,MATCH($A$22,'Form report'!FT23:FT1090,0),MATCH(FT$3,'Form report'!$P$22:$CO$22,0))="","",INDEX('Form report'!$P$23:$CO$1090,MATCH($A$22,'Form report'!FT23:FT1090,0),MATCH(FT$3,'Form report'!$P$22:$CO$22,0))-INDEX('Form report'!$G$23:$G$1090,MATCH($A$22,'Form report'!$D$23:$D$1090,0))-INDEX('Form report'!$H$23:$H$1090,MATCH($A$22,'Form report'!$D$23:$D$1090,0))),"")</f>
        <v/>
      </c>
      <c r="FU22" s="204" t="str">
        <f>IFERROR(IF(INDEX('Form report'!$P$23:$CO$1090,MATCH($A$22,'Form report'!FU23:FU1090,0),MATCH(FU$3,'Form report'!$P$22:$CO$22,0))="","",INDEX('Form report'!$P$23:$CO$1090,MATCH($A$22,'Form report'!FU23:FU1090,0),MATCH(FU$3,'Form report'!$P$22:$CO$22,0))-INDEX('Form report'!$G$23:$G$1090,MATCH($A$22,'Form report'!$D$23:$D$1090,0))-INDEX('Form report'!$H$23:$H$1090,MATCH($A$22,'Form report'!$D$23:$D$1090,0))),"")</f>
        <v/>
      </c>
      <c r="FV22" s="204" t="str">
        <f>IFERROR(IF(INDEX('Form report'!$P$23:$CO$1090,MATCH($A$22,'Form report'!FV23:FV1090,0),MATCH(FV$3,'Form report'!$P$22:$CO$22,0))="","",INDEX('Form report'!$P$23:$CO$1090,MATCH($A$22,'Form report'!FV23:FV1090,0),MATCH(FV$3,'Form report'!$P$22:$CO$22,0))-INDEX('Form report'!$G$23:$G$1090,MATCH($A$22,'Form report'!$D$23:$D$1090,0))-INDEX('Form report'!$H$23:$H$1090,MATCH($A$22,'Form report'!$D$23:$D$1090,0))),"")</f>
        <v/>
      </c>
      <c r="FW22" s="204" t="str">
        <f>IFERROR(IF(INDEX('Form report'!$P$23:$CO$1090,MATCH($A$22,'Form report'!FW23:FW1090,0),MATCH(FW$3,'Form report'!$P$22:$CO$22,0))="","",INDEX('Form report'!$P$23:$CO$1090,MATCH($A$22,'Form report'!FW23:FW1090,0),MATCH(FW$3,'Form report'!$P$22:$CO$22,0))-INDEX('Form report'!$G$23:$G$1090,MATCH($A$22,'Form report'!$D$23:$D$1090,0))-INDEX('Form report'!$H$23:$H$1090,MATCH($A$22,'Form report'!$D$23:$D$1090,0))),"")</f>
        <v/>
      </c>
      <c r="FX22" s="204" t="str">
        <f>IFERROR(IF(INDEX('Form report'!$P$23:$CO$1090,MATCH($A$22,'Form report'!FX23:FX1090,0),MATCH(FX$3,'Form report'!$P$22:$CO$22,0))="","",INDEX('Form report'!$P$23:$CO$1090,MATCH($A$22,'Form report'!FX23:FX1090,0),MATCH(FX$3,'Form report'!$P$22:$CO$22,0))-INDEX('Form report'!$G$23:$G$1090,MATCH($A$22,'Form report'!$D$23:$D$1090,0))-INDEX('Form report'!$H$23:$H$1090,MATCH($A$22,'Form report'!$D$23:$D$1090,0))),"")</f>
        <v/>
      </c>
      <c r="FY22" s="204" t="str">
        <f>IFERROR(IF(INDEX('Form report'!$P$23:$CO$1090,MATCH($A$22,'Form report'!FY23:FY1090,0),MATCH(FY$3,'Form report'!$P$22:$CO$22,0))="","",INDEX('Form report'!$P$23:$CO$1090,MATCH($A$22,'Form report'!FY23:FY1090,0),MATCH(FY$3,'Form report'!$P$22:$CO$22,0))-INDEX('Form report'!$G$23:$G$1090,MATCH($A$22,'Form report'!$D$23:$D$1090,0))-INDEX('Form report'!$H$23:$H$1090,MATCH($A$22,'Form report'!$D$23:$D$1090,0))),"")</f>
        <v/>
      </c>
      <c r="FZ22" s="204" t="str">
        <f>IFERROR(IF(INDEX('Form report'!$P$23:$CO$1090,MATCH($A$22,'Form report'!FZ23:FZ1090,0),MATCH(FZ$3,'Form report'!$P$22:$CO$22,0))="","",INDEX('Form report'!$P$23:$CO$1090,MATCH($A$22,'Form report'!FZ23:FZ1090,0),MATCH(FZ$3,'Form report'!$P$22:$CO$22,0))-INDEX('Form report'!$G$23:$G$1090,MATCH($A$22,'Form report'!$D$23:$D$1090,0))-INDEX('Form report'!$H$23:$H$1090,MATCH($A$22,'Form report'!$D$23:$D$1090,0))),"")</f>
        <v/>
      </c>
      <c r="GA22" s="204" t="str">
        <f>IFERROR(IF(INDEX('Form report'!$P$23:$CO$1090,MATCH($A$22,'Form report'!GA23:GA1090,0),MATCH(GA$3,'Form report'!$P$22:$CO$22,0))="","",INDEX('Form report'!$P$23:$CO$1090,MATCH($A$22,'Form report'!GA23:GA1090,0),MATCH(GA$3,'Form report'!$P$22:$CO$22,0))-INDEX('Form report'!$G$23:$G$1090,MATCH($A$22,'Form report'!$D$23:$D$1090,0))-INDEX('Form report'!$H$23:$H$1090,MATCH($A$22,'Form report'!$D$23:$D$1090,0))),"")</f>
        <v/>
      </c>
      <c r="GB22" s="204" t="str">
        <f>IFERROR(IF(INDEX('Form report'!$P$23:$CO$1090,MATCH($A$22,'Form report'!GB23:GB1090,0),MATCH(GB$3,'Form report'!$P$22:$CO$22,0))="","",INDEX('Form report'!$P$23:$CO$1090,MATCH($A$22,'Form report'!GB23:GB1090,0),MATCH(GB$3,'Form report'!$P$22:$CO$22,0))-INDEX('Form report'!$G$23:$G$1090,MATCH($A$22,'Form report'!$D$23:$D$1090,0))-INDEX('Form report'!$H$23:$H$1090,MATCH($A$22,'Form report'!$D$23:$D$1090,0))),"")</f>
        <v/>
      </c>
      <c r="GC22" s="204" t="str">
        <f>IFERROR(IF(INDEX('Form report'!$P$23:$CO$1090,MATCH($A$22,'Form report'!GC23:GC1090,0),MATCH(GC$3,'Form report'!$P$22:$CO$22,0))="","",INDEX('Form report'!$P$23:$CO$1090,MATCH($A$22,'Form report'!GC23:GC1090,0),MATCH(GC$3,'Form report'!$P$22:$CO$22,0))-INDEX('Form report'!$G$23:$G$1090,MATCH($A$22,'Form report'!$D$23:$D$1090,0))-INDEX('Form report'!$H$23:$H$1090,MATCH($A$22,'Form report'!$D$23:$D$1090,0))),"")</f>
        <v/>
      </c>
      <c r="GD22" s="204" t="str">
        <f>IFERROR(IF(INDEX('Form report'!$P$23:$CO$1090,MATCH($A$22,'Form report'!GD23:GD1090,0),MATCH(GD$3,'Form report'!$P$22:$CO$22,0))="","",INDEX('Form report'!$P$23:$CO$1090,MATCH($A$22,'Form report'!GD23:GD1090,0),MATCH(GD$3,'Form report'!$P$22:$CO$22,0))-INDEX('Form report'!$G$23:$G$1090,MATCH($A$22,'Form report'!$D$23:$D$1090,0))-INDEX('Form report'!$H$23:$H$1090,MATCH($A$22,'Form report'!$D$23:$D$1090,0))),"")</f>
        <v/>
      </c>
      <c r="GE22" s="204" t="str">
        <f>IFERROR(IF(INDEX('Form report'!$P$23:$CO$1090,MATCH($A$22,'Form report'!GE23:GE1090,0),MATCH(GE$3,'Form report'!$P$22:$CO$22,0))="","",INDEX('Form report'!$P$23:$CO$1090,MATCH($A$22,'Form report'!GE23:GE1090,0),MATCH(GE$3,'Form report'!$P$22:$CO$22,0))-INDEX('Form report'!$G$23:$G$1090,MATCH($A$22,'Form report'!$D$23:$D$1090,0))-INDEX('Form report'!$H$23:$H$1090,MATCH($A$22,'Form report'!$D$23:$D$1090,0))),"")</f>
        <v/>
      </c>
      <c r="GF22" s="204" t="str">
        <f>IFERROR(IF(INDEX('Form report'!$P$23:$CO$1090,MATCH($A$22,'Form report'!GF23:GF1090,0),MATCH(GF$3,'Form report'!$P$22:$CO$22,0))="","",INDEX('Form report'!$P$23:$CO$1090,MATCH($A$22,'Form report'!GF23:GF1090,0),MATCH(GF$3,'Form report'!$P$22:$CO$22,0))-INDEX('Form report'!$G$23:$G$1090,MATCH($A$22,'Form report'!$D$23:$D$1090,0))-INDEX('Form report'!$H$23:$H$1090,MATCH($A$22,'Form report'!$D$23:$D$1090,0))),"")</f>
        <v/>
      </c>
      <c r="GG22" s="204" t="str">
        <f>IFERROR(IF(INDEX('Form report'!$P$23:$CO$1090,MATCH($A$22,'Form report'!GG23:GG1090,0),MATCH(GG$3,'Form report'!$P$22:$CO$22,0))="","",INDEX('Form report'!$P$23:$CO$1090,MATCH($A$22,'Form report'!GG23:GG1090,0),MATCH(GG$3,'Form report'!$P$22:$CO$22,0))-INDEX('Form report'!$G$23:$G$1090,MATCH($A$22,'Form report'!$D$23:$D$1090,0))-INDEX('Form report'!$H$23:$H$1090,MATCH($A$22,'Form report'!$D$23:$D$1090,0))),"")</f>
        <v/>
      </c>
      <c r="GH22" s="204" t="str">
        <f>IFERROR(IF(INDEX('Form report'!$P$23:$CO$1090,MATCH($A$22,'Form report'!GH23:GH1090,0),MATCH(GH$3,'Form report'!$P$22:$CO$22,0))="","",INDEX('Form report'!$P$23:$CO$1090,MATCH($A$22,'Form report'!GH23:GH1090,0),MATCH(GH$3,'Form report'!$P$22:$CO$22,0))-INDEX('Form report'!$G$23:$G$1090,MATCH($A$22,'Form report'!$D$23:$D$1090,0))-INDEX('Form report'!$H$23:$H$1090,MATCH($A$22,'Form report'!$D$23:$D$1090,0))),"")</f>
        <v/>
      </c>
      <c r="GI22" s="204" t="str">
        <f>IFERROR(IF(INDEX('Form report'!$P$23:$CO$1090,MATCH($A$22,'Form report'!GI23:GI1090,0),MATCH(GI$3,'Form report'!$P$22:$CO$22,0))="","",INDEX('Form report'!$P$23:$CO$1090,MATCH($A$22,'Form report'!GI23:GI1090,0),MATCH(GI$3,'Form report'!$P$22:$CO$22,0))-INDEX('Form report'!$G$23:$G$1090,MATCH($A$22,'Form report'!$D$23:$D$1090,0))-INDEX('Form report'!$H$23:$H$1090,MATCH($A$22,'Form report'!$D$23:$D$1090,0))),"")</f>
        <v/>
      </c>
      <c r="GJ22" s="204" t="str">
        <f>IFERROR(IF(INDEX('Form report'!$P$23:$CO$1090,MATCH($A$22,'Form report'!GJ23:GJ1090,0),MATCH(GJ$3,'Form report'!$P$22:$CO$22,0))="","",INDEX('Form report'!$P$23:$CO$1090,MATCH($A$22,'Form report'!GJ23:GJ1090,0),MATCH(GJ$3,'Form report'!$P$22:$CO$22,0))-INDEX('Form report'!$G$23:$G$1090,MATCH($A$22,'Form report'!$D$23:$D$1090,0))-INDEX('Form report'!$H$23:$H$1090,MATCH($A$22,'Form report'!$D$23:$D$1090,0))),"")</f>
        <v/>
      </c>
      <c r="GK22" s="204" t="str">
        <f>IFERROR(IF(INDEX('Form report'!$P$23:$CO$1090,MATCH($A$22,'Form report'!GK23:GK1090,0),MATCH(GK$3,'Form report'!$P$22:$CO$22,0))="","",INDEX('Form report'!$P$23:$CO$1090,MATCH($A$22,'Form report'!GK23:GK1090,0),MATCH(GK$3,'Form report'!$P$22:$CO$22,0))-INDEX('Form report'!$G$23:$G$1090,MATCH($A$22,'Form report'!$D$23:$D$1090,0))-INDEX('Form report'!$H$23:$H$1090,MATCH($A$22,'Form report'!$D$23:$D$1090,0))),"")</f>
        <v/>
      </c>
      <c r="GL22" s="204" t="str">
        <f>IFERROR(IF(INDEX('Form report'!$P$23:$CO$1090,MATCH($A$22,'Form report'!GL23:GL1090,0),MATCH(GL$3,'Form report'!$P$22:$CO$22,0))="","",INDEX('Form report'!$P$23:$CO$1090,MATCH($A$22,'Form report'!GL23:GL1090,0),MATCH(GL$3,'Form report'!$P$22:$CO$22,0))-INDEX('Form report'!$G$23:$G$1090,MATCH($A$22,'Form report'!$D$23:$D$1090,0))-INDEX('Form report'!$H$23:$H$1090,MATCH($A$22,'Form report'!$D$23:$D$1090,0))),"")</f>
        <v/>
      </c>
      <c r="GM22" s="204" t="str">
        <f>IFERROR(IF(INDEX('Form report'!$P$23:$CO$1090,MATCH($A$22,'Form report'!GM23:GM1090,0),MATCH(GM$3,'Form report'!$P$22:$CO$22,0))="","",INDEX('Form report'!$P$23:$CO$1090,MATCH($A$22,'Form report'!GM23:GM1090,0),MATCH(GM$3,'Form report'!$P$22:$CO$22,0))-INDEX('Form report'!$G$23:$G$1090,MATCH($A$22,'Form report'!$D$23:$D$1090,0))-INDEX('Form report'!$H$23:$H$1090,MATCH($A$22,'Form report'!$D$23:$D$1090,0))),"")</f>
        <v/>
      </c>
      <c r="GN22" s="204" t="str">
        <f>IFERROR(IF(INDEX('Form report'!$P$23:$CO$1090,MATCH($A$22,'Form report'!GN23:GN1090,0),MATCH(GN$3,'Form report'!$P$22:$CO$22,0))="","",INDEX('Form report'!$P$23:$CO$1090,MATCH($A$22,'Form report'!GN23:GN1090,0),MATCH(GN$3,'Form report'!$P$22:$CO$22,0))-INDEX('Form report'!$G$23:$G$1090,MATCH($A$22,'Form report'!$D$23:$D$1090,0))-INDEX('Form report'!$H$23:$H$1090,MATCH($A$22,'Form report'!$D$23:$D$1090,0))),"")</f>
        <v/>
      </c>
      <c r="GO22" s="204" t="str">
        <f>IFERROR(IF(INDEX('Form report'!$P$23:$CO$1090,MATCH($A$22,'Form report'!GO23:GO1090,0),MATCH(GO$3,'Form report'!$P$22:$CO$22,0))="","",INDEX('Form report'!$P$23:$CO$1090,MATCH($A$22,'Form report'!GO23:GO1090,0),MATCH(GO$3,'Form report'!$P$22:$CO$22,0))-INDEX('Form report'!$G$23:$G$1090,MATCH($A$22,'Form report'!$D$23:$D$1090,0))-INDEX('Form report'!$H$23:$H$1090,MATCH($A$22,'Form report'!$D$23:$D$1090,0))),"")</f>
        <v/>
      </c>
      <c r="GP22" s="204" t="str">
        <f>IFERROR(IF(INDEX('Form report'!$P$23:$CO$1090,MATCH($A$22,'Form report'!GP23:GP1090,0),MATCH(GP$3,'Form report'!$P$22:$CO$22,0))="","",INDEX('Form report'!$P$23:$CO$1090,MATCH($A$22,'Form report'!GP23:GP1090,0),MATCH(GP$3,'Form report'!$P$22:$CO$22,0))-INDEX('Form report'!$G$23:$G$1090,MATCH($A$22,'Form report'!$D$23:$D$1090,0))-INDEX('Form report'!$H$23:$H$1090,MATCH($A$22,'Form report'!$D$23:$D$1090,0))),"")</f>
        <v/>
      </c>
      <c r="GQ22" s="204" t="str">
        <f>IFERROR(IF(INDEX('Form report'!$P$23:$CO$1090,MATCH($A$22,'Form report'!GQ23:GQ1090,0),MATCH(GQ$3,'Form report'!$P$22:$CO$22,0))="","",INDEX('Form report'!$P$23:$CO$1090,MATCH($A$22,'Form report'!GQ23:GQ1090,0),MATCH(GQ$3,'Form report'!$P$22:$CO$22,0))-INDEX('Form report'!$G$23:$G$1090,MATCH($A$22,'Form report'!$D$23:$D$1090,0))-INDEX('Form report'!$H$23:$H$1090,MATCH($A$22,'Form report'!$D$23:$D$1090,0))),"")</f>
        <v/>
      </c>
      <c r="GR22" s="204" t="str">
        <f>IFERROR(IF(INDEX('Form report'!$P$23:$CO$1090,MATCH($A$22,'Form report'!GR23:GR1090,0),MATCH(GR$3,'Form report'!$P$22:$CO$22,0))="","",INDEX('Form report'!$P$23:$CO$1090,MATCH($A$22,'Form report'!GR23:GR1090,0),MATCH(GR$3,'Form report'!$P$22:$CO$22,0))-INDEX('Form report'!$G$23:$G$1090,MATCH($A$22,'Form report'!$D$23:$D$1090,0))-INDEX('Form report'!$H$23:$H$1090,MATCH($A$22,'Form report'!$D$23:$D$1090,0))),"")</f>
        <v/>
      </c>
      <c r="GS22" s="204" t="str">
        <f>IFERROR(IF(INDEX('Form report'!$P$23:$CO$1090,MATCH($A$22,'Form report'!GS23:GS1090,0),MATCH(GS$3,'Form report'!$P$22:$CO$22,0))="","",INDEX('Form report'!$P$23:$CO$1090,MATCH($A$22,'Form report'!GS23:GS1090,0),MATCH(GS$3,'Form report'!$P$22:$CO$22,0))-INDEX('Form report'!$G$23:$G$1090,MATCH($A$22,'Form report'!$D$23:$D$1090,0))-INDEX('Form report'!$H$23:$H$1090,MATCH($A$22,'Form report'!$D$23:$D$1090,0))),"")</f>
        <v/>
      </c>
      <c r="GT22" s="204" t="str">
        <f>IFERROR(IF(INDEX('Form report'!$P$23:$CO$1090,MATCH($A$22,'Form report'!GT23:GT1090,0),MATCH(GT$3,'Form report'!$P$22:$CO$22,0))="","",INDEX('Form report'!$P$23:$CO$1090,MATCH($A$22,'Form report'!GT23:GT1090,0),MATCH(GT$3,'Form report'!$P$22:$CO$22,0))-INDEX('Form report'!$G$23:$G$1090,MATCH($A$22,'Form report'!$D$23:$D$1090,0))-INDEX('Form report'!$H$23:$H$1090,MATCH($A$22,'Form report'!$D$23:$D$1090,0))),"")</f>
        <v/>
      </c>
      <c r="GU22" s="204" t="str">
        <f>IFERROR(IF(INDEX('Form report'!$P$23:$CO$1090,MATCH($A$22,'Form report'!GU23:GU1090,0),MATCH(GU$3,'Form report'!$P$22:$CO$22,0))="","",INDEX('Form report'!$P$23:$CO$1090,MATCH($A$22,'Form report'!GU23:GU1090,0),MATCH(GU$3,'Form report'!$P$22:$CO$22,0))-INDEX('Form report'!$G$23:$G$1090,MATCH($A$22,'Form report'!$D$23:$D$1090,0))-INDEX('Form report'!$H$23:$H$1090,MATCH($A$22,'Form report'!$D$23:$D$1090,0))),"")</f>
        <v/>
      </c>
      <c r="GV22" s="204" t="str">
        <f>IFERROR(IF(INDEX('Form report'!$P$23:$CO$1090,MATCH($A$22,'Form report'!GV23:GV1090,0),MATCH(GV$3,'Form report'!$P$22:$CO$22,0))="","",INDEX('Form report'!$P$23:$CO$1090,MATCH($A$22,'Form report'!GV23:GV1090,0),MATCH(GV$3,'Form report'!$P$22:$CO$22,0))-INDEX('Form report'!$G$23:$G$1090,MATCH($A$22,'Form report'!$D$23:$D$1090,0))-INDEX('Form report'!$H$23:$H$1090,MATCH($A$22,'Form report'!$D$23:$D$1090,0))),"")</f>
        <v/>
      </c>
      <c r="GW22" s="204" t="str">
        <f>IFERROR(IF(INDEX('Form report'!$P$23:$CO$1090,MATCH($A$22,'Form report'!GW23:GW1090,0),MATCH(GW$3,'Form report'!$P$22:$CO$22,0))="","",INDEX('Form report'!$P$23:$CO$1090,MATCH($A$22,'Form report'!GW23:GW1090,0),MATCH(GW$3,'Form report'!$P$22:$CO$22,0))-INDEX('Form report'!$G$23:$G$1090,MATCH($A$22,'Form report'!$D$23:$D$1090,0))-INDEX('Form report'!$H$23:$H$1090,MATCH($A$22,'Form report'!$D$23:$D$1090,0))),"")</f>
        <v/>
      </c>
      <c r="GX22" s="204" t="str">
        <f>IFERROR(IF(INDEX('Form report'!$P$23:$CO$1090,MATCH($A$22,'Form report'!GX23:GX1090,0),MATCH(GX$3,'Form report'!$P$22:$CO$22,0))="","",INDEX('Form report'!$P$23:$CO$1090,MATCH($A$22,'Form report'!GX23:GX1090,0),MATCH(GX$3,'Form report'!$P$22:$CO$22,0))-INDEX('Form report'!$G$23:$G$1090,MATCH($A$22,'Form report'!$D$23:$D$1090,0))-INDEX('Form report'!$H$23:$H$1090,MATCH($A$22,'Form report'!$D$23:$D$1090,0))),"")</f>
        <v/>
      </c>
      <c r="GY22" s="204" t="str">
        <f>IFERROR(IF(INDEX('Form report'!$P$23:$CO$1090,MATCH($A$22,'Form report'!GY23:GY1090,0),MATCH(GY$3,'Form report'!$P$22:$CO$22,0))="","",INDEX('Form report'!$P$23:$CO$1090,MATCH($A$22,'Form report'!GY23:GY1090,0),MATCH(GY$3,'Form report'!$P$22:$CO$22,0))-INDEX('Form report'!$G$23:$G$1090,MATCH($A$22,'Form report'!$D$23:$D$1090,0))-INDEX('Form report'!$H$23:$H$1090,MATCH($A$22,'Form report'!$D$23:$D$1090,0))),"")</f>
        <v/>
      </c>
      <c r="GZ22" s="204" t="str">
        <f>IFERROR(IF(INDEX('Form report'!$P$23:$CO$1090,MATCH($A$22,'Form report'!GZ23:GZ1090,0),MATCH(GZ$3,'Form report'!$P$22:$CO$22,0))="","",INDEX('Form report'!$P$23:$CO$1090,MATCH($A$22,'Form report'!GZ23:GZ1090,0),MATCH(GZ$3,'Form report'!$P$22:$CO$22,0))-INDEX('Form report'!$G$23:$G$1090,MATCH($A$22,'Form report'!$D$23:$D$1090,0))-INDEX('Form report'!$H$23:$H$1090,MATCH($A$22,'Form report'!$D$23:$D$1090,0))),"")</f>
        <v/>
      </c>
      <c r="HA22" s="204" t="str">
        <f>IFERROR(IF(INDEX('Form report'!$P$23:$CO$1090,MATCH($A$22,'Form report'!HA23:HA1090,0),MATCH(HA$3,'Form report'!$P$22:$CO$22,0))="","",INDEX('Form report'!$P$23:$CO$1090,MATCH($A$22,'Form report'!HA23:HA1090,0),MATCH(HA$3,'Form report'!$P$22:$CO$22,0))-INDEX('Form report'!$G$23:$G$1090,MATCH($A$22,'Form report'!$D$23:$D$1090,0))-INDEX('Form report'!$H$23:$H$1090,MATCH($A$22,'Form report'!$D$23:$D$1090,0))),"")</f>
        <v/>
      </c>
      <c r="HB22" s="204" t="str">
        <f>IFERROR(IF(INDEX('Form report'!$P$23:$CO$1090,MATCH($A$22,'Form report'!HB23:HB1090,0),MATCH(HB$3,'Form report'!$P$22:$CO$22,0))="","",INDEX('Form report'!$P$23:$CO$1090,MATCH($A$22,'Form report'!HB23:HB1090,0),MATCH(HB$3,'Form report'!$P$22:$CO$22,0))-INDEX('Form report'!$G$23:$G$1090,MATCH($A$22,'Form report'!$D$23:$D$1090,0))-INDEX('Form report'!$H$23:$H$1090,MATCH($A$22,'Form report'!$D$23:$D$1090,0))),"")</f>
        <v/>
      </c>
      <c r="HC22" s="204" t="str">
        <f>IFERROR(IF(INDEX('Form report'!$P$23:$CO$1090,MATCH($A$22,'Form report'!HC23:HC1090,0),MATCH(HC$3,'Form report'!$P$22:$CO$22,0))="","",INDEX('Form report'!$P$23:$CO$1090,MATCH($A$22,'Form report'!HC23:HC1090,0),MATCH(HC$3,'Form report'!$P$22:$CO$22,0))-INDEX('Form report'!$G$23:$G$1090,MATCH($A$22,'Form report'!$D$23:$D$1090,0))-INDEX('Form report'!$H$23:$H$1090,MATCH($A$22,'Form report'!$D$23:$D$1090,0))),"")</f>
        <v/>
      </c>
      <c r="HD22" s="204" t="str">
        <f>IFERROR(IF(INDEX('Form report'!$P$23:$CO$1090,MATCH($A$22,'Form report'!HD23:HD1090,0),MATCH(HD$3,'Form report'!$P$22:$CO$22,0))="","",INDEX('Form report'!$P$23:$CO$1090,MATCH($A$22,'Form report'!HD23:HD1090,0),MATCH(HD$3,'Form report'!$P$22:$CO$22,0))-INDEX('Form report'!$G$23:$G$1090,MATCH($A$22,'Form report'!$D$23:$D$1090,0))-INDEX('Form report'!$H$23:$H$1090,MATCH($A$22,'Form report'!$D$23:$D$1090,0))),"")</f>
        <v/>
      </c>
      <c r="HE22" s="204" t="str">
        <f>IFERROR(IF(INDEX('Form report'!$P$23:$CO$1090,MATCH($A$22,'Form report'!HE23:HE1090,0),MATCH(HE$3,'Form report'!$P$22:$CO$22,0))="","",INDEX('Form report'!$P$23:$CO$1090,MATCH($A$22,'Form report'!HE23:HE1090,0),MATCH(HE$3,'Form report'!$P$22:$CO$22,0))-INDEX('Form report'!$G$23:$G$1090,MATCH($A$22,'Form report'!$D$23:$D$1090,0))-INDEX('Form report'!$H$23:$H$1090,MATCH($A$22,'Form report'!$D$23:$D$1090,0))),"")</f>
        <v/>
      </c>
      <c r="HF22" s="204" t="str">
        <f>IFERROR(IF(INDEX('Form report'!$P$23:$CO$1090,MATCH($A$22,'Form report'!HF23:HF1090,0),MATCH(HF$3,'Form report'!$P$22:$CO$22,0))="","",INDEX('Form report'!$P$23:$CO$1090,MATCH($A$22,'Form report'!HF23:HF1090,0),MATCH(HF$3,'Form report'!$P$22:$CO$22,0))-INDEX('Form report'!$G$23:$G$1090,MATCH($A$22,'Form report'!$D$23:$D$1090,0))-INDEX('Form report'!$H$23:$H$1090,MATCH($A$22,'Form report'!$D$23:$D$1090,0))),"")</f>
        <v/>
      </c>
      <c r="HG22" s="204" t="str">
        <f>IFERROR(IF(INDEX('Form report'!$P$23:$CO$1090,MATCH($A$22,'Form report'!HG23:HG1090,0),MATCH(HG$3,'Form report'!$P$22:$CO$22,0))="","",INDEX('Form report'!$P$23:$CO$1090,MATCH($A$22,'Form report'!HG23:HG1090,0),MATCH(HG$3,'Form report'!$P$22:$CO$22,0))-INDEX('Form report'!$G$23:$G$1090,MATCH($A$22,'Form report'!$D$23:$D$1090,0))-INDEX('Form report'!$H$23:$H$1090,MATCH($A$22,'Form report'!$D$23:$D$1090,0))),"")</f>
        <v/>
      </c>
      <c r="HH22" s="204" t="str">
        <f>IFERROR(IF(INDEX('Form report'!$P$23:$CO$1090,MATCH($A$22,'Form report'!HH23:HH1090,0),MATCH(HH$3,'Form report'!$P$22:$CO$22,0))="","",INDEX('Form report'!$P$23:$CO$1090,MATCH($A$22,'Form report'!HH23:HH1090,0),MATCH(HH$3,'Form report'!$P$22:$CO$22,0))-INDEX('Form report'!$G$23:$G$1090,MATCH($A$22,'Form report'!$D$23:$D$1090,0))-INDEX('Form report'!$H$23:$H$1090,MATCH($A$22,'Form report'!$D$23:$D$1090,0))),"")</f>
        <v/>
      </c>
      <c r="HI22" s="204" t="str">
        <f>IFERROR(IF(INDEX('Form report'!$P$23:$CO$1090,MATCH($A$22,'Form report'!HI23:HI1090,0),MATCH(HI$3,'Form report'!$P$22:$CO$22,0))="","",INDEX('Form report'!$P$23:$CO$1090,MATCH($A$22,'Form report'!HI23:HI1090,0),MATCH(HI$3,'Form report'!$P$22:$CO$22,0))-INDEX('Form report'!$G$23:$G$1090,MATCH($A$22,'Form report'!$D$23:$D$1090,0))-INDEX('Form report'!$H$23:$H$1090,MATCH($A$22,'Form report'!$D$23:$D$1090,0))),"")</f>
        <v/>
      </c>
      <c r="HJ22" s="204" t="str">
        <f>IFERROR(IF(INDEX('Form report'!$P$23:$CO$1090,MATCH($A$22,'Form report'!HJ23:HJ1090,0),MATCH(HJ$3,'Form report'!$P$22:$CO$22,0))="","",INDEX('Form report'!$P$23:$CO$1090,MATCH($A$22,'Form report'!HJ23:HJ1090,0),MATCH(HJ$3,'Form report'!$P$22:$CO$22,0))-INDEX('Form report'!$G$23:$G$1090,MATCH($A$22,'Form report'!$D$23:$D$1090,0))-INDEX('Form report'!$H$23:$H$1090,MATCH($A$22,'Form report'!$D$23:$D$1090,0))),"")</f>
        <v/>
      </c>
      <c r="HK22" s="204" t="str">
        <f>IFERROR(IF(INDEX('Form report'!$P$23:$CO$1090,MATCH($A$22,'Form report'!HK23:HK1090,0),MATCH(HK$3,'Form report'!$P$22:$CO$22,0))="","",INDEX('Form report'!$P$23:$CO$1090,MATCH($A$22,'Form report'!HK23:HK1090,0),MATCH(HK$3,'Form report'!$P$22:$CO$22,0))-INDEX('Form report'!$G$23:$G$1090,MATCH($A$22,'Form report'!$D$23:$D$1090,0))-INDEX('Form report'!$H$23:$H$1090,MATCH($A$22,'Form report'!$D$23:$D$1090,0))),"")</f>
        <v/>
      </c>
      <c r="HL22" s="204" t="str">
        <f>IFERROR(IF(INDEX('Form report'!$P$23:$CO$1090,MATCH($A$22,'Form report'!HL23:HL1090,0),MATCH(HL$3,'Form report'!$P$22:$CO$22,0))="","",INDEX('Form report'!$P$23:$CO$1090,MATCH($A$22,'Form report'!HL23:HL1090,0),MATCH(HL$3,'Form report'!$P$22:$CO$22,0))-INDEX('Form report'!$G$23:$G$1090,MATCH($A$22,'Form report'!$D$23:$D$1090,0))-INDEX('Form report'!$H$23:$H$1090,MATCH($A$22,'Form report'!$D$23:$D$1090,0))),"")</f>
        <v/>
      </c>
      <c r="HM22" s="204" t="str">
        <f>IFERROR(IF(INDEX('Form report'!$P$23:$CO$1090,MATCH($A$22,'Form report'!HM23:HM1090,0),MATCH(HM$3,'Form report'!$P$22:$CO$22,0))="","",INDEX('Form report'!$P$23:$CO$1090,MATCH($A$22,'Form report'!HM23:HM1090,0),MATCH(HM$3,'Form report'!$P$22:$CO$22,0))-INDEX('Form report'!$G$23:$G$1090,MATCH($A$22,'Form report'!$D$23:$D$1090,0))-INDEX('Form report'!$H$23:$H$1090,MATCH($A$22,'Form report'!$D$23:$D$1090,0))),"")</f>
        <v/>
      </c>
      <c r="HN22" s="204" t="str">
        <f>IFERROR(IF(INDEX('Form report'!$P$23:$CO$1090,MATCH($A$22,'Form report'!HN23:HN1090,0),MATCH(HN$3,'Form report'!$P$22:$CO$22,0))="","",INDEX('Form report'!$P$23:$CO$1090,MATCH($A$22,'Form report'!HN23:HN1090,0),MATCH(HN$3,'Form report'!$P$22:$CO$22,0))-INDEX('Form report'!$G$23:$G$1090,MATCH($A$22,'Form report'!$D$23:$D$1090,0))-INDEX('Form report'!$H$23:$H$1090,MATCH($A$22,'Form report'!$D$23:$D$1090,0))),"")</f>
        <v/>
      </c>
      <c r="HO22" s="204" t="str">
        <f>IFERROR(IF(INDEX('Form report'!$P$23:$CO$1090,MATCH($A$22,'Form report'!HO23:HO1090,0),MATCH(HO$3,'Form report'!$P$22:$CO$22,0))="","",INDEX('Form report'!$P$23:$CO$1090,MATCH($A$22,'Form report'!HO23:HO1090,0),MATCH(HO$3,'Form report'!$P$22:$CO$22,0))-INDEX('Form report'!$G$23:$G$1090,MATCH($A$22,'Form report'!$D$23:$D$1090,0))-INDEX('Form report'!$H$23:$H$1090,MATCH($A$22,'Form report'!$D$23:$D$1090,0))),"")</f>
        <v/>
      </c>
      <c r="HP22" s="204" t="str">
        <f>IFERROR(IF(INDEX('Form report'!$P$23:$CO$1090,MATCH($A$22,'Form report'!HP23:HP1090,0),MATCH(HP$3,'Form report'!$P$22:$CO$22,0))="","",INDEX('Form report'!$P$23:$CO$1090,MATCH($A$22,'Form report'!HP23:HP1090,0),MATCH(HP$3,'Form report'!$P$22:$CO$22,0))-INDEX('Form report'!$G$23:$G$1090,MATCH($A$22,'Form report'!$D$23:$D$1090,0))-INDEX('Form report'!$H$23:$H$1090,MATCH($A$22,'Form report'!$D$23:$D$1090,0))),"")</f>
        <v/>
      </c>
      <c r="HQ22" s="204" t="str">
        <f>IFERROR(IF(INDEX('Form report'!$P$23:$CO$1090,MATCH($A$22,'Form report'!HQ23:HQ1090,0),MATCH(HQ$3,'Form report'!$P$22:$CO$22,0))="","",INDEX('Form report'!$P$23:$CO$1090,MATCH($A$22,'Form report'!HQ23:HQ1090,0),MATCH(HQ$3,'Form report'!$P$22:$CO$22,0))-INDEX('Form report'!$G$23:$G$1090,MATCH($A$22,'Form report'!$D$23:$D$1090,0))-INDEX('Form report'!$H$23:$H$1090,MATCH($A$22,'Form report'!$D$23:$D$1090,0))),"")</f>
        <v/>
      </c>
      <c r="HR22" s="204" t="str">
        <f>IFERROR(IF(INDEX('Form report'!$P$23:$CO$1090,MATCH($A$22,'Form report'!HR23:HR1090,0),MATCH(HR$3,'Form report'!$P$22:$CO$22,0))="","",INDEX('Form report'!$P$23:$CO$1090,MATCH($A$22,'Form report'!HR23:HR1090,0),MATCH(HR$3,'Form report'!$P$22:$CO$22,0))-INDEX('Form report'!$G$23:$G$1090,MATCH($A$22,'Form report'!$D$23:$D$1090,0))-INDEX('Form report'!$H$23:$H$1090,MATCH($A$22,'Form report'!$D$23:$D$1090,0))),"")</f>
        <v/>
      </c>
      <c r="HS22" s="204" t="str">
        <f>IFERROR(IF(INDEX('Form report'!$P$23:$CO$1090,MATCH($A$22,'Form report'!HS23:HS1090,0),MATCH(HS$3,'Form report'!$P$22:$CO$22,0))="","",INDEX('Form report'!$P$23:$CO$1090,MATCH($A$22,'Form report'!HS23:HS1090,0),MATCH(HS$3,'Form report'!$P$22:$CO$22,0))-INDEX('Form report'!$G$23:$G$1090,MATCH($A$22,'Form report'!$D$23:$D$1090,0))-INDEX('Form report'!$H$23:$H$1090,MATCH($A$22,'Form report'!$D$23:$D$1090,0))),"")</f>
        <v/>
      </c>
      <c r="HT22" s="204" t="str">
        <f>IFERROR(IF(INDEX('Form report'!$P$23:$CO$1090,MATCH($A$22,'Form report'!HT23:HT1090,0),MATCH(HT$3,'Form report'!$P$22:$CO$22,0))="","",INDEX('Form report'!$P$23:$CO$1090,MATCH($A$22,'Form report'!HT23:HT1090,0),MATCH(HT$3,'Form report'!$P$22:$CO$22,0))-INDEX('Form report'!$G$23:$G$1090,MATCH($A$22,'Form report'!$D$23:$D$1090,0))-INDEX('Form report'!$H$23:$H$1090,MATCH($A$22,'Form report'!$D$23:$D$1090,0))),"")</f>
        <v/>
      </c>
      <c r="HU22" s="204" t="str">
        <f>IFERROR(IF(INDEX('Form report'!$P$23:$CO$1090,MATCH($A$22,'Form report'!HU23:HU1090,0),MATCH(HU$3,'Form report'!$P$22:$CO$22,0))="","",INDEX('Form report'!$P$23:$CO$1090,MATCH($A$22,'Form report'!HU23:HU1090,0),MATCH(HU$3,'Form report'!$P$22:$CO$22,0))-INDEX('Form report'!$G$23:$G$1090,MATCH($A$22,'Form report'!$D$23:$D$1090,0))-INDEX('Form report'!$H$23:$H$1090,MATCH($A$22,'Form report'!$D$23:$D$1090,0))),"")</f>
        <v/>
      </c>
      <c r="HV22" s="204" t="str">
        <f>IFERROR(IF(INDEX('Form report'!$P$23:$CO$1090,MATCH($A$22,'Form report'!HV23:HV1090,0),MATCH(HV$3,'Form report'!$P$22:$CO$22,0))="","",INDEX('Form report'!$P$23:$CO$1090,MATCH($A$22,'Form report'!HV23:HV1090,0),MATCH(HV$3,'Form report'!$P$22:$CO$22,0))-INDEX('Form report'!$G$23:$G$1090,MATCH($A$22,'Form report'!$D$23:$D$1090,0))-INDEX('Form report'!$H$23:$H$1090,MATCH($A$22,'Form report'!$D$23:$D$1090,0))),"")</f>
        <v/>
      </c>
      <c r="HW22" s="204" t="str">
        <f>IFERROR(IF(INDEX('Form report'!$P$23:$CO$1090,MATCH($A$22,'Form report'!HW23:HW1090,0),MATCH(HW$3,'Form report'!$P$22:$CO$22,0))="","",INDEX('Form report'!$P$23:$CO$1090,MATCH($A$22,'Form report'!HW23:HW1090,0),MATCH(HW$3,'Form report'!$P$22:$CO$22,0))-INDEX('Form report'!$G$23:$G$1090,MATCH($A$22,'Form report'!$D$23:$D$1090,0))-INDEX('Form report'!$H$23:$H$1090,MATCH($A$22,'Form report'!$D$23:$D$1090,0))),"")</f>
        <v/>
      </c>
      <c r="HX22" s="204" t="str">
        <f>IFERROR(IF(INDEX('Form report'!$P$23:$CO$1090,MATCH($A$22,'Form report'!HX23:HX1090,0),MATCH(HX$3,'Form report'!$P$22:$CO$22,0))="","",INDEX('Form report'!$P$23:$CO$1090,MATCH($A$22,'Form report'!HX23:HX1090,0),MATCH(HX$3,'Form report'!$P$22:$CO$22,0))-INDEX('Form report'!$G$23:$G$1090,MATCH($A$22,'Form report'!$D$23:$D$1090,0))-INDEX('Form report'!$H$23:$H$1090,MATCH($A$22,'Form report'!$D$23:$D$1090,0))),"")</f>
        <v/>
      </c>
      <c r="HY22" s="204" t="str">
        <f>IFERROR(IF(INDEX('Form report'!$P$23:$CO$1090,MATCH($A$22,'Form report'!HY23:HY1090,0),MATCH(HY$3,'Form report'!$P$22:$CO$22,0))="","",INDEX('Form report'!$P$23:$CO$1090,MATCH($A$22,'Form report'!HY23:HY1090,0),MATCH(HY$3,'Form report'!$P$22:$CO$22,0))-INDEX('Form report'!$G$23:$G$1090,MATCH($A$22,'Form report'!$D$23:$D$1090,0))-INDEX('Form report'!$H$23:$H$1090,MATCH($A$22,'Form report'!$D$23:$D$1090,0))),"")</f>
        <v/>
      </c>
      <c r="HZ22" s="204" t="str">
        <f>IFERROR(IF(INDEX('Form report'!$P$23:$CO$1090,MATCH($A$22,'Form report'!HZ23:HZ1090,0),MATCH(HZ$3,'Form report'!$P$22:$CO$22,0))="","",INDEX('Form report'!$P$23:$CO$1090,MATCH($A$22,'Form report'!HZ23:HZ1090,0),MATCH(HZ$3,'Form report'!$P$22:$CO$22,0))-INDEX('Form report'!$G$23:$G$1090,MATCH($A$22,'Form report'!$D$23:$D$1090,0))-INDEX('Form report'!$H$23:$H$1090,MATCH($A$22,'Form report'!$D$23:$D$1090,0))),"")</f>
        <v/>
      </c>
      <c r="IA22" s="204" t="str">
        <f>IFERROR(IF(INDEX('Form report'!$P$23:$CO$1090,MATCH($A$22,'Form report'!IA23:IA1090,0),MATCH(IA$3,'Form report'!$P$22:$CO$22,0))="","",INDEX('Form report'!$P$23:$CO$1090,MATCH($A$22,'Form report'!IA23:IA1090,0),MATCH(IA$3,'Form report'!$P$22:$CO$22,0))-INDEX('Form report'!$G$23:$G$1090,MATCH($A$22,'Form report'!$D$23:$D$1090,0))-INDEX('Form report'!$H$23:$H$1090,MATCH($A$22,'Form report'!$D$23:$D$1090,0))),"")</f>
        <v/>
      </c>
      <c r="IB22" s="204" t="str">
        <f>IFERROR(IF(INDEX('Form report'!$P$23:$CO$1090,MATCH($A$22,'Form report'!IB23:IB1090,0),MATCH(IB$3,'Form report'!$P$22:$CO$22,0))="","",INDEX('Form report'!$P$23:$CO$1090,MATCH($A$22,'Form report'!IB23:IB1090,0),MATCH(IB$3,'Form report'!$P$22:$CO$22,0))-INDEX('Form report'!$G$23:$G$1090,MATCH($A$22,'Form report'!$D$23:$D$1090,0))-INDEX('Form report'!$H$23:$H$1090,MATCH($A$22,'Form report'!$D$23:$D$1090,0))),"")</f>
        <v/>
      </c>
      <c r="IC22" s="204" t="str">
        <f>IFERROR(IF(INDEX('Form report'!$P$23:$CO$1090,MATCH($A$22,'Form report'!IC23:IC1090,0),MATCH(IC$3,'Form report'!$P$22:$CO$22,0))="","",INDEX('Form report'!$P$23:$CO$1090,MATCH($A$22,'Form report'!IC23:IC1090,0),MATCH(IC$3,'Form report'!$P$22:$CO$22,0))-INDEX('Form report'!$G$23:$G$1090,MATCH($A$22,'Form report'!$D$23:$D$1090,0))-INDEX('Form report'!$H$23:$H$1090,MATCH($A$22,'Form report'!$D$23:$D$1090,0))),"")</f>
        <v/>
      </c>
      <c r="ID22" s="204" t="str">
        <f>IFERROR(IF(INDEX('Form report'!$P$23:$CO$1090,MATCH($A$22,'Form report'!ID23:ID1090,0),MATCH(ID$3,'Form report'!$P$22:$CO$22,0))="","",INDEX('Form report'!$P$23:$CO$1090,MATCH($A$22,'Form report'!ID23:ID1090,0),MATCH(ID$3,'Form report'!$P$22:$CO$22,0))-INDEX('Form report'!$G$23:$G$1090,MATCH($A$22,'Form report'!$D$23:$D$1090,0))-INDEX('Form report'!$H$23:$H$1090,MATCH($A$22,'Form report'!$D$23:$D$1090,0))),"")</f>
        <v/>
      </c>
      <c r="IE22" s="204" t="str">
        <f>IFERROR(IF(INDEX('Form report'!$P$23:$CO$1090,MATCH($A$22,'Form report'!IE23:IE1090,0),MATCH(IE$3,'Form report'!$P$22:$CO$22,0))="","",INDEX('Form report'!$P$23:$CO$1090,MATCH($A$22,'Form report'!IE23:IE1090,0),MATCH(IE$3,'Form report'!$P$22:$CO$22,0))-INDEX('Form report'!$G$23:$G$1090,MATCH($A$22,'Form report'!$D$23:$D$1090,0))-INDEX('Form report'!$H$23:$H$1090,MATCH($A$22,'Form report'!$D$23:$D$1090,0))),"")</f>
        <v/>
      </c>
      <c r="IF22" s="204" t="str">
        <f>IFERROR(IF(INDEX('Form report'!$P$23:$CO$1090,MATCH($A$22,'Form report'!IF23:IF1090,0),MATCH(IF$3,'Form report'!$P$22:$CO$22,0))="","",INDEX('Form report'!$P$23:$CO$1090,MATCH($A$22,'Form report'!IF23:IF1090,0),MATCH(IF$3,'Form report'!$P$22:$CO$22,0))-INDEX('Form report'!$G$23:$G$1090,MATCH($A$22,'Form report'!$D$23:$D$1090,0))-INDEX('Form report'!$H$23:$H$1090,MATCH($A$22,'Form report'!$D$23:$D$1090,0))),"")</f>
        <v/>
      </c>
      <c r="IG22" s="204" t="str">
        <f>IFERROR(IF(INDEX('Form report'!$P$23:$CO$1090,MATCH($A$22,'Form report'!IG23:IG1090,0),MATCH(IG$3,'Form report'!$P$22:$CO$22,0))="","",INDEX('Form report'!$P$23:$CO$1090,MATCH($A$22,'Form report'!IG23:IG1090,0),MATCH(IG$3,'Form report'!$P$22:$CO$22,0))-INDEX('Form report'!$G$23:$G$1090,MATCH($A$22,'Form report'!$D$23:$D$1090,0))-INDEX('Form report'!$H$23:$H$1090,MATCH($A$22,'Form report'!$D$23:$D$1090,0))),"")</f>
        <v/>
      </c>
      <c r="IH22" s="204" t="str">
        <f>IFERROR(IF(INDEX('Form report'!$P$23:$CO$1090,MATCH($A$22,'Form report'!IH23:IH1090,0),MATCH(IH$3,'Form report'!$P$22:$CO$22,0))="","",INDEX('Form report'!$P$23:$CO$1090,MATCH($A$22,'Form report'!IH23:IH1090,0),MATCH(IH$3,'Form report'!$P$22:$CO$22,0))-INDEX('Form report'!$G$23:$G$1090,MATCH($A$22,'Form report'!$D$23:$D$1090,0))-INDEX('Form report'!$H$23:$H$1090,MATCH($A$22,'Form report'!$D$23:$D$1090,0))),"")</f>
        <v/>
      </c>
      <c r="II22" s="204" t="str">
        <f>IFERROR(IF(INDEX('Form report'!$P$23:$CO$1090,MATCH($A$22,'Form report'!II23:II1090,0),MATCH(II$3,'Form report'!$P$22:$CO$22,0))="","",INDEX('Form report'!$P$23:$CO$1090,MATCH($A$22,'Form report'!II23:II1090,0),MATCH(II$3,'Form report'!$P$22:$CO$22,0))-INDEX('Form report'!$G$23:$G$1090,MATCH($A$22,'Form report'!$D$23:$D$1090,0))-INDEX('Form report'!$H$23:$H$1090,MATCH($A$22,'Form report'!$D$23:$D$1090,0))),"")</f>
        <v/>
      </c>
      <c r="IJ22" s="204" t="str">
        <f>IFERROR(IF(INDEX('Form report'!$P$23:$CO$1090,MATCH($A$22,'Form report'!IJ23:IJ1090,0),MATCH(IJ$3,'Form report'!$P$22:$CO$22,0))="","",INDEX('Form report'!$P$23:$CO$1090,MATCH($A$22,'Form report'!IJ23:IJ1090,0),MATCH(IJ$3,'Form report'!$P$22:$CO$22,0))-INDEX('Form report'!$G$23:$G$1090,MATCH($A$22,'Form report'!$D$23:$D$1090,0))-INDEX('Form report'!$H$23:$H$1090,MATCH($A$22,'Form report'!$D$23:$D$1090,0))),"")</f>
        <v/>
      </c>
      <c r="IK22" s="204" t="str">
        <f>IFERROR(IF(INDEX('Form report'!$P$23:$CO$1090,MATCH($A$22,'Form report'!IK23:IK1090,0),MATCH(IK$3,'Form report'!$P$22:$CO$22,0))="","",INDEX('Form report'!$P$23:$CO$1090,MATCH($A$22,'Form report'!IK23:IK1090,0),MATCH(IK$3,'Form report'!$P$22:$CO$22,0))-INDEX('Form report'!$G$23:$G$1090,MATCH($A$22,'Form report'!$D$23:$D$1090,0))-INDEX('Form report'!$H$23:$H$1090,MATCH($A$22,'Form report'!$D$23:$D$1090,0))),"")</f>
        <v/>
      </c>
      <c r="IL22" s="204" t="str">
        <f>IFERROR(IF(INDEX('Form report'!$P$23:$CO$1090,MATCH($A$22,'Form report'!IL23:IL1090,0),MATCH(IL$3,'Form report'!$P$22:$CO$22,0))="","",INDEX('Form report'!$P$23:$CO$1090,MATCH($A$22,'Form report'!IL23:IL1090,0),MATCH(IL$3,'Form report'!$P$22:$CO$22,0))-INDEX('Form report'!$G$23:$G$1090,MATCH($A$22,'Form report'!$D$23:$D$1090,0))-INDEX('Form report'!$H$23:$H$1090,MATCH($A$22,'Form report'!$D$23:$D$1090,0))),"")</f>
        <v/>
      </c>
      <c r="IM22" s="204" t="str">
        <f>IFERROR(IF(INDEX('Form report'!$P$23:$CO$1090,MATCH($A$22,'Form report'!IM23:IM1090,0),MATCH(IM$3,'Form report'!$P$22:$CO$22,0))="","",INDEX('Form report'!$P$23:$CO$1090,MATCH($A$22,'Form report'!IM23:IM1090,0),MATCH(IM$3,'Form report'!$P$22:$CO$22,0))-INDEX('Form report'!$G$23:$G$1090,MATCH($A$22,'Form report'!$D$23:$D$1090,0))-INDEX('Form report'!$H$23:$H$1090,MATCH($A$22,'Form report'!$D$23:$D$1090,0))),"")</f>
        <v/>
      </c>
      <c r="IN22" s="204" t="str">
        <f>IFERROR(IF(INDEX('Form report'!$P$23:$CO$1090,MATCH($A$22,'Form report'!IN23:IN1090,0),MATCH(IN$3,'Form report'!$P$22:$CO$22,0))="","",INDEX('Form report'!$P$23:$CO$1090,MATCH($A$22,'Form report'!IN23:IN1090,0),MATCH(IN$3,'Form report'!$P$22:$CO$22,0))-INDEX('Form report'!$G$23:$G$1090,MATCH($A$22,'Form report'!$D$23:$D$1090,0))-INDEX('Form report'!$H$23:$H$1090,MATCH($A$22,'Form report'!$D$23:$D$1090,0))),"")</f>
        <v/>
      </c>
      <c r="IO22" s="204" t="str">
        <f>IFERROR(IF(INDEX('Form report'!$P$23:$CO$1090,MATCH($A$22,'Form report'!IO23:IO1090,0),MATCH(IO$3,'Form report'!$P$22:$CO$22,0))="","",INDEX('Form report'!$P$23:$CO$1090,MATCH($A$22,'Form report'!IO23:IO1090,0),MATCH(IO$3,'Form report'!$P$22:$CO$22,0))-INDEX('Form report'!$G$23:$G$1090,MATCH($A$22,'Form report'!$D$23:$D$1090,0))-INDEX('Form report'!$H$23:$H$1090,MATCH($A$22,'Form report'!$D$23:$D$1090,0))),"")</f>
        <v/>
      </c>
      <c r="IP22" s="204" t="str">
        <f>IFERROR(IF(INDEX('Form report'!$P$23:$CO$1090,MATCH($A$22,'Form report'!IP23:IP1090,0),MATCH(IP$3,'Form report'!$P$22:$CO$22,0))="","",INDEX('Form report'!$P$23:$CO$1090,MATCH($A$22,'Form report'!IP23:IP1090,0),MATCH(IP$3,'Form report'!$P$22:$CO$22,0))-INDEX('Form report'!$G$23:$G$1090,MATCH($A$22,'Form report'!$D$23:$D$1090,0))-INDEX('Form report'!$H$23:$H$1090,MATCH($A$22,'Form report'!$D$23:$D$1090,0))),"")</f>
        <v/>
      </c>
      <c r="IQ22" s="204" t="str">
        <f>IFERROR(IF(INDEX('Form report'!$P$23:$CO$1090,MATCH($A$22,'Form report'!IQ23:IQ1090,0),MATCH(IQ$3,'Form report'!$P$22:$CO$22,0))="","",INDEX('Form report'!$P$23:$CO$1090,MATCH($A$22,'Form report'!IQ23:IQ1090,0),MATCH(IQ$3,'Form report'!$P$22:$CO$22,0))-INDEX('Form report'!$G$23:$G$1090,MATCH($A$22,'Form report'!$D$23:$D$1090,0))-INDEX('Form report'!$H$23:$H$1090,MATCH($A$22,'Form report'!$D$23:$D$1090,0))),"")</f>
        <v/>
      </c>
      <c r="IR22" s="204" t="str">
        <f>IFERROR(IF(INDEX('Form report'!$P$23:$CO$1090,MATCH($A$22,'Form report'!IR23:IR1090,0),MATCH(IR$3,'Form report'!$P$22:$CO$22,0))="","",INDEX('Form report'!$P$23:$CO$1090,MATCH($A$22,'Form report'!IR23:IR1090,0),MATCH(IR$3,'Form report'!$P$22:$CO$22,0))-INDEX('Form report'!$G$23:$G$1090,MATCH($A$22,'Form report'!$D$23:$D$1090,0))-INDEX('Form report'!$H$23:$H$1090,MATCH($A$22,'Form report'!$D$23:$D$1090,0))),"")</f>
        <v/>
      </c>
      <c r="IS22" s="204" t="str">
        <f>IFERROR(IF(INDEX('Form report'!$P$23:$CO$1090,MATCH($A$22,'Form report'!IS23:IS1090,0),MATCH(IS$3,'Form report'!$P$22:$CO$22,0))="","",INDEX('Form report'!$P$23:$CO$1090,MATCH($A$22,'Form report'!IS23:IS1090,0),MATCH(IS$3,'Form report'!$P$22:$CO$22,0))-INDEX('Form report'!$G$23:$G$1090,MATCH($A$22,'Form report'!$D$23:$D$1090,0))-INDEX('Form report'!$H$23:$H$1090,MATCH($A$22,'Form report'!$D$23:$D$1090,0))),"")</f>
        <v/>
      </c>
      <c r="IT22" s="204" t="str">
        <f>IFERROR(IF(INDEX('Form report'!$P$23:$CO$1090,MATCH($A$22,'Form report'!IT23:IT1090,0),MATCH(IT$3,'Form report'!$P$22:$CO$22,0))="","",INDEX('Form report'!$P$23:$CO$1090,MATCH($A$22,'Form report'!IT23:IT1090,0),MATCH(IT$3,'Form report'!$P$22:$CO$22,0))-INDEX('Form report'!$G$23:$G$1090,MATCH($A$22,'Form report'!$D$23:$D$1090,0))-INDEX('Form report'!$H$23:$H$1090,MATCH($A$22,'Form report'!$D$23:$D$1090,0))),"")</f>
        <v/>
      </c>
      <c r="IU22" s="204" t="str">
        <f>IFERROR(IF(INDEX('Form report'!$P$23:$CO$1090,MATCH($A$22,'Form report'!IU23:IU1090,0),MATCH(IU$3,'Form report'!$P$22:$CO$22,0))="","",INDEX('Form report'!$P$23:$CO$1090,MATCH($A$22,'Form report'!IU23:IU1090,0),MATCH(IU$3,'Form report'!$P$22:$CO$22,0))-INDEX('Form report'!$G$23:$G$1090,MATCH($A$22,'Form report'!$D$23:$D$1090,0))-INDEX('Form report'!$H$23:$H$1090,MATCH($A$22,'Form report'!$D$23:$D$1090,0))),"")</f>
        <v/>
      </c>
      <c r="IV22" s="204" t="str">
        <f>IFERROR(IF(INDEX('Form report'!$P$23:$CO$1090,MATCH($A$22,'Form report'!IV23:IV1090,0),MATCH(IV$3,'Form report'!$P$22:$CO$22,0))="","",INDEX('Form report'!$P$23:$CO$1090,MATCH($A$22,'Form report'!IV23:IV1090,0),MATCH(IV$3,'Form report'!$P$22:$CO$22,0))-INDEX('Form report'!$G$23:$G$1090,MATCH($A$22,'Form report'!$D$23:$D$1090,0))-INDEX('Form report'!$H$23:$H$1090,MATCH($A$22,'Form report'!$D$23:$D$1090,0))),"")</f>
        <v/>
      </c>
      <c r="IW22" s="204" t="str">
        <f>IFERROR(IF(INDEX('Form report'!$P$23:$CO$1090,MATCH($A$22,'Form report'!IW23:IW1090,0),MATCH(IW$3,'Form report'!$P$22:$CO$22,0))="","",INDEX('Form report'!$P$23:$CO$1090,MATCH($A$22,'Form report'!IW23:IW1090,0),MATCH(IW$3,'Form report'!$P$22:$CO$22,0))-INDEX('Form report'!$G$23:$G$1090,MATCH($A$22,'Form report'!$D$23:$D$1090,0))-INDEX('Form report'!$H$23:$H$1090,MATCH($A$22,'Form report'!$D$23:$D$1090,0))),"")</f>
        <v/>
      </c>
      <c r="IX22" s="204" t="str">
        <f>IFERROR(IF(INDEX('Form report'!$P$23:$CO$1090,MATCH($A$22,'Form report'!IX23:IX1090,0),MATCH(IX$3,'Form report'!$P$22:$CO$22,0))="","",INDEX('Form report'!$P$23:$CO$1090,MATCH($A$22,'Form report'!IX23:IX1090,0),MATCH(IX$3,'Form report'!$P$22:$CO$22,0))-INDEX('Form report'!$G$23:$G$1090,MATCH($A$22,'Form report'!$D$23:$D$1090,0))-INDEX('Form report'!$H$23:$H$1090,MATCH($A$22,'Form report'!$D$23:$D$1090,0))),"")</f>
        <v/>
      </c>
      <c r="IY22" s="204" t="str">
        <f>IFERROR(IF(INDEX('Form report'!$P$23:$CO$1090,MATCH($A$22,'Form report'!IY23:IY1090,0),MATCH(IY$3,'Form report'!$P$22:$CO$22,0))="","",INDEX('Form report'!$P$23:$CO$1090,MATCH($A$22,'Form report'!IY23:IY1090,0),MATCH(IY$3,'Form report'!$P$22:$CO$22,0))-INDEX('Form report'!$G$23:$G$1090,MATCH($A$22,'Form report'!$D$23:$D$1090,0))-INDEX('Form report'!$H$23:$H$1090,MATCH($A$22,'Form report'!$D$23:$D$1090,0))),"")</f>
        <v/>
      </c>
      <c r="IZ22" s="204" t="str">
        <f>IFERROR(IF(INDEX('Form report'!$P$23:$CO$1090,MATCH($A$22,'Form report'!IZ23:IZ1090,0),MATCH(IZ$3,'Form report'!$P$22:$CO$22,0))="","",INDEX('Form report'!$P$23:$CO$1090,MATCH($A$22,'Form report'!IZ23:IZ1090,0),MATCH(IZ$3,'Form report'!$P$22:$CO$22,0))-INDEX('Form report'!$G$23:$G$1090,MATCH($A$22,'Form report'!$D$23:$D$1090,0))-INDEX('Form report'!$H$23:$H$1090,MATCH($A$22,'Form report'!$D$23:$D$1090,0))),"")</f>
        <v/>
      </c>
      <c r="JA22" s="204" t="str">
        <f>IFERROR(IF(INDEX('Form report'!$P$23:$CO$1090,MATCH($A$22,'Form report'!JA23:JA1090,0),MATCH(JA$3,'Form report'!$P$22:$CO$22,0))="","",INDEX('Form report'!$P$23:$CO$1090,MATCH($A$22,'Form report'!JA23:JA1090,0),MATCH(JA$3,'Form report'!$P$22:$CO$22,0))-INDEX('Form report'!$G$23:$G$1090,MATCH($A$22,'Form report'!$D$23:$D$1090,0))-INDEX('Form report'!$H$23:$H$1090,MATCH($A$22,'Form report'!$D$23:$D$1090,0))),"")</f>
        <v/>
      </c>
      <c r="JB22" s="204" t="str">
        <f>IFERROR(IF(INDEX('Form report'!$P$23:$CO$1090,MATCH($A$22,'Form report'!JB23:JB1090,0),MATCH(JB$3,'Form report'!$P$22:$CO$22,0))="","",INDEX('Form report'!$P$23:$CO$1090,MATCH($A$22,'Form report'!JB23:JB1090,0),MATCH(JB$3,'Form report'!$P$22:$CO$22,0))-INDEX('Form report'!$G$23:$G$1090,MATCH($A$22,'Form report'!$D$23:$D$1090,0))-INDEX('Form report'!$H$23:$H$1090,MATCH($A$22,'Form report'!$D$23:$D$1090,0))),"")</f>
        <v/>
      </c>
      <c r="JC22" s="204" t="str">
        <f>IFERROR(IF(INDEX('Form report'!$P$23:$CO$1090,MATCH($A$22,'Form report'!JC23:JC1090,0),MATCH(JC$3,'Form report'!$P$22:$CO$22,0))="","",INDEX('Form report'!$P$23:$CO$1090,MATCH($A$22,'Form report'!JC23:JC1090,0),MATCH(JC$3,'Form report'!$P$22:$CO$22,0))-INDEX('Form report'!$G$23:$G$1090,MATCH($A$22,'Form report'!$D$23:$D$1090,0))-INDEX('Form report'!$H$23:$H$1090,MATCH($A$22,'Form report'!$D$23:$D$1090,0))),"")</f>
        <v/>
      </c>
      <c r="JD22" s="204" t="str">
        <f>IFERROR(IF(INDEX('Form report'!$P$23:$CO$1090,MATCH($A$22,'Form report'!JD23:JD1090,0),MATCH(JD$3,'Form report'!$P$22:$CO$22,0))="","",INDEX('Form report'!$P$23:$CO$1090,MATCH($A$22,'Form report'!JD23:JD1090,0),MATCH(JD$3,'Form report'!$P$22:$CO$22,0))-INDEX('Form report'!$G$23:$G$1090,MATCH($A$22,'Form report'!$D$23:$D$1090,0))-INDEX('Form report'!$H$23:$H$1090,MATCH($A$22,'Form report'!$D$23:$D$1090,0))),"")</f>
        <v/>
      </c>
      <c r="JE22" s="204" t="str">
        <f>IFERROR(IF(INDEX('Form report'!$P$23:$CO$1090,MATCH($A$22,'Form report'!JE23:JE1090,0),MATCH(JE$3,'Form report'!$P$22:$CO$22,0))="","",INDEX('Form report'!$P$23:$CO$1090,MATCH($A$22,'Form report'!JE23:JE1090,0),MATCH(JE$3,'Form report'!$P$22:$CO$22,0))-INDEX('Form report'!$G$23:$G$1090,MATCH($A$22,'Form report'!$D$23:$D$1090,0))-INDEX('Form report'!$H$23:$H$1090,MATCH($A$22,'Form report'!$D$23:$D$1090,0))),"")</f>
        <v/>
      </c>
      <c r="JF22" s="204" t="str">
        <f>IFERROR(IF(INDEX('Form report'!$P$23:$CO$1090,MATCH($A$22,'Form report'!JF23:JF1090,0),MATCH(JF$3,'Form report'!$P$22:$CO$22,0))="","",INDEX('Form report'!$P$23:$CO$1090,MATCH($A$22,'Form report'!JF23:JF1090,0),MATCH(JF$3,'Form report'!$P$22:$CO$22,0))-INDEX('Form report'!$G$23:$G$1090,MATCH($A$22,'Form report'!$D$23:$D$1090,0))-INDEX('Form report'!$H$23:$H$1090,MATCH($A$22,'Form report'!$D$23:$D$1090,0))),"")</f>
        <v/>
      </c>
      <c r="JG22" s="204" t="str">
        <f>IFERROR(IF(INDEX('Form report'!$P$23:$CO$1090,MATCH($A$22,'Form report'!JG23:JG1090,0),MATCH(JG$3,'Form report'!$P$22:$CO$22,0))="","",INDEX('Form report'!$P$23:$CO$1090,MATCH($A$22,'Form report'!JG23:JG1090,0),MATCH(JG$3,'Form report'!$P$22:$CO$22,0))-INDEX('Form report'!$G$23:$G$1090,MATCH($A$22,'Form report'!$D$23:$D$1090,0))-INDEX('Form report'!$H$23:$H$1090,MATCH($A$22,'Form report'!$D$23:$D$1090,0))),"")</f>
        <v/>
      </c>
      <c r="JH22" s="204" t="str">
        <f>IFERROR(IF(INDEX('Form report'!$P$23:$CO$1090,MATCH($A$22,'Form report'!JH23:JH1090,0),MATCH(JH$3,'Form report'!$P$22:$CO$22,0))="","",INDEX('Form report'!$P$23:$CO$1090,MATCH($A$22,'Form report'!JH23:JH1090,0),MATCH(JH$3,'Form report'!$P$22:$CO$22,0))-INDEX('Form report'!$G$23:$G$1090,MATCH($A$22,'Form report'!$D$23:$D$1090,0))-INDEX('Form report'!$H$23:$H$1090,MATCH($A$22,'Form report'!$D$23:$D$1090,0))),"")</f>
        <v/>
      </c>
      <c r="JI22" s="204" t="str">
        <f>IFERROR(IF(INDEX('Form report'!$P$23:$CO$1090,MATCH($A$22,'Form report'!JI23:JI1090,0),MATCH(JI$3,'Form report'!$P$22:$CO$22,0))="","",INDEX('Form report'!$P$23:$CO$1090,MATCH($A$22,'Form report'!JI23:JI1090,0),MATCH(JI$3,'Form report'!$P$22:$CO$22,0))-INDEX('Form report'!$G$23:$G$1090,MATCH($A$22,'Form report'!$D$23:$D$1090,0))-INDEX('Form report'!$H$23:$H$1090,MATCH($A$22,'Form report'!$D$23:$D$1090,0))),"")</f>
        <v/>
      </c>
      <c r="JJ22" s="204" t="str">
        <f>IFERROR(IF(INDEX('Form report'!$P$23:$CO$1090,MATCH($A$22,'Form report'!JJ23:JJ1090,0),MATCH(JJ$3,'Form report'!$P$22:$CO$22,0))="","",INDEX('Form report'!$P$23:$CO$1090,MATCH($A$22,'Form report'!JJ23:JJ1090,0),MATCH(JJ$3,'Form report'!$P$22:$CO$22,0))-INDEX('Form report'!$G$23:$G$1090,MATCH($A$22,'Form report'!$D$23:$D$1090,0))-INDEX('Form report'!$H$23:$H$1090,MATCH($A$22,'Form report'!$D$23:$D$1090,0))),"")</f>
        <v/>
      </c>
      <c r="JK22" s="204" t="str">
        <f>IFERROR(IF(INDEX('Form report'!$P$23:$CO$1090,MATCH($A$22,'Form report'!JK23:JK1090,0),MATCH(JK$3,'Form report'!$P$22:$CO$22,0))="","",INDEX('Form report'!$P$23:$CO$1090,MATCH($A$22,'Form report'!JK23:JK1090,0),MATCH(JK$3,'Form report'!$P$22:$CO$22,0))-INDEX('Form report'!$G$23:$G$1090,MATCH($A$22,'Form report'!$D$23:$D$1090,0))-INDEX('Form report'!$H$23:$H$1090,MATCH($A$22,'Form report'!$D$23:$D$1090,0))),"")</f>
        <v/>
      </c>
      <c r="JL22" s="204" t="str">
        <f>IFERROR(IF(INDEX('Form report'!$P$23:$CO$1090,MATCH($A$22,'Form report'!JL23:JL1090,0),MATCH(JL$3,'Form report'!$P$22:$CO$22,0))="","",INDEX('Form report'!$P$23:$CO$1090,MATCH($A$22,'Form report'!JL23:JL1090,0),MATCH(JL$3,'Form report'!$P$22:$CO$22,0))-INDEX('Form report'!$G$23:$G$1090,MATCH($A$22,'Form report'!$D$23:$D$1090,0))-INDEX('Form report'!$H$23:$H$1090,MATCH($A$22,'Form report'!$D$23:$D$1090,0))),"")</f>
        <v/>
      </c>
      <c r="JM22" s="204" t="str">
        <f>IFERROR(IF(INDEX('Form report'!$P$23:$CO$1090,MATCH($A$22,'Form report'!JM23:JM1090,0),MATCH(JM$3,'Form report'!$P$22:$CO$22,0))="","",INDEX('Form report'!$P$23:$CO$1090,MATCH($A$22,'Form report'!JM23:JM1090,0),MATCH(JM$3,'Form report'!$P$22:$CO$22,0))-INDEX('Form report'!$G$23:$G$1090,MATCH($A$22,'Form report'!$D$23:$D$1090,0))-INDEX('Form report'!$H$23:$H$1090,MATCH($A$22,'Form report'!$D$23:$D$1090,0))),"")</f>
        <v/>
      </c>
      <c r="JN22" s="204" t="str">
        <f>IFERROR(IF(INDEX('Form report'!$P$23:$CO$1090,MATCH($A$22,'Form report'!JN23:JN1090,0),MATCH(JN$3,'Form report'!$P$22:$CO$22,0))="","",INDEX('Form report'!$P$23:$CO$1090,MATCH($A$22,'Form report'!JN23:JN1090,0),MATCH(JN$3,'Form report'!$P$22:$CO$22,0))-INDEX('Form report'!$G$23:$G$1090,MATCH($A$22,'Form report'!$D$23:$D$1090,0))-INDEX('Form report'!$H$23:$H$1090,MATCH($A$22,'Form report'!$D$23:$D$1090,0))),"")</f>
        <v/>
      </c>
      <c r="JO22" s="204" t="str">
        <f>IFERROR(IF(INDEX('Form report'!$P$23:$CO$1090,MATCH($A$22,'Form report'!JO23:JO1090,0),MATCH(JO$3,'Form report'!$P$22:$CO$22,0))="","",INDEX('Form report'!$P$23:$CO$1090,MATCH($A$22,'Form report'!JO23:JO1090,0),MATCH(JO$3,'Form report'!$P$22:$CO$22,0))-INDEX('Form report'!$G$23:$G$1090,MATCH($A$22,'Form report'!$D$23:$D$1090,0))-INDEX('Form report'!$H$23:$H$1090,MATCH($A$22,'Form report'!$D$23:$D$1090,0))),"")</f>
        <v/>
      </c>
      <c r="JP22" s="204" t="str">
        <f>IFERROR(IF(INDEX('Form report'!$P$23:$CO$1090,MATCH($A$22,'Form report'!JP23:JP1090,0),MATCH(JP$3,'Form report'!$P$22:$CO$22,0))="","",INDEX('Form report'!$P$23:$CO$1090,MATCH($A$22,'Form report'!JP23:JP1090,0),MATCH(JP$3,'Form report'!$P$22:$CO$22,0))-INDEX('Form report'!$G$23:$G$1090,MATCH($A$22,'Form report'!$D$23:$D$1090,0))-INDEX('Form report'!$H$23:$H$1090,MATCH($A$22,'Form report'!$D$23:$D$1090,0))),"")</f>
        <v/>
      </c>
      <c r="JQ22" s="204" t="str">
        <f>IFERROR(IF(INDEX('Form report'!$P$23:$CO$1090,MATCH($A$22,'Form report'!JQ23:JQ1090,0),MATCH(JQ$3,'Form report'!$P$22:$CO$22,0))="","",INDEX('Form report'!$P$23:$CO$1090,MATCH($A$22,'Form report'!JQ23:JQ1090,0),MATCH(JQ$3,'Form report'!$P$22:$CO$22,0))-INDEX('Form report'!$G$23:$G$1090,MATCH($A$22,'Form report'!$D$23:$D$1090,0))-INDEX('Form report'!$H$23:$H$1090,MATCH($A$22,'Form report'!$D$23:$D$1090,0))),"")</f>
        <v/>
      </c>
      <c r="JR22" s="204" t="str">
        <f>IFERROR(IF(INDEX('Form report'!$P$23:$CO$1090,MATCH($A$22,'Form report'!JR23:JR1090,0),MATCH(JR$3,'Form report'!$P$22:$CO$22,0))="","",INDEX('Form report'!$P$23:$CO$1090,MATCH($A$22,'Form report'!JR23:JR1090,0),MATCH(JR$3,'Form report'!$P$22:$CO$22,0))-INDEX('Form report'!$G$23:$G$1090,MATCH($A$22,'Form report'!$D$23:$D$1090,0))-INDEX('Form report'!$H$23:$H$1090,MATCH($A$22,'Form report'!$D$23:$D$1090,0))),"")</f>
        <v/>
      </c>
      <c r="JS22" s="204" t="str">
        <f>IFERROR(IF(INDEX('Form report'!$P$23:$CO$1090,MATCH($A$22,'Form report'!JS23:JS1090,0),MATCH(JS$3,'Form report'!$P$22:$CO$22,0))="","",INDEX('Form report'!$P$23:$CO$1090,MATCH($A$22,'Form report'!JS23:JS1090,0),MATCH(JS$3,'Form report'!$P$22:$CO$22,0))-INDEX('Form report'!$G$23:$G$1090,MATCH($A$22,'Form report'!$D$23:$D$1090,0))-INDEX('Form report'!$H$23:$H$1090,MATCH($A$22,'Form report'!$D$23:$D$1090,0))),"")</f>
        <v/>
      </c>
      <c r="JT22" s="204" t="str">
        <f>IFERROR(IF(INDEX('Form report'!$P$23:$CO$1090,MATCH($A$22,'Form report'!JT23:JT1090,0),MATCH(JT$3,'Form report'!$P$22:$CO$22,0))="","",INDEX('Form report'!$P$23:$CO$1090,MATCH($A$22,'Form report'!JT23:JT1090,0),MATCH(JT$3,'Form report'!$P$22:$CO$22,0))-INDEX('Form report'!$G$23:$G$1090,MATCH($A$22,'Form report'!$D$23:$D$1090,0))-INDEX('Form report'!$H$23:$H$1090,MATCH($A$22,'Form report'!$D$23:$D$1090,0))),"")</f>
        <v/>
      </c>
      <c r="JU22" s="204" t="str">
        <f>IFERROR(IF(INDEX('Form report'!$P$23:$CO$1090,MATCH($A$22,'Form report'!JU23:JU1090,0),MATCH(JU$3,'Form report'!$P$22:$CO$22,0))="","",INDEX('Form report'!$P$23:$CO$1090,MATCH($A$22,'Form report'!JU23:JU1090,0),MATCH(JU$3,'Form report'!$P$22:$CO$22,0))-INDEX('Form report'!$G$23:$G$1090,MATCH($A$22,'Form report'!$D$23:$D$1090,0))-INDEX('Form report'!$H$23:$H$1090,MATCH($A$22,'Form report'!$D$23:$D$1090,0))),"")</f>
        <v/>
      </c>
      <c r="JV22" s="204" t="str">
        <f>IFERROR(IF(INDEX('Form report'!$P$23:$CO$1090,MATCH($A$22,'Form report'!JV23:JV1090,0),MATCH(JV$3,'Form report'!$P$22:$CO$22,0))="","",INDEX('Form report'!$P$23:$CO$1090,MATCH($A$22,'Form report'!JV23:JV1090,0),MATCH(JV$3,'Form report'!$P$22:$CO$22,0))-INDEX('Form report'!$G$23:$G$1090,MATCH($A$22,'Form report'!$D$23:$D$1090,0))-INDEX('Form report'!$H$23:$H$1090,MATCH($A$22,'Form report'!$D$23:$D$1090,0))),"")</f>
        <v/>
      </c>
      <c r="JW22" s="204" t="str">
        <f>IFERROR(IF(INDEX('Form report'!$P$23:$CO$1090,MATCH($A$22,'Form report'!JW23:JW1090,0),MATCH(JW$3,'Form report'!$P$22:$CO$22,0))="","",INDEX('Form report'!$P$23:$CO$1090,MATCH($A$22,'Form report'!JW23:JW1090,0),MATCH(JW$3,'Form report'!$P$22:$CO$22,0))-INDEX('Form report'!$G$23:$G$1090,MATCH($A$22,'Form report'!$D$23:$D$1090,0))-INDEX('Form report'!$H$23:$H$1090,MATCH($A$22,'Form report'!$D$23:$D$1090,0))),"")</f>
        <v/>
      </c>
      <c r="JX22" s="204" t="str">
        <f>IFERROR(IF(INDEX('Form report'!$P$23:$CO$1090,MATCH($A$22,'Form report'!JX23:JX1090,0),MATCH(JX$3,'Form report'!$P$22:$CO$22,0))="","",INDEX('Form report'!$P$23:$CO$1090,MATCH($A$22,'Form report'!JX23:JX1090,0),MATCH(JX$3,'Form report'!$P$22:$CO$22,0))-INDEX('Form report'!$G$23:$G$1090,MATCH($A$22,'Form report'!$D$23:$D$1090,0))-INDEX('Form report'!$H$23:$H$1090,MATCH($A$22,'Form report'!$D$23:$D$1090,0))),"")</f>
        <v/>
      </c>
      <c r="JY22" s="204" t="str">
        <f>IFERROR(IF(INDEX('Form report'!$P$23:$CO$1090,MATCH($A$22,'Form report'!JY23:JY1090,0),MATCH(JY$3,'Form report'!$P$22:$CO$22,0))="","",INDEX('Form report'!$P$23:$CO$1090,MATCH($A$22,'Form report'!JY23:JY1090,0),MATCH(JY$3,'Form report'!$P$22:$CO$22,0))-INDEX('Form report'!$G$23:$G$1090,MATCH($A$22,'Form report'!$D$23:$D$1090,0))-INDEX('Form report'!$H$23:$H$1090,MATCH($A$22,'Form report'!$D$23:$D$1090,0))),"")</f>
        <v/>
      </c>
      <c r="JZ22" s="204" t="str">
        <f>IFERROR(IF(INDEX('Form report'!$P$23:$CO$1090,MATCH($A$22,'Form report'!JZ23:JZ1090,0),MATCH(JZ$3,'Form report'!$P$22:$CO$22,0))="","",INDEX('Form report'!$P$23:$CO$1090,MATCH($A$22,'Form report'!JZ23:JZ1090,0),MATCH(JZ$3,'Form report'!$P$22:$CO$22,0))-INDEX('Form report'!$G$23:$G$1090,MATCH($A$22,'Form report'!$D$23:$D$1090,0))-INDEX('Form report'!$H$23:$H$1090,MATCH($A$22,'Form report'!$D$23:$D$1090,0))),"")</f>
        <v/>
      </c>
      <c r="KA22" s="204" t="str">
        <f>IFERROR(IF(INDEX('Form report'!$P$23:$CO$1090,MATCH($A$22,'Form report'!KA23:KA1090,0),MATCH(KA$3,'Form report'!$P$22:$CO$22,0))="","",INDEX('Form report'!$P$23:$CO$1090,MATCH($A$22,'Form report'!KA23:KA1090,0),MATCH(KA$3,'Form report'!$P$22:$CO$22,0))-INDEX('Form report'!$G$23:$G$1090,MATCH($A$22,'Form report'!$D$23:$D$1090,0))-INDEX('Form report'!$H$23:$H$1090,MATCH($A$22,'Form report'!$D$23:$D$1090,0))),"")</f>
        <v/>
      </c>
      <c r="KB22" s="204" t="str">
        <f>IFERROR(IF(INDEX('Form report'!$P$23:$CO$1090,MATCH($A$22,'Form report'!KB23:KB1090,0),MATCH(KB$3,'Form report'!$P$22:$CO$22,0))="","",INDEX('Form report'!$P$23:$CO$1090,MATCH($A$22,'Form report'!KB23:KB1090,0),MATCH(KB$3,'Form report'!$P$22:$CO$22,0))-INDEX('Form report'!$G$23:$G$1090,MATCH($A$22,'Form report'!$D$23:$D$1090,0))-INDEX('Form report'!$H$23:$H$1090,MATCH($A$22,'Form report'!$D$23:$D$1090,0))),"")</f>
        <v/>
      </c>
      <c r="KC22" s="204" t="str">
        <f>IFERROR(IF(INDEX('Form report'!$P$23:$CO$1090,MATCH($A$22,'Form report'!KC23:KC1090,0),MATCH(KC$3,'Form report'!$P$22:$CO$22,0))="","",INDEX('Form report'!$P$23:$CO$1090,MATCH($A$22,'Form report'!KC23:KC1090,0),MATCH(KC$3,'Form report'!$P$22:$CO$22,0))-INDEX('Form report'!$G$23:$G$1090,MATCH($A$22,'Form report'!$D$23:$D$1090,0))-INDEX('Form report'!$H$23:$H$1090,MATCH($A$22,'Form report'!$D$23:$D$1090,0))),"")</f>
        <v/>
      </c>
      <c r="KD22" s="204" t="str">
        <f>IFERROR(IF(INDEX('Form report'!$P$23:$CO$1090,MATCH($A$22,'Form report'!KD23:KD1090,0),MATCH(KD$3,'Form report'!$P$22:$CO$22,0))="","",INDEX('Form report'!$P$23:$CO$1090,MATCH($A$22,'Form report'!KD23:KD1090,0),MATCH(KD$3,'Form report'!$P$22:$CO$22,0))-INDEX('Form report'!$G$23:$G$1090,MATCH($A$22,'Form report'!$D$23:$D$1090,0))-INDEX('Form report'!$H$23:$H$1090,MATCH($A$22,'Form report'!$D$23:$D$1090,0))),"")</f>
        <v/>
      </c>
      <c r="KE22" s="204" t="str">
        <f>IFERROR(IF(INDEX('Form report'!$P$23:$CO$1090,MATCH($A$22,'Form report'!KE23:KE1090,0),MATCH(KE$3,'Form report'!$P$22:$CO$22,0))="","",INDEX('Form report'!$P$23:$CO$1090,MATCH($A$22,'Form report'!KE23:KE1090,0),MATCH(KE$3,'Form report'!$P$22:$CO$22,0))-INDEX('Form report'!$G$23:$G$1090,MATCH($A$22,'Form report'!$D$23:$D$1090,0))-INDEX('Form report'!$H$23:$H$1090,MATCH($A$22,'Form report'!$D$23:$D$1090,0))),"")</f>
        <v/>
      </c>
      <c r="KF22" s="204" t="str">
        <f>IFERROR(IF(INDEX('Form report'!$P$23:$CO$1090,MATCH($A$22,'Form report'!KF23:KF1090,0),MATCH(KF$3,'Form report'!$P$22:$CO$22,0))="","",INDEX('Form report'!$P$23:$CO$1090,MATCH($A$22,'Form report'!KF23:KF1090,0),MATCH(KF$3,'Form report'!$P$22:$CO$22,0))-INDEX('Form report'!$G$23:$G$1090,MATCH($A$22,'Form report'!$D$23:$D$1090,0))-INDEX('Form report'!$H$23:$H$1090,MATCH($A$22,'Form report'!$D$23:$D$1090,0))),"")</f>
        <v/>
      </c>
      <c r="KG22" s="204" t="str">
        <f>IFERROR(IF(INDEX('Form report'!$P$23:$CO$1090,MATCH($A$22,'Form report'!KG23:KG1090,0),MATCH(KG$3,'Form report'!$P$22:$CO$22,0))="","",INDEX('Form report'!$P$23:$CO$1090,MATCH($A$22,'Form report'!KG23:KG1090,0),MATCH(KG$3,'Form report'!$P$22:$CO$22,0))-INDEX('Form report'!$G$23:$G$1090,MATCH($A$22,'Form report'!$D$23:$D$1090,0))-INDEX('Form report'!$H$23:$H$1090,MATCH($A$22,'Form report'!$D$23:$D$1090,0))),"")</f>
        <v/>
      </c>
      <c r="KH22" s="204" t="str">
        <f>IFERROR(IF(INDEX('Form report'!$P$23:$CO$1090,MATCH($A$22,'Form report'!KH23:KH1090,0),MATCH(KH$3,'Form report'!$P$22:$CO$22,0))="","",INDEX('Form report'!$P$23:$CO$1090,MATCH($A$22,'Form report'!KH23:KH1090,0),MATCH(KH$3,'Form report'!$P$22:$CO$22,0))-INDEX('Form report'!$G$23:$G$1090,MATCH($A$22,'Form report'!$D$23:$D$1090,0))-INDEX('Form report'!$H$23:$H$1090,MATCH($A$22,'Form report'!$D$23:$D$1090,0))),"")</f>
        <v/>
      </c>
      <c r="KI22" s="204" t="str">
        <f>IFERROR(IF(INDEX('Form report'!$P$23:$CO$1090,MATCH($A$22,'Form report'!KI23:KI1090,0),MATCH(KI$3,'Form report'!$P$22:$CO$22,0))="","",INDEX('Form report'!$P$23:$CO$1090,MATCH($A$22,'Form report'!KI23:KI1090,0),MATCH(KI$3,'Form report'!$P$22:$CO$22,0))-INDEX('Form report'!$G$23:$G$1090,MATCH($A$22,'Form report'!$D$23:$D$1090,0))-INDEX('Form report'!$H$23:$H$1090,MATCH($A$22,'Form report'!$D$23:$D$1090,0))),"")</f>
        <v/>
      </c>
      <c r="KJ22" s="204" t="str">
        <f>IFERROR(IF(INDEX('Form report'!$P$23:$CO$1090,MATCH($A$22,'Form report'!KJ23:KJ1090,0),MATCH(KJ$3,'Form report'!$P$22:$CO$22,0))="","",INDEX('Form report'!$P$23:$CO$1090,MATCH($A$22,'Form report'!KJ23:KJ1090,0),MATCH(KJ$3,'Form report'!$P$22:$CO$22,0))-INDEX('Form report'!$G$23:$G$1090,MATCH($A$22,'Form report'!$D$23:$D$1090,0))-INDEX('Form report'!$H$23:$H$1090,MATCH($A$22,'Form report'!$D$23:$D$1090,0))),"")</f>
        <v/>
      </c>
      <c r="KK22" s="204" t="str">
        <f>IFERROR(IF(INDEX('Form report'!$P$23:$CO$1090,MATCH($A$22,'Form report'!KK23:KK1090,0),MATCH(KK$3,'Form report'!$P$22:$CO$22,0))="","",INDEX('Form report'!$P$23:$CO$1090,MATCH($A$22,'Form report'!KK23:KK1090,0),MATCH(KK$3,'Form report'!$P$22:$CO$22,0))-INDEX('Form report'!$G$23:$G$1090,MATCH($A$22,'Form report'!$D$23:$D$1090,0))-INDEX('Form report'!$H$23:$H$1090,MATCH($A$22,'Form report'!$D$23:$D$1090,0))),"")</f>
        <v/>
      </c>
      <c r="KL22" s="204" t="str">
        <f>IFERROR(IF(INDEX('Form report'!$P$23:$CO$1090,MATCH($A$22,'Form report'!KL23:KL1090,0),MATCH(KL$3,'Form report'!$P$22:$CO$22,0))="","",INDEX('Form report'!$P$23:$CO$1090,MATCH($A$22,'Form report'!KL23:KL1090,0),MATCH(KL$3,'Form report'!$P$22:$CO$22,0))-INDEX('Form report'!$G$23:$G$1090,MATCH($A$22,'Form report'!$D$23:$D$1090,0))-INDEX('Form report'!$H$23:$H$1090,MATCH($A$22,'Form report'!$D$23:$D$1090,0))),"")</f>
        <v/>
      </c>
      <c r="KM22" s="204" t="str">
        <f>IFERROR(IF(INDEX('Form report'!$P$23:$CO$1090,MATCH($A$22,'Form report'!KM23:KM1090,0),MATCH(KM$3,'Form report'!$P$22:$CO$22,0))="","",INDEX('Form report'!$P$23:$CO$1090,MATCH($A$22,'Form report'!KM23:KM1090,0),MATCH(KM$3,'Form report'!$P$22:$CO$22,0))-INDEX('Form report'!$G$23:$G$1090,MATCH($A$22,'Form report'!$D$23:$D$1090,0))-INDEX('Form report'!$H$23:$H$1090,MATCH($A$22,'Form report'!$D$23:$D$1090,0))),"")</f>
        <v/>
      </c>
      <c r="KN22" s="204" t="str">
        <f>IFERROR(IF(INDEX('Form report'!$P$23:$CO$1090,MATCH($A$22,'Form report'!KN23:KN1090,0),MATCH(KN$3,'Form report'!$P$22:$CO$22,0))="","",INDEX('Form report'!$P$23:$CO$1090,MATCH($A$22,'Form report'!KN23:KN1090,0),MATCH(KN$3,'Form report'!$P$22:$CO$22,0))-INDEX('Form report'!$G$23:$G$1090,MATCH($A$22,'Form report'!$D$23:$D$1090,0))-INDEX('Form report'!$H$23:$H$1090,MATCH($A$22,'Form report'!$D$23:$D$1090,0))),"")</f>
        <v/>
      </c>
      <c r="KO22" s="204" t="str">
        <f>IFERROR(IF(INDEX('Form report'!$P$23:$CO$1090,MATCH($A$22,'Form report'!KO23:KO1090,0),MATCH(KO$3,'Form report'!$P$22:$CO$22,0))="","",INDEX('Form report'!$P$23:$CO$1090,MATCH($A$22,'Form report'!KO23:KO1090,0),MATCH(KO$3,'Form report'!$P$22:$CO$22,0))-INDEX('Form report'!$G$23:$G$1090,MATCH($A$22,'Form report'!$D$23:$D$1090,0))-INDEX('Form report'!$H$23:$H$1090,MATCH($A$22,'Form report'!$D$23:$D$1090,0))),"")</f>
        <v/>
      </c>
      <c r="KP22" s="204" t="str">
        <f>IFERROR(IF(INDEX('Form report'!$P$23:$CO$1090,MATCH($A$22,'Form report'!KP23:KP1090,0),MATCH(KP$3,'Form report'!$P$22:$CO$22,0))="","",INDEX('Form report'!$P$23:$CO$1090,MATCH($A$22,'Form report'!KP23:KP1090,0),MATCH(KP$3,'Form report'!$P$22:$CO$22,0))-INDEX('Form report'!$G$23:$G$1090,MATCH($A$22,'Form report'!$D$23:$D$1090,0))-INDEX('Form report'!$H$23:$H$1090,MATCH($A$22,'Form report'!$D$23:$D$1090,0))),"")</f>
        <v/>
      </c>
      <c r="KQ22" s="204" t="str">
        <f>IFERROR(IF(INDEX('Form report'!$P$23:$CO$1090,MATCH($A$22,'Form report'!KQ23:KQ1090,0),MATCH(KQ$3,'Form report'!$P$22:$CO$22,0))="","",INDEX('Form report'!$P$23:$CO$1090,MATCH($A$22,'Form report'!KQ23:KQ1090,0),MATCH(KQ$3,'Form report'!$P$22:$CO$22,0))-INDEX('Form report'!$G$23:$G$1090,MATCH($A$22,'Form report'!$D$23:$D$1090,0))-INDEX('Form report'!$H$23:$H$1090,MATCH($A$22,'Form report'!$D$23:$D$1090,0))),"")</f>
        <v/>
      </c>
      <c r="KR22" s="204" t="str">
        <f>IFERROR(IF(INDEX('Form report'!$P$23:$CO$1090,MATCH($A$22,'Form report'!KR23:KR1090,0),MATCH(KR$3,'Form report'!$P$22:$CO$22,0))="","",INDEX('Form report'!$P$23:$CO$1090,MATCH($A$22,'Form report'!KR23:KR1090,0),MATCH(KR$3,'Form report'!$P$22:$CO$22,0))-INDEX('Form report'!$G$23:$G$1090,MATCH($A$22,'Form report'!$D$23:$D$1090,0))-INDEX('Form report'!$H$23:$H$1090,MATCH($A$22,'Form report'!$D$23:$D$1090,0))),"")</f>
        <v/>
      </c>
      <c r="KS22" s="204" t="str">
        <f>IFERROR(IF(INDEX('Form report'!$P$23:$CO$1090,MATCH($A$22,'Form report'!KS23:KS1090,0),MATCH(KS$3,'Form report'!$P$22:$CO$22,0))="","",INDEX('Form report'!$P$23:$CO$1090,MATCH($A$22,'Form report'!KS23:KS1090,0),MATCH(KS$3,'Form report'!$P$22:$CO$22,0))-INDEX('Form report'!$G$23:$G$1090,MATCH($A$22,'Form report'!$D$23:$D$1090,0))-INDEX('Form report'!$H$23:$H$1090,MATCH($A$22,'Form report'!$D$23:$D$1090,0))),"")</f>
        <v/>
      </c>
      <c r="KT22" s="204" t="str">
        <f>IFERROR(IF(INDEX('Form report'!$P$23:$CO$1090,MATCH($A$22,'Form report'!KT23:KT1090,0),MATCH(KT$3,'Form report'!$P$22:$CO$22,0))="","",INDEX('Form report'!$P$23:$CO$1090,MATCH($A$22,'Form report'!KT23:KT1090,0),MATCH(KT$3,'Form report'!$P$22:$CO$22,0))-INDEX('Form report'!$G$23:$G$1090,MATCH($A$22,'Form report'!$D$23:$D$1090,0))-INDEX('Form report'!$H$23:$H$1090,MATCH($A$22,'Form report'!$D$23:$D$1090,0))),"")</f>
        <v/>
      </c>
      <c r="KU22" s="204" t="str">
        <f>IFERROR(IF(INDEX('Form report'!$P$23:$CO$1090,MATCH($A$22,'Form report'!KU23:KU1090,0),MATCH(KU$3,'Form report'!$P$22:$CO$22,0))="","",INDEX('Form report'!$P$23:$CO$1090,MATCH($A$22,'Form report'!KU23:KU1090,0),MATCH(KU$3,'Form report'!$P$22:$CO$22,0))-INDEX('Form report'!$G$23:$G$1090,MATCH($A$22,'Form report'!$D$23:$D$1090,0))-INDEX('Form report'!$H$23:$H$1090,MATCH($A$22,'Form report'!$D$23:$D$1090,0))),"")</f>
        <v/>
      </c>
      <c r="KV22" s="204" t="str">
        <f>IFERROR(IF(INDEX('Form report'!$P$23:$CO$1090,MATCH($A$22,'Form report'!KV23:KV1090,0),MATCH(KV$3,'Form report'!$P$22:$CO$22,0))="","",INDEX('Form report'!$P$23:$CO$1090,MATCH($A$22,'Form report'!KV23:KV1090,0),MATCH(KV$3,'Form report'!$P$22:$CO$22,0))-INDEX('Form report'!$G$23:$G$1090,MATCH($A$22,'Form report'!$D$23:$D$1090,0))-INDEX('Form report'!$H$23:$H$1090,MATCH($A$22,'Form report'!$D$23:$D$1090,0))),"")</f>
        <v/>
      </c>
      <c r="KW22" s="204" t="str">
        <f>IFERROR(IF(INDEX('Form report'!$P$23:$CO$1090,MATCH($A$22,'Form report'!KW23:KW1090,0),MATCH(KW$3,'Form report'!$P$22:$CO$22,0))="","",INDEX('Form report'!$P$23:$CO$1090,MATCH($A$22,'Form report'!KW23:KW1090,0),MATCH(KW$3,'Form report'!$P$22:$CO$22,0))-INDEX('Form report'!$G$23:$G$1090,MATCH($A$22,'Form report'!$D$23:$D$1090,0))-INDEX('Form report'!$H$23:$H$1090,MATCH($A$22,'Form report'!$D$23:$D$1090,0))),"")</f>
        <v/>
      </c>
      <c r="KX22" s="204" t="str">
        <f>IFERROR(IF(INDEX('Form report'!$P$23:$CO$1090,MATCH($A$22,'Form report'!KX23:KX1090,0),MATCH(KX$3,'Form report'!$P$22:$CO$22,0))="","",INDEX('Form report'!$P$23:$CO$1090,MATCH($A$22,'Form report'!KX23:KX1090,0),MATCH(KX$3,'Form report'!$P$22:$CO$22,0))-INDEX('Form report'!$G$23:$G$1090,MATCH($A$22,'Form report'!$D$23:$D$1090,0))-INDEX('Form report'!$H$23:$H$1090,MATCH($A$22,'Form report'!$D$23:$D$1090,0))),"")</f>
        <v/>
      </c>
      <c r="KY22" s="204" t="str">
        <f>IFERROR(IF(INDEX('Form report'!$P$23:$CO$1090,MATCH($A$22,'Form report'!KY23:KY1090,0),MATCH(KY$3,'Form report'!$P$22:$CO$22,0))="","",INDEX('Form report'!$P$23:$CO$1090,MATCH($A$22,'Form report'!KY23:KY1090,0),MATCH(KY$3,'Form report'!$P$22:$CO$22,0))-INDEX('Form report'!$G$23:$G$1090,MATCH($A$22,'Form report'!$D$23:$D$1090,0))-INDEX('Form report'!$H$23:$H$1090,MATCH($A$22,'Form report'!$D$23:$D$1090,0))),"")</f>
        <v/>
      </c>
      <c r="KZ22" s="204" t="str">
        <f>IFERROR(IF(INDEX('Form report'!$P$23:$CO$1090,MATCH($A$22,'Form report'!KZ23:KZ1090,0),MATCH(KZ$3,'Form report'!$P$22:$CO$22,0))="","",INDEX('Form report'!$P$23:$CO$1090,MATCH($A$22,'Form report'!KZ23:KZ1090,0),MATCH(KZ$3,'Form report'!$P$22:$CO$22,0))-INDEX('Form report'!$G$23:$G$1090,MATCH($A$22,'Form report'!$D$23:$D$1090,0))-INDEX('Form report'!$H$23:$H$1090,MATCH($A$22,'Form report'!$D$23:$D$1090,0))),"")</f>
        <v/>
      </c>
      <c r="LA22" s="204" t="str">
        <f>IFERROR(IF(INDEX('Form report'!$P$23:$CO$1090,MATCH($A$22,'Form report'!LA23:LA1090,0),MATCH(LA$3,'Form report'!$P$22:$CO$22,0))="","",INDEX('Form report'!$P$23:$CO$1090,MATCH($A$22,'Form report'!LA23:LA1090,0),MATCH(LA$3,'Form report'!$P$22:$CO$22,0))-INDEX('Form report'!$G$23:$G$1090,MATCH($A$22,'Form report'!$D$23:$D$1090,0))-INDEX('Form report'!$H$23:$H$1090,MATCH($A$22,'Form report'!$D$23:$D$1090,0))),"")</f>
        <v/>
      </c>
      <c r="LB22" s="204" t="str">
        <f>IFERROR(IF(INDEX('Form report'!$P$23:$CO$1090,MATCH($A$22,'Form report'!LB23:LB1090,0),MATCH(LB$3,'Form report'!$P$22:$CO$22,0))="","",INDEX('Form report'!$P$23:$CO$1090,MATCH($A$22,'Form report'!LB23:LB1090,0),MATCH(LB$3,'Form report'!$P$22:$CO$22,0))-INDEX('Form report'!$G$23:$G$1090,MATCH($A$22,'Form report'!$D$23:$D$1090,0))-INDEX('Form report'!$H$23:$H$1090,MATCH($A$22,'Form report'!$D$23:$D$1090,0))),"")</f>
        <v/>
      </c>
      <c r="LC22" s="204" t="str">
        <f>IFERROR(IF(INDEX('Form report'!$P$23:$CO$1090,MATCH($A$22,'Form report'!LC23:LC1090,0),MATCH(LC$3,'Form report'!$P$22:$CO$22,0))="","",INDEX('Form report'!$P$23:$CO$1090,MATCH($A$22,'Form report'!LC23:LC1090,0),MATCH(LC$3,'Form report'!$P$22:$CO$22,0))-INDEX('Form report'!$G$23:$G$1090,MATCH($A$22,'Form report'!$D$23:$D$1090,0))-INDEX('Form report'!$H$23:$H$1090,MATCH($A$22,'Form report'!$D$23:$D$1090,0))),"")</f>
        <v/>
      </c>
      <c r="LD22" s="204" t="str">
        <f>IFERROR(IF(INDEX('Form report'!$P$23:$CO$1090,MATCH($A$22,'Form report'!LD23:LD1090,0),MATCH(LD$3,'Form report'!$P$22:$CO$22,0))="","",INDEX('Form report'!$P$23:$CO$1090,MATCH($A$22,'Form report'!LD23:LD1090,0),MATCH(LD$3,'Form report'!$P$22:$CO$22,0))-INDEX('Form report'!$G$23:$G$1090,MATCH($A$22,'Form report'!$D$23:$D$1090,0))-INDEX('Form report'!$H$23:$H$1090,MATCH($A$22,'Form report'!$D$23:$D$1090,0))),"")</f>
        <v/>
      </c>
      <c r="LE22" s="204" t="str">
        <f>IFERROR(IF(INDEX('Form report'!$P$23:$CO$1090,MATCH($A$22,'Form report'!LE23:LE1090,0),MATCH(LE$3,'Form report'!$P$22:$CO$22,0))="","",INDEX('Form report'!$P$23:$CO$1090,MATCH($A$22,'Form report'!LE23:LE1090,0),MATCH(LE$3,'Form report'!$P$22:$CO$22,0))-INDEX('Form report'!$G$23:$G$1090,MATCH($A$22,'Form report'!$D$23:$D$1090,0))-INDEX('Form report'!$H$23:$H$1090,MATCH($A$22,'Form report'!$D$23:$D$1090,0))),"")</f>
        <v/>
      </c>
      <c r="LF22" s="204" t="str">
        <f>IFERROR(IF(INDEX('Form report'!$P$23:$CO$1090,MATCH($A$22,'Form report'!LF23:LF1090,0),MATCH(LF$3,'Form report'!$P$22:$CO$22,0))="","",INDEX('Form report'!$P$23:$CO$1090,MATCH($A$22,'Form report'!LF23:LF1090,0),MATCH(LF$3,'Form report'!$P$22:$CO$22,0))-INDEX('Form report'!$G$23:$G$1090,MATCH($A$22,'Form report'!$D$23:$D$1090,0))-INDEX('Form report'!$H$23:$H$1090,MATCH($A$22,'Form report'!$D$23:$D$1090,0))),"")</f>
        <v/>
      </c>
      <c r="LG22" s="204" t="str">
        <f>IFERROR(IF(INDEX('Form report'!$P$23:$CO$1090,MATCH($A$22,'Form report'!LG23:LG1090,0),MATCH(LG$3,'Form report'!$P$22:$CO$22,0))="","",INDEX('Form report'!$P$23:$CO$1090,MATCH($A$22,'Form report'!LG23:LG1090,0),MATCH(LG$3,'Form report'!$P$22:$CO$22,0))-INDEX('Form report'!$G$23:$G$1090,MATCH($A$22,'Form report'!$D$23:$D$1090,0))-INDEX('Form report'!$H$23:$H$1090,MATCH($A$22,'Form report'!$D$23:$D$1090,0))),"")</f>
        <v/>
      </c>
      <c r="LH22" s="204" t="str">
        <f>IFERROR(IF(INDEX('Form report'!$P$23:$CO$1090,MATCH($A$22,'Form report'!LH23:LH1090,0),MATCH(LH$3,'Form report'!$P$22:$CO$22,0))="","",INDEX('Form report'!$P$23:$CO$1090,MATCH($A$22,'Form report'!LH23:LH1090,0),MATCH(LH$3,'Form report'!$P$22:$CO$22,0))-INDEX('Form report'!$G$23:$G$1090,MATCH($A$22,'Form report'!$D$23:$D$1090,0))-INDEX('Form report'!$H$23:$H$1090,MATCH($A$22,'Form report'!$D$23:$D$1090,0))),"")</f>
        <v/>
      </c>
      <c r="LI22" s="204" t="str">
        <f>IFERROR(IF(INDEX('Form report'!$P$23:$CO$1090,MATCH($A$22,'Form report'!LI23:LI1090,0),MATCH(LI$3,'Form report'!$P$22:$CO$22,0))="","",INDEX('Form report'!$P$23:$CO$1090,MATCH($A$22,'Form report'!LI23:LI1090,0),MATCH(LI$3,'Form report'!$P$22:$CO$22,0))-INDEX('Form report'!$G$23:$G$1090,MATCH($A$22,'Form report'!$D$23:$D$1090,0))-INDEX('Form report'!$H$23:$H$1090,MATCH($A$22,'Form report'!$D$23:$D$1090,0))),"")</f>
        <v/>
      </c>
      <c r="LJ22" s="204" t="str">
        <f>IFERROR(IF(INDEX('Form report'!$P$23:$CO$1090,MATCH($A$22,'Form report'!LJ23:LJ1090,0),MATCH(LJ$3,'Form report'!$P$22:$CO$22,0))="","",INDEX('Form report'!$P$23:$CO$1090,MATCH($A$22,'Form report'!LJ23:LJ1090,0),MATCH(LJ$3,'Form report'!$P$22:$CO$22,0))-INDEX('Form report'!$G$23:$G$1090,MATCH($A$22,'Form report'!$D$23:$D$1090,0))-INDEX('Form report'!$H$23:$H$1090,MATCH($A$22,'Form report'!$D$23:$D$1090,0))),"")</f>
        <v/>
      </c>
      <c r="LK22" s="204" t="str">
        <f>IFERROR(IF(INDEX('Form report'!$P$23:$CO$1090,MATCH($A$22,'Form report'!LK23:LK1090,0),MATCH(LK$3,'Form report'!$P$22:$CO$22,0))="","",INDEX('Form report'!$P$23:$CO$1090,MATCH($A$22,'Form report'!LK23:LK1090,0),MATCH(LK$3,'Form report'!$P$22:$CO$22,0))-INDEX('Form report'!$G$23:$G$1090,MATCH($A$22,'Form report'!$D$23:$D$1090,0))-INDEX('Form report'!$H$23:$H$1090,MATCH($A$22,'Form report'!$D$23:$D$1090,0))),"")</f>
        <v/>
      </c>
      <c r="LL22" s="204" t="str">
        <f>IFERROR(IF(INDEX('Form report'!$P$23:$CO$1090,MATCH($A$22,'Form report'!LL23:LL1090,0),MATCH(LL$3,'Form report'!$P$22:$CO$22,0))="","",INDEX('Form report'!$P$23:$CO$1090,MATCH($A$22,'Form report'!LL23:LL1090,0),MATCH(LL$3,'Form report'!$P$22:$CO$22,0))-INDEX('Form report'!$G$23:$G$1090,MATCH($A$22,'Form report'!$D$23:$D$1090,0))-INDEX('Form report'!$H$23:$H$1090,MATCH($A$22,'Form report'!$D$23:$D$1090,0))),"")</f>
        <v/>
      </c>
      <c r="LM22" s="204" t="str">
        <f>IFERROR(IF(INDEX('Form report'!$P$23:$CO$1090,MATCH($A$22,'Form report'!LM23:LM1090,0),MATCH(LM$3,'Form report'!$P$22:$CO$22,0))="","",INDEX('Form report'!$P$23:$CO$1090,MATCH($A$22,'Form report'!LM23:LM1090,0),MATCH(LM$3,'Form report'!$P$22:$CO$22,0))-INDEX('Form report'!$G$23:$G$1090,MATCH($A$22,'Form report'!$D$23:$D$1090,0))-INDEX('Form report'!$H$23:$H$1090,MATCH($A$22,'Form report'!$D$23:$D$1090,0))),"")</f>
        <v/>
      </c>
      <c r="LN22" s="204" t="str">
        <f>IFERROR(IF(INDEX('Form report'!$P$23:$CO$1090,MATCH($A$22,'Form report'!LN23:LN1090,0),MATCH(LN$3,'Form report'!$P$22:$CO$22,0))="","",INDEX('Form report'!$P$23:$CO$1090,MATCH($A$22,'Form report'!LN23:LN1090,0),MATCH(LN$3,'Form report'!$P$22:$CO$22,0))-INDEX('Form report'!$G$23:$G$1090,MATCH($A$22,'Form report'!$D$23:$D$1090,0))-INDEX('Form report'!$H$23:$H$1090,MATCH($A$22,'Form report'!$D$23:$D$1090,0))),"")</f>
        <v/>
      </c>
      <c r="LO22" s="204" t="str">
        <f>IFERROR(IF(INDEX('Form report'!$P$23:$CO$1090,MATCH($A$22,'Form report'!LO23:LO1090,0),MATCH(LO$3,'Form report'!$P$22:$CO$22,0))="","",INDEX('Form report'!$P$23:$CO$1090,MATCH($A$22,'Form report'!LO23:LO1090,0),MATCH(LO$3,'Form report'!$P$22:$CO$22,0))-INDEX('Form report'!$G$23:$G$1090,MATCH($A$22,'Form report'!$D$23:$D$1090,0))-INDEX('Form report'!$H$23:$H$1090,MATCH($A$22,'Form report'!$D$23:$D$1090,0))),"")</f>
        <v/>
      </c>
      <c r="LP22" s="204" t="str">
        <f>IFERROR(IF(INDEX('Form report'!$P$23:$CO$1090,MATCH($A$22,'Form report'!LP23:LP1090,0),MATCH(LP$3,'Form report'!$P$22:$CO$22,0))="","",INDEX('Form report'!$P$23:$CO$1090,MATCH($A$22,'Form report'!LP23:LP1090,0),MATCH(LP$3,'Form report'!$P$22:$CO$22,0))-INDEX('Form report'!$G$23:$G$1090,MATCH($A$22,'Form report'!$D$23:$D$1090,0))-INDEX('Form report'!$H$23:$H$1090,MATCH($A$22,'Form report'!$D$23:$D$1090,0))),"")</f>
        <v/>
      </c>
      <c r="LQ22" s="204" t="str">
        <f>IFERROR(IF(INDEX('Form report'!$P$23:$CO$1090,MATCH($A$22,'Form report'!LQ23:LQ1090,0),MATCH(LQ$3,'Form report'!$P$22:$CO$22,0))="","",INDEX('Form report'!$P$23:$CO$1090,MATCH($A$22,'Form report'!LQ23:LQ1090,0),MATCH(LQ$3,'Form report'!$P$22:$CO$22,0))-INDEX('Form report'!$G$23:$G$1090,MATCH($A$22,'Form report'!$D$23:$D$1090,0))-INDEX('Form report'!$H$23:$H$1090,MATCH($A$22,'Form report'!$D$23:$D$1090,0))),"")</f>
        <v/>
      </c>
      <c r="LR22" s="204" t="str">
        <f>IFERROR(IF(INDEX('Form report'!$P$23:$CO$1090,MATCH($A$22,'Form report'!LR23:LR1090,0),MATCH(LR$3,'Form report'!$P$22:$CO$22,0))="","",INDEX('Form report'!$P$23:$CO$1090,MATCH($A$22,'Form report'!LR23:LR1090,0),MATCH(LR$3,'Form report'!$P$22:$CO$22,0))-INDEX('Form report'!$G$23:$G$1090,MATCH($A$22,'Form report'!$D$23:$D$1090,0))-INDEX('Form report'!$H$23:$H$1090,MATCH($A$22,'Form report'!$D$23:$D$1090,0))),"")</f>
        <v/>
      </c>
      <c r="LS22" s="204" t="str">
        <f>IFERROR(IF(INDEX('Form report'!$P$23:$CO$1090,MATCH($A$22,'Form report'!LS23:LS1090,0),MATCH(LS$3,'Form report'!$P$22:$CO$22,0))="","",INDEX('Form report'!$P$23:$CO$1090,MATCH($A$22,'Form report'!LS23:LS1090,0),MATCH(LS$3,'Form report'!$P$22:$CO$22,0))-INDEX('Form report'!$G$23:$G$1090,MATCH($A$22,'Form report'!$D$23:$D$1090,0))-INDEX('Form report'!$H$23:$H$1090,MATCH($A$22,'Form report'!$D$23:$D$1090,0))),"")</f>
        <v/>
      </c>
      <c r="LT22" s="204" t="str">
        <f>IFERROR(IF(INDEX('Form report'!$P$23:$CO$1090,MATCH($A$22,'Form report'!LT23:LT1090,0),MATCH(LT$3,'Form report'!$P$22:$CO$22,0))="","",INDEX('Form report'!$P$23:$CO$1090,MATCH($A$22,'Form report'!LT23:LT1090,0),MATCH(LT$3,'Form report'!$P$22:$CO$22,0))-INDEX('Form report'!$G$23:$G$1090,MATCH($A$22,'Form report'!$D$23:$D$1090,0))-INDEX('Form report'!$H$23:$H$1090,MATCH($A$22,'Form report'!$D$23:$D$1090,0))),"")</f>
        <v/>
      </c>
      <c r="LU22" s="204" t="str">
        <f>IFERROR(IF(INDEX('Form report'!$P$23:$CO$1090,MATCH($A$22,'Form report'!LU23:LU1090,0),MATCH(LU$3,'Form report'!$P$22:$CO$22,0))="","",INDEX('Form report'!$P$23:$CO$1090,MATCH($A$22,'Form report'!LU23:LU1090,0),MATCH(LU$3,'Form report'!$P$22:$CO$22,0))-INDEX('Form report'!$G$23:$G$1090,MATCH($A$22,'Form report'!$D$23:$D$1090,0))-INDEX('Form report'!$H$23:$H$1090,MATCH($A$22,'Form report'!$D$23:$D$1090,0))),"")</f>
        <v/>
      </c>
      <c r="LV22" s="204" t="str">
        <f>IFERROR(IF(INDEX('Form report'!$P$23:$CO$1090,MATCH($A$22,'Form report'!LV23:LV1090,0),MATCH(LV$3,'Form report'!$P$22:$CO$22,0))="","",INDEX('Form report'!$P$23:$CO$1090,MATCH($A$22,'Form report'!LV23:LV1090,0),MATCH(LV$3,'Form report'!$P$22:$CO$22,0))-INDEX('Form report'!$G$23:$G$1090,MATCH($A$22,'Form report'!$D$23:$D$1090,0))-INDEX('Form report'!$H$23:$H$1090,MATCH($A$22,'Form report'!$D$23:$D$1090,0))),"")</f>
        <v/>
      </c>
      <c r="LW22" s="204" t="str">
        <f>IFERROR(IF(INDEX('Form report'!$P$23:$CO$1090,MATCH($A$22,'Form report'!LW23:LW1090,0),MATCH(LW$3,'Form report'!$P$22:$CO$22,0))="","",INDEX('Form report'!$P$23:$CO$1090,MATCH($A$22,'Form report'!LW23:LW1090,0),MATCH(LW$3,'Form report'!$P$22:$CO$22,0))-INDEX('Form report'!$G$23:$G$1090,MATCH($A$22,'Form report'!$D$23:$D$1090,0))-INDEX('Form report'!$H$23:$H$1090,MATCH($A$22,'Form report'!$D$23:$D$1090,0))),"")</f>
        <v/>
      </c>
      <c r="LX22" s="204" t="str">
        <f>IFERROR(IF(INDEX('Form report'!$P$23:$CO$1090,MATCH($A$22,'Form report'!LX23:LX1090,0),MATCH(LX$3,'Form report'!$P$22:$CO$22,0))="","",INDEX('Form report'!$P$23:$CO$1090,MATCH($A$22,'Form report'!LX23:LX1090,0),MATCH(LX$3,'Form report'!$P$22:$CO$22,0))-INDEX('Form report'!$G$23:$G$1090,MATCH($A$22,'Form report'!$D$23:$D$1090,0))-INDEX('Form report'!$H$23:$H$1090,MATCH($A$22,'Form report'!$D$23:$D$1090,0))),"")</f>
        <v/>
      </c>
      <c r="LY22" s="204" t="str">
        <f>IFERROR(IF(INDEX('Form report'!$P$23:$CO$1090,MATCH($A$22,'Form report'!LY23:LY1090,0),MATCH(LY$3,'Form report'!$P$22:$CO$22,0))="","",INDEX('Form report'!$P$23:$CO$1090,MATCH($A$22,'Form report'!LY23:LY1090,0),MATCH(LY$3,'Form report'!$P$22:$CO$22,0))-INDEX('Form report'!$G$23:$G$1090,MATCH($A$22,'Form report'!$D$23:$D$1090,0))-INDEX('Form report'!$H$23:$H$1090,MATCH($A$22,'Form report'!$D$23:$D$1090,0))),"")</f>
        <v/>
      </c>
      <c r="LZ22" s="204" t="str">
        <f>IFERROR(IF(INDEX('Form report'!$P$23:$CO$1090,MATCH($A$22,'Form report'!LZ23:LZ1090,0),MATCH(LZ$3,'Form report'!$P$22:$CO$22,0))="","",INDEX('Form report'!$P$23:$CO$1090,MATCH($A$22,'Form report'!LZ23:LZ1090,0),MATCH(LZ$3,'Form report'!$P$22:$CO$22,0))-INDEX('Form report'!$G$23:$G$1090,MATCH($A$22,'Form report'!$D$23:$D$1090,0))-INDEX('Form report'!$H$23:$H$1090,MATCH($A$22,'Form report'!$D$23:$D$1090,0))),"")</f>
        <v/>
      </c>
      <c r="MA22" s="204" t="str">
        <f>IFERROR(IF(INDEX('Form report'!$P$23:$CO$1090,MATCH($A$22,'Form report'!MA23:MA1090,0),MATCH(MA$3,'Form report'!$P$22:$CO$22,0))="","",INDEX('Form report'!$P$23:$CO$1090,MATCH($A$22,'Form report'!MA23:MA1090,0),MATCH(MA$3,'Form report'!$P$22:$CO$22,0))-INDEX('Form report'!$G$23:$G$1090,MATCH($A$22,'Form report'!$D$23:$D$1090,0))-INDEX('Form report'!$H$23:$H$1090,MATCH($A$22,'Form report'!$D$23:$D$1090,0))),"")</f>
        <v/>
      </c>
      <c r="MB22" s="204" t="str">
        <f>IFERROR(IF(INDEX('Form report'!$P$23:$CO$1090,MATCH($A$22,'Form report'!MB23:MB1090,0),MATCH(MB$3,'Form report'!$P$22:$CO$22,0))="","",INDEX('Form report'!$P$23:$CO$1090,MATCH($A$22,'Form report'!MB23:MB1090,0),MATCH(MB$3,'Form report'!$P$22:$CO$22,0))-INDEX('Form report'!$G$23:$G$1090,MATCH($A$22,'Form report'!$D$23:$D$1090,0))-INDEX('Form report'!$H$23:$H$1090,MATCH($A$22,'Form report'!$D$23:$D$1090,0))),"")</f>
        <v/>
      </c>
      <c r="MC22" s="204" t="str">
        <f>IFERROR(IF(INDEX('Form report'!$P$23:$CO$1090,MATCH($A$22,'Form report'!MC23:MC1090,0),MATCH(MC$3,'Form report'!$P$22:$CO$22,0))="","",INDEX('Form report'!$P$23:$CO$1090,MATCH($A$22,'Form report'!MC23:MC1090,0),MATCH(MC$3,'Form report'!$P$22:$CO$22,0))-INDEX('Form report'!$G$23:$G$1090,MATCH($A$22,'Form report'!$D$23:$D$1090,0))-INDEX('Form report'!$H$23:$H$1090,MATCH($A$22,'Form report'!$D$23:$D$1090,0))),"")</f>
        <v/>
      </c>
      <c r="MD22" s="204" t="str">
        <f>IFERROR(IF(INDEX('Form report'!$P$23:$CO$1090,MATCH($A$22,'Form report'!MD23:MD1090,0),MATCH(MD$3,'Form report'!$P$22:$CO$22,0))="","",INDEX('Form report'!$P$23:$CO$1090,MATCH($A$22,'Form report'!MD23:MD1090,0),MATCH(MD$3,'Form report'!$P$22:$CO$22,0))-INDEX('Form report'!$G$23:$G$1090,MATCH($A$22,'Form report'!$D$23:$D$1090,0))-INDEX('Form report'!$H$23:$H$1090,MATCH($A$22,'Form report'!$D$23:$D$1090,0))),"")</f>
        <v/>
      </c>
      <c r="ME22" s="204" t="str">
        <f>IFERROR(IF(INDEX('Form report'!$P$23:$CO$1090,MATCH($A$22,'Form report'!ME23:ME1090,0),MATCH(ME$3,'Form report'!$P$22:$CO$22,0))="","",INDEX('Form report'!$P$23:$CO$1090,MATCH($A$22,'Form report'!ME23:ME1090,0),MATCH(ME$3,'Form report'!$P$22:$CO$22,0))-INDEX('Form report'!$G$23:$G$1090,MATCH($A$22,'Form report'!$D$23:$D$1090,0))-INDEX('Form report'!$H$23:$H$1090,MATCH($A$22,'Form report'!$D$23:$D$1090,0))),"")</f>
        <v/>
      </c>
      <c r="MF22" s="204" t="str">
        <f>IFERROR(IF(INDEX('Form report'!$P$23:$CO$1090,MATCH($A$22,'Form report'!MF23:MF1090,0),MATCH(MF$3,'Form report'!$P$22:$CO$22,0))="","",INDEX('Form report'!$P$23:$CO$1090,MATCH($A$22,'Form report'!MF23:MF1090,0),MATCH(MF$3,'Form report'!$P$22:$CO$22,0))-INDEX('Form report'!$G$23:$G$1090,MATCH($A$22,'Form report'!$D$23:$D$1090,0))-INDEX('Form report'!$H$23:$H$1090,MATCH($A$22,'Form report'!$D$23:$D$1090,0))),"")</f>
        <v/>
      </c>
      <c r="MG22" s="204" t="str">
        <f>IFERROR(IF(INDEX('Form report'!$P$23:$CO$1090,MATCH($A$22,'Form report'!MG23:MG1090,0),MATCH(MG$3,'Form report'!$P$22:$CO$22,0))="","",INDEX('Form report'!$P$23:$CO$1090,MATCH($A$22,'Form report'!MG23:MG1090,0),MATCH(MG$3,'Form report'!$P$22:$CO$22,0))-INDEX('Form report'!$G$23:$G$1090,MATCH($A$22,'Form report'!$D$23:$D$1090,0))-INDEX('Form report'!$H$23:$H$1090,MATCH($A$22,'Form report'!$D$23:$D$1090,0))),"")</f>
        <v/>
      </c>
      <c r="MH22" s="204" t="str">
        <f>IFERROR(IF(INDEX('Form report'!$P$23:$CO$1090,MATCH($A$22,'Form report'!MH23:MH1090,0),MATCH(MH$3,'Form report'!$P$22:$CO$22,0))="","",INDEX('Form report'!$P$23:$CO$1090,MATCH($A$22,'Form report'!MH23:MH1090,0),MATCH(MH$3,'Form report'!$P$22:$CO$22,0))-INDEX('Form report'!$G$23:$G$1090,MATCH($A$22,'Form report'!$D$23:$D$1090,0))-INDEX('Form report'!$H$23:$H$1090,MATCH($A$22,'Form report'!$D$23:$D$1090,0))),"")</f>
        <v/>
      </c>
      <c r="MI22" s="204" t="str">
        <f>IFERROR(IF(INDEX('Form report'!$P$23:$CO$1090,MATCH($A$22,'Form report'!MI23:MI1090,0),MATCH(MI$3,'Form report'!$P$22:$CO$22,0))="","",INDEX('Form report'!$P$23:$CO$1090,MATCH($A$22,'Form report'!MI23:MI1090,0),MATCH(MI$3,'Form report'!$P$22:$CO$22,0))-INDEX('Form report'!$G$23:$G$1090,MATCH($A$22,'Form report'!$D$23:$D$1090,0))-INDEX('Form report'!$H$23:$H$1090,MATCH($A$22,'Form report'!$D$23:$D$1090,0))),"")</f>
        <v/>
      </c>
      <c r="MJ22" s="204" t="str">
        <f>IFERROR(IF(INDEX('Form report'!$P$23:$CO$1090,MATCH($A$22,'Form report'!MJ23:MJ1090,0),MATCH(MJ$3,'Form report'!$P$22:$CO$22,0))="","",INDEX('Form report'!$P$23:$CO$1090,MATCH($A$22,'Form report'!MJ23:MJ1090,0),MATCH(MJ$3,'Form report'!$P$22:$CO$22,0))-INDEX('Form report'!$G$23:$G$1090,MATCH($A$22,'Form report'!$D$23:$D$1090,0))-INDEX('Form report'!$H$23:$H$1090,MATCH($A$22,'Form report'!$D$23:$D$1090,0))),"")</f>
        <v/>
      </c>
    </row>
    <row r="23" s="188" customFormat="1" ht="33" customHeight="1" spans="1:348">
      <c r="A23" s="203"/>
      <c r="B23" s="200"/>
      <c r="C23" s="201"/>
      <c r="D23" s="204" t="str">
        <f>IFERROR(IF(INDEX('Form report'!$P$23:$CO$1090,MATCH($A$23,'Form report'!D23:D1090,0),MATCH(D$3,'Form report'!$P$22:$CO$22,0))="","",INDEX('Form report'!$P$23:$CO$1090,MATCH($A$23,'Form report'!D23:D1090,0),MATCH(D$3,'Form report'!$P$22:$CO$22,0))-INDEX('Form report'!$G$23:$G$1090,MATCH($A$23,'Form report'!$D$23:$D$1090,0))-INDEX('Form report'!$H$23:$H$1090,MATCH($A$23,'Form report'!$D$23:$D$1090,0))),"")</f>
        <v/>
      </c>
      <c r="E23" s="204" t="str">
        <f>IFERROR(IF(INDEX('Form report'!$P$23:$CO$1090,MATCH($A$23,'Form report'!E23:E1090,0),MATCH(E$3,'Form report'!$P$22:$CO$22,0))="","",INDEX('Form report'!$P$23:$CO$1090,MATCH($A$23,'Form report'!E23:E1090,0),MATCH(E$3,'Form report'!$P$22:$CO$22,0))-INDEX('Form report'!$G$23:$G$1090,MATCH($A$23,'Form report'!$D$23:$D$1090,0))-INDEX('Form report'!$H$23:$H$1090,MATCH($A$23,'Form report'!$D$23:$D$1090,0))),"")</f>
        <v/>
      </c>
      <c r="F23" s="204" t="str">
        <f>IFERROR(IF(INDEX('Form report'!$P$23:$CO$1090,MATCH($A$23,'Form report'!F23:F1090,0),MATCH(F$3,'Form report'!$P$22:$CO$22,0))="","",INDEX('Form report'!$P$23:$CO$1090,MATCH($A$23,'Form report'!F23:F1090,0),MATCH(F$3,'Form report'!$P$22:$CO$22,0))-INDEX('Form report'!$G$23:$G$1090,MATCH($A$23,'Form report'!$D$23:$D$1090,0))-INDEX('Form report'!$H$23:$H$1090,MATCH($A$23,'Form report'!$D$23:$D$1090,0))),"")</f>
        <v/>
      </c>
      <c r="G23" s="204" t="str">
        <f>IFERROR(IF(INDEX('Form report'!$P$23:$CO$1090,MATCH($A$23,'Form report'!G23:G1090,0),MATCH(G$3,'Form report'!$P$22:$CO$22,0))="","",INDEX('Form report'!$P$23:$CO$1090,MATCH($A$23,'Form report'!G23:G1090,0),MATCH(G$3,'Form report'!$P$22:$CO$22,0))-INDEX('Form report'!$G$23:$G$1090,MATCH($A$23,'Form report'!$D$23:$D$1090,0))-INDEX('Form report'!$H$23:$H$1090,MATCH($A$23,'Form report'!$D$23:$D$1090,0))),"")</f>
        <v/>
      </c>
      <c r="H23" s="204" t="str">
        <f>IFERROR(IF(INDEX('Form report'!$P$23:$CO$1090,MATCH($A$23,'Form report'!H23:H1090,0),MATCH(H$3,'Form report'!$P$22:$CO$22,0))="","",INDEX('Form report'!$P$23:$CO$1090,MATCH($A$23,'Form report'!H23:H1090,0),MATCH(H$3,'Form report'!$P$22:$CO$22,0))-INDEX('Form report'!$G$23:$G$1090,MATCH($A$23,'Form report'!$D$23:$D$1090,0))-INDEX('Form report'!$H$23:$H$1090,MATCH($A$23,'Form report'!$D$23:$D$1090,0))),"")</f>
        <v/>
      </c>
      <c r="I23" s="204" t="str">
        <f>IFERROR(IF(INDEX('Form report'!$P$23:$CO$1090,MATCH($A$23,'Form report'!I23:I1090,0),MATCH(I$3,'Form report'!$P$22:$CO$22,0))="","",INDEX('Form report'!$P$23:$CO$1090,MATCH($A$23,'Form report'!I23:I1090,0),MATCH(I$3,'Form report'!$P$22:$CO$22,0))-INDEX('Form report'!$G$23:$G$1090,MATCH($A$23,'Form report'!$D$23:$D$1090,0))-INDEX('Form report'!$H$23:$H$1090,MATCH($A$23,'Form report'!$D$23:$D$1090,0))),"")</f>
        <v/>
      </c>
      <c r="J23" s="204" t="str">
        <f>IFERROR(IF(INDEX('Form report'!$P$23:$CO$1090,MATCH($A$23,'Form report'!J23:J1090,0),MATCH(J$3,'Form report'!$P$22:$CO$22,0))="","",INDEX('Form report'!$P$23:$CO$1090,MATCH($A$23,'Form report'!J23:J1090,0),MATCH(J$3,'Form report'!$P$22:$CO$22,0))-INDEX('Form report'!$G$23:$G$1090,MATCH($A$23,'Form report'!$D$23:$D$1090,0))-INDEX('Form report'!$H$23:$H$1090,MATCH($A$23,'Form report'!$D$23:$D$1090,0))),"")</f>
        <v/>
      </c>
      <c r="K23" s="204" t="str">
        <f>IFERROR(IF(INDEX('Form report'!$P$23:$CO$1090,MATCH($A$23,'Form report'!K23:K1090,0),MATCH(K$3,'Form report'!$P$22:$CO$22,0))="","",INDEX('Form report'!$P$23:$CO$1090,MATCH($A$23,'Form report'!K23:K1090,0),MATCH(K$3,'Form report'!$P$22:$CO$22,0))-INDEX('Form report'!$G$23:$G$1090,MATCH($A$23,'Form report'!$D$23:$D$1090,0))-INDEX('Form report'!$H$23:$H$1090,MATCH($A$23,'Form report'!$D$23:$D$1090,0))),"")</f>
        <v/>
      </c>
      <c r="L23" s="204" t="str">
        <f>IFERROR(IF(INDEX('Form report'!$P$23:$CO$1090,MATCH($A$23,'Form report'!L23:L1090,0),MATCH(L$3,'Form report'!$P$22:$CO$22,0))="","",INDEX('Form report'!$P$23:$CO$1090,MATCH($A$23,'Form report'!L23:L1090,0),MATCH(L$3,'Form report'!$P$22:$CO$22,0))-INDEX('Form report'!$G$23:$G$1090,MATCH($A$23,'Form report'!$D$23:$D$1090,0))-INDEX('Form report'!$H$23:$H$1090,MATCH($A$23,'Form report'!$D$23:$D$1090,0))),"")</f>
        <v/>
      </c>
      <c r="M23" s="204" t="str">
        <f>IFERROR(IF(INDEX('Form report'!$P$23:$CO$1090,MATCH($A$23,'Form report'!M23:M1090,0),MATCH(M$3,'Form report'!$P$22:$CO$22,0))="","",INDEX('Form report'!$P$23:$CO$1090,MATCH($A$23,'Form report'!M23:M1090,0),MATCH(M$3,'Form report'!$P$22:$CO$22,0))-INDEX('Form report'!$G$23:$G$1090,MATCH($A$23,'Form report'!$D$23:$D$1090,0))-INDEX('Form report'!$H$23:$H$1090,MATCH($A$23,'Form report'!$D$23:$D$1090,0))),"")</f>
        <v/>
      </c>
      <c r="N23" s="204" t="str">
        <f>IFERROR(IF(INDEX('Form report'!$P$23:$CO$1090,MATCH($A$23,'Form report'!N23:N1090,0),MATCH(N$3,'Form report'!$P$22:$CO$22,0))="","",INDEX('Form report'!$P$23:$CO$1090,MATCH($A$23,'Form report'!N23:N1090,0),MATCH(N$3,'Form report'!$P$22:$CO$22,0))-INDEX('Form report'!$G$23:$G$1090,MATCH($A$23,'Form report'!$D$23:$D$1090,0))-INDEX('Form report'!$H$23:$H$1090,MATCH($A$23,'Form report'!$D$23:$D$1090,0))),"")</f>
        <v/>
      </c>
      <c r="O23" s="204" t="str">
        <f>IFERROR(IF(INDEX('Form report'!$P$23:$CO$1090,MATCH($A$23,'Form report'!O23:O1090,0),MATCH(O$3,'Form report'!$P$22:$CO$22,0))="","",INDEX('Form report'!$P$23:$CO$1090,MATCH($A$23,'Form report'!O23:O1090,0),MATCH(O$3,'Form report'!$P$22:$CO$22,0))-INDEX('Form report'!$G$23:$G$1090,MATCH($A$23,'Form report'!$D$23:$D$1090,0))-INDEX('Form report'!$H$23:$H$1090,MATCH($A$23,'Form report'!$D$23:$D$1090,0))),"")</f>
        <v/>
      </c>
      <c r="P23" s="204" t="str">
        <f>IFERROR(IF(INDEX('Form report'!$P$23:$CO$1090,MATCH($A$23,'Form report'!P23:P1090,0),MATCH(P$3,'Form report'!$P$22:$CO$22,0))="","",INDEX('Form report'!$P$23:$CO$1090,MATCH($A$23,'Form report'!P23:P1090,0),MATCH(P$3,'Form report'!$P$22:$CO$22,0))-INDEX('Form report'!$G$23:$G$1090,MATCH($A$23,'Form report'!$D$23:$D$1090,0))-INDEX('Form report'!$H$23:$H$1090,MATCH($A$23,'Form report'!$D$23:$D$1090,0))),"")</f>
        <v/>
      </c>
      <c r="Q23" s="204" t="str">
        <f>IFERROR(IF(INDEX('Form report'!$P$23:$CO$1090,MATCH($A$23,'Form report'!#REF!,0),MATCH(Q$3,'Form report'!$P$22:$CO$22,0))="","",INDEX('Form report'!$P$23:$CO$1090,MATCH($A$23,'Form report'!#REF!,0),MATCH(Q$3,'Form report'!$P$22:$CO$22,0))-INDEX('Form report'!$G$23:$G$1090,MATCH($A$23,'Form report'!$D$23:$D$1090,0))-INDEX('Form report'!$H$23:$H$1090,MATCH($A$23,'Form report'!$D$23:$D$1090,0))),"")</f>
        <v/>
      </c>
      <c r="R23" s="204" t="str">
        <f>IFERROR(IF(INDEX('Form report'!$P$23:$CO$1090,MATCH($A$23,'Form report'!R23:R1090,0),MATCH(R$3,'Form report'!$P$22:$CO$22,0))="","",INDEX('Form report'!$P$23:$CO$1090,MATCH($A$23,'Form report'!R23:R1090,0),MATCH(R$3,'Form report'!$P$22:$CO$22,0))-INDEX('Form report'!$G$23:$G$1090,MATCH($A$23,'Form report'!$D$23:$D$1090,0))-INDEX('Form report'!$H$23:$H$1090,MATCH($A$23,'Form report'!$D$23:$D$1090,0))),"")</f>
        <v/>
      </c>
      <c r="S23" s="204" t="str">
        <f>IFERROR(IF(INDEX('Form report'!$P$23:$CO$1090,MATCH($A$23,'Form report'!S23:S1090,0),MATCH(S$3,'Form report'!$P$22:$CO$22,0))="","",INDEX('Form report'!$P$23:$CO$1090,MATCH($A$23,'Form report'!S23:S1090,0),MATCH(S$3,'Form report'!$P$22:$CO$22,0))-INDEX('Form report'!$G$23:$G$1090,MATCH($A$23,'Form report'!$D$23:$D$1090,0))-INDEX('Form report'!$H$23:$H$1090,MATCH($A$23,'Form report'!$D$23:$D$1090,0))),"")</f>
        <v/>
      </c>
      <c r="T23" s="204" t="str">
        <f>IFERROR(IF(INDEX('Form report'!$P$23:$CO$1090,MATCH($A$23,'Form report'!T23:T1090,0),MATCH(T$3,'Form report'!$P$22:$CO$22,0))="","",INDEX('Form report'!$P$23:$CO$1090,MATCH($A$23,'Form report'!T23:T1090,0),MATCH(T$3,'Form report'!$P$22:$CO$22,0))-INDEX('Form report'!$G$23:$G$1090,MATCH($A$23,'Form report'!$D$23:$D$1090,0))-INDEX('Form report'!$H$23:$H$1090,MATCH($A$23,'Form report'!$D$23:$D$1090,0))),"")</f>
        <v/>
      </c>
      <c r="U23" s="204" t="str">
        <f>IFERROR(IF(INDEX('Form report'!$P$23:$CO$1090,MATCH($A$23,'Form report'!U23:U1090,0),MATCH(U$3,'Form report'!$P$22:$CO$22,0))="","",INDEX('Form report'!$P$23:$CO$1090,MATCH($A$23,'Form report'!U23:U1090,0),MATCH(U$3,'Form report'!$P$22:$CO$22,0))-INDEX('Form report'!$G$23:$G$1090,MATCH($A$23,'Form report'!$D$23:$D$1090,0))-INDEX('Form report'!$H$23:$H$1090,MATCH($A$23,'Form report'!$D$23:$D$1090,0))),"")</f>
        <v/>
      </c>
      <c r="V23" s="204" t="str">
        <f>IFERROR(IF(INDEX('Form report'!$P$23:$CO$1090,MATCH($A$23,'Form report'!V23:V1090,0),MATCH(V$3,'Form report'!$P$22:$CO$22,0))="","",INDEX('Form report'!$P$23:$CO$1090,MATCH($A$23,'Form report'!V23:V1090,0),MATCH(V$3,'Form report'!$P$22:$CO$22,0))-INDEX('Form report'!$G$23:$G$1090,MATCH($A$23,'Form report'!$D$23:$D$1090,0))-INDEX('Form report'!$H$23:$H$1090,MATCH($A$23,'Form report'!$D$23:$D$1090,0))),"")</f>
        <v/>
      </c>
      <c r="W23" s="204" t="str">
        <f>IFERROR(IF(INDEX('Form report'!$P$23:$CO$1090,MATCH($A$23,'Form report'!W23:W1090,0),MATCH(W$3,'Form report'!$P$22:$CO$22,0))="","",INDEX('Form report'!$P$23:$CO$1090,MATCH($A$23,'Form report'!W23:W1090,0),MATCH(W$3,'Form report'!$P$22:$CO$22,0))-INDEX('Form report'!$G$23:$G$1090,MATCH($A$23,'Form report'!$D$23:$D$1090,0))-INDEX('Form report'!$H$23:$H$1090,MATCH($A$23,'Form report'!$D$23:$D$1090,0))),"")</f>
        <v/>
      </c>
      <c r="X23" s="204" t="str">
        <f>IFERROR(IF(INDEX('Form report'!$P$23:$CO$1090,MATCH($A$23,'Form report'!X23:X1090,0),MATCH(X$3,'Form report'!$P$22:$CO$22,0))="","",INDEX('Form report'!$P$23:$CO$1090,MATCH($A$23,'Form report'!X23:X1090,0),MATCH(X$3,'Form report'!$P$22:$CO$22,0))-INDEX('Form report'!$G$23:$G$1090,MATCH($A$23,'Form report'!$D$23:$D$1090,0))-INDEX('Form report'!$H$23:$H$1090,MATCH($A$23,'Form report'!$D$23:$D$1090,0))),"")</f>
        <v/>
      </c>
      <c r="Y23" s="204" t="str">
        <f>IFERROR(IF(INDEX('Form report'!$P$23:$CO$1090,MATCH($A$23,'Form report'!Y23:Y1090,0),MATCH(Y$3,'Form report'!$P$22:$CO$22,0))="","",INDEX('Form report'!$P$23:$CO$1090,MATCH($A$23,'Form report'!Y23:Y1090,0),MATCH(Y$3,'Form report'!$P$22:$CO$22,0))-INDEX('Form report'!$G$23:$G$1090,MATCH($A$23,'Form report'!$D$23:$D$1090,0))-INDEX('Form report'!$H$23:$H$1090,MATCH($A$23,'Form report'!$D$23:$D$1090,0))),"")</f>
        <v/>
      </c>
      <c r="Z23" s="204" t="str">
        <f>IFERROR(IF(INDEX('Form report'!$P$23:$CO$1090,MATCH($A$23,'Form report'!Z23:Z1090,0),MATCH(Z$3,'Form report'!$P$22:$CO$22,0))="","",INDEX('Form report'!$P$23:$CO$1090,MATCH($A$23,'Form report'!Z23:Z1090,0),MATCH(Z$3,'Form report'!$P$22:$CO$22,0))-INDEX('Form report'!$G$23:$G$1090,MATCH($A$23,'Form report'!$D$23:$D$1090,0))-INDEX('Form report'!$H$23:$H$1090,MATCH($A$23,'Form report'!$D$23:$D$1090,0))),"")</f>
        <v/>
      </c>
      <c r="AA23" s="204" t="str">
        <f>IFERROR(IF(INDEX('Form report'!$P$23:$CO$1090,MATCH($A$23,'Form report'!AA23:AA1090,0),MATCH(AA$3,'Form report'!$P$22:$CO$22,0))="","",INDEX('Form report'!$P$23:$CO$1090,MATCH($A$23,'Form report'!AA23:AA1090,0),MATCH(AA$3,'Form report'!$P$22:$CO$22,0))-INDEX('Form report'!$G$23:$G$1090,MATCH($A$23,'Form report'!$D$23:$D$1090,0))-INDEX('Form report'!$H$23:$H$1090,MATCH($A$23,'Form report'!$D$23:$D$1090,0))),"")</f>
        <v/>
      </c>
      <c r="AB23" s="204" t="str">
        <f>IFERROR(IF(INDEX('Form report'!$P$23:$CO$1090,MATCH($A$23,'Form report'!AB23:AB1090,0),MATCH(AB$3,'Form report'!$P$22:$CO$22,0))="","",INDEX('Form report'!$P$23:$CO$1090,MATCH($A$23,'Form report'!AB23:AB1090,0),MATCH(AB$3,'Form report'!$P$22:$CO$22,0))-INDEX('Form report'!$G$23:$G$1090,MATCH($A$23,'Form report'!$D$23:$D$1090,0))-INDEX('Form report'!$H$23:$H$1090,MATCH($A$23,'Form report'!$D$23:$D$1090,0))),"")</f>
        <v/>
      </c>
      <c r="AC23" s="204" t="str">
        <f>IFERROR(IF(INDEX('Form report'!$P$23:$CO$1090,MATCH($A$23,'Form report'!AC23:AC1090,0),MATCH(AC$3,'Form report'!$P$22:$CO$22,0))="","",INDEX('Form report'!$P$23:$CO$1090,MATCH($A$23,'Form report'!AC23:AC1090,0),MATCH(AC$3,'Form report'!$P$22:$CO$22,0))-INDEX('Form report'!$G$23:$G$1090,MATCH($A$23,'Form report'!$D$23:$D$1090,0))-INDEX('Form report'!$H$23:$H$1090,MATCH($A$23,'Form report'!$D$23:$D$1090,0))),"")</f>
        <v/>
      </c>
      <c r="AD23" s="204" t="str">
        <f>IFERROR(IF(INDEX('Form report'!$P$23:$CO$1090,MATCH($A$23,'Form report'!AD23:AD1090,0),MATCH(AD$3,'Form report'!$P$22:$CO$22,0))="","",INDEX('Form report'!$P$23:$CO$1090,MATCH($A$23,'Form report'!AD23:AD1090,0),MATCH(AD$3,'Form report'!$P$22:$CO$22,0))-INDEX('Form report'!$G$23:$G$1090,MATCH($A$23,'Form report'!$D$23:$D$1090,0))-INDEX('Form report'!$H$23:$H$1090,MATCH($A$23,'Form report'!$D$23:$D$1090,0))),"")</f>
        <v/>
      </c>
      <c r="AE23" s="204" t="str">
        <f>IFERROR(IF(INDEX('Form report'!$P$23:$CO$1090,MATCH($A$23,'Form report'!AE23:AE1090,0),MATCH(AE$3,'Form report'!$P$22:$CO$22,0))="","",INDEX('Form report'!$P$23:$CO$1090,MATCH($A$23,'Form report'!AE23:AE1090,0),MATCH(AE$3,'Form report'!$P$22:$CO$22,0))-INDEX('Form report'!$G$23:$G$1090,MATCH($A$23,'Form report'!$D$23:$D$1090,0))-INDEX('Form report'!$H$23:$H$1090,MATCH($A$23,'Form report'!$D$23:$D$1090,0))),"")</f>
        <v/>
      </c>
      <c r="AF23" s="204" t="str">
        <f>IFERROR(IF(INDEX('Form report'!$P$23:$CO$1090,MATCH($A$23,'Form report'!AF23:AF1090,0),MATCH(AF$3,'Form report'!$P$22:$CO$22,0))="","",INDEX('Form report'!$P$23:$CO$1090,MATCH($A$23,'Form report'!AF23:AF1090,0),MATCH(AF$3,'Form report'!$P$22:$CO$22,0))-INDEX('Form report'!$G$23:$G$1090,MATCH($A$23,'Form report'!$D$23:$D$1090,0))-INDEX('Form report'!$H$23:$H$1090,MATCH($A$23,'Form report'!$D$23:$D$1090,0))),"")</f>
        <v/>
      </c>
      <c r="AG23" s="204" t="str">
        <f>IFERROR(IF(INDEX('Form report'!$P$23:$CO$1090,MATCH($A$23,'Form report'!AG23:AG1090,0),MATCH(AG$3,'Form report'!$P$22:$CO$22,0))="","",INDEX('Form report'!$P$23:$CO$1090,MATCH($A$23,'Form report'!AG23:AG1090,0),MATCH(AG$3,'Form report'!$P$22:$CO$22,0))-INDEX('Form report'!$G$23:$G$1090,MATCH($A$23,'Form report'!$D$23:$D$1090,0))-INDEX('Form report'!$H$23:$H$1090,MATCH($A$23,'Form report'!$D$23:$D$1090,0))),"")</f>
        <v/>
      </c>
      <c r="AH23" s="204" t="str">
        <f>IFERROR(IF(INDEX('Form report'!$P$23:$CO$1090,MATCH($A$23,'Form report'!AH23:AH1090,0),MATCH(AH$3,'Form report'!$P$22:$CO$22,0))="","",INDEX('Form report'!$P$23:$CO$1090,MATCH($A$23,'Form report'!AH23:AH1090,0),MATCH(AH$3,'Form report'!$P$22:$CO$22,0))-INDEX('Form report'!$G$23:$G$1090,MATCH($A$23,'Form report'!$D$23:$D$1090,0))-INDEX('Form report'!$H$23:$H$1090,MATCH($A$23,'Form report'!$D$23:$D$1090,0))),"")</f>
        <v/>
      </c>
      <c r="AI23" s="204" t="str">
        <f>IFERROR(IF(INDEX('Form report'!$P$23:$CO$1090,MATCH($A$23,'Form report'!AI23:AI1090,0),MATCH(AI$3,'Form report'!$P$22:$CO$22,0))="","",INDEX('Form report'!$P$23:$CO$1090,MATCH($A$23,'Form report'!AI23:AI1090,0),MATCH(AI$3,'Form report'!$P$22:$CO$22,0))-INDEX('Form report'!$G$23:$G$1090,MATCH($A$23,'Form report'!$D$23:$D$1090,0))-INDEX('Form report'!$H$23:$H$1090,MATCH($A$23,'Form report'!$D$23:$D$1090,0))),"")</f>
        <v/>
      </c>
      <c r="AJ23" s="204" t="str">
        <f>IFERROR(IF(INDEX('Form report'!$P$23:$CO$1090,MATCH($A$23,'Form report'!AJ23:AJ1090,0),MATCH(AJ$3,'Form report'!$P$22:$CO$22,0))="","",INDEX('Form report'!$P$23:$CO$1090,MATCH($A$23,'Form report'!AJ23:AJ1090,0),MATCH(AJ$3,'Form report'!$P$22:$CO$22,0))-INDEX('Form report'!$G$23:$G$1090,MATCH($A$23,'Form report'!$D$23:$D$1090,0))-INDEX('Form report'!$H$23:$H$1090,MATCH($A$23,'Form report'!$D$23:$D$1090,0))),"")</f>
        <v/>
      </c>
      <c r="AK23" s="204" t="str">
        <f>IFERROR(IF(INDEX('Form report'!$P$23:$CO$1090,MATCH($A$23,'Form report'!AK23:AK1090,0),MATCH(AK$3,'Form report'!$P$22:$CO$22,0))="","",INDEX('Form report'!$P$23:$CO$1090,MATCH($A$23,'Form report'!AK23:AK1090,0),MATCH(AK$3,'Form report'!$P$22:$CO$22,0))-INDEX('Form report'!$G$23:$G$1090,MATCH($A$23,'Form report'!$D$23:$D$1090,0))-INDEX('Form report'!$H$23:$H$1090,MATCH($A$23,'Form report'!$D$23:$D$1090,0))),"")</f>
        <v/>
      </c>
      <c r="AL23" s="204" t="str">
        <f>IFERROR(IF(INDEX('Form report'!$P$23:$CO$1090,MATCH($A$23,'Form report'!AL23:AL1090,0),MATCH(AL$3,'Form report'!$P$22:$CO$22,0))="","",INDEX('Form report'!$P$23:$CO$1090,MATCH($A$23,'Form report'!AL23:AL1090,0),MATCH(AL$3,'Form report'!$P$22:$CO$22,0))-INDEX('Form report'!$G$23:$G$1090,MATCH($A$23,'Form report'!$D$23:$D$1090,0))-INDEX('Form report'!$H$23:$H$1090,MATCH($A$23,'Form report'!$D$23:$D$1090,0))),"")</f>
        <v/>
      </c>
      <c r="AM23" s="204" t="str">
        <f>IFERROR(IF(INDEX('Form report'!$P$23:$CO$1090,MATCH($A$23,'Form report'!AM23:AM1090,0),MATCH(AM$3,'Form report'!$P$22:$CO$22,0))="","",INDEX('Form report'!$P$23:$CO$1090,MATCH($A$23,'Form report'!AM23:AM1090,0),MATCH(AM$3,'Form report'!$P$22:$CO$22,0))-INDEX('Form report'!$G$23:$G$1090,MATCH($A$23,'Form report'!$D$23:$D$1090,0))-INDEX('Form report'!$H$23:$H$1090,MATCH($A$23,'Form report'!$D$23:$D$1090,0))),"")</f>
        <v/>
      </c>
      <c r="AN23" s="204" t="str">
        <f>IFERROR(IF(INDEX('Form report'!$P$23:$CO$1090,MATCH($A$23,'Form report'!AN23:AN1090,0),MATCH(AN$3,'Form report'!$P$22:$CO$22,0))="","",INDEX('Form report'!$P$23:$CO$1090,MATCH($A$23,'Form report'!AN23:AN1090,0),MATCH(AN$3,'Form report'!$P$22:$CO$22,0))-INDEX('Form report'!$G$23:$G$1090,MATCH($A$23,'Form report'!$D$23:$D$1090,0))-INDEX('Form report'!$H$23:$H$1090,MATCH($A$23,'Form report'!$D$23:$D$1090,0))),"")</f>
        <v/>
      </c>
      <c r="AO23" s="204" t="str">
        <f>IFERROR(IF(INDEX('Form report'!$P$23:$CO$1090,MATCH($A$23,'Form report'!AO23:AO1090,0),MATCH(AO$3,'Form report'!$P$22:$CO$22,0))="","",INDEX('Form report'!$P$23:$CO$1090,MATCH($A$23,'Form report'!AO23:AO1090,0),MATCH(AO$3,'Form report'!$P$22:$CO$22,0))-INDEX('Form report'!$G$23:$G$1090,MATCH($A$23,'Form report'!$D$23:$D$1090,0))-INDEX('Form report'!$H$23:$H$1090,MATCH($A$23,'Form report'!$D$23:$D$1090,0))),"")</f>
        <v/>
      </c>
      <c r="AP23" s="204" t="str">
        <f>IFERROR(IF(INDEX('Form report'!$P$23:$CO$1090,MATCH($A$23,'Form report'!AP23:AP1090,0),MATCH(AP$3,'Form report'!$P$22:$CO$22,0))="","",INDEX('Form report'!$P$23:$CO$1090,MATCH($A$23,'Form report'!AP23:AP1090,0),MATCH(AP$3,'Form report'!$P$22:$CO$22,0))-INDEX('Form report'!$G$23:$G$1090,MATCH($A$23,'Form report'!$D$23:$D$1090,0))-INDEX('Form report'!$H$23:$H$1090,MATCH($A$23,'Form report'!$D$23:$D$1090,0))),"")</f>
        <v/>
      </c>
      <c r="AQ23" s="204" t="str">
        <f>IFERROR(IF(INDEX('Form report'!$P$23:$CO$1090,MATCH($A$23,'Form report'!AQ23:AQ1090,0),MATCH(AQ$3,'Form report'!$P$22:$CO$22,0))="","",INDEX('Form report'!$P$23:$CO$1090,MATCH($A$23,'Form report'!AQ23:AQ1090,0),MATCH(AQ$3,'Form report'!$P$22:$CO$22,0))-INDEX('Form report'!$G$23:$G$1090,MATCH($A$23,'Form report'!$D$23:$D$1090,0))-INDEX('Form report'!$H$23:$H$1090,MATCH($A$23,'Form report'!$D$23:$D$1090,0))),"")</f>
        <v/>
      </c>
      <c r="AR23" s="204" t="str">
        <f>IFERROR(IF(INDEX('Form report'!$P$23:$CO$1090,MATCH($A$23,'Form report'!AR23:AR1090,0),MATCH(AR$3,'Form report'!$P$22:$CO$22,0))="","",INDEX('Form report'!$P$23:$CO$1090,MATCH($A$23,'Form report'!AR23:AR1090,0),MATCH(AR$3,'Form report'!$P$22:$CO$22,0))-INDEX('Form report'!$G$23:$G$1090,MATCH($A$23,'Form report'!$D$23:$D$1090,0))-INDEX('Form report'!$H$23:$H$1090,MATCH($A$23,'Form report'!$D$23:$D$1090,0))),"")</f>
        <v/>
      </c>
      <c r="AS23" s="204" t="str">
        <f>IFERROR(IF(INDEX('Form report'!$P$23:$CO$1090,MATCH($A$23,'Form report'!AS23:AS1090,0),MATCH(AS$3,'Form report'!$P$22:$CO$22,0))="","",INDEX('Form report'!$P$23:$CO$1090,MATCH($A$23,'Form report'!AS23:AS1090,0),MATCH(AS$3,'Form report'!$P$22:$CO$22,0))-INDEX('Form report'!$G$23:$G$1090,MATCH($A$23,'Form report'!$D$23:$D$1090,0))-INDEX('Form report'!$H$23:$H$1090,MATCH($A$23,'Form report'!$D$23:$D$1090,0))),"")</f>
        <v/>
      </c>
      <c r="AT23" s="204" t="str">
        <f>IFERROR(IF(INDEX('Form report'!$P$23:$CO$1090,MATCH($A$23,'Form report'!AT23:AT1090,0),MATCH(AT$3,'Form report'!$P$22:$CO$22,0))="","",INDEX('Form report'!$P$23:$CO$1090,MATCH($A$23,'Form report'!AT23:AT1090,0),MATCH(AT$3,'Form report'!$P$22:$CO$22,0))-INDEX('Form report'!$G$23:$G$1090,MATCH($A$23,'Form report'!$D$23:$D$1090,0))-INDEX('Form report'!$H$23:$H$1090,MATCH($A$23,'Form report'!$D$23:$D$1090,0))),"")</f>
        <v/>
      </c>
      <c r="AU23" s="204" t="str">
        <f>IFERROR(IF(INDEX('Form report'!$P$23:$CO$1090,MATCH($A$23,'Form report'!AU23:AU1090,0),MATCH(AU$3,'Form report'!$P$22:$CO$22,0))="","",INDEX('Form report'!$P$23:$CO$1090,MATCH($A$23,'Form report'!AU23:AU1090,0),MATCH(AU$3,'Form report'!$P$22:$CO$22,0))-INDEX('Form report'!$G$23:$G$1090,MATCH($A$23,'Form report'!$D$23:$D$1090,0))-INDEX('Form report'!$H$23:$H$1090,MATCH($A$23,'Form report'!$D$23:$D$1090,0))),"")</f>
        <v/>
      </c>
      <c r="AV23" s="204" t="str">
        <f>IFERROR(IF(INDEX('Form report'!$P$23:$CO$1090,MATCH($A$23,'Form report'!AV23:AV1090,0),MATCH(AV$3,'Form report'!$P$22:$CO$22,0))="","",INDEX('Form report'!$P$23:$CO$1090,MATCH($A$23,'Form report'!AV23:AV1090,0),MATCH(AV$3,'Form report'!$P$22:$CO$22,0))-INDEX('Form report'!$G$23:$G$1090,MATCH($A$23,'Form report'!$D$23:$D$1090,0))-INDEX('Form report'!$H$23:$H$1090,MATCH($A$23,'Form report'!$D$23:$D$1090,0))),"")</f>
        <v/>
      </c>
      <c r="AW23" s="204" t="str">
        <f>IFERROR(IF(INDEX('Form report'!$P$23:$CO$1090,MATCH($A$23,'Form report'!AW23:AW1090,0),MATCH(AW$3,'Form report'!$P$22:$CO$22,0))="","",INDEX('Form report'!$P$23:$CO$1090,MATCH($A$23,'Form report'!AW23:AW1090,0),MATCH(AW$3,'Form report'!$P$22:$CO$22,0))-INDEX('Form report'!$G$23:$G$1090,MATCH($A$23,'Form report'!$D$23:$D$1090,0))-INDEX('Form report'!$H$23:$H$1090,MATCH($A$23,'Form report'!$D$23:$D$1090,0))),"")</f>
        <v/>
      </c>
      <c r="AX23" s="204" t="str">
        <f>IFERROR(IF(INDEX('Form report'!$P$23:$CO$1090,MATCH($A$23,'Form report'!AX23:AX1090,0),MATCH(AX$3,'Form report'!$P$22:$CO$22,0))="","",INDEX('Form report'!$P$23:$CO$1090,MATCH($A$23,'Form report'!AX23:AX1090,0),MATCH(AX$3,'Form report'!$P$22:$CO$22,0))-INDEX('Form report'!$G$23:$G$1090,MATCH($A$23,'Form report'!$D$23:$D$1090,0))-INDEX('Form report'!$H$23:$H$1090,MATCH($A$23,'Form report'!$D$23:$D$1090,0))),"")</f>
        <v/>
      </c>
      <c r="AY23" s="204" t="str">
        <f>IFERROR(IF(INDEX('Form report'!$P$23:$CO$1090,MATCH($A$23,'Form report'!AY23:AY1090,0),MATCH(AY$3,'Form report'!$P$22:$CO$22,0))="","",INDEX('Form report'!$P$23:$CO$1090,MATCH($A$23,'Form report'!AY23:AY1090,0),MATCH(AY$3,'Form report'!$P$22:$CO$22,0))-INDEX('Form report'!$G$23:$G$1090,MATCH($A$23,'Form report'!$D$23:$D$1090,0))-INDEX('Form report'!$H$23:$H$1090,MATCH($A$23,'Form report'!$D$23:$D$1090,0))),"")</f>
        <v/>
      </c>
      <c r="AZ23" s="204" t="str">
        <f>IFERROR(IF(INDEX('Form report'!$P$23:$CO$1090,MATCH($A$23,'Form report'!AZ23:AZ1090,0),MATCH(AZ$3,'Form report'!$P$22:$CO$22,0))="","",INDEX('Form report'!$P$23:$CO$1090,MATCH($A$23,'Form report'!AZ23:AZ1090,0),MATCH(AZ$3,'Form report'!$P$22:$CO$22,0))-INDEX('Form report'!$G$23:$G$1090,MATCH($A$23,'Form report'!$D$23:$D$1090,0))-INDEX('Form report'!$H$23:$H$1090,MATCH($A$23,'Form report'!$D$23:$D$1090,0))),"")</f>
        <v/>
      </c>
      <c r="BA23" s="204" t="str">
        <f>IFERROR(IF(INDEX('Form report'!$P$23:$CO$1090,MATCH($A$23,'Form report'!BA23:BA1090,0),MATCH(BA$3,'Form report'!$P$22:$CO$22,0))="","",INDEX('Form report'!$P$23:$CO$1090,MATCH($A$23,'Form report'!BA23:BA1090,0),MATCH(BA$3,'Form report'!$P$22:$CO$22,0))-INDEX('Form report'!$G$23:$G$1090,MATCH($A$23,'Form report'!$D$23:$D$1090,0))-INDEX('Form report'!$H$23:$H$1090,MATCH($A$23,'Form report'!$D$23:$D$1090,0))),"")</f>
        <v/>
      </c>
      <c r="BB23" s="204" t="str">
        <f>IFERROR(IF(INDEX('Form report'!$P$23:$CO$1090,MATCH($A$23,'Form report'!BB23:BB1090,0),MATCH(BB$3,'Form report'!$P$22:$CO$22,0))="","",INDEX('Form report'!$P$23:$CO$1090,MATCH($A$23,'Form report'!BB23:BB1090,0),MATCH(BB$3,'Form report'!$P$22:$CO$22,0))-INDEX('Form report'!$G$23:$G$1090,MATCH($A$23,'Form report'!$D$23:$D$1090,0))-INDEX('Form report'!$H$23:$H$1090,MATCH($A$23,'Form report'!$D$23:$D$1090,0))),"")</f>
        <v/>
      </c>
      <c r="BC23" s="204" t="str">
        <f>IFERROR(IF(INDEX('Form report'!$P$23:$CO$1090,MATCH($A$23,'Form report'!BC23:BC1090,0),MATCH(BC$3,'Form report'!$P$22:$CO$22,0))="","",INDEX('Form report'!$P$23:$CO$1090,MATCH($A$23,'Form report'!BC23:BC1090,0),MATCH(BC$3,'Form report'!$P$22:$CO$22,0))-INDEX('Form report'!$G$23:$G$1090,MATCH($A$23,'Form report'!$D$23:$D$1090,0))-INDEX('Form report'!$H$23:$H$1090,MATCH($A$23,'Form report'!$D$23:$D$1090,0))),"")</f>
        <v/>
      </c>
      <c r="BD23" s="204" t="str">
        <f>IFERROR(IF(INDEX('Form report'!$P$23:$CO$1090,MATCH($A$23,'Form report'!BD23:BD1090,0),MATCH(BD$3,'Form report'!$P$22:$CO$22,0))="","",INDEX('Form report'!$P$23:$CO$1090,MATCH($A$23,'Form report'!BD23:BD1090,0),MATCH(BD$3,'Form report'!$P$22:$CO$22,0))-INDEX('Form report'!$G$23:$G$1090,MATCH($A$23,'Form report'!$D$23:$D$1090,0))-INDEX('Form report'!$H$23:$H$1090,MATCH($A$23,'Form report'!$D$23:$D$1090,0))),"")</f>
        <v/>
      </c>
      <c r="BE23" s="204" t="str">
        <f>IFERROR(IF(INDEX('Form report'!$P$23:$CO$1090,MATCH($A$23,'Form report'!BE23:BE1090,0),MATCH(BE$3,'Form report'!$P$22:$CO$22,0))="","",INDEX('Form report'!$P$23:$CO$1090,MATCH($A$23,'Form report'!BE23:BE1090,0),MATCH(BE$3,'Form report'!$P$22:$CO$22,0))-INDEX('Form report'!$G$23:$G$1090,MATCH($A$23,'Form report'!$D$23:$D$1090,0))-INDEX('Form report'!$H$23:$H$1090,MATCH($A$23,'Form report'!$D$23:$D$1090,0))),"")</f>
        <v/>
      </c>
      <c r="BF23" s="204" t="str">
        <f>IFERROR(IF(INDEX('Form report'!$P$23:$CO$1090,MATCH($A$23,'Form report'!BF23:BF1090,0),MATCH(BF$3,'Form report'!$P$22:$CO$22,0))="","",INDEX('Form report'!$P$23:$CO$1090,MATCH($A$23,'Form report'!BF23:BF1090,0),MATCH(BF$3,'Form report'!$P$22:$CO$22,0))-INDEX('Form report'!$G$23:$G$1090,MATCH($A$23,'Form report'!$D$23:$D$1090,0))-INDEX('Form report'!$H$23:$H$1090,MATCH($A$23,'Form report'!$D$23:$D$1090,0))),"")</f>
        <v/>
      </c>
      <c r="BG23" s="204" t="str">
        <f>IFERROR(IF(INDEX('Form report'!$P$23:$CO$1090,MATCH($A$23,'Form report'!BG23:BG1090,0),MATCH(BG$3,'Form report'!$P$22:$CO$22,0))="","",INDEX('Form report'!$P$23:$CO$1090,MATCH($A$23,'Form report'!BG23:BG1090,0),MATCH(BG$3,'Form report'!$P$22:$CO$22,0))-INDEX('Form report'!$G$23:$G$1090,MATCH($A$23,'Form report'!$D$23:$D$1090,0))-INDEX('Form report'!$H$23:$H$1090,MATCH($A$23,'Form report'!$D$23:$D$1090,0))),"")</f>
        <v/>
      </c>
      <c r="BH23" s="204" t="str">
        <f>IFERROR(IF(INDEX('Form report'!$P$23:$CO$1090,MATCH($A$23,'Form report'!BH23:BH1090,0),MATCH(BH$3,'Form report'!$P$22:$CO$22,0))="","",INDEX('Form report'!$P$23:$CO$1090,MATCH($A$23,'Form report'!BH23:BH1090,0),MATCH(BH$3,'Form report'!$P$22:$CO$22,0))-INDEX('Form report'!$G$23:$G$1090,MATCH($A$23,'Form report'!$D$23:$D$1090,0))-INDEX('Form report'!$H$23:$H$1090,MATCH($A$23,'Form report'!$D$23:$D$1090,0))),"")</f>
        <v/>
      </c>
      <c r="BI23" s="204" t="str">
        <f>IFERROR(IF(INDEX('Form report'!$P$23:$CO$1090,MATCH($A$23,'Form report'!BI23:BI1090,0),MATCH(BI$3,'Form report'!$P$22:$CO$22,0))="","",INDEX('Form report'!$P$23:$CO$1090,MATCH($A$23,'Form report'!BI23:BI1090,0),MATCH(BI$3,'Form report'!$P$22:$CO$22,0))-INDEX('Form report'!$G$23:$G$1090,MATCH($A$23,'Form report'!$D$23:$D$1090,0))-INDEX('Form report'!$H$23:$H$1090,MATCH($A$23,'Form report'!$D$23:$D$1090,0))),"")</f>
        <v/>
      </c>
      <c r="BJ23" s="204" t="str">
        <f>IFERROR(IF(INDEX('Form report'!$P$23:$CO$1090,MATCH($A$23,'Form report'!BJ23:BJ1090,0),MATCH(BJ$3,'Form report'!$P$22:$CO$22,0))="","",INDEX('Form report'!$P$23:$CO$1090,MATCH($A$23,'Form report'!BJ23:BJ1090,0),MATCH(BJ$3,'Form report'!$P$22:$CO$22,0))-INDEX('Form report'!$G$23:$G$1090,MATCH($A$23,'Form report'!$D$23:$D$1090,0))-INDEX('Form report'!$H$23:$H$1090,MATCH($A$23,'Form report'!$D$23:$D$1090,0))),"")</f>
        <v/>
      </c>
      <c r="BK23" s="204" t="str">
        <f>IFERROR(IF(INDEX('Form report'!$P$23:$CO$1090,MATCH($A$23,'Form report'!BK23:BK1090,0),MATCH(BK$3,'Form report'!$P$22:$CO$22,0))="","",INDEX('Form report'!$P$23:$CO$1090,MATCH($A$23,'Form report'!BK23:BK1090,0),MATCH(BK$3,'Form report'!$P$22:$CO$22,0))-INDEX('Form report'!$G$23:$G$1090,MATCH($A$23,'Form report'!$D$23:$D$1090,0))-INDEX('Form report'!$H$23:$H$1090,MATCH($A$23,'Form report'!$D$23:$D$1090,0))),"")</f>
        <v/>
      </c>
      <c r="BL23" s="204" t="str">
        <f>IFERROR(IF(INDEX('Form report'!$P$23:$CO$1090,MATCH($A$23,'Form report'!BL23:BL1090,0),MATCH(BL$3,'Form report'!$P$22:$CO$22,0))="","",INDEX('Form report'!$P$23:$CO$1090,MATCH($A$23,'Form report'!BL23:BL1090,0),MATCH(BL$3,'Form report'!$P$22:$CO$22,0))-INDEX('Form report'!$G$23:$G$1090,MATCH($A$23,'Form report'!$D$23:$D$1090,0))-INDEX('Form report'!$H$23:$H$1090,MATCH($A$23,'Form report'!$D$23:$D$1090,0))),"")</f>
        <v/>
      </c>
      <c r="BM23" s="204" t="str">
        <f>IFERROR(IF(INDEX('Form report'!$P$23:$CO$1090,MATCH($A$23,'Form report'!BM23:BM1090,0),MATCH(BM$3,'Form report'!$P$22:$CO$22,0))="","",INDEX('Form report'!$P$23:$CO$1090,MATCH($A$23,'Form report'!BM23:BM1090,0),MATCH(BM$3,'Form report'!$P$22:$CO$22,0))-INDEX('Form report'!$G$23:$G$1090,MATCH($A$23,'Form report'!$D$23:$D$1090,0))-INDEX('Form report'!$H$23:$H$1090,MATCH($A$23,'Form report'!$D$23:$D$1090,0))),"")</f>
        <v/>
      </c>
      <c r="BN23" s="204" t="str">
        <f>IFERROR(IF(INDEX('Form report'!$P$23:$CO$1090,MATCH($A$23,'Form report'!BN23:BN1090,0),MATCH(BN$3,'Form report'!$P$22:$CO$22,0))="","",INDEX('Form report'!$P$23:$CO$1090,MATCH($A$23,'Form report'!BN23:BN1090,0),MATCH(BN$3,'Form report'!$P$22:$CO$22,0))-INDEX('Form report'!$G$23:$G$1090,MATCH($A$23,'Form report'!$D$23:$D$1090,0))-INDEX('Form report'!$H$23:$H$1090,MATCH($A$23,'Form report'!$D$23:$D$1090,0))),"")</f>
        <v/>
      </c>
      <c r="BO23" s="204" t="str">
        <f>IFERROR(IF(INDEX('Form report'!$P$23:$CO$1090,MATCH($A$23,'Form report'!BO23:BO1090,0),MATCH(BO$3,'Form report'!$P$22:$CO$22,0))="","",INDEX('Form report'!$P$23:$CO$1090,MATCH($A$23,'Form report'!BO23:BO1090,0),MATCH(BO$3,'Form report'!$P$22:$CO$22,0))-INDEX('Form report'!$G$23:$G$1090,MATCH($A$23,'Form report'!$D$23:$D$1090,0))-INDEX('Form report'!$H$23:$H$1090,MATCH($A$23,'Form report'!$D$23:$D$1090,0))),"")</f>
        <v/>
      </c>
      <c r="BP23" s="204" t="str">
        <f>IFERROR(IF(INDEX('Form report'!$P$23:$CO$1090,MATCH($A$23,'Form report'!BP23:BP1090,0),MATCH(BP$3,'Form report'!$P$22:$CO$22,0))="","",INDEX('Form report'!$P$23:$CO$1090,MATCH($A$23,'Form report'!BP23:BP1090,0),MATCH(BP$3,'Form report'!$P$22:$CO$22,0))-INDEX('Form report'!$G$23:$G$1090,MATCH($A$23,'Form report'!$D$23:$D$1090,0))-INDEX('Form report'!$H$23:$H$1090,MATCH($A$23,'Form report'!$D$23:$D$1090,0))),"")</f>
        <v/>
      </c>
      <c r="BQ23" s="204" t="str">
        <f>IFERROR(IF(INDEX('Form report'!$P$23:$CO$1090,MATCH($A$23,'Form report'!BQ23:BQ1090,0),MATCH(BQ$3,'Form report'!$P$22:$CO$22,0))="","",INDEX('Form report'!$P$23:$CO$1090,MATCH($A$23,'Form report'!BQ23:BQ1090,0),MATCH(BQ$3,'Form report'!$P$22:$CO$22,0))-INDEX('Form report'!$G$23:$G$1090,MATCH($A$23,'Form report'!$D$23:$D$1090,0))-INDEX('Form report'!$H$23:$H$1090,MATCH($A$23,'Form report'!$D$23:$D$1090,0))),"")</f>
        <v/>
      </c>
      <c r="BR23" s="204" t="str">
        <f>IFERROR(IF(INDEX('Form report'!$P$23:$CO$1090,MATCH($A$23,'Form report'!BR23:BR1090,0),MATCH(BR$3,'Form report'!$P$22:$CO$22,0))="","",INDEX('Form report'!$P$23:$CO$1090,MATCH($A$23,'Form report'!BR23:BR1090,0),MATCH(BR$3,'Form report'!$P$22:$CO$22,0))-INDEX('Form report'!$G$23:$G$1090,MATCH($A$23,'Form report'!$D$23:$D$1090,0))-INDEX('Form report'!$H$23:$H$1090,MATCH($A$23,'Form report'!$D$23:$D$1090,0))),"")</f>
        <v/>
      </c>
      <c r="BS23" s="204" t="str">
        <f>IFERROR(IF(INDEX('Form report'!$P$23:$CO$1090,MATCH($A$23,'Form report'!BS23:BS1090,0),MATCH(BS$3,'Form report'!$P$22:$CO$22,0))="","",INDEX('Form report'!$P$23:$CO$1090,MATCH($A$23,'Form report'!BS23:BS1090,0),MATCH(BS$3,'Form report'!$P$22:$CO$22,0))-INDEX('Form report'!$G$23:$G$1090,MATCH($A$23,'Form report'!$D$23:$D$1090,0))-INDEX('Form report'!$H$23:$H$1090,MATCH($A$23,'Form report'!$D$23:$D$1090,0))),"")</f>
        <v/>
      </c>
      <c r="BT23" s="204" t="str">
        <f>IFERROR(IF(INDEX('Form report'!$P$23:$CO$1090,MATCH($A$23,'Form report'!BT23:BT1090,0),MATCH(BT$3,'Form report'!$P$22:$CO$22,0))="","",INDEX('Form report'!$P$23:$CO$1090,MATCH($A$23,'Form report'!BT23:BT1090,0),MATCH(BT$3,'Form report'!$P$22:$CO$22,0))-INDEX('Form report'!$G$23:$G$1090,MATCH($A$23,'Form report'!$D$23:$D$1090,0))-INDEX('Form report'!$H$23:$H$1090,MATCH($A$23,'Form report'!$D$23:$D$1090,0))),"")</f>
        <v/>
      </c>
      <c r="BU23" s="204" t="str">
        <f>IFERROR(IF(INDEX('Form report'!$P$23:$CO$1090,MATCH($A$23,'Form report'!BU23:BU1090,0),MATCH(BU$3,'Form report'!$P$22:$CO$22,0))="","",INDEX('Form report'!$P$23:$CO$1090,MATCH($A$23,'Form report'!BU23:BU1090,0),MATCH(BU$3,'Form report'!$P$22:$CO$22,0))-INDEX('Form report'!$G$23:$G$1090,MATCH($A$23,'Form report'!$D$23:$D$1090,0))-INDEX('Form report'!$H$23:$H$1090,MATCH($A$23,'Form report'!$D$23:$D$1090,0))),"")</f>
        <v/>
      </c>
      <c r="BV23" s="204" t="str">
        <f>IFERROR(IF(INDEX('Form report'!$P$23:$CO$1090,MATCH($A$23,'Form report'!BV23:BV1090,0),MATCH(BV$3,'Form report'!$P$22:$CO$22,0))="","",INDEX('Form report'!$P$23:$CO$1090,MATCH($A$23,'Form report'!BV23:BV1090,0),MATCH(BV$3,'Form report'!$P$22:$CO$22,0))-INDEX('Form report'!$G$23:$G$1090,MATCH($A$23,'Form report'!$D$23:$D$1090,0))-INDEX('Form report'!$H$23:$H$1090,MATCH($A$23,'Form report'!$D$23:$D$1090,0))),"")</f>
        <v/>
      </c>
      <c r="BW23" s="204" t="str">
        <f>IFERROR(IF(INDEX('Form report'!$P$23:$CO$1090,MATCH($A$23,'Form report'!BW23:BW1090,0),MATCH(BW$3,'Form report'!$P$22:$CO$22,0))="","",INDEX('Form report'!$P$23:$CO$1090,MATCH($A$23,'Form report'!BW23:BW1090,0),MATCH(BW$3,'Form report'!$P$22:$CO$22,0))-INDEX('Form report'!$G$23:$G$1090,MATCH($A$23,'Form report'!$D$23:$D$1090,0))-INDEX('Form report'!$H$23:$H$1090,MATCH($A$23,'Form report'!$D$23:$D$1090,0))),"")</f>
        <v/>
      </c>
      <c r="BX23" s="204" t="str">
        <f>IFERROR(IF(INDEX('Form report'!$P$23:$CO$1090,MATCH($A$23,'Form report'!BX23:BX1090,0),MATCH(BX$3,'Form report'!$P$22:$CO$22,0))="","",INDEX('Form report'!$P$23:$CO$1090,MATCH($A$23,'Form report'!BX23:BX1090,0),MATCH(BX$3,'Form report'!$P$22:$CO$22,0))-INDEX('Form report'!$G$23:$G$1090,MATCH($A$23,'Form report'!$D$23:$D$1090,0))-INDEX('Form report'!$H$23:$H$1090,MATCH($A$23,'Form report'!$D$23:$D$1090,0))),"")</f>
        <v/>
      </c>
      <c r="BY23" s="204" t="str">
        <f>IFERROR(IF(INDEX('Form report'!$P$23:$CO$1090,MATCH($A$23,'Form report'!BY23:BY1090,0),MATCH(BY$3,'Form report'!$P$22:$CO$22,0))="","",INDEX('Form report'!$P$23:$CO$1090,MATCH($A$23,'Form report'!BY23:BY1090,0),MATCH(BY$3,'Form report'!$P$22:$CO$22,0))-INDEX('Form report'!$G$23:$G$1090,MATCH($A$23,'Form report'!$D$23:$D$1090,0))-INDEX('Form report'!$H$23:$H$1090,MATCH($A$23,'Form report'!$D$23:$D$1090,0))),"")</f>
        <v/>
      </c>
      <c r="BZ23" s="204" t="str">
        <f>IFERROR(IF(INDEX('Form report'!$P$23:$CO$1090,MATCH($A$23,'Form report'!BZ23:BZ1090,0),MATCH(BZ$3,'Form report'!$P$22:$CO$22,0))="","",INDEX('Form report'!$P$23:$CO$1090,MATCH($A$23,'Form report'!BZ23:BZ1090,0),MATCH(BZ$3,'Form report'!$P$22:$CO$22,0))-INDEX('Form report'!$G$23:$G$1090,MATCH($A$23,'Form report'!$D$23:$D$1090,0))-INDEX('Form report'!$H$23:$H$1090,MATCH($A$23,'Form report'!$D$23:$D$1090,0))),"")</f>
        <v/>
      </c>
      <c r="CA23" s="204" t="str">
        <f>IFERROR(IF(INDEX('Form report'!$P$23:$CO$1090,MATCH($A$23,'Form report'!CA23:CA1090,0),MATCH(CA$3,'Form report'!$P$22:$CO$22,0))="","",INDEX('Form report'!$P$23:$CO$1090,MATCH($A$23,'Form report'!CA23:CA1090,0),MATCH(CA$3,'Form report'!$P$22:$CO$22,0))-INDEX('Form report'!$G$23:$G$1090,MATCH($A$23,'Form report'!$D$23:$D$1090,0))-INDEX('Form report'!$H$23:$H$1090,MATCH($A$23,'Form report'!$D$23:$D$1090,0))),"")</f>
        <v/>
      </c>
      <c r="CB23" s="204" t="str">
        <f>IFERROR(IF(INDEX('Form report'!$P$23:$CO$1090,MATCH($A$23,'Form report'!CB23:CB1090,0),MATCH(CB$3,'Form report'!$P$22:$CO$22,0))="","",INDEX('Form report'!$P$23:$CO$1090,MATCH($A$23,'Form report'!CB23:CB1090,0),MATCH(CB$3,'Form report'!$P$22:$CO$22,0))-INDEX('Form report'!$G$23:$G$1090,MATCH($A$23,'Form report'!$D$23:$D$1090,0))-INDEX('Form report'!$H$23:$H$1090,MATCH($A$23,'Form report'!$D$23:$D$1090,0))),"")</f>
        <v/>
      </c>
      <c r="CC23" s="204" t="str">
        <f>IFERROR(IF(INDEX('Form report'!$P$23:$CO$1090,MATCH($A$23,'Form report'!CC23:CC1090,0),MATCH(CC$3,'Form report'!$P$22:$CO$22,0))="","",INDEX('Form report'!$P$23:$CO$1090,MATCH($A$23,'Form report'!CC23:CC1090,0),MATCH(CC$3,'Form report'!$P$22:$CO$22,0))-INDEX('Form report'!$G$23:$G$1090,MATCH($A$23,'Form report'!$D$23:$D$1090,0))-INDEX('Form report'!$H$23:$H$1090,MATCH($A$23,'Form report'!$D$23:$D$1090,0))),"")</f>
        <v/>
      </c>
      <c r="CD23" s="204" t="str">
        <f>IFERROR(IF(INDEX('Form report'!$P$23:$CO$1090,MATCH($A$23,'Form report'!CD23:CD1090,0),MATCH(CD$3,'Form report'!$P$22:$CO$22,0))="","",INDEX('Form report'!$P$23:$CO$1090,MATCH($A$23,'Form report'!CD23:CD1090,0),MATCH(CD$3,'Form report'!$P$22:$CO$22,0))-INDEX('Form report'!$G$23:$G$1090,MATCH($A$23,'Form report'!$D$23:$D$1090,0))-INDEX('Form report'!$H$23:$H$1090,MATCH($A$23,'Form report'!$D$23:$D$1090,0))),"")</f>
        <v/>
      </c>
      <c r="CE23" s="204" t="str">
        <f>IFERROR(IF(INDEX('Form report'!$P$23:$CO$1090,MATCH($A$23,'Form report'!CE23:CE1090,0),MATCH(CE$3,'Form report'!$P$22:$CO$22,0))="","",INDEX('Form report'!$P$23:$CO$1090,MATCH($A$23,'Form report'!CE23:CE1090,0),MATCH(CE$3,'Form report'!$P$22:$CO$22,0))-INDEX('Form report'!$G$23:$G$1090,MATCH($A$23,'Form report'!$D$23:$D$1090,0))-INDEX('Form report'!$H$23:$H$1090,MATCH($A$23,'Form report'!$D$23:$D$1090,0))),"")</f>
        <v/>
      </c>
      <c r="CF23" s="204" t="str">
        <f>IFERROR(IF(INDEX('Form report'!$P$23:$CO$1090,MATCH($A$23,'Form report'!CF23:CF1090,0),MATCH(CF$3,'Form report'!$P$22:$CO$22,0))="","",INDEX('Form report'!$P$23:$CO$1090,MATCH($A$23,'Form report'!CF23:CF1090,0),MATCH(CF$3,'Form report'!$P$22:$CO$22,0))-INDEX('Form report'!$G$23:$G$1090,MATCH($A$23,'Form report'!$D$23:$D$1090,0))-INDEX('Form report'!$H$23:$H$1090,MATCH($A$23,'Form report'!$D$23:$D$1090,0))),"")</f>
        <v/>
      </c>
      <c r="CG23" s="204" t="str">
        <f>IFERROR(IF(INDEX('Form report'!$P$23:$CO$1090,MATCH($A$23,'Form report'!CG23:CG1090,0),MATCH(CG$3,'Form report'!$P$22:$CO$22,0))="","",INDEX('Form report'!$P$23:$CO$1090,MATCH($A$23,'Form report'!CG23:CG1090,0),MATCH(CG$3,'Form report'!$P$22:$CO$22,0))-INDEX('Form report'!$G$23:$G$1090,MATCH($A$23,'Form report'!$D$23:$D$1090,0))-INDEX('Form report'!$H$23:$H$1090,MATCH($A$23,'Form report'!$D$23:$D$1090,0))),"")</f>
        <v/>
      </c>
      <c r="CH23" s="204" t="str">
        <f>IFERROR(IF(INDEX('Form report'!$P$23:$CO$1090,MATCH($A$23,'Form report'!CH23:CH1090,0),MATCH(CH$3,'Form report'!$P$22:$CO$22,0))="","",INDEX('Form report'!$P$23:$CO$1090,MATCH($A$23,'Form report'!CH23:CH1090,0),MATCH(CH$3,'Form report'!$P$22:$CO$22,0))-INDEX('Form report'!$G$23:$G$1090,MATCH($A$23,'Form report'!$D$23:$D$1090,0))-INDEX('Form report'!$H$23:$H$1090,MATCH($A$23,'Form report'!$D$23:$D$1090,0))),"")</f>
        <v/>
      </c>
      <c r="CI23" s="204" t="str">
        <f>IFERROR(IF(INDEX('Form report'!$P$23:$CO$1090,MATCH($A$23,'Form report'!CI23:CI1090,0),MATCH(CI$3,'Form report'!$P$22:$CO$22,0))="","",INDEX('Form report'!$P$23:$CO$1090,MATCH($A$23,'Form report'!CI23:CI1090,0),MATCH(CI$3,'Form report'!$P$22:$CO$22,0))-INDEX('Form report'!$G$23:$G$1090,MATCH($A$23,'Form report'!$D$23:$D$1090,0))-INDEX('Form report'!$H$23:$H$1090,MATCH($A$23,'Form report'!$D$23:$D$1090,0))),"")</f>
        <v/>
      </c>
      <c r="CJ23" s="204" t="str">
        <f>IFERROR(IF(INDEX('Form report'!$P$23:$CO$1090,MATCH($A$23,'Form report'!CJ23:CJ1090,0),MATCH(CJ$3,'Form report'!$P$22:$CO$22,0))="","",INDEX('Form report'!$P$23:$CO$1090,MATCH($A$23,'Form report'!CJ23:CJ1090,0),MATCH(CJ$3,'Form report'!$P$22:$CO$22,0))-INDEX('Form report'!$G$23:$G$1090,MATCH($A$23,'Form report'!$D$23:$D$1090,0))-INDEX('Form report'!$H$23:$H$1090,MATCH($A$23,'Form report'!$D$23:$D$1090,0))),"")</f>
        <v/>
      </c>
      <c r="CK23" s="204" t="str">
        <f>IFERROR(IF(INDEX('Form report'!$P$23:$CO$1090,MATCH($A$23,'Form report'!CK23:CK1090,0),MATCH(CK$3,'Form report'!$P$22:$CO$22,0))="","",INDEX('Form report'!$P$23:$CO$1090,MATCH($A$23,'Form report'!CK23:CK1090,0),MATCH(CK$3,'Form report'!$P$22:$CO$22,0))-INDEX('Form report'!$G$23:$G$1090,MATCH($A$23,'Form report'!$D$23:$D$1090,0))-INDEX('Form report'!$H$23:$H$1090,MATCH($A$23,'Form report'!$D$23:$D$1090,0))),"")</f>
        <v/>
      </c>
      <c r="CL23" s="204" t="str">
        <f>IFERROR(IF(INDEX('Form report'!$P$23:$CO$1090,MATCH($A$23,'Form report'!CL23:CL1090,0),MATCH(CL$3,'Form report'!$P$22:$CO$22,0))="","",INDEX('Form report'!$P$23:$CO$1090,MATCH($A$23,'Form report'!CL23:CL1090,0),MATCH(CL$3,'Form report'!$P$22:$CO$22,0))-INDEX('Form report'!$G$23:$G$1090,MATCH($A$23,'Form report'!$D$23:$D$1090,0))-INDEX('Form report'!$H$23:$H$1090,MATCH($A$23,'Form report'!$D$23:$D$1090,0))),"")</f>
        <v/>
      </c>
      <c r="CM23" s="204" t="str">
        <f>IFERROR(IF(INDEX('Form report'!$P$23:$CO$1090,MATCH($A$23,'Form report'!CM23:CM1090,0),MATCH(CM$3,'Form report'!$P$22:$CO$22,0))="","",INDEX('Form report'!$P$23:$CO$1090,MATCH($A$23,'Form report'!CM23:CM1090,0),MATCH(CM$3,'Form report'!$P$22:$CO$22,0))-INDEX('Form report'!$G$23:$G$1090,MATCH($A$23,'Form report'!$D$23:$D$1090,0))-INDEX('Form report'!$H$23:$H$1090,MATCH($A$23,'Form report'!$D$23:$D$1090,0))),"")</f>
        <v/>
      </c>
      <c r="CN23" s="204" t="str">
        <f>IFERROR(IF(INDEX('Form report'!$P$23:$CO$1090,MATCH($A$23,'Form report'!CN23:CN1090,0),MATCH(CN$3,'Form report'!$P$22:$CO$22,0))="","",INDEX('Form report'!$P$23:$CO$1090,MATCH($A$23,'Form report'!CN23:CN1090,0),MATCH(CN$3,'Form report'!$P$22:$CO$22,0))-INDEX('Form report'!$G$23:$G$1090,MATCH($A$23,'Form report'!$D$23:$D$1090,0))-INDEX('Form report'!$H$23:$H$1090,MATCH($A$23,'Form report'!$D$23:$D$1090,0))),"")</f>
        <v/>
      </c>
      <c r="CO23" s="204" t="str">
        <f>IFERROR(IF(INDEX('Form report'!$P$23:$CO$1090,MATCH($A$23,'Form report'!CO23:CO1090,0),MATCH(CO$3,'Form report'!$P$22:$CO$22,0))="","",INDEX('Form report'!$P$23:$CO$1090,MATCH($A$23,'Form report'!CO23:CO1090,0),MATCH(CO$3,'Form report'!$P$22:$CO$22,0))-INDEX('Form report'!$G$23:$G$1090,MATCH($A$23,'Form report'!$D$23:$D$1090,0))-INDEX('Form report'!$H$23:$H$1090,MATCH($A$23,'Form report'!$D$23:$D$1090,0))),"")</f>
        <v/>
      </c>
      <c r="CP23" s="204" t="str">
        <f>IFERROR(IF(INDEX('Form report'!$P$23:$CO$1090,MATCH($A$23,'Form report'!CP23:CP1090,0),MATCH(CP$3,'Form report'!$P$22:$CO$22,0))="","",INDEX('Form report'!$P$23:$CO$1090,MATCH($A$23,'Form report'!CP23:CP1090,0),MATCH(CP$3,'Form report'!$P$22:$CO$22,0))-INDEX('Form report'!$G$23:$G$1090,MATCH($A$23,'Form report'!$D$23:$D$1090,0))-INDEX('Form report'!$H$23:$H$1090,MATCH($A$23,'Form report'!$D$23:$D$1090,0))),"")</f>
        <v/>
      </c>
      <c r="CQ23" s="204" t="str">
        <f>IFERROR(IF(INDEX('Form report'!$P$23:$CO$1090,MATCH($A$23,'Form report'!CQ23:CQ1090,0),MATCH(CQ$3,'Form report'!$P$22:$CO$22,0))="","",INDEX('Form report'!$P$23:$CO$1090,MATCH($A$23,'Form report'!CQ23:CQ1090,0),MATCH(CQ$3,'Form report'!$P$22:$CO$22,0))-INDEX('Form report'!$G$23:$G$1090,MATCH($A$23,'Form report'!$D$23:$D$1090,0))-INDEX('Form report'!$H$23:$H$1090,MATCH($A$23,'Form report'!$D$23:$D$1090,0))),"")</f>
        <v/>
      </c>
      <c r="CR23" s="204" t="str">
        <f>IFERROR(IF(INDEX('Form report'!$P$23:$CO$1090,MATCH($A$23,'Form report'!CR23:CR1090,0),MATCH(CR$3,'Form report'!$P$22:$CO$22,0))="","",INDEX('Form report'!$P$23:$CO$1090,MATCH($A$23,'Form report'!CR23:CR1090,0),MATCH(CR$3,'Form report'!$P$22:$CO$22,0))-INDEX('Form report'!$G$23:$G$1090,MATCH($A$23,'Form report'!$D$23:$D$1090,0))-INDEX('Form report'!$H$23:$H$1090,MATCH($A$23,'Form report'!$D$23:$D$1090,0))),"")</f>
        <v/>
      </c>
      <c r="CS23" s="204" t="str">
        <f>IFERROR(IF(INDEX('Form report'!$P$23:$CO$1090,MATCH($A$23,'Form report'!CS23:CS1090,0),MATCH(CS$3,'Form report'!$P$22:$CO$22,0))="","",INDEX('Form report'!$P$23:$CO$1090,MATCH($A$23,'Form report'!CS23:CS1090,0),MATCH(CS$3,'Form report'!$P$22:$CO$22,0))-INDEX('Form report'!$G$23:$G$1090,MATCH($A$23,'Form report'!$D$23:$D$1090,0))-INDEX('Form report'!$H$23:$H$1090,MATCH($A$23,'Form report'!$D$23:$D$1090,0))),"")</f>
        <v/>
      </c>
      <c r="CT23" s="204" t="str">
        <f>IFERROR(IF(INDEX('Form report'!$P$23:$CO$1090,MATCH($A$23,'Form report'!CT23:CT1090,0),MATCH(CT$3,'Form report'!$P$22:$CO$22,0))="","",INDEX('Form report'!$P$23:$CO$1090,MATCH($A$23,'Form report'!CT23:CT1090,0),MATCH(CT$3,'Form report'!$P$22:$CO$22,0))-INDEX('Form report'!$G$23:$G$1090,MATCH($A$23,'Form report'!$D$23:$D$1090,0))-INDEX('Form report'!$H$23:$H$1090,MATCH($A$23,'Form report'!$D$23:$D$1090,0))),"")</f>
        <v/>
      </c>
      <c r="CU23" s="204" t="str">
        <f>IFERROR(IF(INDEX('Form report'!$P$23:$CO$1090,MATCH($A$23,'Form report'!CU23:CU1090,0),MATCH(CU$3,'Form report'!$P$22:$CO$22,0))="","",INDEX('Form report'!$P$23:$CO$1090,MATCH($A$23,'Form report'!CU23:CU1090,0),MATCH(CU$3,'Form report'!$P$22:$CO$22,0))-INDEX('Form report'!$G$23:$G$1090,MATCH($A$23,'Form report'!$D$23:$D$1090,0))-INDEX('Form report'!$H$23:$H$1090,MATCH($A$23,'Form report'!$D$23:$D$1090,0))),"")</f>
        <v/>
      </c>
      <c r="CV23" s="204" t="str">
        <f>IFERROR(IF(INDEX('Form report'!$P$23:$CO$1090,MATCH($A$23,'Form report'!CV23:CV1090,0),MATCH(CV$3,'Form report'!$P$22:$CO$22,0))="","",INDEX('Form report'!$P$23:$CO$1090,MATCH($A$23,'Form report'!CV23:CV1090,0),MATCH(CV$3,'Form report'!$P$22:$CO$22,0))-INDEX('Form report'!$G$23:$G$1090,MATCH($A$23,'Form report'!$D$23:$D$1090,0))-INDEX('Form report'!$H$23:$H$1090,MATCH($A$23,'Form report'!$D$23:$D$1090,0))),"")</f>
        <v/>
      </c>
      <c r="CW23" s="204" t="str">
        <f>IFERROR(IF(INDEX('Form report'!$P$23:$CO$1090,MATCH($A$23,'Form report'!CW23:CW1090,0),MATCH(CW$3,'Form report'!$P$22:$CO$22,0))="","",INDEX('Form report'!$P$23:$CO$1090,MATCH($A$23,'Form report'!CW23:CW1090,0),MATCH(CW$3,'Form report'!$P$22:$CO$22,0))-INDEX('Form report'!$G$23:$G$1090,MATCH($A$23,'Form report'!$D$23:$D$1090,0))-INDEX('Form report'!$H$23:$H$1090,MATCH($A$23,'Form report'!$D$23:$D$1090,0))),"")</f>
        <v/>
      </c>
      <c r="CX23" s="204" t="str">
        <f>IFERROR(IF(INDEX('Form report'!$P$23:$CO$1090,MATCH($A$23,'Form report'!CX23:CX1090,0),MATCH(CX$3,'Form report'!$P$22:$CO$22,0))="","",INDEX('Form report'!$P$23:$CO$1090,MATCH($A$23,'Form report'!CX23:CX1090,0),MATCH(CX$3,'Form report'!$P$22:$CO$22,0))-INDEX('Form report'!$G$23:$G$1090,MATCH($A$23,'Form report'!$D$23:$D$1090,0))-INDEX('Form report'!$H$23:$H$1090,MATCH($A$23,'Form report'!$D$23:$D$1090,0))),"")</f>
        <v/>
      </c>
      <c r="CY23" s="204" t="str">
        <f>IFERROR(IF(INDEX('Form report'!$P$23:$CO$1090,MATCH($A$23,'Form report'!CY23:CY1090,0),MATCH(CY$3,'Form report'!$P$22:$CO$22,0))="","",INDEX('Form report'!$P$23:$CO$1090,MATCH($A$23,'Form report'!CY23:CY1090,0),MATCH(CY$3,'Form report'!$P$22:$CO$22,0))-INDEX('Form report'!$G$23:$G$1090,MATCH($A$23,'Form report'!$D$23:$D$1090,0))-INDEX('Form report'!$H$23:$H$1090,MATCH($A$23,'Form report'!$D$23:$D$1090,0))),"")</f>
        <v/>
      </c>
      <c r="CZ23" s="204" t="str">
        <f>IFERROR(IF(INDEX('Form report'!$P$23:$CO$1090,MATCH($A$23,'Form report'!CZ23:CZ1090,0),MATCH(CZ$3,'Form report'!$P$22:$CO$22,0))="","",INDEX('Form report'!$P$23:$CO$1090,MATCH($A$23,'Form report'!CZ23:CZ1090,0),MATCH(CZ$3,'Form report'!$P$22:$CO$22,0))-INDEX('Form report'!$G$23:$G$1090,MATCH($A$23,'Form report'!$D$23:$D$1090,0))-INDEX('Form report'!$H$23:$H$1090,MATCH($A$23,'Form report'!$D$23:$D$1090,0))),"")</f>
        <v/>
      </c>
      <c r="DA23" s="204" t="str">
        <f>IFERROR(IF(INDEX('Form report'!$P$23:$CO$1090,MATCH($A$23,'Form report'!DA23:DA1090,0),MATCH(DA$3,'Form report'!$P$22:$CO$22,0))="","",INDEX('Form report'!$P$23:$CO$1090,MATCH($A$23,'Form report'!DA23:DA1090,0),MATCH(DA$3,'Form report'!$P$22:$CO$22,0))-INDEX('Form report'!$G$23:$G$1090,MATCH($A$23,'Form report'!$D$23:$D$1090,0))-INDEX('Form report'!$H$23:$H$1090,MATCH($A$23,'Form report'!$D$23:$D$1090,0))),"")</f>
        <v/>
      </c>
      <c r="DB23" s="204" t="str">
        <f>IFERROR(IF(INDEX('Form report'!$P$23:$CO$1090,MATCH($A$23,'Form report'!DB23:DB1090,0),MATCH(DB$3,'Form report'!$P$22:$CO$22,0))="","",INDEX('Form report'!$P$23:$CO$1090,MATCH($A$23,'Form report'!DB23:DB1090,0),MATCH(DB$3,'Form report'!$P$22:$CO$22,0))-INDEX('Form report'!$G$23:$G$1090,MATCH($A$23,'Form report'!$D$23:$D$1090,0))-INDEX('Form report'!$H$23:$H$1090,MATCH($A$23,'Form report'!$D$23:$D$1090,0))),"")</f>
        <v/>
      </c>
      <c r="DC23" s="204" t="str">
        <f>IFERROR(IF(INDEX('Form report'!$P$23:$CO$1090,MATCH($A$23,'Form report'!DC23:DC1090,0),MATCH(DC$3,'Form report'!$P$22:$CO$22,0))="","",INDEX('Form report'!$P$23:$CO$1090,MATCH($A$23,'Form report'!DC23:DC1090,0),MATCH(DC$3,'Form report'!$P$22:$CO$22,0))-INDEX('Form report'!$G$23:$G$1090,MATCH($A$23,'Form report'!$D$23:$D$1090,0))-INDEX('Form report'!$H$23:$H$1090,MATCH($A$23,'Form report'!$D$23:$D$1090,0))),"")</f>
        <v/>
      </c>
      <c r="DD23" s="204" t="str">
        <f>IFERROR(IF(INDEX('Form report'!$P$23:$CO$1090,MATCH($A$23,'Form report'!DD23:DD1090,0),MATCH(DD$3,'Form report'!$P$22:$CO$22,0))="","",INDEX('Form report'!$P$23:$CO$1090,MATCH($A$23,'Form report'!DD23:DD1090,0),MATCH(DD$3,'Form report'!$P$22:$CO$22,0))-INDEX('Form report'!$G$23:$G$1090,MATCH($A$23,'Form report'!$D$23:$D$1090,0))-INDEX('Form report'!$H$23:$H$1090,MATCH($A$23,'Form report'!$D$23:$D$1090,0))),"")</f>
        <v/>
      </c>
      <c r="DE23" s="204" t="str">
        <f>IFERROR(IF(INDEX('Form report'!$P$23:$CO$1090,MATCH($A$23,'Form report'!DE23:DE1090,0),MATCH(DE$3,'Form report'!$P$22:$CO$22,0))="","",INDEX('Form report'!$P$23:$CO$1090,MATCH($A$23,'Form report'!DE23:DE1090,0),MATCH(DE$3,'Form report'!$P$22:$CO$22,0))-INDEX('Form report'!$G$23:$G$1090,MATCH($A$23,'Form report'!$D$23:$D$1090,0))-INDEX('Form report'!$H$23:$H$1090,MATCH($A$23,'Form report'!$D$23:$D$1090,0))),"")</f>
        <v/>
      </c>
      <c r="DF23" s="204" t="str">
        <f>IFERROR(IF(INDEX('Form report'!$P$23:$CO$1090,MATCH($A$23,'Form report'!DF23:DF1090,0),MATCH(DF$3,'Form report'!$P$22:$CO$22,0))="","",INDEX('Form report'!$P$23:$CO$1090,MATCH($A$23,'Form report'!DF23:DF1090,0),MATCH(DF$3,'Form report'!$P$22:$CO$22,0))-INDEX('Form report'!$G$23:$G$1090,MATCH($A$23,'Form report'!$D$23:$D$1090,0))-INDEX('Form report'!$H$23:$H$1090,MATCH($A$23,'Form report'!$D$23:$D$1090,0))),"")</f>
        <v/>
      </c>
      <c r="DG23" s="204" t="str">
        <f>IFERROR(IF(INDEX('Form report'!$P$23:$CO$1090,MATCH($A$23,'Form report'!DG23:DG1090,0),MATCH(DG$3,'Form report'!$P$22:$CO$22,0))="","",INDEX('Form report'!$P$23:$CO$1090,MATCH($A$23,'Form report'!DG23:DG1090,0),MATCH(DG$3,'Form report'!$P$22:$CO$22,0))-INDEX('Form report'!$G$23:$G$1090,MATCH($A$23,'Form report'!$D$23:$D$1090,0))-INDEX('Form report'!$H$23:$H$1090,MATCH($A$23,'Form report'!$D$23:$D$1090,0))),"")</f>
        <v/>
      </c>
      <c r="DH23" s="204" t="str">
        <f>IFERROR(IF(INDEX('Form report'!$P$23:$CO$1090,MATCH($A$23,'Form report'!DH23:DH1090,0),MATCH(DH$3,'Form report'!$P$22:$CO$22,0))="","",INDEX('Form report'!$P$23:$CO$1090,MATCH($A$23,'Form report'!DH23:DH1090,0),MATCH(DH$3,'Form report'!$P$22:$CO$22,0))-INDEX('Form report'!$G$23:$G$1090,MATCH($A$23,'Form report'!$D$23:$D$1090,0))-INDEX('Form report'!$H$23:$H$1090,MATCH($A$23,'Form report'!$D$23:$D$1090,0))),"")</f>
        <v/>
      </c>
      <c r="DI23" s="204" t="str">
        <f>IFERROR(IF(INDEX('Form report'!$P$23:$CO$1090,MATCH($A$23,'Form report'!DI23:DI1090,0),MATCH(DI$3,'Form report'!$P$22:$CO$22,0))="","",INDEX('Form report'!$P$23:$CO$1090,MATCH($A$23,'Form report'!DI23:DI1090,0),MATCH(DI$3,'Form report'!$P$22:$CO$22,0))-INDEX('Form report'!$G$23:$G$1090,MATCH($A$23,'Form report'!$D$23:$D$1090,0))-INDEX('Form report'!$H$23:$H$1090,MATCH($A$23,'Form report'!$D$23:$D$1090,0))),"")</f>
        <v/>
      </c>
      <c r="DJ23" s="204" t="str">
        <f>IFERROR(IF(INDEX('Form report'!$P$23:$CO$1090,MATCH($A$23,'Form report'!DJ23:DJ1090,0),MATCH(DJ$3,'Form report'!$P$22:$CO$22,0))="","",INDEX('Form report'!$P$23:$CO$1090,MATCH($A$23,'Form report'!DJ23:DJ1090,0),MATCH(DJ$3,'Form report'!$P$22:$CO$22,0))-INDEX('Form report'!$G$23:$G$1090,MATCH($A$23,'Form report'!$D$23:$D$1090,0))-INDEX('Form report'!$H$23:$H$1090,MATCH($A$23,'Form report'!$D$23:$D$1090,0))),"")</f>
        <v/>
      </c>
      <c r="DK23" s="204" t="str">
        <f>IFERROR(IF(INDEX('Form report'!$P$23:$CO$1090,MATCH($A$23,'Form report'!DK23:DK1090,0),MATCH(DK$3,'Form report'!$P$22:$CO$22,0))="","",INDEX('Form report'!$P$23:$CO$1090,MATCH($A$23,'Form report'!DK23:DK1090,0),MATCH(DK$3,'Form report'!$P$22:$CO$22,0))-INDEX('Form report'!$G$23:$G$1090,MATCH($A$23,'Form report'!$D$23:$D$1090,0))-INDEX('Form report'!$H$23:$H$1090,MATCH($A$23,'Form report'!$D$23:$D$1090,0))),"")</f>
        <v/>
      </c>
      <c r="DL23" s="204" t="str">
        <f>IFERROR(IF(INDEX('Form report'!$P$23:$CO$1090,MATCH($A$23,'Form report'!DL23:DL1090,0),MATCH(DL$3,'Form report'!$P$22:$CO$22,0))="","",INDEX('Form report'!$P$23:$CO$1090,MATCH($A$23,'Form report'!DL23:DL1090,0),MATCH(DL$3,'Form report'!$P$22:$CO$22,0))-INDEX('Form report'!$G$23:$G$1090,MATCH($A$23,'Form report'!$D$23:$D$1090,0))-INDEX('Form report'!$H$23:$H$1090,MATCH($A$23,'Form report'!$D$23:$D$1090,0))),"")</f>
        <v/>
      </c>
      <c r="DM23" s="204" t="str">
        <f>IFERROR(IF(INDEX('Form report'!$P$23:$CO$1090,MATCH($A$23,'Form report'!DM23:DM1090,0),MATCH(DM$3,'Form report'!$P$22:$CO$22,0))="","",INDEX('Form report'!$P$23:$CO$1090,MATCH($A$23,'Form report'!DM23:DM1090,0),MATCH(DM$3,'Form report'!$P$22:$CO$22,0))-INDEX('Form report'!$G$23:$G$1090,MATCH($A$23,'Form report'!$D$23:$D$1090,0))-INDEX('Form report'!$H$23:$H$1090,MATCH($A$23,'Form report'!$D$23:$D$1090,0))),"")</f>
        <v/>
      </c>
      <c r="DN23" s="204" t="str">
        <f>IFERROR(IF(INDEX('Form report'!$P$23:$CO$1090,MATCH($A$23,'Form report'!DN23:DN1090,0),MATCH(DN$3,'Form report'!$P$22:$CO$22,0))="","",INDEX('Form report'!$P$23:$CO$1090,MATCH($A$23,'Form report'!DN23:DN1090,0),MATCH(DN$3,'Form report'!$P$22:$CO$22,0))-INDEX('Form report'!$G$23:$G$1090,MATCH($A$23,'Form report'!$D$23:$D$1090,0))-INDEX('Form report'!$H$23:$H$1090,MATCH($A$23,'Form report'!$D$23:$D$1090,0))),"")</f>
        <v/>
      </c>
      <c r="DO23" s="204" t="str">
        <f>IFERROR(IF(INDEX('Form report'!$P$23:$CO$1090,MATCH($A$23,'Form report'!DO23:DO1090,0),MATCH(DO$3,'Form report'!$P$22:$CO$22,0))="","",INDEX('Form report'!$P$23:$CO$1090,MATCH($A$23,'Form report'!DO23:DO1090,0),MATCH(DO$3,'Form report'!$P$22:$CO$22,0))-INDEX('Form report'!$G$23:$G$1090,MATCH($A$23,'Form report'!$D$23:$D$1090,0))-INDEX('Form report'!$H$23:$H$1090,MATCH($A$23,'Form report'!$D$23:$D$1090,0))),"")</f>
        <v/>
      </c>
      <c r="DP23" s="204" t="str">
        <f>IFERROR(IF(INDEX('Form report'!$P$23:$CO$1090,MATCH($A$23,'Form report'!DP23:DP1090,0),MATCH(DP$3,'Form report'!$P$22:$CO$22,0))="","",INDEX('Form report'!$P$23:$CO$1090,MATCH($A$23,'Form report'!DP23:DP1090,0),MATCH(DP$3,'Form report'!$P$22:$CO$22,0))-INDEX('Form report'!$G$23:$G$1090,MATCH($A$23,'Form report'!$D$23:$D$1090,0))-INDEX('Form report'!$H$23:$H$1090,MATCH($A$23,'Form report'!$D$23:$D$1090,0))),"")</f>
        <v/>
      </c>
      <c r="DQ23" s="204" t="str">
        <f>IFERROR(IF(INDEX('Form report'!$P$23:$CO$1090,MATCH($A$23,'Form report'!DQ23:DQ1090,0),MATCH(DQ$3,'Form report'!$P$22:$CO$22,0))="","",INDEX('Form report'!$P$23:$CO$1090,MATCH($A$23,'Form report'!DQ23:DQ1090,0),MATCH(DQ$3,'Form report'!$P$22:$CO$22,0))-INDEX('Form report'!$G$23:$G$1090,MATCH($A$23,'Form report'!$D$23:$D$1090,0))-INDEX('Form report'!$H$23:$H$1090,MATCH($A$23,'Form report'!$D$23:$D$1090,0))),"")</f>
        <v/>
      </c>
      <c r="DR23" s="204" t="str">
        <f>IFERROR(IF(INDEX('Form report'!$P$23:$CO$1090,MATCH($A$23,'Form report'!DR23:DR1090,0),MATCH(DR$3,'Form report'!$P$22:$CO$22,0))="","",INDEX('Form report'!$P$23:$CO$1090,MATCH($A$23,'Form report'!DR23:DR1090,0),MATCH(DR$3,'Form report'!$P$22:$CO$22,0))-INDEX('Form report'!$G$23:$G$1090,MATCH($A$23,'Form report'!$D$23:$D$1090,0))-INDEX('Form report'!$H$23:$H$1090,MATCH($A$23,'Form report'!$D$23:$D$1090,0))),"")</f>
        <v/>
      </c>
      <c r="DS23" s="204" t="str">
        <f>IFERROR(IF(INDEX('Form report'!$P$23:$CO$1090,MATCH($A$23,'Form report'!DS23:DS1090,0),MATCH(DS$3,'Form report'!$P$22:$CO$22,0))="","",INDEX('Form report'!$P$23:$CO$1090,MATCH($A$23,'Form report'!DS23:DS1090,0),MATCH(DS$3,'Form report'!$P$22:$CO$22,0))-INDEX('Form report'!$G$23:$G$1090,MATCH($A$23,'Form report'!$D$23:$D$1090,0))-INDEX('Form report'!$H$23:$H$1090,MATCH($A$23,'Form report'!$D$23:$D$1090,0))),"")</f>
        <v/>
      </c>
      <c r="DT23" s="204" t="str">
        <f>IFERROR(IF(INDEX('Form report'!$P$23:$CO$1090,MATCH($A$23,'Form report'!DT23:DT1090,0),MATCH(DT$3,'Form report'!$P$22:$CO$22,0))="","",INDEX('Form report'!$P$23:$CO$1090,MATCH($A$23,'Form report'!DT23:DT1090,0),MATCH(DT$3,'Form report'!$P$22:$CO$22,0))-INDEX('Form report'!$G$23:$G$1090,MATCH($A$23,'Form report'!$D$23:$D$1090,0))-INDEX('Form report'!$H$23:$H$1090,MATCH($A$23,'Form report'!$D$23:$D$1090,0))),"")</f>
        <v/>
      </c>
      <c r="DU23" s="204" t="str">
        <f>IFERROR(IF(INDEX('Form report'!$P$23:$CO$1090,MATCH($A$23,'Form report'!DU23:DU1090,0),MATCH(DU$3,'Form report'!$P$22:$CO$22,0))="","",INDEX('Form report'!$P$23:$CO$1090,MATCH($A$23,'Form report'!DU23:DU1090,0),MATCH(DU$3,'Form report'!$P$22:$CO$22,0))-INDEX('Form report'!$G$23:$G$1090,MATCH($A$23,'Form report'!$D$23:$D$1090,0))-INDEX('Form report'!$H$23:$H$1090,MATCH($A$23,'Form report'!$D$23:$D$1090,0))),"")</f>
        <v/>
      </c>
      <c r="DV23" s="204" t="str">
        <f>IFERROR(IF(INDEX('Form report'!$P$23:$CO$1090,MATCH($A$23,'Form report'!DV23:DV1090,0),MATCH(DV$3,'Form report'!$P$22:$CO$22,0))="","",INDEX('Form report'!$P$23:$CO$1090,MATCH($A$23,'Form report'!DV23:DV1090,0),MATCH(DV$3,'Form report'!$P$22:$CO$22,0))-INDEX('Form report'!$G$23:$G$1090,MATCH($A$23,'Form report'!$D$23:$D$1090,0))-INDEX('Form report'!$H$23:$H$1090,MATCH($A$23,'Form report'!$D$23:$D$1090,0))),"")</f>
        <v/>
      </c>
      <c r="DW23" s="204" t="str">
        <f>IFERROR(IF(INDEX('Form report'!$P$23:$CO$1090,MATCH($A$23,'Form report'!DW23:DW1090,0),MATCH(DW$3,'Form report'!$P$22:$CO$22,0))="","",INDEX('Form report'!$P$23:$CO$1090,MATCH($A$23,'Form report'!DW23:DW1090,0),MATCH(DW$3,'Form report'!$P$22:$CO$22,0))-INDEX('Form report'!$G$23:$G$1090,MATCH($A$23,'Form report'!$D$23:$D$1090,0))-INDEX('Form report'!$H$23:$H$1090,MATCH($A$23,'Form report'!$D$23:$D$1090,0))),"")</f>
        <v/>
      </c>
      <c r="DX23" s="204" t="str">
        <f>IFERROR(IF(INDEX('Form report'!$P$23:$CO$1090,MATCH($A$23,'Form report'!DX23:DX1090,0),MATCH(DX$3,'Form report'!$P$22:$CO$22,0))="","",INDEX('Form report'!$P$23:$CO$1090,MATCH($A$23,'Form report'!DX23:DX1090,0),MATCH(DX$3,'Form report'!$P$22:$CO$22,0))-INDEX('Form report'!$G$23:$G$1090,MATCH($A$23,'Form report'!$D$23:$D$1090,0))-INDEX('Form report'!$H$23:$H$1090,MATCH($A$23,'Form report'!$D$23:$D$1090,0))),"")</f>
        <v/>
      </c>
      <c r="DY23" s="204" t="str">
        <f>IFERROR(IF(INDEX('Form report'!$P$23:$CO$1090,MATCH($A$23,'Form report'!DY23:DY1090,0),MATCH(DY$3,'Form report'!$P$22:$CO$22,0))="","",INDEX('Form report'!$P$23:$CO$1090,MATCH($A$23,'Form report'!DY23:DY1090,0),MATCH(DY$3,'Form report'!$P$22:$CO$22,0))-INDEX('Form report'!$G$23:$G$1090,MATCH($A$23,'Form report'!$D$23:$D$1090,0))-INDEX('Form report'!$H$23:$H$1090,MATCH($A$23,'Form report'!$D$23:$D$1090,0))),"")</f>
        <v/>
      </c>
      <c r="DZ23" s="204" t="str">
        <f>IFERROR(IF(INDEX('Form report'!$P$23:$CO$1090,MATCH($A$23,'Form report'!DZ23:DZ1090,0),MATCH(DZ$3,'Form report'!$P$22:$CO$22,0))="","",INDEX('Form report'!$P$23:$CO$1090,MATCH($A$23,'Form report'!DZ23:DZ1090,0),MATCH(DZ$3,'Form report'!$P$22:$CO$22,0))-INDEX('Form report'!$G$23:$G$1090,MATCH($A$23,'Form report'!$D$23:$D$1090,0))-INDEX('Form report'!$H$23:$H$1090,MATCH($A$23,'Form report'!$D$23:$D$1090,0))),"")</f>
        <v/>
      </c>
      <c r="EA23" s="204" t="str">
        <f>IFERROR(IF(INDEX('Form report'!$P$23:$CO$1090,MATCH($A$23,'Form report'!EA23:EA1090,0),MATCH(EA$3,'Form report'!$P$22:$CO$22,0))="","",INDEX('Form report'!$P$23:$CO$1090,MATCH($A$23,'Form report'!EA23:EA1090,0),MATCH(EA$3,'Form report'!$P$22:$CO$22,0))-INDEX('Form report'!$G$23:$G$1090,MATCH($A$23,'Form report'!$D$23:$D$1090,0))-INDEX('Form report'!$H$23:$H$1090,MATCH($A$23,'Form report'!$D$23:$D$1090,0))),"")</f>
        <v/>
      </c>
      <c r="EB23" s="204" t="str">
        <f>IFERROR(IF(INDEX('Form report'!$P$23:$CO$1090,MATCH($A$23,'Form report'!EB23:EB1090,0),MATCH(EB$3,'Form report'!$P$22:$CO$22,0))="","",INDEX('Form report'!$P$23:$CO$1090,MATCH($A$23,'Form report'!EB23:EB1090,0),MATCH(EB$3,'Form report'!$P$22:$CO$22,0))-INDEX('Form report'!$G$23:$G$1090,MATCH($A$23,'Form report'!$D$23:$D$1090,0))-INDEX('Form report'!$H$23:$H$1090,MATCH($A$23,'Form report'!$D$23:$D$1090,0))),"")</f>
        <v/>
      </c>
      <c r="EC23" s="204" t="str">
        <f>IFERROR(IF(INDEX('Form report'!$P$23:$CO$1090,MATCH($A$23,'Form report'!EC23:EC1090,0),MATCH(EC$3,'Form report'!$P$22:$CO$22,0))="","",INDEX('Form report'!$P$23:$CO$1090,MATCH($A$23,'Form report'!EC23:EC1090,0),MATCH(EC$3,'Form report'!$P$22:$CO$22,0))-INDEX('Form report'!$G$23:$G$1090,MATCH($A$23,'Form report'!$D$23:$D$1090,0))-INDEX('Form report'!$H$23:$H$1090,MATCH($A$23,'Form report'!$D$23:$D$1090,0))),"")</f>
        <v/>
      </c>
      <c r="ED23" s="204" t="str">
        <f>IFERROR(IF(INDEX('Form report'!$P$23:$CO$1090,MATCH($A$23,'Form report'!ED23:ED1090,0),MATCH(ED$3,'Form report'!$P$22:$CO$22,0))="","",INDEX('Form report'!$P$23:$CO$1090,MATCH($A$23,'Form report'!ED23:ED1090,0),MATCH(ED$3,'Form report'!$P$22:$CO$22,0))-INDEX('Form report'!$G$23:$G$1090,MATCH($A$23,'Form report'!$D$23:$D$1090,0))-INDEX('Form report'!$H$23:$H$1090,MATCH($A$23,'Form report'!$D$23:$D$1090,0))),"")</f>
        <v/>
      </c>
      <c r="EE23" s="204" t="str">
        <f>IFERROR(IF(INDEX('Form report'!$P$23:$CO$1090,MATCH($A$23,'Form report'!EE23:EE1090,0),MATCH(EE$3,'Form report'!$P$22:$CO$22,0))="","",INDEX('Form report'!$P$23:$CO$1090,MATCH($A$23,'Form report'!EE23:EE1090,0),MATCH(EE$3,'Form report'!$P$22:$CO$22,0))-INDEX('Form report'!$G$23:$G$1090,MATCH($A$23,'Form report'!$D$23:$D$1090,0))-INDEX('Form report'!$H$23:$H$1090,MATCH($A$23,'Form report'!$D$23:$D$1090,0))),"")</f>
        <v/>
      </c>
      <c r="EF23" s="204" t="str">
        <f>IFERROR(IF(INDEX('Form report'!$P$23:$CO$1090,MATCH($A$23,'Form report'!EF23:EF1090,0),MATCH(EF$3,'Form report'!$P$22:$CO$22,0))="","",INDEX('Form report'!$P$23:$CO$1090,MATCH($A$23,'Form report'!EF23:EF1090,0),MATCH(EF$3,'Form report'!$P$22:$CO$22,0))-INDEX('Form report'!$G$23:$G$1090,MATCH($A$23,'Form report'!$D$23:$D$1090,0))-INDEX('Form report'!$H$23:$H$1090,MATCH($A$23,'Form report'!$D$23:$D$1090,0))),"")</f>
        <v/>
      </c>
      <c r="EG23" s="204" t="str">
        <f>IFERROR(IF(INDEX('Form report'!$P$23:$CO$1090,MATCH($A$23,'Form report'!EG23:EG1090,0),MATCH(EG$3,'Form report'!$P$22:$CO$22,0))="","",INDEX('Form report'!$P$23:$CO$1090,MATCH($A$23,'Form report'!EG23:EG1090,0),MATCH(EG$3,'Form report'!$P$22:$CO$22,0))-INDEX('Form report'!$G$23:$G$1090,MATCH($A$23,'Form report'!$D$23:$D$1090,0))-INDEX('Form report'!$H$23:$H$1090,MATCH($A$23,'Form report'!$D$23:$D$1090,0))),"")</f>
        <v/>
      </c>
      <c r="EH23" s="204" t="str">
        <f>IFERROR(IF(INDEX('Form report'!$P$23:$CO$1090,MATCH($A$23,'Form report'!EH23:EH1090,0),MATCH(EH$3,'Form report'!$P$22:$CO$22,0))="","",INDEX('Form report'!$P$23:$CO$1090,MATCH($A$23,'Form report'!EH23:EH1090,0),MATCH(EH$3,'Form report'!$P$22:$CO$22,0))-INDEX('Form report'!$G$23:$G$1090,MATCH($A$23,'Form report'!$D$23:$D$1090,0))-INDEX('Form report'!$H$23:$H$1090,MATCH($A$23,'Form report'!$D$23:$D$1090,0))),"")</f>
        <v/>
      </c>
      <c r="EI23" s="204" t="str">
        <f>IFERROR(IF(INDEX('Form report'!$P$23:$CO$1090,MATCH($A$23,'Form report'!EI23:EI1090,0),MATCH(EI$3,'Form report'!$P$22:$CO$22,0))="","",INDEX('Form report'!$P$23:$CO$1090,MATCH($A$23,'Form report'!EI23:EI1090,0),MATCH(EI$3,'Form report'!$P$22:$CO$22,0))-INDEX('Form report'!$G$23:$G$1090,MATCH($A$23,'Form report'!$D$23:$D$1090,0))-INDEX('Form report'!$H$23:$H$1090,MATCH($A$23,'Form report'!$D$23:$D$1090,0))),"")</f>
        <v/>
      </c>
      <c r="EJ23" s="204" t="str">
        <f>IFERROR(IF(INDEX('Form report'!$P$23:$CO$1090,MATCH($A$23,'Form report'!EJ23:EJ1090,0),MATCH(EJ$3,'Form report'!$P$22:$CO$22,0))="","",INDEX('Form report'!$P$23:$CO$1090,MATCH($A$23,'Form report'!EJ23:EJ1090,0),MATCH(EJ$3,'Form report'!$P$22:$CO$22,0))-INDEX('Form report'!$G$23:$G$1090,MATCH($A$23,'Form report'!$D$23:$D$1090,0))-INDEX('Form report'!$H$23:$H$1090,MATCH($A$23,'Form report'!$D$23:$D$1090,0))),"")</f>
        <v/>
      </c>
      <c r="EK23" s="204" t="str">
        <f>IFERROR(IF(INDEX('Form report'!$P$23:$CO$1090,MATCH($A$23,'Form report'!EK23:EK1090,0),MATCH(EK$3,'Form report'!$P$22:$CO$22,0))="","",INDEX('Form report'!$P$23:$CO$1090,MATCH($A$23,'Form report'!EK23:EK1090,0),MATCH(EK$3,'Form report'!$P$22:$CO$22,0))-INDEX('Form report'!$G$23:$G$1090,MATCH($A$23,'Form report'!$D$23:$D$1090,0))-INDEX('Form report'!$H$23:$H$1090,MATCH($A$23,'Form report'!$D$23:$D$1090,0))),"")</f>
        <v/>
      </c>
      <c r="EL23" s="204" t="str">
        <f>IFERROR(IF(INDEX('Form report'!$P$23:$CO$1090,MATCH($A$23,'Form report'!EL23:EL1090,0),MATCH(EL$3,'Form report'!$P$22:$CO$22,0))="","",INDEX('Form report'!$P$23:$CO$1090,MATCH($A$23,'Form report'!EL23:EL1090,0),MATCH(EL$3,'Form report'!$P$22:$CO$22,0))-INDEX('Form report'!$G$23:$G$1090,MATCH($A$23,'Form report'!$D$23:$D$1090,0))-INDEX('Form report'!$H$23:$H$1090,MATCH($A$23,'Form report'!$D$23:$D$1090,0))),"")</f>
        <v/>
      </c>
      <c r="EM23" s="204" t="str">
        <f>IFERROR(IF(INDEX('Form report'!$P$23:$CO$1090,MATCH($A$23,'Form report'!EM23:EM1090,0),MATCH(EM$3,'Form report'!$P$22:$CO$22,0))="","",INDEX('Form report'!$P$23:$CO$1090,MATCH($A$23,'Form report'!EM23:EM1090,0),MATCH(EM$3,'Form report'!$P$22:$CO$22,0))-INDEX('Form report'!$G$23:$G$1090,MATCH($A$23,'Form report'!$D$23:$D$1090,0))-INDEX('Form report'!$H$23:$H$1090,MATCH($A$23,'Form report'!$D$23:$D$1090,0))),"")</f>
        <v/>
      </c>
      <c r="EN23" s="204" t="str">
        <f>IFERROR(IF(INDEX('Form report'!$P$23:$CO$1090,MATCH($A$23,'Form report'!EN23:EN1090,0),MATCH(EN$3,'Form report'!$P$22:$CO$22,0))="","",INDEX('Form report'!$P$23:$CO$1090,MATCH($A$23,'Form report'!EN23:EN1090,0),MATCH(EN$3,'Form report'!$P$22:$CO$22,0))-INDEX('Form report'!$G$23:$G$1090,MATCH($A$23,'Form report'!$D$23:$D$1090,0))-INDEX('Form report'!$H$23:$H$1090,MATCH($A$23,'Form report'!$D$23:$D$1090,0))),"")</f>
        <v/>
      </c>
      <c r="EO23" s="204" t="str">
        <f>IFERROR(IF(INDEX('Form report'!$P$23:$CO$1090,MATCH($A$23,'Form report'!EO23:EO1090,0),MATCH(EO$3,'Form report'!$P$22:$CO$22,0))="","",INDEX('Form report'!$P$23:$CO$1090,MATCH($A$23,'Form report'!EO23:EO1090,0),MATCH(EO$3,'Form report'!$P$22:$CO$22,0))-INDEX('Form report'!$G$23:$G$1090,MATCH($A$23,'Form report'!$D$23:$D$1090,0))-INDEX('Form report'!$H$23:$H$1090,MATCH($A$23,'Form report'!$D$23:$D$1090,0))),"")</f>
        <v/>
      </c>
      <c r="EP23" s="204" t="str">
        <f>IFERROR(IF(INDEX('Form report'!$P$23:$CO$1090,MATCH($A$23,'Form report'!EP23:EP1090,0),MATCH(EP$3,'Form report'!$P$22:$CO$22,0))="","",INDEX('Form report'!$P$23:$CO$1090,MATCH($A$23,'Form report'!EP23:EP1090,0),MATCH(EP$3,'Form report'!$P$22:$CO$22,0))-INDEX('Form report'!$G$23:$G$1090,MATCH($A$23,'Form report'!$D$23:$D$1090,0))-INDEX('Form report'!$H$23:$H$1090,MATCH($A$23,'Form report'!$D$23:$D$1090,0))),"")</f>
        <v/>
      </c>
      <c r="EQ23" s="204" t="str">
        <f>IFERROR(IF(INDEX('Form report'!$P$23:$CO$1090,MATCH($A$23,'Form report'!EQ23:EQ1090,0),MATCH(EQ$3,'Form report'!$P$22:$CO$22,0))="","",INDEX('Form report'!$P$23:$CO$1090,MATCH($A$23,'Form report'!EQ23:EQ1090,0),MATCH(EQ$3,'Form report'!$P$22:$CO$22,0))-INDEX('Form report'!$G$23:$G$1090,MATCH($A$23,'Form report'!$D$23:$D$1090,0))-INDEX('Form report'!$H$23:$H$1090,MATCH($A$23,'Form report'!$D$23:$D$1090,0))),"")</f>
        <v/>
      </c>
      <c r="ER23" s="204" t="str">
        <f>IFERROR(IF(INDEX('Form report'!$P$23:$CO$1090,MATCH($A$23,'Form report'!ER23:ER1090,0),MATCH(ER$3,'Form report'!$P$22:$CO$22,0))="","",INDEX('Form report'!$P$23:$CO$1090,MATCH($A$23,'Form report'!ER23:ER1090,0),MATCH(ER$3,'Form report'!$P$22:$CO$22,0))-INDEX('Form report'!$G$23:$G$1090,MATCH($A$23,'Form report'!$D$23:$D$1090,0))-INDEX('Form report'!$H$23:$H$1090,MATCH($A$23,'Form report'!$D$23:$D$1090,0))),"")</f>
        <v/>
      </c>
      <c r="ES23" s="204" t="str">
        <f>IFERROR(IF(INDEX('Form report'!$P$23:$CO$1090,MATCH($A$23,'Form report'!ES23:ES1090,0),MATCH(ES$3,'Form report'!$P$22:$CO$22,0))="","",INDEX('Form report'!$P$23:$CO$1090,MATCH($A$23,'Form report'!ES23:ES1090,0),MATCH(ES$3,'Form report'!$P$22:$CO$22,0))-INDEX('Form report'!$G$23:$G$1090,MATCH($A$23,'Form report'!$D$23:$D$1090,0))-INDEX('Form report'!$H$23:$H$1090,MATCH($A$23,'Form report'!$D$23:$D$1090,0))),"")</f>
        <v/>
      </c>
      <c r="ET23" s="204" t="str">
        <f>IFERROR(IF(INDEX('Form report'!$P$23:$CO$1090,MATCH($A$23,'Form report'!ET23:ET1090,0),MATCH(ET$3,'Form report'!$P$22:$CO$22,0))="","",INDEX('Form report'!$P$23:$CO$1090,MATCH($A$23,'Form report'!ET23:ET1090,0),MATCH(ET$3,'Form report'!$P$22:$CO$22,0))-INDEX('Form report'!$G$23:$G$1090,MATCH($A$23,'Form report'!$D$23:$D$1090,0))-INDEX('Form report'!$H$23:$H$1090,MATCH($A$23,'Form report'!$D$23:$D$1090,0))),"")</f>
        <v/>
      </c>
      <c r="EU23" s="204" t="str">
        <f>IFERROR(IF(INDEX('Form report'!$P$23:$CO$1090,MATCH($A$23,'Form report'!EU23:EU1090,0),MATCH(EU$3,'Form report'!$P$22:$CO$22,0))="","",INDEX('Form report'!$P$23:$CO$1090,MATCH($A$23,'Form report'!EU23:EU1090,0),MATCH(EU$3,'Form report'!$P$22:$CO$22,0))-INDEX('Form report'!$G$23:$G$1090,MATCH($A$23,'Form report'!$D$23:$D$1090,0))-INDEX('Form report'!$H$23:$H$1090,MATCH($A$23,'Form report'!$D$23:$D$1090,0))),"")</f>
        <v/>
      </c>
      <c r="EV23" s="204" t="str">
        <f>IFERROR(IF(INDEX('Form report'!$P$23:$CO$1090,MATCH($A$23,'Form report'!EV23:EV1090,0),MATCH(EV$3,'Form report'!$P$22:$CO$22,0))="","",INDEX('Form report'!$P$23:$CO$1090,MATCH($A$23,'Form report'!EV23:EV1090,0),MATCH(EV$3,'Form report'!$P$22:$CO$22,0))-INDEX('Form report'!$G$23:$G$1090,MATCH($A$23,'Form report'!$D$23:$D$1090,0))-INDEX('Form report'!$H$23:$H$1090,MATCH($A$23,'Form report'!$D$23:$D$1090,0))),"")</f>
        <v/>
      </c>
      <c r="EW23" s="204" t="str">
        <f>IFERROR(IF(INDEX('Form report'!$P$23:$CO$1090,MATCH($A$23,'Form report'!EW23:EW1090,0),MATCH(EW$3,'Form report'!$P$22:$CO$22,0))="","",INDEX('Form report'!$P$23:$CO$1090,MATCH($A$23,'Form report'!EW23:EW1090,0),MATCH(EW$3,'Form report'!$P$22:$CO$22,0))-INDEX('Form report'!$G$23:$G$1090,MATCH($A$23,'Form report'!$D$23:$D$1090,0))-INDEX('Form report'!$H$23:$H$1090,MATCH($A$23,'Form report'!$D$23:$D$1090,0))),"")</f>
        <v/>
      </c>
      <c r="EX23" s="204" t="str">
        <f>IFERROR(IF(INDEX('Form report'!$P$23:$CO$1090,MATCH($A$23,'Form report'!EX23:EX1090,0),MATCH(EX$3,'Form report'!$P$22:$CO$22,0))="","",INDEX('Form report'!$P$23:$CO$1090,MATCH($A$23,'Form report'!EX23:EX1090,0),MATCH(EX$3,'Form report'!$P$22:$CO$22,0))-INDEX('Form report'!$G$23:$G$1090,MATCH($A$23,'Form report'!$D$23:$D$1090,0))-INDEX('Form report'!$H$23:$H$1090,MATCH($A$23,'Form report'!$D$23:$D$1090,0))),"")</f>
        <v/>
      </c>
      <c r="EY23" s="204" t="str">
        <f>IFERROR(IF(INDEX('Form report'!$P$23:$CO$1090,MATCH($A$23,'Form report'!EY23:EY1090,0),MATCH(EY$3,'Form report'!$P$22:$CO$22,0))="","",INDEX('Form report'!$P$23:$CO$1090,MATCH($A$23,'Form report'!EY23:EY1090,0),MATCH(EY$3,'Form report'!$P$22:$CO$22,0))-INDEX('Form report'!$G$23:$G$1090,MATCH($A$23,'Form report'!$D$23:$D$1090,0))-INDEX('Form report'!$H$23:$H$1090,MATCH($A$23,'Form report'!$D$23:$D$1090,0))),"")</f>
        <v/>
      </c>
      <c r="EZ23" s="204" t="str">
        <f>IFERROR(IF(INDEX('Form report'!$P$23:$CO$1090,MATCH($A$23,'Form report'!EZ23:EZ1090,0),MATCH(EZ$3,'Form report'!$P$22:$CO$22,0))="","",INDEX('Form report'!$P$23:$CO$1090,MATCH($A$23,'Form report'!EZ23:EZ1090,0),MATCH(EZ$3,'Form report'!$P$22:$CO$22,0))-INDEX('Form report'!$G$23:$G$1090,MATCH($A$23,'Form report'!$D$23:$D$1090,0))-INDEX('Form report'!$H$23:$H$1090,MATCH($A$23,'Form report'!$D$23:$D$1090,0))),"")</f>
        <v/>
      </c>
      <c r="FA23" s="204" t="str">
        <f>IFERROR(IF(INDEX('Form report'!$P$23:$CO$1090,MATCH($A$23,'Form report'!FA23:FA1090,0),MATCH(FA$3,'Form report'!$P$22:$CO$22,0))="","",INDEX('Form report'!$P$23:$CO$1090,MATCH($A$23,'Form report'!FA23:FA1090,0),MATCH(FA$3,'Form report'!$P$22:$CO$22,0))-INDEX('Form report'!$G$23:$G$1090,MATCH($A$23,'Form report'!$D$23:$D$1090,0))-INDEX('Form report'!$H$23:$H$1090,MATCH($A$23,'Form report'!$D$23:$D$1090,0))),"")</f>
        <v/>
      </c>
      <c r="FB23" s="204" t="str">
        <f>IFERROR(IF(INDEX('Form report'!$P$23:$CO$1090,MATCH($A$23,'Form report'!FB23:FB1090,0),MATCH(FB$3,'Form report'!$P$22:$CO$22,0))="","",INDEX('Form report'!$P$23:$CO$1090,MATCH($A$23,'Form report'!FB23:FB1090,0),MATCH(FB$3,'Form report'!$P$22:$CO$22,0))-INDEX('Form report'!$G$23:$G$1090,MATCH($A$23,'Form report'!$D$23:$D$1090,0))-INDEX('Form report'!$H$23:$H$1090,MATCH($A$23,'Form report'!$D$23:$D$1090,0))),"")</f>
        <v/>
      </c>
      <c r="FC23" s="204" t="str">
        <f>IFERROR(IF(INDEX('Form report'!$P$23:$CO$1090,MATCH($A$23,'Form report'!FC23:FC1090,0),MATCH(FC$3,'Form report'!$P$22:$CO$22,0))="","",INDEX('Form report'!$P$23:$CO$1090,MATCH($A$23,'Form report'!FC23:FC1090,0),MATCH(FC$3,'Form report'!$P$22:$CO$22,0))-INDEX('Form report'!$G$23:$G$1090,MATCH($A$23,'Form report'!$D$23:$D$1090,0))-INDEX('Form report'!$H$23:$H$1090,MATCH($A$23,'Form report'!$D$23:$D$1090,0))),"")</f>
        <v/>
      </c>
      <c r="FD23" s="204" t="str">
        <f>IFERROR(IF(INDEX('Form report'!$P$23:$CO$1090,MATCH($A$23,'Form report'!FD23:FD1090,0),MATCH(FD$3,'Form report'!$P$22:$CO$22,0))="","",INDEX('Form report'!$P$23:$CO$1090,MATCH($A$23,'Form report'!FD23:FD1090,0),MATCH(FD$3,'Form report'!$P$22:$CO$22,0))-INDEX('Form report'!$G$23:$G$1090,MATCH($A$23,'Form report'!$D$23:$D$1090,0))-INDEX('Form report'!$H$23:$H$1090,MATCH($A$23,'Form report'!$D$23:$D$1090,0))),"")</f>
        <v/>
      </c>
      <c r="FE23" s="204" t="str">
        <f>IFERROR(IF(INDEX('Form report'!$P$23:$CO$1090,MATCH($A$23,'Form report'!FE23:FE1090,0),MATCH(FE$3,'Form report'!$P$22:$CO$22,0))="","",INDEX('Form report'!$P$23:$CO$1090,MATCH($A$23,'Form report'!FE23:FE1090,0),MATCH(FE$3,'Form report'!$P$22:$CO$22,0))-INDEX('Form report'!$G$23:$G$1090,MATCH($A$23,'Form report'!$D$23:$D$1090,0))-INDEX('Form report'!$H$23:$H$1090,MATCH($A$23,'Form report'!$D$23:$D$1090,0))),"")</f>
        <v/>
      </c>
      <c r="FF23" s="204" t="str">
        <f>IFERROR(IF(INDEX('Form report'!$P$23:$CO$1090,MATCH($A$23,'Form report'!FF23:FF1090,0),MATCH(FF$3,'Form report'!$P$22:$CO$22,0))="","",INDEX('Form report'!$P$23:$CO$1090,MATCH($A$23,'Form report'!FF23:FF1090,0),MATCH(FF$3,'Form report'!$P$22:$CO$22,0))-INDEX('Form report'!$G$23:$G$1090,MATCH($A$23,'Form report'!$D$23:$D$1090,0))-INDEX('Form report'!$H$23:$H$1090,MATCH($A$23,'Form report'!$D$23:$D$1090,0))),"")</f>
        <v/>
      </c>
      <c r="FG23" s="204" t="str">
        <f>IFERROR(IF(INDEX('Form report'!$P$23:$CO$1090,MATCH($A$23,'Form report'!FG23:FG1090,0),MATCH(FG$3,'Form report'!$P$22:$CO$22,0))="","",INDEX('Form report'!$P$23:$CO$1090,MATCH($A$23,'Form report'!FG23:FG1090,0),MATCH(FG$3,'Form report'!$P$22:$CO$22,0))-INDEX('Form report'!$G$23:$G$1090,MATCH($A$23,'Form report'!$D$23:$D$1090,0))-INDEX('Form report'!$H$23:$H$1090,MATCH($A$23,'Form report'!$D$23:$D$1090,0))),"")</f>
        <v/>
      </c>
      <c r="FH23" s="204" t="str">
        <f>IFERROR(IF(INDEX('Form report'!$P$23:$CO$1090,MATCH($A$23,'Form report'!FH23:FH1090,0),MATCH(FH$3,'Form report'!$P$22:$CO$22,0))="","",INDEX('Form report'!$P$23:$CO$1090,MATCH($A$23,'Form report'!FH23:FH1090,0),MATCH(FH$3,'Form report'!$P$22:$CO$22,0))-INDEX('Form report'!$G$23:$G$1090,MATCH($A$23,'Form report'!$D$23:$D$1090,0))-INDEX('Form report'!$H$23:$H$1090,MATCH($A$23,'Form report'!$D$23:$D$1090,0))),"")</f>
        <v/>
      </c>
      <c r="FI23" s="204" t="str">
        <f>IFERROR(IF(INDEX('Form report'!$P$23:$CO$1090,MATCH($A$23,'Form report'!FI23:FI1090,0),MATCH(FI$3,'Form report'!$P$22:$CO$22,0))="","",INDEX('Form report'!$P$23:$CO$1090,MATCH($A$23,'Form report'!FI23:FI1090,0),MATCH(FI$3,'Form report'!$P$22:$CO$22,0))-INDEX('Form report'!$G$23:$G$1090,MATCH($A$23,'Form report'!$D$23:$D$1090,0))-INDEX('Form report'!$H$23:$H$1090,MATCH($A$23,'Form report'!$D$23:$D$1090,0))),"")</f>
        <v/>
      </c>
      <c r="FJ23" s="204" t="str">
        <f>IFERROR(IF(INDEX('Form report'!$P$23:$CO$1090,MATCH($A$23,'Form report'!FJ23:FJ1090,0),MATCH(FJ$3,'Form report'!$P$22:$CO$22,0))="","",INDEX('Form report'!$P$23:$CO$1090,MATCH($A$23,'Form report'!FJ23:FJ1090,0),MATCH(FJ$3,'Form report'!$P$22:$CO$22,0))-INDEX('Form report'!$G$23:$G$1090,MATCH($A$23,'Form report'!$D$23:$D$1090,0))-INDEX('Form report'!$H$23:$H$1090,MATCH($A$23,'Form report'!$D$23:$D$1090,0))),"")</f>
        <v/>
      </c>
      <c r="FK23" s="204" t="str">
        <f>IFERROR(IF(INDEX('Form report'!$P$23:$CO$1090,MATCH($A$23,'Form report'!FK23:FK1090,0),MATCH(FK$3,'Form report'!$P$22:$CO$22,0))="","",INDEX('Form report'!$P$23:$CO$1090,MATCH($A$23,'Form report'!FK23:FK1090,0),MATCH(FK$3,'Form report'!$P$22:$CO$22,0))-INDEX('Form report'!$G$23:$G$1090,MATCH($A$23,'Form report'!$D$23:$D$1090,0))-INDEX('Form report'!$H$23:$H$1090,MATCH($A$23,'Form report'!$D$23:$D$1090,0))),"")</f>
        <v/>
      </c>
      <c r="FL23" s="204" t="str">
        <f>IFERROR(IF(INDEX('Form report'!$P$23:$CO$1090,MATCH($A$23,'Form report'!FL23:FL1090,0),MATCH(FL$3,'Form report'!$P$22:$CO$22,0))="","",INDEX('Form report'!$P$23:$CO$1090,MATCH($A$23,'Form report'!FL23:FL1090,0),MATCH(FL$3,'Form report'!$P$22:$CO$22,0))-INDEX('Form report'!$G$23:$G$1090,MATCH($A$23,'Form report'!$D$23:$D$1090,0))-INDEX('Form report'!$H$23:$H$1090,MATCH($A$23,'Form report'!$D$23:$D$1090,0))),"")</f>
        <v/>
      </c>
      <c r="FM23" s="204" t="str">
        <f>IFERROR(IF(INDEX('Form report'!$P$23:$CO$1090,MATCH($A$23,'Form report'!FM23:FM1090,0),MATCH(FM$3,'Form report'!$P$22:$CO$22,0))="","",INDEX('Form report'!$P$23:$CO$1090,MATCH($A$23,'Form report'!FM23:FM1090,0),MATCH(FM$3,'Form report'!$P$22:$CO$22,0))-INDEX('Form report'!$G$23:$G$1090,MATCH($A$23,'Form report'!$D$23:$D$1090,0))-INDEX('Form report'!$H$23:$H$1090,MATCH($A$23,'Form report'!$D$23:$D$1090,0))),"")</f>
        <v/>
      </c>
      <c r="FN23" s="204" t="str">
        <f>IFERROR(IF(INDEX('Form report'!$P$23:$CO$1090,MATCH($A$23,'Form report'!FN23:FN1090,0),MATCH(FN$3,'Form report'!$P$22:$CO$22,0))="","",INDEX('Form report'!$P$23:$CO$1090,MATCH($A$23,'Form report'!FN23:FN1090,0),MATCH(FN$3,'Form report'!$P$22:$CO$22,0))-INDEX('Form report'!$G$23:$G$1090,MATCH($A$23,'Form report'!$D$23:$D$1090,0))-INDEX('Form report'!$H$23:$H$1090,MATCH($A$23,'Form report'!$D$23:$D$1090,0))),"")</f>
        <v/>
      </c>
      <c r="FO23" s="204" t="str">
        <f>IFERROR(IF(INDEX('Form report'!$P$23:$CO$1090,MATCH($A$23,'Form report'!FO23:FO1090,0),MATCH(FO$3,'Form report'!$P$22:$CO$22,0))="","",INDEX('Form report'!$P$23:$CO$1090,MATCH($A$23,'Form report'!FO23:FO1090,0),MATCH(FO$3,'Form report'!$P$22:$CO$22,0))-INDEX('Form report'!$G$23:$G$1090,MATCH($A$23,'Form report'!$D$23:$D$1090,0))-INDEX('Form report'!$H$23:$H$1090,MATCH($A$23,'Form report'!$D$23:$D$1090,0))),"")</f>
        <v/>
      </c>
      <c r="FP23" s="204" t="str">
        <f>IFERROR(IF(INDEX('Form report'!$P$23:$CO$1090,MATCH($A$23,'Form report'!FP23:FP1090,0),MATCH(FP$3,'Form report'!$P$22:$CO$22,0))="","",INDEX('Form report'!$P$23:$CO$1090,MATCH($A$23,'Form report'!FP23:FP1090,0),MATCH(FP$3,'Form report'!$P$22:$CO$22,0))-INDEX('Form report'!$G$23:$G$1090,MATCH($A$23,'Form report'!$D$23:$D$1090,0))-INDEX('Form report'!$H$23:$H$1090,MATCH($A$23,'Form report'!$D$23:$D$1090,0))),"")</f>
        <v/>
      </c>
      <c r="FQ23" s="204" t="str">
        <f>IFERROR(IF(INDEX('Form report'!$P$23:$CO$1090,MATCH($A$23,'Form report'!FQ23:FQ1090,0),MATCH(FQ$3,'Form report'!$P$22:$CO$22,0))="","",INDEX('Form report'!$P$23:$CO$1090,MATCH($A$23,'Form report'!FQ23:FQ1090,0),MATCH(FQ$3,'Form report'!$P$22:$CO$22,0))-INDEX('Form report'!$G$23:$G$1090,MATCH($A$23,'Form report'!$D$23:$D$1090,0))-INDEX('Form report'!$H$23:$H$1090,MATCH($A$23,'Form report'!$D$23:$D$1090,0))),"")</f>
        <v/>
      </c>
      <c r="FR23" s="204" t="str">
        <f>IFERROR(IF(INDEX('Form report'!$P$23:$CO$1090,MATCH($A$23,'Form report'!FR23:FR1090,0),MATCH(FR$3,'Form report'!$P$22:$CO$22,0))="","",INDEX('Form report'!$P$23:$CO$1090,MATCH($A$23,'Form report'!FR23:FR1090,0),MATCH(FR$3,'Form report'!$P$22:$CO$22,0))-INDEX('Form report'!$G$23:$G$1090,MATCH($A$23,'Form report'!$D$23:$D$1090,0))-INDEX('Form report'!$H$23:$H$1090,MATCH($A$23,'Form report'!$D$23:$D$1090,0))),"")</f>
        <v/>
      </c>
      <c r="FS23" s="204" t="str">
        <f>IFERROR(IF(INDEX('Form report'!$P$23:$CO$1090,MATCH($A$23,'Form report'!FS23:FS1090,0),MATCH(FS$3,'Form report'!$P$22:$CO$22,0))="","",INDEX('Form report'!$P$23:$CO$1090,MATCH($A$23,'Form report'!FS23:FS1090,0),MATCH(FS$3,'Form report'!$P$22:$CO$22,0))-INDEX('Form report'!$G$23:$G$1090,MATCH($A$23,'Form report'!$D$23:$D$1090,0))-INDEX('Form report'!$H$23:$H$1090,MATCH($A$23,'Form report'!$D$23:$D$1090,0))),"")</f>
        <v/>
      </c>
      <c r="FT23" s="204" t="str">
        <f>IFERROR(IF(INDEX('Form report'!$P$23:$CO$1090,MATCH($A$23,'Form report'!FT23:FT1090,0),MATCH(FT$3,'Form report'!$P$22:$CO$22,0))="","",INDEX('Form report'!$P$23:$CO$1090,MATCH($A$23,'Form report'!FT23:FT1090,0),MATCH(FT$3,'Form report'!$P$22:$CO$22,0))-INDEX('Form report'!$G$23:$G$1090,MATCH($A$23,'Form report'!$D$23:$D$1090,0))-INDEX('Form report'!$H$23:$H$1090,MATCH($A$23,'Form report'!$D$23:$D$1090,0))),"")</f>
        <v/>
      </c>
      <c r="FU23" s="204" t="str">
        <f>IFERROR(IF(INDEX('Form report'!$P$23:$CO$1090,MATCH($A$23,'Form report'!FU23:FU1090,0),MATCH(FU$3,'Form report'!$P$22:$CO$22,0))="","",INDEX('Form report'!$P$23:$CO$1090,MATCH($A$23,'Form report'!FU23:FU1090,0),MATCH(FU$3,'Form report'!$P$22:$CO$22,0))-INDEX('Form report'!$G$23:$G$1090,MATCH($A$23,'Form report'!$D$23:$D$1090,0))-INDEX('Form report'!$H$23:$H$1090,MATCH($A$23,'Form report'!$D$23:$D$1090,0))),"")</f>
        <v/>
      </c>
      <c r="FV23" s="204" t="str">
        <f>IFERROR(IF(INDEX('Form report'!$P$23:$CO$1090,MATCH($A$23,'Form report'!FV23:FV1090,0),MATCH(FV$3,'Form report'!$P$22:$CO$22,0))="","",INDEX('Form report'!$P$23:$CO$1090,MATCH($A$23,'Form report'!FV23:FV1090,0),MATCH(FV$3,'Form report'!$P$22:$CO$22,0))-INDEX('Form report'!$G$23:$G$1090,MATCH($A$23,'Form report'!$D$23:$D$1090,0))-INDEX('Form report'!$H$23:$H$1090,MATCH($A$23,'Form report'!$D$23:$D$1090,0))),"")</f>
        <v/>
      </c>
      <c r="FW23" s="204" t="str">
        <f>IFERROR(IF(INDEX('Form report'!$P$23:$CO$1090,MATCH($A$23,'Form report'!FW23:FW1090,0),MATCH(FW$3,'Form report'!$P$22:$CO$22,0))="","",INDEX('Form report'!$P$23:$CO$1090,MATCH($A$23,'Form report'!FW23:FW1090,0),MATCH(FW$3,'Form report'!$P$22:$CO$22,0))-INDEX('Form report'!$G$23:$G$1090,MATCH($A$23,'Form report'!$D$23:$D$1090,0))-INDEX('Form report'!$H$23:$H$1090,MATCH($A$23,'Form report'!$D$23:$D$1090,0))),"")</f>
        <v/>
      </c>
      <c r="FX23" s="204" t="str">
        <f>IFERROR(IF(INDEX('Form report'!$P$23:$CO$1090,MATCH($A$23,'Form report'!FX23:FX1090,0),MATCH(FX$3,'Form report'!$P$22:$CO$22,0))="","",INDEX('Form report'!$P$23:$CO$1090,MATCH($A$23,'Form report'!FX23:FX1090,0),MATCH(FX$3,'Form report'!$P$22:$CO$22,0))-INDEX('Form report'!$G$23:$G$1090,MATCH($A$23,'Form report'!$D$23:$D$1090,0))-INDEX('Form report'!$H$23:$H$1090,MATCH($A$23,'Form report'!$D$23:$D$1090,0))),"")</f>
        <v/>
      </c>
      <c r="FY23" s="204" t="str">
        <f>IFERROR(IF(INDEX('Form report'!$P$23:$CO$1090,MATCH($A$23,'Form report'!FY23:FY1090,0),MATCH(FY$3,'Form report'!$P$22:$CO$22,0))="","",INDEX('Form report'!$P$23:$CO$1090,MATCH($A$23,'Form report'!FY23:FY1090,0),MATCH(FY$3,'Form report'!$P$22:$CO$22,0))-INDEX('Form report'!$G$23:$G$1090,MATCH($A$23,'Form report'!$D$23:$D$1090,0))-INDEX('Form report'!$H$23:$H$1090,MATCH($A$23,'Form report'!$D$23:$D$1090,0))),"")</f>
        <v/>
      </c>
      <c r="FZ23" s="204" t="str">
        <f>IFERROR(IF(INDEX('Form report'!$P$23:$CO$1090,MATCH($A$23,'Form report'!FZ23:FZ1090,0),MATCH(FZ$3,'Form report'!$P$22:$CO$22,0))="","",INDEX('Form report'!$P$23:$CO$1090,MATCH($A$23,'Form report'!FZ23:FZ1090,0),MATCH(FZ$3,'Form report'!$P$22:$CO$22,0))-INDEX('Form report'!$G$23:$G$1090,MATCH($A$23,'Form report'!$D$23:$D$1090,0))-INDEX('Form report'!$H$23:$H$1090,MATCH($A$23,'Form report'!$D$23:$D$1090,0))),"")</f>
        <v/>
      </c>
      <c r="GA23" s="204" t="str">
        <f>IFERROR(IF(INDEX('Form report'!$P$23:$CO$1090,MATCH($A$23,'Form report'!GA23:GA1090,0),MATCH(GA$3,'Form report'!$P$22:$CO$22,0))="","",INDEX('Form report'!$P$23:$CO$1090,MATCH($A$23,'Form report'!GA23:GA1090,0),MATCH(GA$3,'Form report'!$P$22:$CO$22,0))-INDEX('Form report'!$G$23:$G$1090,MATCH($A$23,'Form report'!$D$23:$D$1090,0))-INDEX('Form report'!$H$23:$H$1090,MATCH($A$23,'Form report'!$D$23:$D$1090,0))),"")</f>
        <v/>
      </c>
      <c r="GB23" s="204" t="str">
        <f>IFERROR(IF(INDEX('Form report'!$P$23:$CO$1090,MATCH($A$23,'Form report'!GB23:GB1090,0),MATCH(GB$3,'Form report'!$P$22:$CO$22,0))="","",INDEX('Form report'!$P$23:$CO$1090,MATCH($A$23,'Form report'!GB23:GB1090,0),MATCH(GB$3,'Form report'!$P$22:$CO$22,0))-INDEX('Form report'!$G$23:$G$1090,MATCH($A$23,'Form report'!$D$23:$D$1090,0))-INDEX('Form report'!$H$23:$H$1090,MATCH($A$23,'Form report'!$D$23:$D$1090,0))),"")</f>
        <v/>
      </c>
      <c r="GC23" s="204" t="str">
        <f>IFERROR(IF(INDEX('Form report'!$P$23:$CO$1090,MATCH($A$23,'Form report'!GC23:GC1090,0),MATCH(GC$3,'Form report'!$P$22:$CO$22,0))="","",INDEX('Form report'!$P$23:$CO$1090,MATCH($A$23,'Form report'!GC23:GC1090,0),MATCH(GC$3,'Form report'!$P$22:$CO$22,0))-INDEX('Form report'!$G$23:$G$1090,MATCH($A$23,'Form report'!$D$23:$D$1090,0))-INDEX('Form report'!$H$23:$H$1090,MATCH($A$23,'Form report'!$D$23:$D$1090,0))),"")</f>
        <v/>
      </c>
      <c r="GD23" s="204" t="str">
        <f>IFERROR(IF(INDEX('Form report'!$P$23:$CO$1090,MATCH($A$23,'Form report'!GD23:GD1090,0),MATCH(GD$3,'Form report'!$P$22:$CO$22,0))="","",INDEX('Form report'!$P$23:$CO$1090,MATCH($A$23,'Form report'!GD23:GD1090,0),MATCH(GD$3,'Form report'!$P$22:$CO$22,0))-INDEX('Form report'!$G$23:$G$1090,MATCH($A$23,'Form report'!$D$23:$D$1090,0))-INDEX('Form report'!$H$23:$H$1090,MATCH($A$23,'Form report'!$D$23:$D$1090,0))),"")</f>
        <v/>
      </c>
      <c r="GE23" s="204" t="str">
        <f>IFERROR(IF(INDEX('Form report'!$P$23:$CO$1090,MATCH($A$23,'Form report'!GE23:GE1090,0),MATCH(GE$3,'Form report'!$P$22:$CO$22,0))="","",INDEX('Form report'!$P$23:$CO$1090,MATCH($A$23,'Form report'!GE23:GE1090,0),MATCH(GE$3,'Form report'!$P$22:$CO$22,0))-INDEX('Form report'!$G$23:$G$1090,MATCH($A$23,'Form report'!$D$23:$D$1090,0))-INDEX('Form report'!$H$23:$H$1090,MATCH($A$23,'Form report'!$D$23:$D$1090,0))),"")</f>
        <v/>
      </c>
      <c r="GF23" s="204" t="str">
        <f>IFERROR(IF(INDEX('Form report'!$P$23:$CO$1090,MATCH($A$23,'Form report'!GF23:GF1090,0),MATCH(GF$3,'Form report'!$P$22:$CO$22,0))="","",INDEX('Form report'!$P$23:$CO$1090,MATCH($A$23,'Form report'!GF23:GF1090,0),MATCH(GF$3,'Form report'!$P$22:$CO$22,0))-INDEX('Form report'!$G$23:$G$1090,MATCH($A$23,'Form report'!$D$23:$D$1090,0))-INDEX('Form report'!$H$23:$H$1090,MATCH($A$23,'Form report'!$D$23:$D$1090,0))),"")</f>
        <v/>
      </c>
      <c r="GG23" s="204" t="str">
        <f>IFERROR(IF(INDEX('Form report'!$P$23:$CO$1090,MATCH($A$23,'Form report'!GG23:GG1090,0),MATCH(GG$3,'Form report'!$P$22:$CO$22,0))="","",INDEX('Form report'!$P$23:$CO$1090,MATCH($A$23,'Form report'!GG23:GG1090,0),MATCH(GG$3,'Form report'!$P$22:$CO$22,0))-INDEX('Form report'!$G$23:$G$1090,MATCH($A$23,'Form report'!$D$23:$D$1090,0))-INDEX('Form report'!$H$23:$H$1090,MATCH($A$23,'Form report'!$D$23:$D$1090,0))),"")</f>
        <v/>
      </c>
      <c r="GH23" s="204" t="str">
        <f>IFERROR(IF(INDEX('Form report'!$P$23:$CO$1090,MATCH($A$23,'Form report'!GH23:GH1090,0),MATCH(GH$3,'Form report'!$P$22:$CO$22,0))="","",INDEX('Form report'!$P$23:$CO$1090,MATCH($A$23,'Form report'!GH23:GH1090,0),MATCH(GH$3,'Form report'!$P$22:$CO$22,0))-INDEX('Form report'!$G$23:$G$1090,MATCH($A$23,'Form report'!$D$23:$D$1090,0))-INDEX('Form report'!$H$23:$H$1090,MATCH($A$23,'Form report'!$D$23:$D$1090,0))),"")</f>
        <v/>
      </c>
      <c r="GI23" s="204" t="str">
        <f>IFERROR(IF(INDEX('Form report'!$P$23:$CO$1090,MATCH($A$23,'Form report'!GI23:GI1090,0),MATCH(GI$3,'Form report'!$P$22:$CO$22,0))="","",INDEX('Form report'!$P$23:$CO$1090,MATCH($A$23,'Form report'!GI23:GI1090,0),MATCH(GI$3,'Form report'!$P$22:$CO$22,0))-INDEX('Form report'!$G$23:$G$1090,MATCH($A$23,'Form report'!$D$23:$D$1090,0))-INDEX('Form report'!$H$23:$H$1090,MATCH($A$23,'Form report'!$D$23:$D$1090,0))),"")</f>
        <v/>
      </c>
      <c r="GJ23" s="204" t="str">
        <f>IFERROR(IF(INDEX('Form report'!$P$23:$CO$1090,MATCH($A$23,'Form report'!GJ23:GJ1090,0),MATCH(GJ$3,'Form report'!$P$22:$CO$22,0))="","",INDEX('Form report'!$P$23:$CO$1090,MATCH($A$23,'Form report'!GJ23:GJ1090,0),MATCH(GJ$3,'Form report'!$P$22:$CO$22,0))-INDEX('Form report'!$G$23:$G$1090,MATCH($A$23,'Form report'!$D$23:$D$1090,0))-INDEX('Form report'!$H$23:$H$1090,MATCH($A$23,'Form report'!$D$23:$D$1090,0))),"")</f>
        <v/>
      </c>
      <c r="GK23" s="204" t="str">
        <f>IFERROR(IF(INDEX('Form report'!$P$23:$CO$1090,MATCH($A$23,'Form report'!GK23:GK1090,0),MATCH(GK$3,'Form report'!$P$22:$CO$22,0))="","",INDEX('Form report'!$P$23:$CO$1090,MATCH($A$23,'Form report'!GK23:GK1090,0),MATCH(GK$3,'Form report'!$P$22:$CO$22,0))-INDEX('Form report'!$G$23:$G$1090,MATCH($A$23,'Form report'!$D$23:$D$1090,0))-INDEX('Form report'!$H$23:$H$1090,MATCH($A$23,'Form report'!$D$23:$D$1090,0))),"")</f>
        <v/>
      </c>
      <c r="GL23" s="204" t="str">
        <f>IFERROR(IF(INDEX('Form report'!$P$23:$CO$1090,MATCH($A$23,'Form report'!GL23:GL1090,0),MATCH(GL$3,'Form report'!$P$22:$CO$22,0))="","",INDEX('Form report'!$P$23:$CO$1090,MATCH($A$23,'Form report'!GL23:GL1090,0),MATCH(GL$3,'Form report'!$P$22:$CO$22,0))-INDEX('Form report'!$G$23:$G$1090,MATCH($A$23,'Form report'!$D$23:$D$1090,0))-INDEX('Form report'!$H$23:$H$1090,MATCH($A$23,'Form report'!$D$23:$D$1090,0))),"")</f>
        <v/>
      </c>
      <c r="GM23" s="204" t="str">
        <f>IFERROR(IF(INDEX('Form report'!$P$23:$CO$1090,MATCH($A$23,'Form report'!GM23:GM1090,0),MATCH(GM$3,'Form report'!$P$22:$CO$22,0))="","",INDEX('Form report'!$P$23:$CO$1090,MATCH($A$23,'Form report'!GM23:GM1090,0),MATCH(GM$3,'Form report'!$P$22:$CO$22,0))-INDEX('Form report'!$G$23:$G$1090,MATCH($A$23,'Form report'!$D$23:$D$1090,0))-INDEX('Form report'!$H$23:$H$1090,MATCH($A$23,'Form report'!$D$23:$D$1090,0))),"")</f>
        <v/>
      </c>
      <c r="GN23" s="204" t="str">
        <f>IFERROR(IF(INDEX('Form report'!$P$23:$CO$1090,MATCH($A$23,'Form report'!GN23:GN1090,0),MATCH(GN$3,'Form report'!$P$22:$CO$22,0))="","",INDEX('Form report'!$P$23:$CO$1090,MATCH($A$23,'Form report'!GN23:GN1090,0),MATCH(GN$3,'Form report'!$P$22:$CO$22,0))-INDEX('Form report'!$G$23:$G$1090,MATCH($A$23,'Form report'!$D$23:$D$1090,0))-INDEX('Form report'!$H$23:$H$1090,MATCH($A$23,'Form report'!$D$23:$D$1090,0))),"")</f>
        <v/>
      </c>
      <c r="GO23" s="204" t="str">
        <f>IFERROR(IF(INDEX('Form report'!$P$23:$CO$1090,MATCH($A$23,'Form report'!GO23:GO1090,0),MATCH(GO$3,'Form report'!$P$22:$CO$22,0))="","",INDEX('Form report'!$P$23:$CO$1090,MATCH($A$23,'Form report'!GO23:GO1090,0),MATCH(GO$3,'Form report'!$P$22:$CO$22,0))-INDEX('Form report'!$G$23:$G$1090,MATCH($A$23,'Form report'!$D$23:$D$1090,0))-INDEX('Form report'!$H$23:$H$1090,MATCH($A$23,'Form report'!$D$23:$D$1090,0))),"")</f>
        <v/>
      </c>
      <c r="GP23" s="204" t="str">
        <f>IFERROR(IF(INDEX('Form report'!$P$23:$CO$1090,MATCH($A$23,'Form report'!GP23:GP1090,0),MATCH(GP$3,'Form report'!$P$22:$CO$22,0))="","",INDEX('Form report'!$P$23:$CO$1090,MATCH($A$23,'Form report'!GP23:GP1090,0),MATCH(GP$3,'Form report'!$P$22:$CO$22,0))-INDEX('Form report'!$G$23:$G$1090,MATCH($A$23,'Form report'!$D$23:$D$1090,0))-INDEX('Form report'!$H$23:$H$1090,MATCH($A$23,'Form report'!$D$23:$D$1090,0))),"")</f>
        <v/>
      </c>
      <c r="GQ23" s="204" t="str">
        <f>IFERROR(IF(INDEX('Form report'!$P$23:$CO$1090,MATCH($A$23,'Form report'!GQ23:GQ1090,0),MATCH(GQ$3,'Form report'!$P$22:$CO$22,0))="","",INDEX('Form report'!$P$23:$CO$1090,MATCH($A$23,'Form report'!GQ23:GQ1090,0),MATCH(GQ$3,'Form report'!$P$22:$CO$22,0))-INDEX('Form report'!$G$23:$G$1090,MATCH($A$23,'Form report'!$D$23:$D$1090,0))-INDEX('Form report'!$H$23:$H$1090,MATCH($A$23,'Form report'!$D$23:$D$1090,0))),"")</f>
        <v/>
      </c>
      <c r="GR23" s="204" t="str">
        <f>IFERROR(IF(INDEX('Form report'!$P$23:$CO$1090,MATCH($A$23,'Form report'!GR23:GR1090,0),MATCH(GR$3,'Form report'!$P$22:$CO$22,0))="","",INDEX('Form report'!$P$23:$CO$1090,MATCH($A$23,'Form report'!GR23:GR1090,0),MATCH(GR$3,'Form report'!$P$22:$CO$22,0))-INDEX('Form report'!$G$23:$G$1090,MATCH($A$23,'Form report'!$D$23:$D$1090,0))-INDEX('Form report'!$H$23:$H$1090,MATCH($A$23,'Form report'!$D$23:$D$1090,0))),"")</f>
        <v/>
      </c>
      <c r="GS23" s="204" t="str">
        <f>IFERROR(IF(INDEX('Form report'!$P$23:$CO$1090,MATCH($A$23,'Form report'!GS23:GS1090,0),MATCH(GS$3,'Form report'!$P$22:$CO$22,0))="","",INDEX('Form report'!$P$23:$CO$1090,MATCH($A$23,'Form report'!GS23:GS1090,0),MATCH(GS$3,'Form report'!$P$22:$CO$22,0))-INDEX('Form report'!$G$23:$G$1090,MATCH($A$23,'Form report'!$D$23:$D$1090,0))-INDEX('Form report'!$H$23:$H$1090,MATCH($A$23,'Form report'!$D$23:$D$1090,0))),"")</f>
        <v/>
      </c>
      <c r="GT23" s="204" t="str">
        <f>IFERROR(IF(INDEX('Form report'!$P$23:$CO$1090,MATCH($A$23,'Form report'!GT23:GT1090,0),MATCH(GT$3,'Form report'!$P$22:$CO$22,0))="","",INDEX('Form report'!$P$23:$CO$1090,MATCH($A$23,'Form report'!GT23:GT1090,0),MATCH(GT$3,'Form report'!$P$22:$CO$22,0))-INDEX('Form report'!$G$23:$G$1090,MATCH($A$23,'Form report'!$D$23:$D$1090,0))-INDEX('Form report'!$H$23:$H$1090,MATCH($A$23,'Form report'!$D$23:$D$1090,0))),"")</f>
        <v/>
      </c>
      <c r="GU23" s="204" t="str">
        <f>IFERROR(IF(INDEX('Form report'!$P$23:$CO$1090,MATCH($A$23,'Form report'!GU23:GU1090,0),MATCH(GU$3,'Form report'!$P$22:$CO$22,0))="","",INDEX('Form report'!$P$23:$CO$1090,MATCH($A$23,'Form report'!GU23:GU1090,0),MATCH(GU$3,'Form report'!$P$22:$CO$22,0))-INDEX('Form report'!$G$23:$G$1090,MATCH($A$23,'Form report'!$D$23:$D$1090,0))-INDEX('Form report'!$H$23:$H$1090,MATCH($A$23,'Form report'!$D$23:$D$1090,0))),"")</f>
        <v/>
      </c>
      <c r="GV23" s="204" t="str">
        <f>IFERROR(IF(INDEX('Form report'!$P$23:$CO$1090,MATCH($A$23,'Form report'!GV23:GV1090,0),MATCH(GV$3,'Form report'!$P$22:$CO$22,0))="","",INDEX('Form report'!$P$23:$CO$1090,MATCH($A$23,'Form report'!GV23:GV1090,0),MATCH(GV$3,'Form report'!$P$22:$CO$22,0))-INDEX('Form report'!$G$23:$G$1090,MATCH($A$23,'Form report'!$D$23:$D$1090,0))-INDEX('Form report'!$H$23:$H$1090,MATCH($A$23,'Form report'!$D$23:$D$1090,0))),"")</f>
        <v/>
      </c>
      <c r="GW23" s="204" t="str">
        <f>IFERROR(IF(INDEX('Form report'!$P$23:$CO$1090,MATCH($A$23,'Form report'!GW23:GW1090,0),MATCH(GW$3,'Form report'!$P$22:$CO$22,0))="","",INDEX('Form report'!$P$23:$CO$1090,MATCH($A$23,'Form report'!GW23:GW1090,0),MATCH(GW$3,'Form report'!$P$22:$CO$22,0))-INDEX('Form report'!$G$23:$G$1090,MATCH($A$23,'Form report'!$D$23:$D$1090,0))-INDEX('Form report'!$H$23:$H$1090,MATCH($A$23,'Form report'!$D$23:$D$1090,0))),"")</f>
        <v/>
      </c>
      <c r="GX23" s="204" t="str">
        <f>IFERROR(IF(INDEX('Form report'!$P$23:$CO$1090,MATCH($A$23,'Form report'!GX23:GX1090,0),MATCH(GX$3,'Form report'!$P$22:$CO$22,0))="","",INDEX('Form report'!$P$23:$CO$1090,MATCH($A$23,'Form report'!GX23:GX1090,0),MATCH(GX$3,'Form report'!$P$22:$CO$22,0))-INDEX('Form report'!$G$23:$G$1090,MATCH($A$23,'Form report'!$D$23:$D$1090,0))-INDEX('Form report'!$H$23:$H$1090,MATCH($A$23,'Form report'!$D$23:$D$1090,0))),"")</f>
        <v/>
      </c>
      <c r="GY23" s="204" t="str">
        <f>IFERROR(IF(INDEX('Form report'!$P$23:$CO$1090,MATCH($A$23,'Form report'!GY23:GY1090,0),MATCH(GY$3,'Form report'!$P$22:$CO$22,0))="","",INDEX('Form report'!$P$23:$CO$1090,MATCH($A$23,'Form report'!GY23:GY1090,0),MATCH(GY$3,'Form report'!$P$22:$CO$22,0))-INDEX('Form report'!$G$23:$G$1090,MATCH($A$23,'Form report'!$D$23:$D$1090,0))-INDEX('Form report'!$H$23:$H$1090,MATCH($A$23,'Form report'!$D$23:$D$1090,0))),"")</f>
        <v/>
      </c>
      <c r="GZ23" s="204" t="str">
        <f>IFERROR(IF(INDEX('Form report'!$P$23:$CO$1090,MATCH($A$23,'Form report'!GZ23:GZ1090,0),MATCH(GZ$3,'Form report'!$P$22:$CO$22,0))="","",INDEX('Form report'!$P$23:$CO$1090,MATCH($A$23,'Form report'!GZ23:GZ1090,0),MATCH(GZ$3,'Form report'!$P$22:$CO$22,0))-INDEX('Form report'!$G$23:$G$1090,MATCH($A$23,'Form report'!$D$23:$D$1090,0))-INDEX('Form report'!$H$23:$H$1090,MATCH($A$23,'Form report'!$D$23:$D$1090,0))),"")</f>
        <v/>
      </c>
      <c r="HA23" s="204" t="str">
        <f>IFERROR(IF(INDEX('Form report'!$P$23:$CO$1090,MATCH($A$23,'Form report'!HA23:HA1090,0),MATCH(HA$3,'Form report'!$P$22:$CO$22,0))="","",INDEX('Form report'!$P$23:$CO$1090,MATCH($A$23,'Form report'!HA23:HA1090,0),MATCH(HA$3,'Form report'!$P$22:$CO$22,0))-INDEX('Form report'!$G$23:$G$1090,MATCH($A$23,'Form report'!$D$23:$D$1090,0))-INDEX('Form report'!$H$23:$H$1090,MATCH($A$23,'Form report'!$D$23:$D$1090,0))),"")</f>
        <v/>
      </c>
      <c r="HB23" s="204" t="str">
        <f>IFERROR(IF(INDEX('Form report'!$P$23:$CO$1090,MATCH($A$23,'Form report'!HB23:HB1090,0),MATCH(HB$3,'Form report'!$P$22:$CO$22,0))="","",INDEX('Form report'!$P$23:$CO$1090,MATCH($A$23,'Form report'!HB23:HB1090,0),MATCH(HB$3,'Form report'!$P$22:$CO$22,0))-INDEX('Form report'!$G$23:$G$1090,MATCH($A$23,'Form report'!$D$23:$D$1090,0))-INDEX('Form report'!$H$23:$H$1090,MATCH($A$23,'Form report'!$D$23:$D$1090,0))),"")</f>
        <v/>
      </c>
      <c r="HC23" s="204" t="str">
        <f>IFERROR(IF(INDEX('Form report'!$P$23:$CO$1090,MATCH($A$23,'Form report'!HC23:HC1090,0),MATCH(HC$3,'Form report'!$P$22:$CO$22,0))="","",INDEX('Form report'!$P$23:$CO$1090,MATCH($A$23,'Form report'!HC23:HC1090,0),MATCH(HC$3,'Form report'!$P$22:$CO$22,0))-INDEX('Form report'!$G$23:$G$1090,MATCH($A$23,'Form report'!$D$23:$D$1090,0))-INDEX('Form report'!$H$23:$H$1090,MATCH($A$23,'Form report'!$D$23:$D$1090,0))),"")</f>
        <v/>
      </c>
      <c r="HD23" s="204" t="str">
        <f>IFERROR(IF(INDEX('Form report'!$P$23:$CO$1090,MATCH($A$23,'Form report'!HD23:HD1090,0),MATCH(HD$3,'Form report'!$P$22:$CO$22,0))="","",INDEX('Form report'!$P$23:$CO$1090,MATCH($A$23,'Form report'!HD23:HD1090,0),MATCH(HD$3,'Form report'!$P$22:$CO$22,0))-INDEX('Form report'!$G$23:$G$1090,MATCH($A$23,'Form report'!$D$23:$D$1090,0))-INDEX('Form report'!$H$23:$H$1090,MATCH($A$23,'Form report'!$D$23:$D$1090,0))),"")</f>
        <v/>
      </c>
      <c r="HE23" s="204" t="str">
        <f>IFERROR(IF(INDEX('Form report'!$P$23:$CO$1090,MATCH($A$23,'Form report'!HE23:HE1090,0),MATCH(HE$3,'Form report'!$P$22:$CO$22,0))="","",INDEX('Form report'!$P$23:$CO$1090,MATCH($A$23,'Form report'!HE23:HE1090,0),MATCH(HE$3,'Form report'!$P$22:$CO$22,0))-INDEX('Form report'!$G$23:$G$1090,MATCH($A$23,'Form report'!$D$23:$D$1090,0))-INDEX('Form report'!$H$23:$H$1090,MATCH($A$23,'Form report'!$D$23:$D$1090,0))),"")</f>
        <v/>
      </c>
      <c r="HF23" s="204" t="str">
        <f>IFERROR(IF(INDEX('Form report'!$P$23:$CO$1090,MATCH($A$23,'Form report'!HF23:HF1090,0),MATCH(HF$3,'Form report'!$P$22:$CO$22,0))="","",INDEX('Form report'!$P$23:$CO$1090,MATCH($A$23,'Form report'!HF23:HF1090,0),MATCH(HF$3,'Form report'!$P$22:$CO$22,0))-INDEX('Form report'!$G$23:$G$1090,MATCH($A$23,'Form report'!$D$23:$D$1090,0))-INDEX('Form report'!$H$23:$H$1090,MATCH($A$23,'Form report'!$D$23:$D$1090,0))),"")</f>
        <v/>
      </c>
      <c r="HG23" s="204" t="str">
        <f>IFERROR(IF(INDEX('Form report'!$P$23:$CO$1090,MATCH($A$23,'Form report'!HG23:HG1090,0),MATCH(HG$3,'Form report'!$P$22:$CO$22,0))="","",INDEX('Form report'!$P$23:$CO$1090,MATCH($A$23,'Form report'!HG23:HG1090,0),MATCH(HG$3,'Form report'!$P$22:$CO$22,0))-INDEX('Form report'!$G$23:$G$1090,MATCH($A$23,'Form report'!$D$23:$D$1090,0))-INDEX('Form report'!$H$23:$H$1090,MATCH($A$23,'Form report'!$D$23:$D$1090,0))),"")</f>
        <v/>
      </c>
      <c r="HH23" s="204" t="str">
        <f>IFERROR(IF(INDEX('Form report'!$P$23:$CO$1090,MATCH($A$23,'Form report'!HH23:HH1090,0),MATCH(HH$3,'Form report'!$P$22:$CO$22,0))="","",INDEX('Form report'!$P$23:$CO$1090,MATCH($A$23,'Form report'!HH23:HH1090,0),MATCH(HH$3,'Form report'!$P$22:$CO$22,0))-INDEX('Form report'!$G$23:$G$1090,MATCH($A$23,'Form report'!$D$23:$D$1090,0))-INDEX('Form report'!$H$23:$H$1090,MATCH($A$23,'Form report'!$D$23:$D$1090,0))),"")</f>
        <v/>
      </c>
      <c r="HI23" s="204" t="str">
        <f>IFERROR(IF(INDEX('Form report'!$P$23:$CO$1090,MATCH($A$23,'Form report'!HI23:HI1090,0),MATCH(HI$3,'Form report'!$P$22:$CO$22,0))="","",INDEX('Form report'!$P$23:$CO$1090,MATCH($A$23,'Form report'!HI23:HI1090,0),MATCH(HI$3,'Form report'!$P$22:$CO$22,0))-INDEX('Form report'!$G$23:$G$1090,MATCH($A$23,'Form report'!$D$23:$D$1090,0))-INDEX('Form report'!$H$23:$H$1090,MATCH($A$23,'Form report'!$D$23:$D$1090,0))),"")</f>
        <v/>
      </c>
      <c r="HJ23" s="204" t="str">
        <f>IFERROR(IF(INDEX('Form report'!$P$23:$CO$1090,MATCH($A$23,'Form report'!HJ23:HJ1090,0),MATCH(HJ$3,'Form report'!$P$22:$CO$22,0))="","",INDEX('Form report'!$P$23:$CO$1090,MATCH($A$23,'Form report'!HJ23:HJ1090,0),MATCH(HJ$3,'Form report'!$P$22:$CO$22,0))-INDEX('Form report'!$G$23:$G$1090,MATCH($A$23,'Form report'!$D$23:$D$1090,0))-INDEX('Form report'!$H$23:$H$1090,MATCH($A$23,'Form report'!$D$23:$D$1090,0))),"")</f>
        <v/>
      </c>
      <c r="HK23" s="204" t="str">
        <f>IFERROR(IF(INDEX('Form report'!$P$23:$CO$1090,MATCH($A$23,'Form report'!HK23:HK1090,0),MATCH(HK$3,'Form report'!$P$22:$CO$22,0))="","",INDEX('Form report'!$P$23:$CO$1090,MATCH($A$23,'Form report'!HK23:HK1090,0),MATCH(HK$3,'Form report'!$P$22:$CO$22,0))-INDEX('Form report'!$G$23:$G$1090,MATCH($A$23,'Form report'!$D$23:$D$1090,0))-INDEX('Form report'!$H$23:$H$1090,MATCH($A$23,'Form report'!$D$23:$D$1090,0))),"")</f>
        <v/>
      </c>
      <c r="HL23" s="204" t="str">
        <f>IFERROR(IF(INDEX('Form report'!$P$23:$CO$1090,MATCH($A$23,'Form report'!HL23:HL1090,0),MATCH(HL$3,'Form report'!$P$22:$CO$22,0))="","",INDEX('Form report'!$P$23:$CO$1090,MATCH($A$23,'Form report'!HL23:HL1090,0),MATCH(HL$3,'Form report'!$P$22:$CO$22,0))-INDEX('Form report'!$G$23:$G$1090,MATCH($A$23,'Form report'!$D$23:$D$1090,0))-INDEX('Form report'!$H$23:$H$1090,MATCH($A$23,'Form report'!$D$23:$D$1090,0))),"")</f>
        <v/>
      </c>
      <c r="HM23" s="204" t="str">
        <f>IFERROR(IF(INDEX('Form report'!$P$23:$CO$1090,MATCH($A$23,'Form report'!HM23:HM1090,0),MATCH(HM$3,'Form report'!$P$22:$CO$22,0))="","",INDEX('Form report'!$P$23:$CO$1090,MATCH($A$23,'Form report'!HM23:HM1090,0),MATCH(HM$3,'Form report'!$P$22:$CO$22,0))-INDEX('Form report'!$G$23:$G$1090,MATCH($A$23,'Form report'!$D$23:$D$1090,0))-INDEX('Form report'!$H$23:$H$1090,MATCH($A$23,'Form report'!$D$23:$D$1090,0))),"")</f>
        <v/>
      </c>
      <c r="HN23" s="204" t="str">
        <f>IFERROR(IF(INDEX('Form report'!$P$23:$CO$1090,MATCH($A$23,'Form report'!HN23:HN1090,0),MATCH(HN$3,'Form report'!$P$22:$CO$22,0))="","",INDEX('Form report'!$P$23:$CO$1090,MATCH($A$23,'Form report'!HN23:HN1090,0),MATCH(HN$3,'Form report'!$P$22:$CO$22,0))-INDEX('Form report'!$G$23:$G$1090,MATCH($A$23,'Form report'!$D$23:$D$1090,0))-INDEX('Form report'!$H$23:$H$1090,MATCH($A$23,'Form report'!$D$23:$D$1090,0))),"")</f>
        <v/>
      </c>
      <c r="HO23" s="204" t="str">
        <f>IFERROR(IF(INDEX('Form report'!$P$23:$CO$1090,MATCH($A$23,'Form report'!HO23:HO1090,0),MATCH(HO$3,'Form report'!$P$22:$CO$22,0))="","",INDEX('Form report'!$P$23:$CO$1090,MATCH($A$23,'Form report'!HO23:HO1090,0),MATCH(HO$3,'Form report'!$P$22:$CO$22,0))-INDEX('Form report'!$G$23:$G$1090,MATCH($A$23,'Form report'!$D$23:$D$1090,0))-INDEX('Form report'!$H$23:$H$1090,MATCH($A$23,'Form report'!$D$23:$D$1090,0))),"")</f>
        <v/>
      </c>
      <c r="HP23" s="204" t="str">
        <f>IFERROR(IF(INDEX('Form report'!$P$23:$CO$1090,MATCH($A$23,'Form report'!HP23:HP1090,0),MATCH(HP$3,'Form report'!$P$22:$CO$22,0))="","",INDEX('Form report'!$P$23:$CO$1090,MATCH($A$23,'Form report'!HP23:HP1090,0),MATCH(HP$3,'Form report'!$P$22:$CO$22,0))-INDEX('Form report'!$G$23:$G$1090,MATCH($A$23,'Form report'!$D$23:$D$1090,0))-INDEX('Form report'!$H$23:$H$1090,MATCH($A$23,'Form report'!$D$23:$D$1090,0))),"")</f>
        <v/>
      </c>
      <c r="HQ23" s="204" t="str">
        <f>IFERROR(IF(INDEX('Form report'!$P$23:$CO$1090,MATCH($A$23,'Form report'!HQ23:HQ1090,0),MATCH(HQ$3,'Form report'!$P$22:$CO$22,0))="","",INDEX('Form report'!$P$23:$CO$1090,MATCH($A$23,'Form report'!HQ23:HQ1090,0),MATCH(HQ$3,'Form report'!$P$22:$CO$22,0))-INDEX('Form report'!$G$23:$G$1090,MATCH($A$23,'Form report'!$D$23:$D$1090,0))-INDEX('Form report'!$H$23:$H$1090,MATCH($A$23,'Form report'!$D$23:$D$1090,0))),"")</f>
        <v/>
      </c>
      <c r="HR23" s="204" t="str">
        <f>IFERROR(IF(INDEX('Form report'!$P$23:$CO$1090,MATCH($A$23,'Form report'!HR23:HR1090,0),MATCH(HR$3,'Form report'!$P$22:$CO$22,0))="","",INDEX('Form report'!$P$23:$CO$1090,MATCH($A$23,'Form report'!HR23:HR1090,0),MATCH(HR$3,'Form report'!$P$22:$CO$22,0))-INDEX('Form report'!$G$23:$G$1090,MATCH($A$23,'Form report'!$D$23:$D$1090,0))-INDEX('Form report'!$H$23:$H$1090,MATCH($A$23,'Form report'!$D$23:$D$1090,0))),"")</f>
        <v/>
      </c>
      <c r="HS23" s="204" t="str">
        <f>IFERROR(IF(INDEX('Form report'!$P$23:$CO$1090,MATCH($A$23,'Form report'!HS23:HS1090,0),MATCH(HS$3,'Form report'!$P$22:$CO$22,0))="","",INDEX('Form report'!$P$23:$CO$1090,MATCH($A$23,'Form report'!HS23:HS1090,0),MATCH(HS$3,'Form report'!$P$22:$CO$22,0))-INDEX('Form report'!$G$23:$G$1090,MATCH($A$23,'Form report'!$D$23:$D$1090,0))-INDEX('Form report'!$H$23:$H$1090,MATCH($A$23,'Form report'!$D$23:$D$1090,0))),"")</f>
        <v/>
      </c>
      <c r="HT23" s="204" t="str">
        <f>IFERROR(IF(INDEX('Form report'!$P$23:$CO$1090,MATCH($A$23,'Form report'!HT23:HT1090,0),MATCH(HT$3,'Form report'!$P$22:$CO$22,0))="","",INDEX('Form report'!$P$23:$CO$1090,MATCH($A$23,'Form report'!HT23:HT1090,0),MATCH(HT$3,'Form report'!$P$22:$CO$22,0))-INDEX('Form report'!$G$23:$G$1090,MATCH($A$23,'Form report'!$D$23:$D$1090,0))-INDEX('Form report'!$H$23:$H$1090,MATCH($A$23,'Form report'!$D$23:$D$1090,0))),"")</f>
        <v/>
      </c>
      <c r="HU23" s="204" t="str">
        <f>IFERROR(IF(INDEX('Form report'!$P$23:$CO$1090,MATCH($A$23,'Form report'!HU23:HU1090,0),MATCH(HU$3,'Form report'!$P$22:$CO$22,0))="","",INDEX('Form report'!$P$23:$CO$1090,MATCH($A$23,'Form report'!HU23:HU1090,0),MATCH(HU$3,'Form report'!$P$22:$CO$22,0))-INDEX('Form report'!$G$23:$G$1090,MATCH($A$23,'Form report'!$D$23:$D$1090,0))-INDEX('Form report'!$H$23:$H$1090,MATCH($A$23,'Form report'!$D$23:$D$1090,0))),"")</f>
        <v/>
      </c>
      <c r="HV23" s="204" t="str">
        <f>IFERROR(IF(INDEX('Form report'!$P$23:$CO$1090,MATCH($A$23,'Form report'!HV23:HV1090,0),MATCH(HV$3,'Form report'!$P$22:$CO$22,0))="","",INDEX('Form report'!$P$23:$CO$1090,MATCH($A$23,'Form report'!HV23:HV1090,0),MATCH(HV$3,'Form report'!$P$22:$CO$22,0))-INDEX('Form report'!$G$23:$G$1090,MATCH($A$23,'Form report'!$D$23:$D$1090,0))-INDEX('Form report'!$H$23:$H$1090,MATCH($A$23,'Form report'!$D$23:$D$1090,0))),"")</f>
        <v/>
      </c>
      <c r="HW23" s="204" t="str">
        <f>IFERROR(IF(INDEX('Form report'!$P$23:$CO$1090,MATCH($A$23,'Form report'!HW23:HW1090,0),MATCH(HW$3,'Form report'!$P$22:$CO$22,0))="","",INDEX('Form report'!$P$23:$CO$1090,MATCH($A$23,'Form report'!HW23:HW1090,0),MATCH(HW$3,'Form report'!$P$22:$CO$22,0))-INDEX('Form report'!$G$23:$G$1090,MATCH($A$23,'Form report'!$D$23:$D$1090,0))-INDEX('Form report'!$H$23:$H$1090,MATCH($A$23,'Form report'!$D$23:$D$1090,0))),"")</f>
        <v/>
      </c>
      <c r="HX23" s="204" t="str">
        <f>IFERROR(IF(INDEX('Form report'!$P$23:$CO$1090,MATCH($A$23,'Form report'!HX23:HX1090,0),MATCH(HX$3,'Form report'!$P$22:$CO$22,0))="","",INDEX('Form report'!$P$23:$CO$1090,MATCH($A$23,'Form report'!HX23:HX1090,0),MATCH(HX$3,'Form report'!$P$22:$CO$22,0))-INDEX('Form report'!$G$23:$G$1090,MATCH($A$23,'Form report'!$D$23:$D$1090,0))-INDEX('Form report'!$H$23:$H$1090,MATCH($A$23,'Form report'!$D$23:$D$1090,0))),"")</f>
        <v/>
      </c>
      <c r="HY23" s="204" t="str">
        <f>IFERROR(IF(INDEX('Form report'!$P$23:$CO$1090,MATCH($A$23,'Form report'!HY23:HY1090,0),MATCH(HY$3,'Form report'!$P$22:$CO$22,0))="","",INDEX('Form report'!$P$23:$CO$1090,MATCH($A$23,'Form report'!HY23:HY1090,0),MATCH(HY$3,'Form report'!$P$22:$CO$22,0))-INDEX('Form report'!$G$23:$G$1090,MATCH($A$23,'Form report'!$D$23:$D$1090,0))-INDEX('Form report'!$H$23:$H$1090,MATCH($A$23,'Form report'!$D$23:$D$1090,0))),"")</f>
        <v/>
      </c>
      <c r="HZ23" s="204" t="str">
        <f>IFERROR(IF(INDEX('Form report'!$P$23:$CO$1090,MATCH($A$23,'Form report'!HZ23:HZ1090,0),MATCH(HZ$3,'Form report'!$P$22:$CO$22,0))="","",INDEX('Form report'!$P$23:$CO$1090,MATCH($A$23,'Form report'!HZ23:HZ1090,0),MATCH(HZ$3,'Form report'!$P$22:$CO$22,0))-INDEX('Form report'!$G$23:$G$1090,MATCH($A$23,'Form report'!$D$23:$D$1090,0))-INDEX('Form report'!$H$23:$H$1090,MATCH($A$23,'Form report'!$D$23:$D$1090,0))),"")</f>
        <v/>
      </c>
      <c r="IA23" s="204" t="str">
        <f>IFERROR(IF(INDEX('Form report'!$P$23:$CO$1090,MATCH($A$23,'Form report'!IA23:IA1090,0),MATCH(IA$3,'Form report'!$P$22:$CO$22,0))="","",INDEX('Form report'!$P$23:$CO$1090,MATCH($A$23,'Form report'!IA23:IA1090,0),MATCH(IA$3,'Form report'!$P$22:$CO$22,0))-INDEX('Form report'!$G$23:$G$1090,MATCH($A$23,'Form report'!$D$23:$D$1090,0))-INDEX('Form report'!$H$23:$H$1090,MATCH($A$23,'Form report'!$D$23:$D$1090,0))),"")</f>
        <v/>
      </c>
      <c r="IB23" s="204" t="str">
        <f>IFERROR(IF(INDEX('Form report'!$P$23:$CO$1090,MATCH($A$23,'Form report'!IB23:IB1090,0),MATCH(IB$3,'Form report'!$P$22:$CO$22,0))="","",INDEX('Form report'!$P$23:$CO$1090,MATCH($A$23,'Form report'!IB23:IB1090,0),MATCH(IB$3,'Form report'!$P$22:$CO$22,0))-INDEX('Form report'!$G$23:$G$1090,MATCH($A$23,'Form report'!$D$23:$D$1090,0))-INDEX('Form report'!$H$23:$H$1090,MATCH($A$23,'Form report'!$D$23:$D$1090,0))),"")</f>
        <v/>
      </c>
      <c r="IC23" s="204" t="str">
        <f>IFERROR(IF(INDEX('Form report'!$P$23:$CO$1090,MATCH($A$23,'Form report'!IC23:IC1090,0),MATCH(IC$3,'Form report'!$P$22:$CO$22,0))="","",INDEX('Form report'!$P$23:$CO$1090,MATCH($A$23,'Form report'!IC23:IC1090,0),MATCH(IC$3,'Form report'!$P$22:$CO$22,0))-INDEX('Form report'!$G$23:$G$1090,MATCH($A$23,'Form report'!$D$23:$D$1090,0))-INDEX('Form report'!$H$23:$H$1090,MATCH($A$23,'Form report'!$D$23:$D$1090,0))),"")</f>
        <v/>
      </c>
      <c r="ID23" s="204" t="str">
        <f>IFERROR(IF(INDEX('Form report'!$P$23:$CO$1090,MATCH($A$23,'Form report'!ID23:ID1090,0),MATCH(ID$3,'Form report'!$P$22:$CO$22,0))="","",INDEX('Form report'!$P$23:$CO$1090,MATCH($A$23,'Form report'!ID23:ID1090,0),MATCH(ID$3,'Form report'!$P$22:$CO$22,0))-INDEX('Form report'!$G$23:$G$1090,MATCH($A$23,'Form report'!$D$23:$D$1090,0))-INDEX('Form report'!$H$23:$H$1090,MATCH($A$23,'Form report'!$D$23:$D$1090,0))),"")</f>
        <v/>
      </c>
      <c r="IE23" s="204" t="str">
        <f>IFERROR(IF(INDEX('Form report'!$P$23:$CO$1090,MATCH($A$23,'Form report'!IE23:IE1090,0),MATCH(IE$3,'Form report'!$P$22:$CO$22,0))="","",INDEX('Form report'!$P$23:$CO$1090,MATCH($A$23,'Form report'!IE23:IE1090,0),MATCH(IE$3,'Form report'!$P$22:$CO$22,0))-INDEX('Form report'!$G$23:$G$1090,MATCH($A$23,'Form report'!$D$23:$D$1090,0))-INDEX('Form report'!$H$23:$H$1090,MATCH($A$23,'Form report'!$D$23:$D$1090,0))),"")</f>
        <v/>
      </c>
      <c r="IF23" s="204" t="str">
        <f>IFERROR(IF(INDEX('Form report'!$P$23:$CO$1090,MATCH($A$23,'Form report'!IF23:IF1090,0),MATCH(IF$3,'Form report'!$P$22:$CO$22,0))="","",INDEX('Form report'!$P$23:$CO$1090,MATCH($A$23,'Form report'!IF23:IF1090,0),MATCH(IF$3,'Form report'!$P$22:$CO$22,0))-INDEX('Form report'!$G$23:$G$1090,MATCH($A$23,'Form report'!$D$23:$D$1090,0))-INDEX('Form report'!$H$23:$H$1090,MATCH($A$23,'Form report'!$D$23:$D$1090,0))),"")</f>
        <v/>
      </c>
      <c r="IG23" s="204" t="str">
        <f>IFERROR(IF(INDEX('Form report'!$P$23:$CO$1090,MATCH($A$23,'Form report'!IG23:IG1090,0),MATCH(IG$3,'Form report'!$P$22:$CO$22,0))="","",INDEX('Form report'!$P$23:$CO$1090,MATCH($A$23,'Form report'!IG23:IG1090,0),MATCH(IG$3,'Form report'!$P$22:$CO$22,0))-INDEX('Form report'!$G$23:$G$1090,MATCH($A$23,'Form report'!$D$23:$D$1090,0))-INDEX('Form report'!$H$23:$H$1090,MATCH($A$23,'Form report'!$D$23:$D$1090,0))),"")</f>
        <v/>
      </c>
      <c r="IH23" s="204" t="str">
        <f>IFERROR(IF(INDEX('Form report'!$P$23:$CO$1090,MATCH($A$23,'Form report'!IH23:IH1090,0),MATCH(IH$3,'Form report'!$P$22:$CO$22,0))="","",INDEX('Form report'!$P$23:$CO$1090,MATCH($A$23,'Form report'!IH23:IH1090,0),MATCH(IH$3,'Form report'!$P$22:$CO$22,0))-INDEX('Form report'!$G$23:$G$1090,MATCH($A$23,'Form report'!$D$23:$D$1090,0))-INDEX('Form report'!$H$23:$H$1090,MATCH($A$23,'Form report'!$D$23:$D$1090,0))),"")</f>
        <v/>
      </c>
      <c r="II23" s="204" t="str">
        <f>IFERROR(IF(INDEX('Form report'!$P$23:$CO$1090,MATCH($A$23,'Form report'!II23:II1090,0),MATCH(II$3,'Form report'!$P$22:$CO$22,0))="","",INDEX('Form report'!$P$23:$CO$1090,MATCH($A$23,'Form report'!II23:II1090,0),MATCH(II$3,'Form report'!$P$22:$CO$22,0))-INDEX('Form report'!$G$23:$G$1090,MATCH($A$23,'Form report'!$D$23:$D$1090,0))-INDEX('Form report'!$H$23:$H$1090,MATCH($A$23,'Form report'!$D$23:$D$1090,0))),"")</f>
        <v/>
      </c>
      <c r="IJ23" s="204" t="str">
        <f>IFERROR(IF(INDEX('Form report'!$P$23:$CO$1090,MATCH($A$23,'Form report'!IJ23:IJ1090,0),MATCH(IJ$3,'Form report'!$P$22:$CO$22,0))="","",INDEX('Form report'!$P$23:$CO$1090,MATCH($A$23,'Form report'!IJ23:IJ1090,0),MATCH(IJ$3,'Form report'!$P$22:$CO$22,0))-INDEX('Form report'!$G$23:$G$1090,MATCH($A$23,'Form report'!$D$23:$D$1090,0))-INDEX('Form report'!$H$23:$H$1090,MATCH($A$23,'Form report'!$D$23:$D$1090,0))),"")</f>
        <v/>
      </c>
      <c r="IK23" s="204" t="str">
        <f>IFERROR(IF(INDEX('Form report'!$P$23:$CO$1090,MATCH($A$23,'Form report'!IK23:IK1090,0),MATCH(IK$3,'Form report'!$P$22:$CO$22,0))="","",INDEX('Form report'!$P$23:$CO$1090,MATCH($A$23,'Form report'!IK23:IK1090,0),MATCH(IK$3,'Form report'!$P$22:$CO$22,0))-INDEX('Form report'!$G$23:$G$1090,MATCH($A$23,'Form report'!$D$23:$D$1090,0))-INDEX('Form report'!$H$23:$H$1090,MATCH($A$23,'Form report'!$D$23:$D$1090,0))),"")</f>
        <v/>
      </c>
      <c r="IL23" s="204" t="str">
        <f>IFERROR(IF(INDEX('Form report'!$P$23:$CO$1090,MATCH($A$23,'Form report'!IL23:IL1090,0),MATCH(IL$3,'Form report'!$P$22:$CO$22,0))="","",INDEX('Form report'!$P$23:$CO$1090,MATCH($A$23,'Form report'!IL23:IL1090,0),MATCH(IL$3,'Form report'!$P$22:$CO$22,0))-INDEX('Form report'!$G$23:$G$1090,MATCH($A$23,'Form report'!$D$23:$D$1090,0))-INDEX('Form report'!$H$23:$H$1090,MATCH($A$23,'Form report'!$D$23:$D$1090,0))),"")</f>
        <v/>
      </c>
      <c r="IM23" s="204" t="str">
        <f>IFERROR(IF(INDEX('Form report'!$P$23:$CO$1090,MATCH($A$23,'Form report'!IM23:IM1090,0),MATCH(IM$3,'Form report'!$P$22:$CO$22,0))="","",INDEX('Form report'!$P$23:$CO$1090,MATCH($A$23,'Form report'!IM23:IM1090,0),MATCH(IM$3,'Form report'!$P$22:$CO$22,0))-INDEX('Form report'!$G$23:$G$1090,MATCH($A$23,'Form report'!$D$23:$D$1090,0))-INDEX('Form report'!$H$23:$H$1090,MATCH($A$23,'Form report'!$D$23:$D$1090,0))),"")</f>
        <v/>
      </c>
      <c r="IN23" s="204" t="str">
        <f>IFERROR(IF(INDEX('Form report'!$P$23:$CO$1090,MATCH($A$23,'Form report'!IN23:IN1090,0),MATCH(IN$3,'Form report'!$P$22:$CO$22,0))="","",INDEX('Form report'!$P$23:$CO$1090,MATCH($A$23,'Form report'!IN23:IN1090,0),MATCH(IN$3,'Form report'!$P$22:$CO$22,0))-INDEX('Form report'!$G$23:$G$1090,MATCH($A$23,'Form report'!$D$23:$D$1090,0))-INDEX('Form report'!$H$23:$H$1090,MATCH($A$23,'Form report'!$D$23:$D$1090,0))),"")</f>
        <v/>
      </c>
      <c r="IO23" s="204" t="str">
        <f>IFERROR(IF(INDEX('Form report'!$P$23:$CO$1090,MATCH($A$23,'Form report'!IO23:IO1090,0),MATCH(IO$3,'Form report'!$P$22:$CO$22,0))="","",INDEX('Form report'!$P$23:$CO$1090,MATCH($A$23,'Form report'!IO23:IO1090,0),MATCH(IO$3,'Form report'!$P$22:$CO$22,0))-INDEX('Form report'!$G$23:$G$1090,MATCH($A$23,'Form report'!$D$23:$D$1090,0))-INDEX('Form report'!$H$23:$H$1090,MATCH($A$23,'Form report'!$D$23:$D$1090,0))),"")</f>
        <v/>
      </c>
      <c r="IP23" s="204" t="str">
        <f>IFERROR(IF(INDEX('Form report'!$P$23:$CO$1090,MATCH($A$23,'Form report'!IP23:IP1090,0),MATCH(IP$3,'Form report'!$P$22:$CO$22,0))="","",INDEX('Form report'!$P$23:$CO$1090,MATCH($A$23,'Form report'!IP23:IP1090,0),MATCH(IP$3,'Form report'!$P$22:$CO$22,0))-INDEX('Form report'!$G$23:$G$1090,MATCH($A$23,'Form report'!$D$23:$D$1090,0))-INDEX('Form report'!$H$23:$H$1090,MATCH($A$23,'Form report'!$D$23:$D$1090,0))),"")</f>
        <v/>
      </c>
      <c r="IQ23" s="204" t="str">
        <f>IFERROR(IF(INDEX('Form report'!$P$23:$CO$1090,MATCH($A$23,'Form report'!IQ23:IQ1090,0),MATCH(IQ$3,'Form report'!$P$22:$CO$22,0))="","",INDEX('Form report'!$P$23:$CO$1090,MATCH($A$23,'Form report'!IQ23:IQ1090,0),MATCH(IQ$3,'Form report'!$P$22:$CO$22,0))-INDEX('Form report'!$G$23:$G$1090,MATCH($A$23,'Form report'!$D$23:$D$1090,0))-INDEX('Form report'!$H$23:$H$1090,MATCH($A$23,'Form report'!$D$23:$D$1090,0))),"")</f>
        <v/>
      </c>
      <c r="IR23" s="204" t="str">
        <f>IFERROR(IF(INDEX('Form report'!$P$23:$CO$1090,MATCH($A$23,'Form report'!IR23:IR1090,0),MATCH(IR$3,'Form report'!$P$22:$CO$22,0))="","",INDEX('Form report'!$P$23:$CO$1090,MATCH($A$23,'Form report'!IR23:IR1090,0),MATCH(IR$3,'Form report'!$P$22:$CO$22,0))-INDEX('Form report'!$G$23:$G$1090,MATCH($A$23,'Form report'!$D$23:$D$1090,0))-INDEX('Form report'!$H$23:$H$1090,MATCH($A$23,'Form report'!$D$23:$D$1090,0))),"")</f>
        <v/>
      </c>
      <c r="IS23" s="204" t="str">
        <f>IFERROR(IF(INDEX('Form report'!$P$23:$CO$1090,MATCH($A$23,'Form report'!IS23:IS1090,0),MATCH(IS$3,'Form report'!$P$22:$CO$22,0))="","",INDEX('Form report'!$P$23:$CO$1090,MATCH($A$23,'Form report'!IS23:IS1090,0),MATCH(IS$3,'Form report'!$P$22:$CO$22,0))-INDEX('Form report'!$G$23:$G$1090,MATCH($A$23,'Form report'!$D$23:$D$1090,0))-INDEX('Form report'!$H$23:$H$1090,MATCH($A$23,'Form report'!$D$23:$D$1090,0))),"")</f>
        <v/>
      </c>
      <c r="IT23" s="204" t="str">
        <f>IFERROR(IF(INDEX('Form report'!$P$23:$CO$1090,MATCH($A$23,'Form report'!IT23:IT1090,0),MATCH(IT$3,'Form report'!$P$22:$CO$22,0))="","",INDEX('Form report'!$P$23:$CO$1090,MATCH($A$23,'Form report'!IT23:IT1090,0),MATCH(IT$3,'Form report'!$P$22:$CO$22,0))-INDEX('Form report'!$G$23:$G$1090,MATCH($A$23,'Form report'!$D$23:$D$1090,0))-INDEX('Form report'!$H$23:$H$1090,MATCH($A$23,'Form report'!$D$23:$D$1090,0))),"")</f>
        <v/>
      </c>
      <c r="IU23" s="204" t="str">
        <f>IFERROR(IF(INDEX('Form report'!$P$23:$CO$1090,MATCH($A$23,'Form report'!IU23:IU1090,0),MATCH(IU$3,'Form report'!$P$22:$CO$22,0))="","",INDEX('Form report'!$P$23:$CO$1090,MATCH($A$23,'Form report'!IU23:IU1090,0),MATCH(IU$3,'Form report'!$P$22:$CO$22,0))-INDEX('Form report'!$G$23:$G$1090,MATCH($A$23,'Form report'!$D$23:$D$1090,0))-INDEX('Form report'!$H$23:$H$1090,MATCH($A$23,'Form report'!$D$23:$D$1090,0))),"")</f>
        <v/>
      </c>
      <c r="IV23" s="204" t="str">
        <f>IFERROR(IF(INDEX('Form report'!$P$23:$CO$1090,MATCH($A$23,'Form report'!IV23:IV1090,0),MATCH(IV$3,'Form report'!$P$22:$CO$22,0))="","",INDEX('Form report'!$P$23:$CO$1090,MATCH($A$23,'Form report'!IV23:IV1090,0),MATCH(IV$3,'Form report'!$P$22:$CO$22,0))-INDEX('Form report'!$G$23:$G$1090,MATCH($A$23,'Form report'!$D$23:$D$1090,0))-INDEX('Form report'!$H$23:$H$1090,MATCH($A$23,'Form report'!$D$23:$D$1090,0))),"")</f>
        <v/>
      </c>
      <c r="IW23" s="204" t="str">
        <f>IFERROR(IF(INDEX('Form report'!$P$23:$CO$1090,MATCH($A$23,'Form report'!IW23:IW1090,0),MATCH(IW$3,'Form report'!$P$22:$CO$22,0))="","",INDEX('Form report'!$P$23:$CO$1090,MATCH($A$23,'Form report'!IW23:IW1090,0),MATCH(IW$3,'Form report'!$P$22:$CO$22,0))-INDEX('Form report'!$G$23:$G$1090,MATCH($A$23,'Form report'!$D$23:$D$1090,0))-INDEX('Form report'!$H$23:$H$1090,MATCH($A$23,'Form report'!$D$23:$D$1090,0))),"")</f>
        <v/>
      </c>
      <c r="IX23" s="204" t="str">
        <f>IFERROR(IF(INDEX('Form report'!$P$23:$CO$1090,MATCH($A$23,'Form report'!IX23:IX1090,0),MATCH(IX$3,'Form report'!$P$22:$CO$22,0))="","",INDEX('Form report'!$P$23:$CO$1090,MATCH($A$23,'Form report'!IX23:IX1090,0),MATCH(IX$3,'Form report'!$P$22:$CO$22,0))-INDEX('Form report'!$G$23:$G$1090,MATCH($A$23,'Form report'!$D$23:$D$1090,0))-INDEX('Form report'!$H$23:$H$1090,MATCH($A$23,'Form report'!$D$23:$D$1090,0))),"")</f>
        <v/>
      </c>
      <c r="IY23" s="204" t="str">
        <f>IFERROR(IF(INDEX('Form report'!$P$23:$CO$1090,MATCH($A$23,'Form report'!IY23:IY1090,0),MATCH(IY$3,'Form report'!$P$22:$CO$22,0))="","",INDEX('Form report'!$P$23:$CO$1090,MATCH($A$23,'Form report'!IY23:IY1090,0),MATCH(IY$3,'Form report'!$P$22:$CO$22,0))-INDEX('Form report'!$G$23:$G$1090,MATCH($A$23,'Form report'!$D$23:$D$1090,0))-INDEX('Form report'!$H$23:$H$1090,MATCH($A$23,'Form report'!$D$23:$D$1090,0))),"")</f>
        <v/>
      </c>
      <c r="IZ23" s="204" t="str">
        <f>IFERROR(IF(INDEX('Form report'!$P$23:$CO$1090,MATCH($A$23,'Form report'!IZ23:IZ1090,0),MATCH(IZ$3,'Form report'!$P$22:$CO$22,0))="","",INDEX('Form report'!$P$23:$CO$1090,MATCH($A$23,'Form report'!IZ23:IZ1090,0),MATCH(IZ$3,'Form report'!$P$22:$CO$22,0))-INDEX('Form report'!$G$23:$G$1090,MATCH($A$23,'Form report'!$D$23:$D$1090,0))-INDEX('Form report'!$H$23:$H$1090,MATCH($A$23,'Form report'!$D$23:$D$1090,0))),"")</f>
        <v/>
      </c>
      <c r="JA23" s="204" t="str">
        <f>IFERROR(IF(INDEX('Form report'!$P$23:$CO$1090,MATCH($A$23,'Form report'!JA23:JA1090,0),MATCH(JA$3,'Form report'!$P$22:$CO$22,0))="","",INDEX('Form report'!$P$23:$CO$1090,MATCH($A$23,'Form report'!JA23:JA1090,0),MATCH(JA$3,'Form report'!$P$22:$CO$22,0))-INDEX('Form report'!$G$23:$G$1090,MATCH($A$23,'Form report'!$D$23:$D$1090,0))-INDEX('Form report'!$H$23:$H$1090,MATCH($A$23,'Form report'!$D$23:$D$1090,0))),"")</f>
        <v/>
      </c>
      <c r="JB23" s="204" t="str">
        <f>IFERROR(IF(INDEX('Form report'!$P$23:$CO$1090,MATCH($A$23,'Form report'!JB23:JB1090,0),MATCH(JB$3,'Form report'!$P$22:$CO$22,0))="","",INDEX('Form report'!$P$23:$CO$1090,MATCH($A$23,'Form report'!JB23:JB1090,0),MATCH(JB$3,'Form report'!$P$22:$CO$22,0))-INDEX('Form report'!$G$23:$G$1090,MATCH($A$23,'Form report'!$D$23:$D$1090,0))-INDEX('Form report'!$H$23:$H$1090,MATCH($A$23,'Form report'!$D$23:$D$1090,0))),"")</f>
        <v/>
      </c>
      <c r="JC23" s="204" t="str">
        <f>IFERROR(IF(INDEX('Form report'!$P$23:$CO$1090,MATCH($A$23,'Form report'!JC23:JC1090,0),MATCH(JC$3,'Form report'!$P$22:$CO$22,0))="","",INDEX('Form report'!$P$23:$CO$1090,MATCH($A$23,'Form report'!JC23:JC1090,0),MATCH(JC$3,'Form report'!$P$22:$CO$22,0))-INDEX('Form report'!$G$23:$G$1090,MATCH($A$23,'Form report'!$D$23:$D$1090,0))-INDEX('Form report'!$H$23:$H$1090,MATCH($A$23,'Form report'!$D$23:$D$1090,0))),"")</f>
        <v/>
      </c>
      <c r="JD23" s="204" t="str">
        <f>IFERROR(IF(INDEX('Form report'!$P$23:$CO$1090,MATCH($A$23,'Form report'!JD23:JD1090,0),MATCH(JD$3,'Form report'!$P$22:$CO$22,0))="","",INDEX('Form report'!$P$23:$CO$1090,MATCH($A$23,'Form report'!JD23:JD1090,0),MATCH(JD$3,'Form report'!$P$22:$CO$22,0))-INDEX('Form report'!$G$23:$G$1090,MATCH($A$23,'Form report'!$D$23:$D$1090,0))-INDEX('Form report'!$H$23:$H$1090,MATCH($A$23,'Form report'!$D$23:$D$1090,0))),"")</f>
        <v/>
      </c>
      <c r="JE23" s="204" t="str">
        <f>IFERROR(IF(INDEX('Form report'!$P$23:$CO$1090,MATCH($A$23,'Form report'!JE23:JE1090,0),MATCH(JE$3,'Form report'!$P$22:$CO$22,0))="","",INDEX('Form report'!$P$23:$CO$1090,MATCH($A$23,'Form report'!JE23:JE1090,0),MATCH(JE$3,'Form report'!$P$22:$CO$22,0))-INDEX('Form report'!$G$23:$G$1090,MATCH($A$23,'Form report'!$D$23:$D$1090,0))-INDEX('Form report'!$H$23:$H$1090,MATCH($A$23,'Form report'!$D$23:$D$1090,0))),"")</f>
        <v/>
      </c>
      <c r="JF23" s="204" t="str">
        <f>IFERROR(IF(INDEX('Form report'!$P$23:$CO$1090,MATCH($A$23,'Form report'!JF23:JF1090,0),MATCH(JF$3,'Form report'!$P$22:$CO$22,0))="","",INDEX('Form report'!$P$23:$CO$1090,MATCH($A$23,'Form report'!JF23:JF1090,0),MATCH(JF$3,'Form report'!$P$22:$CO$22,0))-INDEX('Form report'!$G$23:$G$1090,MATCH($A$23,'Form report'!$D$23:$D$1090,0))-INDEX('Form report'!$H$23:$H$1090,MATCH($A$23,'Form report'!$D$23:$D$1090,0))),"")</f>
        <v/>
      </c>
      <c r="JG23" s="204" t="str">
        <f>IFERROR(IF(INDEX('Form report'!$P$23:$CO$1090,MATCH($A$23,'Form report'!JG23:JG1090,0),MATCH(JG$3,'Form report'!$P$22:$CO$22,0))="","",INDEX('Form report'!$P$23:$CO$1090,MATCH($A$23,'Form report'!JG23:JG1090,0),MATCH(JG$3,'Form report'!$P$22:$CO$22,0))-INDEX('Form report'!$G$23:$G$1090,MATCH($A$23,'Form report'!$D$23:$D$1090,0))-INDEX('Form report'!$H$23:$H$1090,MATCH($A$23,'Form report'!$D$23:$D$1090,0))),"")</f>
        <v/>
      </c>
      <c r="JH23" s="204" t="str">
        <f>IFERROR(IF(INDEX('Form report'!$P$23:$CO$1090,MATCH($A$23,'Form report'!JH23:JH1090,0),MATCH(JH$3,'Form report'!$P$22:$CO$22,0))="","",INDEX('Form report'!$P$23:$CO$1090,MATCH($A$23,'Form report'!JH23:JH1090,0),MATCH(JH$3,'Form report'!$P$22:$CO$22,0))-INDEX('Form report'!$G$23:$G$1090,MATCH($A$23,'Form report'!$D$23:$D$1090,0))-INDEX('Form report'!$H$23:$H$1090,MATCH($A$23,'Form report'!$D$23:$D$1090,0))),"")</f>
        <v/>
      </c>
      <c r="JI23" s="204" t="str">
        <f>IFERROR(IF(INDEX('Form report'!$P$23:$CO$1090,MATCH($A$23,'Form report'!JI23:JI1090,0),MATCH(JI$3,'Form report'!$P$22:$CO$22,0))="","",INDEX('Form report'!$P$23:$CO$1090,MATCH($A$23,'Form report'!JI23:JI1090,0),MATCH(JI$3,'Form report'!$P$22:$CO$22,0))-INDEX('Form report'!$G$23:$G$1090,MATCH($A$23,'Form report'!$D$23:$D$1090,0))-INDEX('Form report'!$H$23:$H$1090,MATCH($A$23,'Form report'!$D$23:$D$1090,0))),"")</f>
        <v/>
      </c>
      <c r="JJ23" s="204" t="str">
        <f>IFERROR(IF(INDEX('Form report'!$P$23:$CO$1090,MATCH($A$23,'Form report'!JJ23:JJ1090,0),MATCH(JJ$3,'Form report'!$P$22:$CO$22,0))="","",INDEX('Form report'!$P$23:$CO$1090,MATCH($A$23,'Form report'!JJ23:JJ1090,0),MATCH(JJ$3,'Form report'!$P$22:$CO$22,0))-INDEX('Form report'!$G$23:$G$1090,MATCH($A$23,'Form report'!$D$23:$D$1090,0))-INDEX('Form report'!$H$23:$H$1090,MATCH($A$23,'Form report'!$D$23:$D$1090,0))),"")</f>
        <v/>
      </c>
      <c r="JK23" s="204" t="str">
        <f>IFERROR(IF(INDEX('Form report'!$P$23:$CO$1090,MATCH($A$23,'Form report'!JK23:JK1090,0),MATCH(JK$3,'Form report'!$P$22:$CO$22,0))="","",INDEX('Form report'!$P$23:$CO$1090,MATCH($A$23,'Form report'!JK23:JK1090,0),MATCH(JK$3,'Form report'!$P$22:$CO$22,0))-INDEX('Form report'!$G$23:$G$1090,MATCH($A$23,'Form report'!$D$23:$D$1090,0))-INDEX('Form report'!$H$23:$H$1090,MATCH($A$23,'Form report'!$D$23:$D$1090,0))),"")</f>
        <v/>
      </c>
      <c r="JL23" s="204" t="str">
        <f>IFERROR(IF(INDEX('Form report'!$P$23:$CO$1090,MATCH($A$23,'Form report'!JL23:JL1090,0),MATCH(JL$3,'Form report'!$P$22:$CO$22,0))="","",INDEX('Form report'!$P$23:$CO$1090,MATCH($A$23,'Form report'!JL23:JL1090,0),MATCH(JL$3,'Form report'!$P$22:$CO$22,0))-INDEX('Form report'!$G$23:$G$1090,MATCH($A$23,'Form report'!$D$23:$D$1090,0))-INDEX('Form report'!$H$23:$H$1090,MATCH($A$23,'Form report'!$D$23:$D$1090,0))),"")</f>
        <v/>
      </c>
      <c r="JM23" s="204" t="str">
        <f>IFERROR(IF(INDEX('Form report'!$P$23:$CO$1090,MATCH($A$23,'Form report'!JM23:JM1090,0),MATCH(JM$3,'Form report'!$P$22:$CO$22,0))="","",INDEX('Form report'!$P$23:$CO$1090,MATCH($A$23,'Form report'!JM23:JM1090,0),MATCH(JM$3,'Form report'!$P$22:$CO$22,0))-INDEX('Form report'!$G$23:$G$1090,MATCH($A$23,'Form report'!$D$23:$D$1090,0))-INDEX('Form report'!$H$23:$H$1090,MATCH($A$23,'Form report'!$D$23:$D$1090,0))),"")</f>
        <v/>
      </c>
      <c r="JN23" s="204" t="str">
        <f>IFERROR(IF(INDEX('Form report'!$P$23:$CO$1090,MATCH($A$23,'Form report'!JN23:JN1090,0),MATCH(JN$3,'Form report'!$P$22:$CO$22,0))="","",INDEX('Form report'!$P$23:$CO$1090,MATCH($A$23,'Form report'!JN23:JN1090,0),MATCH(JN$3,'Form report'!$P$22:$CO$22,0))-INDEX('Form report'!$G$23:$G$1090,MATCH($A$23,'Form report'!$D$23:$D$1090,0))-INDEX('Form report'!$H$23:$H$1090,MATCH($A$23,'Form report'!$D$23:$D$1090,0))),"")</f>
        <v/>
      </c>
      <c r="JO23" s="204" t="str">
        <f>IFERROR(IF(INDEX('Form report'!$P$23:$CO$1090,MATCH($A$23,'Form report'!JO23:JO1090,0),MATCH(JO$3,'Form report'!$P$22:$CO$22,0))="","",INDEX('Form report'!$P$23:$CO$1090,MATCH($A$23,'Form report'!JO23:JO1090,0),MATCH(JO$3,'Form report'!$P$22:$CO$22,0))-INDEX('Form report'!$G$23:$G$1090,MATCH($A$23,'Form report'!$D$23:$D$1090,0))-INDEX('Form report'!$H$23:$H$1090,MATCH($A$23,'Form report'!$D$23:$D$1090,0))),"")</f>
        <v/>
      </c>
      <c r="JP23" s="204" t="str">
        <f>IFERROR(IF(INDEX('Form report'!$P$23:$CO$1090,MATCH($A$23,'Form report'!JP23:JP1090,0),MATCH(JP$3,'Form report'!$P$22:$CO$22,0))="","",INDEX('Form report'!$P$23:$CO$1090,MATCH($A$23,'Form report'!JP23:JP1090,0),MATCH(JP$3,'Form report'!$P$22:$CO$22,0))-INDEX('Form report'!$G$23:$G$1090,MATCH($A$23,'Form report'!$D$23:$D$1090,0))-INDEX('Form report'!$H$23:$H$1090,MATCH($A$23,'Form report'!$D$23:$D$1090,0))),"")</f>
        <v/>
      </c>
      <c r="JQ23" s="204" t="str">
        <f>IFERROR(IF(INDEX('Form report'!$P$23:$CO$1090,MATCH($A$23,'Form report'!JQ23:JQ1090,0),MATCH(JQ$3,'Form report'!$P$22:$CO$22,0))="","",INDEX('Form report'!$P$23:$CO$1090,MATCH($A$23,'Form report'!JQ23:JQ1090,0),MATCH(JQ$3,'Form report'!$P$22:$CO$22,0))-INDEX('Form report'!$G$23:$G$1090,MATCH($A$23,'Form report'!$D$23:$D$1090,0))-INDEX('Form report'!$H$23:$H$1090,MATCH($A$23,'Form report'!$D$23:$D$1090,0))),"")</f>
        <v/>
      </c>
      <c r="JR23" s="204" t="str">
        <f>IFERROR(IF(INDEX('Form report'!$P$23:$CO$1090,MATCH($A$23,'Form report'!JR23:JR1090,0),MATCH(JR$3,'Form report'!$P$22:$CO$22,0))="","",INDEX('Form report'!$P$23:$CO$1090,MATCH($A$23,'Form report'!JR23:JR1090,0),MATCH(JR$3,'Form report'!$P$22:$CO$22,0))-INDEX('Form report'!$G$23:$G$1090,MATCH($A$23,'Form report'!$D$23:$D$1090,0))-INDEX('Form report'!$H$23:$H$1090,MATCH($A$23,'Form report'!$D$23:$D$1090,0))),"")</f>
        <v/>
      </c>
      <c r="JS23" s="204" t="str">
        <f>IFERROR(IF(INDEX('Form report'!$P$23:$CO$1090,MATCH($A$23,'Form report'!JS23:JS1090,0),MATCH(JS$3,'Form report'!$P$22:$CO$22,0))="","",INDEX('Form report'!$P$23:$CO$1090,MATCH($A$23,'Form report'!JS23:JS1090,0),MATCH(JS$3,'Form report'!$P$22:$CO$22,0))-INDEX('Form report'!$G$23:$G$1090,MATCH($A$23,'Form report'!$D$23:$D$1090,0))-INDEX('Form report'!$H$23:$H$1090,MATCH($A$23,'Form report'!$D$23:$D$1090,0))),"")</f>
        <v/>
      </c>
      <c r="JT23" s="204" t="str">
        <f>IFERROR(IF(INDEX('Form report'!$P$23:$CO$1090,MATCH($A$23,'Form report'!JT23:JT1090,0),MATCH(JT$3,'Form report'!$P$22:$CO$22,0))="","",INDEX('Form report'!$P$23:$CO$1090,MATCH($A$23,'Form report'!JT23:JT1090,0),MATCH(JT$3,'Form report'!$P$22:$CO$22,0))-INDEX('Form report'!$G$23:$G$1090,MATCH($A$23,'Form report'!$D$23:$D$1090,0))-INDEX('Form report'!$H$23:$H$1090,MATCH($A$23,'Form report'!$D$23:$D$1090,0))),"")</f>
        <v/>
      </c>
      <c r="JU23" s="204" t="str">
        <f>IFERROR(IF(INDEX('Form report'!$P$23:$CO$1090,MATCH($A$23,'Form report'!JU23:JU1090,0),MATCH(JU$3,'Form report'!$P$22:$CO$22,0))="","",INDEX('Form report'!$P$23:$CO$1090,MATCH($A$23,'Form report'!JU23:JU1090,0),MATCH(JU$3,'Form report'!$P$22:$CO$22,0))-INDEX('Form report'!$G$23:$G$1090,MATCH($A$23,'Form report'!$D$23:$D$1090,0))-INDEX('Form report'!$H$23:$H$1090,MATCH($A$23,'Form report'!$D$23:$D$1090,0))),"")</f>
        <v/>
      </c>
      <c r="JV23" s="204" t="str">
        <f>IFERROR(IF(INDEX('Form report'!$P$23:$CO$1090,MATCH($A$23,'Form report'!JV23:JV1090,0),MATCH(JV$3,'Form report'!$P$22:$CO$22,0))="","",INDEX('Form report'!$P$23:$CO$1090,MATCH($A$23,'Form report'!JV23:JV1090,0),MATCH(JV$3,'Form report'!$P$22:$CO$22,0))-INDEX('Form report'!$G$23:$G$1090,MATCH($A$23,'Form report'!$D$23:$D$1090,0))-INDEX('Form report'!$H$23:$H$1090,MATCH($A$23,'Form report'!$D$23:$D$1090,0))),"")</f>
        <v/>
      </c>
      <c r="JW23" s="204" t="str">
        <f>IFERROR(IF(INDEX('Form report'!$P$23:$CO$1090,MATCH($A$23,'Form report'!JW23:JW1090,0),MATCH(JW$3,'Form report'!$P$22:$CO$22,0))="","",INDEX('Form report'!$P$23:$CO$1090,MATCH($A$23,'Form report'!JW23:JW1090,0),MATCH(JW$3,'Form report'!$P$22:$CO$22,0))-INDEX('Form report'!$G$23:$G$1090,MATCH($A$23,'Form report'!$D$23:$D$1090,0))-INDEX('Form report'!$H$23:$H$1090,MATCH($A$23,'Form report'!$D$23:$D$1090,0))),"")</f>
        <v/>
      </c>
      <c r="JX23" s="204" t="str">
        <f>IFERROR(IF(INDEX('Form report'!$P$23:$CO$1090,MATCH($A$23,'Form report'!JX23:JX1090,0),MATCH(JX$3,'Form report'!$P$22:$CO$22,0))="","",INDEX('Form report'!$P$23:$CO$1090,MATCH($A$23,'Form report'!JX23:JX1090,0),MATCH(JX$3,'Form report'!$P$22:$CO$22,0))-INDEX('Form report'!$G$23:$G$1090,MATCH($A$23,'Form report'!$D$23:$D$1090,0))-INDEX('Form report'!$H$23:$H$1090,MATCH($A$23,'Form report'!$D$23:$D$1090,0))),"")</f>
        <v/>
      </c>
      <c r="JY23" s="204" t="str">
        <f>IFERROR(IF(INDEX('Form report'!$P$23:$CO$1090,MATCH($A$23,'Form report'!JY23:JY1090,0),MATCH(JY$3,'Form report'!$P$22:$CO$22,0))="","",INDEX('Form report'!$P$23:$CO$1090,MATCH($A$23,'Form report'!JY23:JY1090,0),MATCH(JY$3,'Form report'!$P$22:$CO$22,0))-INDEX('Form report'!$G$23:$G$1090,MATCH($A$23,'Form report'!$D$23:$D$1090,0))-INDEX('Form report'!$H$23:$H$1090,MATCH($A$23,'Form report'!$D$23:$D$1090,0))),"")</f>
        <v/>
      </c>
      <c r="JZ23" s="204" t="str">
        <f>IFERROR(IF(INDEX('Form report'!$P$23:$CO$1090,MATCH($A$23,'Form report'!JZ23:JZ1090,0),MATCH(JZ$3,'Form report'!$P$22:$CO$22,0))="","",INDEX('Form report'!$P$23:$CO$1090,MATCH($A$23,'Form report'!JZ23:JZ1090,0),MATCH(JZ$3,'Form report'!$P$22:$CO$22,0))-INDEX('Form report'!$G$23:$G$1090,MATCH($A$23,'Form report'!$D$23:$D$1090,0))-INDEX('Form report'!$H$23:$H$1090,MATCH($A$23,'Form report'!$D$23:$D$1090,0))),"")</f>
        <v/>
      </c>
      <c r="KA23" s="204" t="str">
        <f>IFERROR(IF(INDEX('Form report'!$P$23:$CO$1090,MATCH($A$23,'Form report'!KA23:KA1090,0),MATCH(KA$3,'Form report'!$P$22:$CO$22,0))="","",INDEX('Form report'!$P$23:$CO$1090,MATCH($A$23,'Form report'!KA23:KA1090,0),MATCH(KA$3,'Form report'!$P$22:$CO$22,0))-INDEX('Form report'!$G$23:$G$1090,MATCH($A$23,'Form report'!$D$23:$D$1090,0))-INDEX('Form report'!$H$23:$H$1090,MATCH($A$23,'Form report'!$D$23:$D$1090,0))),"")</f>
        <v/>
      </c>
      <c r="KB23" s="204" t="str">
        <f>IFERROR(IF(INDEX('Form report'!$P$23:$CO$1090,MATCH($A$23,'Form report'!KB23:KB1090,0),MATCH(KB$3,'Form report'!$P$22:$CO$22,0))="","",INDEX('Form report'!$P$23:$CO$1090,MATCH($A$23,'Form report'!KB23:KB1090,0),MATCH(KB$3,'Form report'!$P$22:$CO$22,0))-INDEX('Form report'!$G$23:$G$1090,MATCH($A$23,'Form report'!$D$23:$D$1090,0))-INDEX('Form report'!$H$23:$H$1090,MATCH($A$23,'Form report'!$D$23:$D$1090,0))),"")</f>
        <v/>
      </c>
      <c r="KC23" s="204" t="str">
        <f>IFERROR(IF(INDEX('Form report'!$P$23:$CO$1090,MATCH($A$23,'Form report'!KC23:KC1090,0),MATCH(KC$3,'Form report'!$P$22:$CO$22,0))="","",INDEX('Form report'!$P$23:$CO$1090,MATCH($A$23,'Form report'!KC23:KC1090,0),MATCH(KC$3,'Form report'!$P$22:$CO$22,0))-INDEX('Form report'!$G$23:$G$1090,MATCH($A$23,'Form report'!$D$23:$D$1090,0))-INDEX('Form report'!$H$23:$H$1090,MATCH($A$23,'Form report'!$D$23:$D$1090,0))),"")</f>
        <v/>
      </c>
      <c r="KD23" s="204" t="str">
        <f>IFERROR(IF(INDEX('Form report'!$P$23:$CO$1090,MATCH($A$23,'Form report'!KD23:KD1090,0),MATCH(KD$3,'Form report'!$P$22:$CO$22,0))="","",INDEX('Form report'!$P$23:$CO$1090,MATCH($A$23,'Form report'!KD23:KD1090,0),MATCH(KD$3,'Form report'!$P$22:$CO$22,0))-INDEX('Form report'!$G$23:$G$1090,MATCH($A$23,'Form report'!$D$23:$D$1090,0))-INDEX('Form report'!$H$23:$H$1090,MATCH($A$23,'Form report'!$D$23:$D$1090,0))),"")</f>
        <v/>
      </c>
      <c r="KE23" s="204" t="str">
        <f>IFERROR(IF(INDEX('Form report'!$P$23:$CO$1090,MATCH($A$23,'Form report'!KE23:KE1090,0),MATCH(KE$3,'Form report'!$P$22:$CO$22,0))="","",INDEX('Form report'!$P$23:$CO$1090,MATCH($A$23,'Form report'!KE23:KE1090,0),MATCH(KE$3,'Form report'!$P$22:$CO$22,0))-INDEX('Form report'!$G$23:$G$1090,MATCH($A$23,'Form report'!$D$23:$D$1090,0))-INDEX('Form report'!$H$23:$H$1090,MATCH($A$23,'Form report'!$D$23:$D$1090,0))),"")</f>
        <v/>
      </c>
      <c r="KF23" s="204" t="str">
        <f>IFERROR(IF(INDEX('Form report'!$P$23:$CO$1090,MATCH($A$23,'Form report'!KF23:KF1090,0),MATCH(KF$3,'Form report'!$P$22:$CO$22,0))="","",INDEX('Form report'!$P$23:$CO$1090,MATCH($A$23,'Form report'!KF23:KF1090,0),MATCH(KF$3,'Form report'!$P$22:$CO$22,0))-INDEX('Form report'!$G$23:$G$1090,MATCH($A$23,'Form report'!$D$23:$D$1090,0))-INDEX('Form report'!$H$23:$H$1090,MATCH($A$23,'Form report'!$D$23:$D$1090,0))),"")</f>
        <v/>
      </c>
      <c r="KG23" s="204" t="str">
        <f>IFERROR(IF(INDEX('Form report'!$P$23:$CO$1090,MATCH($A$23,'Form report'!KG23:KG1090,0),MATCH(KG$3,'Form report'!$P$22:$CO$22,0))="","",INDEX('Form report'!$P$23:$CO$1090,MATCH($A$23,'Form report'!KG23:KG1090,0),MATCH(KG$3,'Form report'!$P$22:$CO$22,0))-INDEX('Form report'!$G$23:$G$1090,MATCH($A$23,'Form report'!$D$23:$D$1090,0))-INDEX('Form report'!$H$23:$H$1090,MATCH($A$23,'Form report'!$D$23:$D$1090,0))),"")</f>
        <v/>
      </c>
      <c r="KH23" s="204" t="str">
        <f>IFERROR(IF(INDEX('Form report'!$P$23:$CO$1090,MATCH($A$23,'Form report'!KH23:KH1090,0),MATCH(KH$3,'Form report'!$P$22:$CO$22,0))="","",INDEX('Form report'!$P$23:$CO$1090,MATCH($A$23,'Form report'!KH23:KH1090,0),MATCH(KH$3,'Form report'!$P$22:$CO$22,0))-INDEX('Form report'!$G$23:$G$1090,MATCH($A$23,'Form report'!$D$23:$D$1090,0))-INDEX('Form report'!$H$23:$H$1090,MATCH($A$23,'Form report'!$D$23:$D$1090,0))),"")</f>
        <v/>
      </c>
      <c r="KI23" s="204" t="str">
        <f>IFERROR(IF(INDEX('Form report'!$P$23:$CO$1090,MATCH($A$23,'Form report'!KI23:KI1090,0),MATCH(KI$3,'Form report'!$P$22:$CO$22,0))="","",INDEX('Form report'!$P$23:$CO$1090,MATCH($A$23,'Form report'!KI23:KI1090,0),MATCH(KI$3,'Form report'!$P$22:$CO$22,0))-INDEX('Form report'!$G$23:$G$1090,MATCH($A$23,'Form report'!$D$23:$D$1090,0))-INDEX('Form report'!$H$23:$H$1090,MATCH($A$23,'Form report'!$D$23:$D$1090,0))),"")</f>
        <v/>
      </c>
      <c r="KJ23" s="204" t="str">
        <f>IFERROR(IF(INDEX('Form report'!$P$23:$CO$1090,MATCH($A$23,'Form report'!KJ23:KJ1090,0),MATCH(KJ$3,'Form report'!$P$22:$CO$22,0))="","",INDEX('Form report'!$P$23:$CO$1090,MATCH($A$23,'Form report'!KJ23:KJ1090,0),MATCH(KJ$3,'Form report'!$P$22:$CO$22,0))-INDEX('Form report'!$G$23:$G$1090,MATCH($A$23,'Form report'!$D$23:$D$1090,0))-INDEX('Form report'!$H$23:$H$1090,MATCH($A$23,'Form report'!$D$23:$D$1090,0))),"")</f>
        <v/>
      </c>
      <c r="KK23" s="204" t="str">
        <f>IFERROR(IF(INDEX('Form report'!$P$23:$CO$1090,MATCH($A$23,'Form report'!KK23:KK1090,0),MATCH(KK$3,'Form report'!$P$22:$CO$22,0))="","",INDEX('Form report'!$P$23:$CO$1090,MATCH($A$23,'Form report'!KK23:KK1090,0),MATCH(KK$3,'Form report'!$P$22:$CO$22,0))-INDEX('Form report'!$G$23:$G$1090,MATCH($A$23,'Form report'!$D$23:$D$1090,0))-INDEX('Form report'!$H$23:$H$1090,MATCH($A$23,'Form report'!$D$23:$D$1090,0))),"")</f>
        <v/>
      </c>
      <c r="KL23" s="204" t="str">
        <f>IFERROR(IF(INDEX('Form report'!$P$23:$CO$1090,MATCH($A$23,'Form report'!KL23:KL1090,0),MATCH(KL$3,'Form report'!$P$22:$CO$22,0))="","",INDEX('Form report'!$P$23:$CO$1090,MATCH($A$23,'Form report'!KL23:KL1090,0),MATCH(KL$3,'Form report'!$P$22:$CO$22,0))-INDEX('Form report'!$G$23:$G$1090,MATCH($A$23,'Form report'!$D$23:$D$1090,0))-INDEX('Form report'!$H$23:$H$1090,MATCH($A$23,'Form report'!$D$23:$D$1090,0))),"")</f>
        <v/>
      </c>
      <c r="KM23" s="204" t="str">
        <f>IFERROR(IF(INDEX('Form report'!$P$23:$CO$1090,MATCH($A$23,'Form report'!KM23:KM1090,0),MATCH(KM$3,'Form report'!$P$22:$CO$22,0))="","",INDEX('Form report'!$P$23:$CO$1090,MATCH($A$23,'Form report'!KM23:KM1090,0),MATCH(KM$3,'Form report'!$P$22:$CO$22,0))-INDEX('Form report'!$G$23:$G$1090,MATCH($A$23,'Form report'!$D$23:$D$1090,0))-INDEX('Form report'!$H$23:$H$1090,MATCH($A$23,'Form report'!$D$23:$D$1090,0))),"")</f>
        <v/>
      </c>
      <c r="KN23" s="204" t="str">
        <f>IFERROR(IF(INDEX('Form report'!$P$23:$CO$1090,MATCH($A$23,'Form report'!KN23:KN1090,0),MATCH(KN$3,'Form report'!$P$22:$CO$22,0))="","",INDEX('Form report'!$P$23:$CO$1090,MATCH($A$23,'Form report'!KN23:KN1090,0),MATCH(KN$3,'Form report'!$P$22:$CO$22,0))-INDEX('Form report'!$G$23:$G$1090,MATCH($A$23,'Form report'!$D$23:$D$1090,0))-INDEX('Form report'!$H$23:$H$1090,MATCH($A$23,'Form report'!$D$23:$D$1090,0))),"")</f>
        <v/>
      </c>
      <c r="KO23" s="204" t="str">
        <f>IFERROR(IF(INDEX('Form report'!$P$23:$CO$1090,MATCH($A$23,'Form report'!KO23:KO1090,0),MATCH(KO$3,'Form report'!$P$22:$CO$22,0))="","",INDEX('Form report'!$P$23:$CO$1090,MATCH($A$23,'Form report'!KO23:KO1090,0),MATCH(KO$3,'Form report'!$P$22:$CO$22,0))-INDEX('Form report'!$G$23:$G$1090,MATCH($A$23,'Form report'!$D$23:$D$1090,0))-INDEX('Form report'!$H$23:$H$1090,MATCH($A$23,'Form report'!$D$23:$D$1090,0))),"")</f>
        <v/>
      </c>
      <c r="KP23" s="204" t="str">
        <f>IFERROR(IF(INDEX('Form report'!$P$23:$CO$1090,MATCH($A$23,'Form report'!KP23:KP1090,0),MATCH(KP$3,'Form report'!$P$22:$CO$22,0))="","",INDEX('Form report'!$P$23:$CO$1090,MATCH($A$23,'Form report'!KP23:KP1090,0),MATCH(KP$3,'Form report'!$P$22:$CO$22,0))-INDEX('Form report'!$G$23:$G$1090,MATCH($A$23,'Form report'!$D$23:$D$1090,0))-INDEX('Form report'!$H$23:$H$1090,MATCH($A$23,'Form report'!$D$23:$D$1090,0))),"")</f>
        <v/>
      </c>
      <c r="KQ23" s="204" t="str">
        <f>IFERROR(IF(INDEX('Form report'!$P$23:$CO$1090,MATCH($A$23,'Form report'!KQ23:KQ1090,0),MATCH(KQ$3,'Form report'!$P$22:$CO$22,0))="","",INDEX('Form report'!$P$23:$CO$1090,MATCH($A$23,'Form report'!KQ23:KQ1090,0),MATCH(KQ$3,'Form report'!$P$22:$CO$22,0))-INDEX('Form report'!$G$23:$G$1090,MATCH($A$23,'Form report'!$D$23:$D$1090,0))-INDEX('Form report'!$H$23:$H$1090,MATCH($A$23,'Form report'!$D$23:$D$1090,0))),"")</f>
        <v/>
      </c>
      <c r="KR23" s="204" t="str">
        <f>IFERROR(IF(INDEX('Form report'!$P$23:$CO$1090,MATCH($A$23,'Form report'!KR23:KR1090,0),MATCH(KR$3,'Form report'!$P$22:$CO$22,0))="","",INDEX('Form report'!$P$23:$CO$1090,MATCH($A$23,'Form report'!KR23:KR1090,0),MATCH(KR$3,'Form report'!$P$22:$CO$22,0))-INDEX('Form report'!$G$23:$G$1090,MATCH($A$23,'Form report'!$D$23:$D$1090,0))-INDEX('Form report'!$H$23:$H$1090,MATCH($A$23,'Form report'!$D$23:$D$1090,0))),"")</f>
        <v/>
      </c>
      <c r="KS23" s="204" t="str">
        <f>IFERROR(IF(INDEX('Form report'!$P$23:$CO$1090,MATCH($A$23,'Form report'!KS23:KS1090,0),MATCH(KS$3,'Form report'!$P$22:$CO$22,0))="","",INDEX('Form report'!$P$23:$CO$1090,MATCH($A$23,'Form report'!KS23:KS1090,0),MATCH(KS$3,'Form report'!$P$22:$CO$22,0))-INDEX('Form report'!$G$23:$G$1090,MATCH($A$23,'Form report'!$D$23:$D$1090,0))-INDEX('Form report'!$H$23:$H$1090,MATCH($A$23,'Form report'!$D$23:$D$1090,0))),"")</f>
        <v/>
      </c>
      <c r="KT23" s="204" t="str">
        <f>IFERROR(IF(INDEX('Form report'!$P$23:$CO$1090,MATCH($A$23,'Form report'!KT23:KT1090,0),MATCH(KT$3,'Form report'!$P$22:$CO$22,0))="","",INDEX('Form report'!$P$23:$CO$1090,MATCH($A$23,'Form report'!KT23:KT1090,0),MATCH(KT$3,'Form report'!$P$22:$CO$22,0))-INDEX('Form report'!$G$23:$G$1090,MATCH($A$23,'Form report'!$D$23:$D$1090,0))-INDEX('Form report'!$H$23:$H$1090,MATCH($A$23,'Form report'!$D$23:$D$1090,0))),"")</f>
        <v/>
      </c>
      <c r="KU23" s="204" t="str">
        <f>IFERROR(IF(INDEX('Form report'!$P$23:$CO$1090,MATCH($A$23,'Form report'!KU23:KU1090,0),MATCH(KU$3,'Form report'!$P$22:$CO$22,0))="","",INDEX('Form report'!$P$23:$CO$1090,MATCH($A$23,'Form report'!KU23:KU1090,0),MATCH(KU$3,'Form report'!$P$22:$CO$22,0))-INDEX('Form report'!$G$23:$G$1090,MATCH($A$23,'Form report'!$D$23:$D$1090,0))-INDEX('Form report'!$H$23:$H$1090,MATCH($A$23,'Form report'!$D$23:$D$1090,0))),"")</f>
        <v/>
      </c>
      <c r="KV23" s="204" t="str">
        <f>IFERROR(IF(INDEX('Form report'!$P$23:$CO$1090,MATCH($A$23,'Form report'!KV23:KV1090,0),MATCH(KV$3,'Form report'!$P$22:$CO$22,0))="","",INDEX('Form report'!$P$23:$CO$1090,MATCH($A$23,'Form report'!KV23:KV1090,0),MATCH(KV$3,'Form report'!$P$22:$CO$22,0))-INDEX('Form report'!$G$23:$G$1090,MATCH($A$23,'Form report'!$D$23:$D$1090,0))-INDEX('Form report'!$H$23:$H$1090,MATCH($A$23,'Form report'!$D$23:$D$1090,0))),"")</f>
        <v/>
      </c>
      <c r="KW23" s="204" t="str">
        <f>IFERROR(IF(INDEX('Form report'!$P$23:$CO$1090,MATCH($A$23,'Form report'!KW23:KW1090,0),MATCH(KW$3,'Form report'!$P$22:$CO$22,0))="","",INDEX('Form report'!$P$23:$CO$1090,MATCH($A$23,'Form report'!KW23:KW1090,0),MATCH(KW$3,'Form report'!$P$22:$CO$22,0))-INDEX('Form report'!$G$23:$G$1090,MATCH($A$23,'Form report'!$D$23:$D$1090,0))-INDEX('Form report'!$H$23:$H$1090,MATCH($A$23,'Form report'!$D$23:$D$1090,0))),"")</f>
        <v/>
      </c>
      <c r="KX23" s="204" t="str">
        <f>IFERROR(IF(INDEX('Form report'!$P$23:$CO$1090,MATCH($A$23,'Form report'!KX23:KX1090,0),MATCH(KX$3,'Form report'!$P$22:$CO$22,0))="","",INDEX('Form report'!$P$23:$CO$1090,MATCH($A$23,'Form report'!KX23:KX1090,0),MATCH(KX$3,'Form report'!$P$22:$CO$22,0))-INDEX('Form report'!$G$23:$G$1090,MATCH($A$23,'Form report'!$D$23:$D$1090,0))-INDEX('Form report'!$H$23:$H$1090,MATCH($A$23,'Form report'!$D$23:$D$1090,0))),"")</f>
        <v/>
      </c>
      <c r="KY23" s="204" t="str">
        <f>IFERROR(IF(INDEX('Form report'!$P$23:$CO$1090,MATCH($A$23,'Form report'!KY23:KY1090,0),MATCH(KY$3,'Form report'!$P$22:$CO$22,0))="","",INDEX('Form report'!$P$23:$CO$1090,MATCH($A$23,'Form report'!KY23:KY1090,0),MATCH(KY$3,'Form report'!$P$22:$CO$22,0))-INDEX('Form report'!$G$23:$G$1090,MATCH($A$23,'Form report'!$D$23:$D$1090,0))-INDEX('Form report'!$H$23:$H$1090,MATCH($A$23,'Form report'!$D$23:$D$1090,0))),"")</f>
        <v/>
      </c>
      <c r="KZ23" s="204" t="str">
        <f>IFERROR(IF(INDEX('Form report'!$P$23:$CO$1090,MATCH($A$23,'Form report'!KZ23:KZ1090,0),MATCH(KZ$3,'Form report'!$P$22:$CO$22,0))="","",INDEX('Form report'!$P$23:$CO$1090,MATCH($A$23,'Form report'!KZ23:KZ1090,0),MATCH(KZ$3,'Form report'!$P$22:$CO$22,0))-INDEX('Form report'!$G$23:$G$1090,MATCH($A$23,'Form report'!$D$23:$D$1090,0))-INDEX('Form report'!$H$23:$H$1090,MATCH($A$23,'Form report'!$D$23:$D$1090,0))),"")</f>
        <v/>
      </c>
      <c r="LA23" s="204" t="str">
        <f>IFERROR(IF(INDEX('Form report'!$P$23:$CO$1090,MATCH($A$23,'Form report'!LA23:LA1090,0),MATCH(LA$3,'Form report'!$P$22:$CO$22,0))="","",INDEX('Form report'!$P$23:$CO$1090,MATCH($A$23,'Form report'!LA23:LA1090,0),MATCH(LA$3,'Form report'!$P$22:$CO$22,0))-INDEX('Form report'!$G$23:$G$1090,MATCH($A$23,'Form report'!$D$23:$D$1090,0))-INDEX('Form report'!$H$23:$H$1090,MATCH($A$23,'Form report'!$D$23:$D$1090,0))),"")</f>
        <v/>
      </c>
      <c r="LB23" s="204" t="str">
        <f>IFERROR(IF(INDEX('Form report'!$P$23:$CO$1090,MATCH($A$23,'Form report'!LB23:LB1090,0),MATCH(LB$3,'Form report'!$P$22:$CO$22,0))="","",INDEX('Form report'!$P$23:$CO$1090,MATCH($A$23,'Form report'!LB23:LB1090,0),MATCH(LB$3,'Form report'!$P$22:$CO$22,0))-INDEX('Form report'!$G$23:$G$1090,MATCH($A$23,'Form report'!$D$23:$D$1090,0))-INDEX('Form report'!$H$23:$H$1090,MATCH($A$23,'Form report'!$D$23:$D$1090,0))),"")</f>
        <v/>
      </c>
      <c r="LC23" s="204" t="str">
        <f>IFERROR(IF(INDEX('Form report'!$P$23:$CO$1090,MATCH($A$23,'Form report'!LC23:LC1090,0),MATCH(LC$3,'Form report'!$P$22:$CO$22,0))="","",INDEX('Form report'!$P$23:$CO$1090,MATCH($A$23,'Form report'!LC23:LC1090,0),MATCH(LC$3,'Form report'!$P$22:$CO$22,0))-INDEX('Form report'!$G$23:$G$1090,MATCH($A$23,'Form report'!$D$23:$D$1090,0))-INDEX('Form report'!$H$23:$H$1090,MATCH($A$23,'Form report'!$D$23:$D$1090,0))),"")</f>
        <v/>
      </c>
      <c r="LD23" s="204" t="str">
        <f>IFERROR(IF(INDEX('Form report'!$P$23:$CO$1090,MATCH($A$23,'Form report'!LD23:LD1090,0),MATCH(LD$3,'Form report'!$P$22:$CO$22,0))="","",INDEX('Form report'!$P$23:$CO$1090,MATCH($A$23,'Form report'!LD23:LD1090,0),MATCH(LD$3,'Form report'!$P$22:$CO$22,0))-INDEX('Form report'!$G$23:$G$1090,MATCH($A$23,'Form report'!$D$23:$D$1090,0))-INDEX('Form report'!$H$23:$H$1090,MATCH($A$23,'Form report'!$D$23:$D$1090,0))),"")</f>
        <v/>
      </c>
      <c r="LE23" s="204" t="str">
        <f>IFERROR(IF(INDEX('Form report'!$P$23:$CO$1090,MATCH($A$23,'Form report'!LE23:LE1090,0),MATCH(LE$3,'Form report'!$P$22:$CO$22,0))="","",INDEX('Form report'!$P$23:$CO$1090,MATCH($A$23,'Form report'!LE23:LE1090,0),MATCH(LE$3,'Form report'!$P$22:$CO$22,0))-INDEX('Form report'!$G$23:$G$1090,MATCH($A$23,'Form report'!$D$23:$D$1090,0))-INDEX('Form report'!$H$23:$H$1090,MATCH($A$23,'Form report'!$D$23:$D$1090,0))),"")</f>
        <v/>
      </c>
      <c r="LF23" s="204" t="str">
        <f>IFERROR(IF(INDEX('Form report'!$P$23:$CO$1090,MATCH($A$23,'Form report'!LF23:LF1090,0),MATCH(LF$3,'Form report'!$P$22:$CO$22,0))="","",INDEX('Form report'!$P$23:$CO$1090,MATCH($A$23,'Form report'!LF23:LF1090,0),MATCH(LF$3,'Form report'!$P$22:$CO$22,0))-INDEX('Form report'!$G$23:$G$1090,MATCH($A$23,'Form report'!$D$23:$D$1090,0))-INDEX('Form report'!$H$23:$H$1090,MATCH($A$23,'Form report'!$D$23:$D$1090,0))),"")</f>
        <v/>
      </c>
      <c r="LG23" s="204" t="str">
        <f>IFERROR(IF(INDEX('Form report'!$P$23:$CO$1090,MATCH($A$23,'Form report'!LG23:LG1090,0),MATCH(LG$3,'Form report'!$P$22:$CO$22,0))="","",INDEX('Form report'!$P$23:$CO$1090,MATCH($A$23,'Form report'!LG23:LG1090,0),MATCH(LG$3,'Form report'!$P$22:$CO$22,0))-INDEX('Form report'!$G$23:$G$1090,MATCH($A$23,'Form report'!$D$23:$D$1090,0))-INDEX('Form report'!$H$23:$H$1090,MATCH($A$23,'Form report'!$D$23:$D$1090,0))),"")</f>
        <v/>
      </c>
      <c r="LH23" s="204" t="str">
        <f>IFERROR(IF(INDEX('Form report'!$P$23:$CO$1090,MATCH($A$23,'Form report'!LH23:LH1090,0),MATCH(LH$3,'Form report'!$P$22:$CO$22,0))="","",INDEX('Form report'!$P$23:$CO$1090,MATCH($A$23,'Form report'!LH23:LH1090,0),MATCH(LH$3,'Form report'!$P$22:$CO$22,0))-INDEX('Form report'!$G$23:$G$1090,MATCH($A$23,'Form report'!$D$23:$D$1090,0))-INDEX('Form report'!$H$23:$H$1090,MATCH($A$23,'Form report'!$D$23:$D$1090,0))),"")</f>
        <v/>
      </c>
      <c r="LI23" s="204" t="str">
        <f>IFERROR(IF(INDEX('Form report'!$P$23:$CO$1090,MATCH($A$23,'Form report'!LI23:LI1090,0),MATCH(LI$3,'Form report'!$P$22:$CO$22,0))="","",INDEX('Form report'!$P$23:$CO$1090,MATCH($A$23,'Form report'!LI23:LI1090,0),MATCH(LI$3,'Form report'!$P$22:$CO$22,0))-INDEX('Form report'!$G$23:$G$1090,MATCH($A$23,'Form report'!$D$23:$D$1090,0))-INDEX('Form report'!$H$23:$H$1090,MATCH($A$23,'Form report'!$D$23:$D$1090,0))),"")</f>
        <v/>
      </c>
      <c r="LJ23" s="204" t="str">
        <f>IFERROR(IF(INDEX('Form report'!$P$23:$CO$1090,MATCH($A$23,'Form report'!LJ23:LJ1090,0),MATCH(LJ$3,'Form report'!$P$22:$CO$22,0))="","",INDEX('Form report'!$P$23:$CO$1090,MATCH($A$23,'Form report'!LJ23:LJ1090,0),MATCH(LJ$3,'Form report'!$P$22:$CO$22,0))-INDEX('Form report'!$G$23:$G$1090,MATCH($A$23,'Form report'!$D$23:$D$1090,0))-INDEX('Form report'!$H$23:$H$1090,MATCH($A$23,'Form report'!$D$23:$D$1090,0))),"")</f>
        <v/>
      </c>
      <c r="LK23" s="204" t="str">
        <f>IFERROR(IF(INDEX('Form report'!$P$23:$CO$1090,MATCH($A$23,'Form report'!LK23:LK1090,0),MATCH(LK$3,'Form report'!$P$22:$CO$22,0))="","",INDEX('Form report'!$P$23:$CO$1090,MATCH($A$23,'Form report'!LK23:LK1090,0),MATCH(LK$3,'Form report'!$P$22:$CO$22,0))-INDEX('Form report'!$G$23:$G$1090,MATCH($A$23,'Form report'!$D$23:$D$1090,0))-INDEX('Form report'!$H$23:$H$1090,MATCH($A$23,'Form report'!$D$23:$D$1090,0))),"")</f>
        <v/>
      </c>
      <c r="LL23" s="204" t="str">
        <f>IFERROR(IF(INDEX('Form report'!$P$23:$CO$1090,MATCH($A$23,'Form report'!LL23:LL1090,0),MATCH(LL$3,'Form report'!$P$22:$CO$22,0))="","",INDEX('Form report'!$P$23:$CO$1090,MATCH($A$23,'Form report'!LL23:LL1090,0),MATCH(LL$3,'Form report'!$P$22:$CO$22,0))-INDEX('Form report'!$G$23:$G$1090,MATCH($A$23,'Form report'!$D$23:$D$1090,0))-INDEX('Form report'!$H$23:$H$1090,MATCH($A$23,'Form report'!$D$23:$D$1090,0))),"")</f>
        <v/>
      </c>
      <c r="LM23" s="204" t="str">
        <f>IFERROR(IF(INDEX('Form report'!$P$23:$CO$1090,MATCH($A$23,'Form report'!LM23:LM1090,0),MATCH(LM$3,'Form report'!$P$22:$CO$22,0))="","",INDEX('Form report'!$P$23:$CO$1090,MATCH($A$23,'Form report'!LM23:LM1090,0),MATCH(LM$3,'Form report'!$P$22:$CO$22,0))-INDEX('Form report'!$G$23:$G$1090,MATCH($A$23,'Form report'!$D$23:$D$1090,0))-INDEX('Form report'!$H$23:$H$1090,MATCH($A$23,'Form report'!$D$23:$D$1090,0))),"")</f>
        <v/>
      </c>
      <c r="LN23" s="204" t="str">
        <f>IFERROR(IF(INDEX('Form report'!$P$23:$CO$1090,MATCH($A$23,'Form report'!LN23:LN1090,0),MATCH(LN$3,'Form report'!$P$22:$CO$22,0))="","",INDEX('Form report'!$P$23:$CO$1090,MATCH($A$23,'Form report'!LN23:LN1090,0),MATCH(LN$3,'Form report'!$P$22:$CO$22,0))-INDEX('Form report'!$G$23:$G$1090,MATCH($A$23,'Form report'!$D$23:$D$1090,0))-INDEX('Form report'!$H$23:$H$1090,MATCH($A$23,'Form report'!$D$23:$D$1090,0))),"")</f>
        <v/>
      </c>
      <c r="LO23" s="204" t="str">
        <f>IFERROR(IF(INDEX('Form report'!$P$23:$CO$1090,MATCH($A$23,'Form report'!LO23:LO1090,0),MATCH(LO$3,'Form report'!$P$22:$CO$22,0))="","",INDEX('Form report'!$P$23:$CO$1090,MATCH($A$23,'Form report'!LO23:LO1090,0),MATCH(LO$3,'Form report'!$P$22:$CO$22,0))-INDEX('Form report'!$G$23:$G$1090,MATCH($A$23,'Form report'!$D$23:$D$1090,0))-INDEX('Form report'!$H$23:$H$1090,MATCH($A$23,'Form report'!$D$23:$D$1090,0))),"")</f>
        <v/>
      </c>
      <c r="LP23" s="204" t="str">
        <f>IFERROR(IF(INDEX('Form report'!$P$23:$CO$1090,MATCH($A$23,'Form report'!LP23:LP1090,0),MATCH(LP$3,'Form report'!$P$22:$CO$22,0))="","",INDEX('Form report'!$P$23:$CO$1090,MATCH($A$23,'Form report'!LP23:LP1090,0),MATCH(LP$3,'Form report'!$P$22:$CO$22,0))-INDEX('Form report'!$G$23:$G$1090,MATCH($A$23,'Form report'!$D$23:$D$1090,0))-INDEX('Form report'!$H$23:$H$1090,MATCH($A$23,'Form report'!$D$23:$D$1090,0))),"")</f>
        <v/>
      </c>
      <c r="LQ23" s="204" t="str">
        <f>IFERROR(IF(INDEX('Form report'!$P$23:$CO$1090,MATCH($A$23,'Form report'!LQ23:LQ1090,0),MATCH(LQ$3,'Form report'!$P$22:$CO$22,0))="","",INDEX('Form report'!$P$23:$CO$1090,MATCH($A$23,'Form report'!LQ23:LQ1090,0),MATCH(LQ$3,'Form report'!$P$22:$CO$22,0))-INDEX('Form report'!$G$23:$G$1090,MATCH($A$23,'Form report'!$D$23:$D$1090,0))-INDEX('Form report'!$H$23:$H$1090,MATCH($A$23,'Form report'!$D$23:$D$1090,0))),"")</f>
        <v/>
      </c>
      <c r="LR23" s="204" t="str">
        <f>IFERROR(IF(INDEX('Form report'!$P$23:$CO$1090,MATCH($A$23,'Form report'!LR23:LR1090,0),MATCH(LR$3,'Form report'!$P$22:$CO$22,0))="","",INDEX('Form report'!$P$23:$CO$1090,MATCH($A$23,'Form report'!LR23:LR1090,0),MATCH(LR$3,'Form report'!$P$22:$CO$22,0))-INDEX('Form report'!$G$23:$G$1090,MATCH($A$23,'Form report'!$D$23:$D$1090,0))-INDEX('Form report'!$H$23:$H$1090,MATCH($A$23,'Form report'!$D$23:$D$1090,0))),"")</f>
        <v/>
      </c>
      <c r="LS23" s="204" t="str">
        <f>IFERROR(IF(INDEX('Form report'!$P$23:$CO$1090,MATCH($A$23,'Form report'!LS23:LS1090,0),MATCH(LS$3,'Form report'!$P$22:$CO$22,0))="","",INDEX('Form report'!$P$23:$CO$1090,MATCH($A$23,'Form report'!LS23:LS1090,0),MATCH(LS$3,'Form report'!$P$22:$CO$22,0))-INDEX('Form report'!$G$23:$G$1090,MATCH($A$23,'Form report'!$D$23:$D$1090,0))-INDEX('Form report'!$H$23:$H$1090,MATCH($A$23,'Form report'!$D$23:$D$1090,0))),"")</f>
        <v/>
      </c>
      <c r="LT23" s="204" t="str">
        <f>IFERROR(IF(INDEX('Form report'!$P$23:$CO$1090,MATCH($A$23,'Form report'!LT23:LT1090,0),MATCH(LT$3,'Form report'!$P$22:$CO$22,0))="","",INDEX('Form report'!$P$23:$CO$1090,MATCH($A$23,'Form report'!LT23:LT1090,0),MATCH(LT$3,'Form report'!$P$22:$CO$22,0))-INDEX('Form report'!$G$23:$G$1090,MATCH($A$23,'Form report'!$D$23:$D$1090,0))-INDEX('Form report'!$H$23:$H$1090,MATCH($A$23,'Form report'!$D$23:$D$1090,0))),"")</f>
        <v/>
      </c>
      <c r="LU23" s="204" t="str">
        <f>IFERROR(IF(INDEX('Form report'!$P$23:$CO$1090,MATCH($A$23,'Form report'!LU23:LU1090,0),MATCH(LU$3,'Form report'!$P$22:$CO$22,0))="","",INDEX('Form report'!$P$23:$CO$1090,MATCH($A$23,'Form report'!LU23:LU1090,0),MATCH(LU$3,'Form report'!$P$22:$CO$22,0))-INDEX('Form report'!$G$23:$G$1090,MATCH($A$23,'Form report'!$D$23:$D$1090,0))-INDEX('Form report'!$H$23:$H$1090,MATCH($A$23,'Form report'!$D$23:$D$1090,0))),"")</f>
        <v/>
      </c>
      <c r="LV23" s="204" t="str">
        <f>IFERROR(IF(INDEX('Form report'!$P$23:$CO$1090,MATCH($A$23,'Form report'!LV23:LV1090,0),MATCH(LV$3,'Form report'!$P$22:$CO$22,0))="","",INDEX('Form report'!$P$23:$CO$1090,MATCH($A$23,'Form report'!LV23:LV1090,0),MATCH(LV$3,'Form report'!$P$22:$CO$22,0))-INDEX('Form report'!$G$23:$G$1090,MATCH($A$23,'Form report'!$D$23:$D$1090,0))-INDEX('Form report'!$H$23:$H$1090,MATCH($A$23,'Form report'!$D$23:$D$1090,0))),"")</f>
        <v/>
      </c>
      <c r="LW23" s="204" t="str">
        <f>IFERROR(IF(INDEX('Form report'!$P$23:$CO$1090,MATCH($A$23,'Form report'!LW23:LW1090,0),MATCH(LW$3,'Form report'!$P$22:$CO$22,0))="","",INDEX('Form report'!$P$23:$CO$1090,MATCH($A$23,'Form report'!LW23:LW1090,0),MATCH(LW$3,'Form report'!$P$22:$CO$22,0))-INDEX('Form report'!$G$23:$G$1090,MATCH($A$23,'Form report'!$D$23:$D$1090,0))-INDEX('Form report'!$H$23:$H$1090,MATCH($A$23,'Form report'!$D$23:$D$1090,0))),"")</f>
        <v/>
      </c>
      <c r="LX23" s="204" t="str">
        <f>IFERROR(IF(INDEX('Form report'!$P$23:$CO$1090,MATCH($A$23,'Form report'!LX23:LX1090,0),MATCH(LX$3,'Form report'!$P$22:$CO$22,0))="","",INDEX('Form report'!$P$23:$CO$1090,MATCH($A$23,'Form report'!LX23:LX1090,0),MATCH(LX$3,'Form report'!$P$22:$CO$22,0))-INDEX('Form report'!$G$23:$G$1090,MATCH($A$23,'Form report'!$D$23:$D$1090,0))-INDEX('Form report'!$H$23:$H$1090,MATCH($A$23,'Form report'!$D$23:$D$1090,0))),"")</f>
        <v/>
      </c>
      <c r="LY23" s="204" t="str">
        <f>IFERROR(IF(INDEX('Form report'!$P$23:$CO$1090,MATCH($A$23,'Form report'!LY23:LY1090,0),MATCH(LY$3,'Form report'!$P$22:$CO$22,0))="","",INDEX('Form report'!$P$23:$CO$1090,MATCH($A$23,'Form report'!LY23:LY1090,0),MATCH(LY$3,'Form report'!$P$22:$CO$22,0))-INDEX('Form report'!$G$23:$G$1090,MATCH($A$23,'Form report'!$D$23:$D$1090,0))-INDEX('Form report'!$H$23:$H$1090,MATCH($A$23,'Form report'!$D$23:$D$1090,0))),"")</f>
        <v/>
      </c>
      <c r="LZ23" s="204" t="str">
        <f>IFERROR(IF(INDEX('Form report'!$P$23:$CO$1090,MATCH($A$23,'Form report'!LZ23:LZ1090,0),MATCH(LZ$3,'Form report'!$P$22:$CO$22,0))="","",INDEX('Form report'!$P$23:$CO$1090,MATCH($A$23,'Form report'!LZ23:LZ1090,0),MATCH(LZ$3,'Form report'!$P$22:$CO$22,0))-INDEX('Form report'!$G$23:$G$1090,MATCH($A$23,'Form report'!$D$23:$D$1090,0))-INDEX('Form report'!$H$23:$H$1090,MATCH($A$23,'Form report'!$D$23:$D$1090,0))),"")</f>
        <v/>
      </c>
      <c r="MA23" s="204" t="str">
        <f>IFERROR(IF(INDEX('Form report'!$P$23:$CO$1090,MATCH($A$23,'Form report'!MA23:MA1090,0),MATCH(MA$3,'Form report'!$P$22:$CO$22,0))="","",INDEX('Form report'!$P$23:$CO$1090,MATCH($A$23,'Form report'!MA23:MA1090,0),MATCH(MA$3,'Form report'!$P$22:$CO$22,0))-INDEX('Form report'!$G$23:$G$1090,MATCH($A$23,'Form report'!$D$23:$D$1090,0))-INDEX('Form report'!$H$23:$H$1090,MATCH($A$23,'Form report'!$D$23:$D$1090,0))),"")</f>
        <v/>
      </c>
      <c r="MB23" s="204" t="str">
        <f>IFERROR(IF(INDEX('Form report'!$P$23:$CO$1090,MATCH($A$23,'Form report'!MB23:MB1090,0),MATCH(MB$3,'Form report'!$P$22:$CO$22,0))="","",INDEX('Form report'!$P$23:$CO$1090,MATCH($A$23,'Form report'!MB23:MB1090,0),MATCH(MB$3,'Form report'!$P$22:$CO$22,0))-INDEX('Form report'!$G$23:$G$1090,MATCH($A$23,'Form report'!$D$23:$D$1090,0))-INDEX('Form report'!$H$23:$H$1090,MATCH($A$23,'Form report'!$D$23:$D$1090,0))),"")</f>
        <v/>
      </c>
      <c r="MC23" s="204" t="str">
        <f>IFERROR(IF(INDEX('Form report'!$P$23:$CO$1090,MATCH($A$23,'Form report'!MC23:MC1090,0),MATCH(MC$3,'Form report'!$P$22:$CO$22,0))="","",INDEX('Form report'!$P$23:$CO$1090,MATCH($A$23,'Form report'!MC23:MC1090,0),MATCH(MC$3,'Form report'!$P$22:$CO$22,0))-INDEX('Form report'!$G$23:$G$1090,MATCH($A$23,'Form report'!$D$23:$D$1090,0))-INDEX('Form report'!$H$23:$H$1090,MATCH($A$23,'Form report'!$D$23:$D$1090,0))),"")</f>
        <v/>
      </c>
      <c r="MD23" s="204" t="str">
        <f>IFERROR(IF(INDEX('Form report'!$P$23:$CO$1090,MATCH($A$23,'Form report'!MD23:MD1090,0),MATCH(MD$3,'Form report'!$P$22:$CO$22,0))="","",INDEX('Form report'!$P$23:$CO$1090,MATCH($A$23,'Form report'!MD23:MD1090,0),MATCH(MD$3,'Form report'!$P$22:$CO$22,0))-INDEX('Form report'!$G$23:$G$1090,MATCH($A$23,'Form report'!$D$23:$D$1090,0))-INDEX('Form report'!$H$23:$H$1090,MATCH($A$23,'Form report'!$D$23:$D$1090,0))),"")</f>
        <v/>
      </c>
      <c r="ME23" s="204" t="str">
        <f>IFERROR(IF(INDEX('Form report'!$P$23:$CO$1090,MATCH($A$23,'Form report'!ME23:ME1090,0),MATCH(ME$3,'Form report'!$P$22:$CO$22,0))="","",INDEX('Form report'!$P$23:$CO$1090,MATCH($A$23,'Form report'!ME23:ME1090,0),MATCH(ME$3,'Form report'!$P$22:$CO$22,0))-INDEX('Form report'!$G$23:$G$1090,MATCH($A$23,'Form report'!$D$23:$D$1090,0))-INDEX('Form report'!$H$23:$H$1090,MATCH($A$23,'Form report'!$D$23:$D$1090,0))),"")</f>
        <v/>
      </c>
      <c r="MF23" s="204" t="str">
        <f>IFERROR(IF(INDEX('Form report'!$P$23:$CO$1090,MATCH($A$23,'Form report'!MF23:MF1090,0),MATCH(MF$3,'Form report'!$P$22:$CO$22,0))="","",INDEX('Form report'!$P$23:$CO$1090,MATCH($A$23,'Form report'!MF23:MF1090,0),MATCH(MF$3,'Form report'!$P$22:$CO$22,0))-INDEX('Form report'!$G$23:$G$1090,MATCH($A$23,'Form report'!$D$23:$D$1090,0))-INDEX('Form report'!$H$23:$H$1090,MATCH($A$23,'Form report'!$D$23:$D$1090,0))),"")</f>
        <v/>
      </c>
      <c r="MG23" s="204" t="str">
        <f>IFERROR(IF(INDEX('Form report'!$P$23:$CO$1090,MATCH($A$23,'Form report'!MG23:MG1090,0),MATCH(MG$3,'Form report'!$P$22:$CO$22,0))="","",INDEX('Form report'!$P$23:$CO$1090,MATCH($A$23,'Form report'!MG23:MG1090,0),MATCH(MG$3,'Form report'!$P$22:$CO$22,0))-INDEX('Form report'!$G$23:$G$1090,MATCH($A$23,'Form report'!$D$23:$D$1090,0))-INDEX('Form report'!$H$23:$H$1090,MATCH($A$23,'Form report'!$D$23:$D$1090,0))),"")</f>
        <v/>
      </c>
      <c r="MH23" s="204" t="str">
        <f>IFERROR(IF(INDEX('Form report'!$P$23:$CO$1090,MATCH($A$23,'Form report'!MH23:MH1090,0),MATCH(MH$3,'Form report'!$P$22:$CO$22,0))="","",INDEX('Form report'!$P$23:$CO$1090,MATCH($A$23,'Form report'!MH23:MH1090,0),MATCH(MH$3,'Form report'!$P$22:$CO$22,0))-INDEX('Form report'!$G$23:$G$1090,MATCH($A$23,'Form report'!$D$23:$D$1090,0))-INDEX('Form report'!$H$23:$H$1090,MATCH($A$23,'Form report'!$D$23:$D$1090,0))),"")</f>
        <v/>
      </c>
      <c r="MI23" s="204" t="str">
        <f>IFERROR(IF(INDEX('Form report'!$P$23:$CO$1090,MATCH($A$23,'Form report'!MI23:MI1090,0),MATCH(MI$3,'Form report'!$P$22:$CO$22,0))="","",INDEX('Form report'!$P$23:$CO$1090,MATCH($A$23,'Form report'!MI23:MI1090,0),MATCH(MI$3,'Form report'!$P$22:$CO$22,0))-INDEX('Form report'!$G$23:$G$1090,MATCH($A$23,'Form report'!$D$23:$D$1090,0))-INDEX('Form report'!$H$23:$H$1090,MATCH($A$23,'Form report'!$D$23:$D$1090,0))),"")</f>
        <v/>
      </c>
      <c r="MJ23" s="204" t="str">
        <f>IFERROR(IF(INDEX('Form report'!$P$23:$CO$1090,MATCH($A$23,'Form report'!MJ23:MJ1090,0),MATCH(MJ$3,'Form report'!$P$22:$CO$22,0))="","",INDEX('Form report'!$P$23:$CO$1090,MATCH($A$23,'Form report'!MJ23:MJ1090,0),MATCH(MJ$3,'Form report'!$P$22:$CO$22,0))-INDEX('Form report'!$G$23:$G$1090,MATCH($A$23,'Form report'!$D$23:$D$1090,0))-INDEX('Form report'!$H$23:$H$1090,MATCH($A$23,'Form report'!$D$23:$D$1090,0))),"")</f>
        <v/>
      </c>
    </row>
    <row r="24" s="188" customFormat="1" ht="33" customHeight="1" spans="1:348">
      <c r="A24" s="203"/>
      <c r="B24" s="200"/>
      <c r="C24" s="201"/>
      <c r="D24" s="204" t="str">
        <f>IFERROR(IF(INDEX('Form report'!$P$23:$CO$1090,MATCH($A$24,'Form report'!D21:D1088,0),MATCH(D$3,'Form report'!$P$22:$CO$22,0))="","",INDEX('Form report'!$P$23:$CO$1090,MATCH($A$24,'Form report'!D21:D1088,0),MATCH(D$3,'Form report'!$P$22:$CO$22,0))-INDEX('Form report'!$G$23:$G$1090,MATCH($A$24,'Form report'!$D$23:$D$1090,0))-INDEX('Form report'!$H$23:$H$1090,MATCH($A$24,'Form report'!$D$23:$D$1090,0))),"")</f>
        <v/>
      </c>
      <c r="E24" s="204" t="str">
        <f>IFERROR(IF(INDEX('Form report'!$P$23:$CO$1090,MATCH($A$23,'Form report'!E21:E1088,0),MATCH(E$3,'Form report'!$P$22:$CO$22,0))="","",INDEX('Form report'!$P$23:$CO$1090,MATCH($A$23,'Form report'!E21:E1088,0),MATCH(E$3,'Form report'!$P$22:$CO$22,0))-INDEX('Form report'!$G$23:$G$1090,MATCH($A$23,'Form report'!$D$23:$D$1090,0))-INDEX('Form report'!$H$23:$H$1090,MATCH($A$23,'Form report'!$D$23:$D$1090,0))),"")</f>
        <v/>
      </c>
      <c r="F24" s="204" t="str">
        <f>IFERROR(IF(INDEX('Form report'!$P$23:$CO$1090,MATCH($A$23,'Form report'!F21:F1088,0),MATCH(F$3,'Form report'!$P$22:$CO$22,0))="","",INDEX('Form report'!$P$23:$CO$1090,MATCH($A$23,'Form report'!F21:F1088,0),MATCH(F$3,'Form report'!$P$22:$CO$22,0))-INDEX('Form report'!$G$23:$G$1090,MATCH($A$23,'Form report'!$D$23:$D$1090,0))-INDEX('Form report'!$H$23:$H$1090,MATCH($A$23,'Form report'!$D$23:$D$1090,0))),"")</f>
        <v/>
      </c>
      <c r="G24" s="204" t="str">
        <f>IFERROR(IF(INDEX('Form report'!$P$23:$CO$1090,MATCH($A$23,'Form report'!G21:G1088,0),MATCH(G$3,'Form report'!$P$22:$CO$22,0))="","",INDEX('Form report'!$P$23:$CO$1090,MATCH($A$23,'Form report'!G21:G1088,0),MATCH(G$3,'Form report'!$P$22:$CO$22,0))-INDEX('Form report'!$G$23:$G$1090,MATCH($A$23,'Form report'!$D$23:$D$1090,0))-INDEX('Form report'!$H$23:$H$1090,MATCH($A$23,'Form report'!$D$23:$D$1090,0))),"")</f>
        <v/>
      </c>
      <c r="H24" s="204" t="str">
        <f>IFERROR(IF(INDEX('Form report'!$P$23:$CO$1090,MATCH($A$23,'Form report'!H21:H1088,0),MATCH(H$3,'Form report'!$P$22:$CO$22,0))="","",INDEX('Form report'!$P$23:$CO$1090,MATCH($A$23,'Form report'!H21:H1088,0),MATCH(H$3,'Form report'!$P$22:$CO$22,0))-INDEX('Form report'!$G$23:$G$1090,MATCH($A$23,'Form report'!$D$23:$D$1090,0))-INDEX('Form report'!$H$23:$H$1090,MATCH($A$23,'Form report'!$D$23:$D$1090,0))),"")</f>
        <v/>
      </c>
      <c r="I24" s="204" t="str">
        <f>IFERROR(IF(INDEX('Form report'!$P$23:$CO$1090,MATCH($A$23,'Form report'!I21:I1088,0),MATCH(I$3,'Form report'!$P$22:$CO$22,0))="","",INDEX('Form report'!$P$23:$CO$1090,MATCH($A$23,'Form report'!I21:I1088,0),MATCH(I$3,'Form report'!$P$22:$CO$22,0))-INDEX('Form report'!$G$23:$G$1090,MATCH($A$23,'Form report'!$D$23:$D$1090,0))-INDEX('Form report'!$H$23:$H$1090,MATCH($A$23,'Form report'!$D$23:$D$1090,0))),"")</f>
        <v/>
      </c>
      <c r="J24" s="204" t="str">
        <f>IFERROR(IF(INDEX('Form report'!$P$23:$CO$1090,MATCH($A$23,'Form report'!J21:J1088,0),MATCH(J$3,'Form report'!$P$22:$CO$22,0))="","",INDEX('Form report'!$P$23:$CO$1090,MATCH($A$23,'Form report'!J21:J1088,0),MATCH(J$3,'Form report'!$P$22:$CO$22,0))-INDEX('Form report'!$G$23:$G$1090,MATCH($A$23,'Form report'!$D$23:$D$1090,0))-INDEX('Form report'!$H$23:$H$1090,MATCH($A$23,'Form report'!$D$23:$D$1090,0))),"")</f>
        <v/>
      </c>
      <c r="K24" s="204" t="str">
        <f>IFERROR(IF(INDEX('Form report'!$P$23:$CO$1090,MATCH($A$23,'Form report'!K21:K1088,0),MATCH(K$3,'Form report'!$P$22:$CO$22,0))="","",INDEX('Form report'!$P$23:$CO$1090,MATCH($A$23,'Form report'!K21:K1088,0),MATCH(K$3,'Form report'!$P$22:$CO$22,0))-INDEX('Form report'!$G$23:$G$1090,MATCH($A$23,'Form report'!$D$23:$D$1090,0))-INDEX('Form report'!$H$23:$H$1090,MATCH($A$23,'Form report'!$D$23:$D$1090,0))),"")</f>
        <v/>
      </c>
      <c r="L24" s="204" t="str">
        <f>IFERROR(IF(INDEX('Form report'!$P$23:$CO$1090,MATCH($A$23,'Form report'!L21:L1088,0),MATCH(L$3,'Form report'!$P$22:$CO$22,0))="","",INDEX('Form report'!$P$23:$CO$1090,MATCH($A$23,'Form report'!L21:L1088,0),MATCH(L$3,'Form report'!$P$22:$CO$22,0))-INDEX('Form report'!$G$23:$G$1090,MATCH($A$23,'Form report'!$D$23:$D$1090,0))-INDEX('Form report'!$H$23:$H$1090,MATCH($A$23,'Form report'!$D$23:$D$1090,0))),"")</f>
        <v/>
      </c>
      <c r="M24" s="204" t="str">
        <f>IFERROR(IF(INDEX('Form report'!$P$23:$CO$1090,MATCH($A$23,'Form report'!M21:M1088,0),MATCH(M$3,'Form report'!$P$22:$CO$22,0))="","",INDEX('Form report'!$P$23:$CO$1090,MATCH($A$23,'Form report'!M21:M1088,0),MATCH(M$3,'Form report'!$P$22:$CO$22,0))-INDEX('Form report'!$G$23:$G$1090,MATCH($A$23,'Form report'!$D$23:$D$1090,0))-INDEX('Form report'!$H$23:$H$1090,MATCH($A$23,'Form report'!$D$23:$D$1090,0))),"")</f>
        <v/>
      </c>
      <c r="N24" s="204" t="str">
        <f>IFERROR(IF(INDEX('Form report'!$P$23:$CO$1090,MATCH($A$23,'Form report'!N21:N1088,0),MATCH(N$3,'Form report'!$P$22:$CO$22,0))="","",INDEX('Form report'!$P$23:$CO$1090,MATCH($A$23,'Form report'!N21:N1088,0),MATCH(N$3,'Form report'!$P$22:$CO$22,0))-INDEX('Form report'!$G$23:$G$1090,MATCH($A$23,'Form report'!$D$23:$D$1090,0))-INDEX('Form report'!$H$23:$H$1090,MATCH($A$23,'Form report'!$D$23:$D$1090,0))),"")</f>
        <v/>
      </c>
      <c r="O24" s="204" t="str">
        <f>IFERROR(IF(INDEX('Form report'!$P$23:$CO$1090,MATCH($A$23,'Form report'!O21:O1088,0),MATCH(O$3,'Form report'!$P$22:$CO$22,0))="","",INDEX('Form report'!$P$23:$CO$1090,MATCH($A$23,'Form report'!O21:O1088,0),MATCH(O$3,'Form report'!$P$22:$CO$22,0))-INDEX('Form report'!$G$23:$G$1090,MATCH($A$23,'Form report'!$D$23:$D$1090,0))-INDEX('Form report'!$H$23:$H$1090,MATCH($A$23,'Form report'!$D$23:$D$1090,0))),"")</f>
        <v/>
      </c>
      <c r="P24" s="204" t="str">
        <f>IFERROR(IF(INDEX('Form report'!$P$23:$CO$1090,MATCH($A$23,'Form report'!P21:P1088,0),MATCH(P$3,'Form report'!$P$22:$CO$22,0))="","",INDEX('Form report'!$P$23:$CO$1090,MATCH($A$23,'Form report'!P21:P1088,0),MATCH(P$3,'Form report'!$P$22:$CO$22,0))-INDEX('Form report'!$G$23:$G$1090,MATCH($A$23,'Form report'!$D$23:$D$1090,0))-INDEX('Form report'!$H$23:$H$1090,MATCH($A$23,'Form report'!$D$23:$D$1090,0))),"")</f>
        <v/>
      </c>
      <c r="Q24" s="204" t="str">
        <f>IFERROR(IF(INDEX('Form report'!$P$23:$CO$1090,MATCH($A$23,'Form report'!#REF!,0),MATCH(Q$3,'Form report'!$P$22:$CO$22,0))="","",INDEX('Form report'!$P$23:$CO$1090,MATCH($A$23,'Form report'!#REF!,0),MATCH(Q$3,'Form report'!$P$22:$CO$22,0))-INDEX('Form report'!$G$23:$G$1090,MATCH($A$23,'Form report'!$D$23:$D$1090,0))-INDEX('Form report'!$H$23:$H$1090,MATCH($A$23,'Form report'!$D$23:$D$1090,0))),"")</f>
        <v/>
      </c>
      <c r="R24" s="204" t="str">
        <f>IFERROR(IF(INDEX('Form report'!$P$23:$CO$1090,MATCH($A$23,'Form report'!R21:R1088,0),MATCH(R$3,'Form report'!$P$22:$CO$22,0))="","",INDEX('Form report'!$P$23:$CO$1090,MATCH($A$23,'Form report'!R21:R1088,0),MATCH(R$3,'Form report'!$P$22:$CO$22,0))-INDEX('Form report'!$G$23:$G$1090,MATCH($A$23,'Form report'!$D$23:$D$1090,0))-INDEX('Form report'!$H$23:$H$1090,MATCH($A$23,'Form report'!$D$23:$D$1090,0))),"")</f>
        <v/>
      </c>
      <c r="S24" s="204" t="str">
        <f>IFERROR(IF(INDEX('Form report'!$P$23:$CO$1090,MATCH($A$23,'Form report'!S21:S1088,0),MATCH(S$3,'Form report'!$P$22:$CO$22,0))="","",INDEX('Form report'!$P$23:$CO$1090,MATCH($A$23,'Form report'!S21:S1088,0),MATCH(S$3,'Form report'!$P$22:$CO$22,0))-INDEX('Form report'!$G$23:$G$1090,MATCH($A$23,'Form report'!$D$23:$D$1090,0))-INDEX('Form report'!$H$23:$H$1090,MATCH($A$23,'Form report'!$D$23:$D$1090,0))),"")</f>
        <v/>
      </c>
      <c r="T24" s="204" t="str">
        <f>IFERROR(IF(INDEX('Form report'!$P$23:$CO$1090,MATCH($A$23,'Form report'!T21:T1088,0),MATCH(T$3,'Form report'!$P$22:$CO$22,0))="","",INDEX('Form report'!$P$23:$CO$1090,MATCH($A$23,'Form report'!T21:T1088,0),MATCH(T$3,'Form report'!$P$22:$CO$22,0))-INDEX('Form report'!$G$23:$G$1090,MATCH($A$23,'Form report'!$D$23:$D$1090,0))-INDEX('Form report'!$H$23:$H$1090,MATCH($A$23,'Form report'!$D$23:$D$1090,0))),"")</f>
        <v/>
      </c>
      <c r="U24" s="204" t="str">
        <f>IFERROR(IF(INDEX('Form report'!$P$23:$CO$1090,MATCH($A$23,'Form report'!U21:U1088,0),MATCH(U$3,'Form report'!$P$22:$CO$22,0))="","",INDEX('Form report'!$P$23:$CO$1090,MATCH($A$23,'Form report'!U21:U1088,0),MATCH(U$3,'Form report'!$P$22:$CO$22,0))-INDEX('Form report'!$G$23:$G$1090,MATCH($A$23,'Form report'!$D$23:$D$1090,0))-INDEX('Form report'!$H$23:$H$1090,MATCH($A$23,'Form report'!$D$23:$D$1090,0))),"")</f>
        <v/>
      </c>
      <c r="V24" s="204" t="str">
        <f>IFERROR(IF(INDEX('Form report'!$P$23:$CO$1090,MATCH($A$23,'Form report'!V21:V1088,0),MATCH(V$3,'Form report'!$P$22:$CO$22,0))="","",INDEX('Form report'!$P$23:$CO$1090,MATCH($A$23,'Form report'!V21:V1088,0),MATCH(V$3,'Form report'!$P$22:$CO$22,0))-INDEX('Form report'!$G$23:$G$1090,MATCH($A$23,'Form report'!$D$23:$D$1090,0))-INDEX('Form report'!$H$23:$H$1090,MATCH($A$23,'Form report'!$D$23:$D$1090,0))),"")</f>
        <v/>
      </c>
      <c r="W24" s="204" t="str">
        <f>IFERROR(IF(INDEX('Form report'!$P$23:$CO$1090,MATCH($A$23,'Form report'!W21:W1088,0),MATCH(W$3,'Form report'!$P$22:$CO$22,0))="","",INDEX('Form report'!$P$23:$CO$1090,MATCH($A$23,'Form report'!W21:W1088,0),MATCH(W$3,'Form report'!$P$22:$CO$22,0))-INDEX('Form report'!$G$23:$G$1090,MATCH($A$23,'Form report'!$D$23:$D$1090,0))-INDEX('Form report'!$H$23:$H$1090,MATCH($A$23,'Form report'!$D$23:$D$1090,0))),"")</f>
        <v/>
      </c>
      <c r="X24" s="204" t="str">
        <f>IFERROR(IF(INDEX('Form report'!$P$23:$CO$1090,MATCH($A$23,'Form report'!X21:X1088,0),MATCH(X$3,'Form report'!$P$22:$CO$22,0))="","",INDEX('Form report'!$P$23:$CO$1090,MATCH($A$23,'Form report'!X21:X1088,0),MATCH(X$3,'Form report'!$P$22:$CO$22,0))-INDEX('Form report'!$G$23:$G$1090,MATCH($A$23,'Form report'!$D$23:$D$1090,0))-INDEX('Form report'!$H$23:$H$1090,MATCH($A$23,'Form report'!$D$23:$D$1090,0))),"")</f>
        <v/>
      </c>
      <c r="Y24" s="204" t="str">
        <f>IFERROR(IF(INDEX('Form report'!$P$23:$CO$1090,MATCH($A$23,'Form report'!Y21:Y1088,0),MATCH(Y$3,'Form report'!$P$22:$CO$22,0))="","",INDEX('Form report'!$P$23:$CO$1090,MATCH($A$23,'Form report'!Y21:Y1088,0),MATCH(Y$3,'Form report'!$P$22:$CO$22,0))-INDEX('Form report'!$G$23:$G$1090,MATCH($A$23,'Form report'!$D$23:$D$1090,0))-INDEX('Form report'!$H$23:$H$1090,MATCH($A$23,'Form report'!$D$23:$D$1090,0))),"")</f>
        <v/>
      </c>
      <c r="Z24" s="204" t="str">
        <f>IFERROR(IF(INDEX('Form report'!$P$23:$CO$1090,MATCH($A$23,'Form report'!Z21:Z1088,0),MATCH(Z$3,'Form report'!$P$22:$CO$22,0))="","",INDEX('Form report'!$P$23:$CO$1090,MATCH($A$23,'Form report'!Z21:Z1088,0),MATCH(Z$3,'Form report'!$P$22:$CO$22,0))-INDEX('Form report'!$G$23:$G$1090,MATCH($A$23,'Form report'!$D$23:$D$1090,0))-INDEX('Form report'!$H$23:$H$1090,MATCH($A$23,'Form report'!$D$23:$D$1090,0))),"")</f>
        <v/>
      </c>
      <c r="AA24" s="204" t="str">
        <f>IFERROR(IF(INDEX('Form report'!$P$23:$CO$1090,MATCH($A$23,'Form report'!AA21:AA1088,0),MATCH(AA$3,'Form report'!$P$22:$CO$22,0))="","",INDEX('Form report'!$P$23:$CO$1090,MATCH($A$23,'Form report'!AA21:AA1088,0),MATCH(AA$3,'Form report'!$P$22:$CO$22,0))-INDEX('Form report'!$G$23:$G$1090,MATCH($A$23,'Form report'!$D$23:$D$1090,0))-INDEX('Form report'!$H$23:$H$1090,MATCH($A$23,'Form report'!$D$23:$D$1090,0))),"")</f>
        <v/>
      </c>
      <c r="AB24" s="204" t="str">
        <f>IFERROR(IF(INDEX('Form report'!$P$23:$CO$1090,MATCH($A$23,'Form report'!AB21:AB1088,0),MATCH(AB$3,'Form report'!$P$22:$CO$22,0))="","",INDEX('Form report'!$P$23:$CO$1090,MATCH($A$23,'Form report'!AB21:AB1088,0),MATCH(AB$3,'Form report'!$P$22:$CO$22,0))-INDEX('Form report'!$G$23:$G$1090,MATCH($A$23,'Form report'!$D$23:$D$1090,0))-INDEX('Form report'!$H$23:$H$1090,MATCH($A$23,'Form report'!$D$23:$D$1090,0))),"")</f>
        <v/>
      </c>
      <c r="AC24" s="204" t="str">
        <f>IFERROR(IF(INDEX('Form report'!$P$23:$CO$1090,MATCH($A$23,'Form report'!AC21:AC1088,0),MATCH(AC$3,'Form report'!$P$22:$CO$22,0))="","",INDEX('Form report'!$P$23:$CO$1090,MATCH($A$23,'Form report'!AC21:AC1088,0),MATCH(AC$3,'Form report'!$P$22:$CO$22,0))-INDEX('Form report'!$G$23:$G$1090,MATCH($A$23,'Form report'!$D$23:$D$1090,0))-INDEX('Form report'!$H$23:$H$1090,MATCH($A$23,'Form report'!$D$23:$D$1090,0))),"")</f>
        <v/>
      </c>
      <c r="AD24" s="204" t="str">
        <f>IFERROR(IF(INDEX('Form report'!$P$23:$CO$1090,MATCH($A$23,'Form report'!AD21:AD1088,0),MATCH(AD$3,'Form report'!$P$22:$CO$22,0))="","",INDEX('Form report'!$P$23:$CO$1090,MATCH($A$23,'Form report'!AD21:AD1088,0),MATCH(AD$3,'Form report'!$P$22:$CO$22,0))-INDEX('Form report'!$G$23:$G$1090,MATCH($A$23,'Form report'!$D$23:$D$1090,0))-INDEX('Form report'!$H$23:$H$1090,MATCH($A$23,'Form report'!$D$23:$D$1090,0))),"")</f>
        <v/>
      </c>
      <c r="AE24" s="204" t="str">
        <f>IFERROR(IF(INDEX('Form report'!$P$23:$CO$1090,MATCH($A$23,'Form report'!AE21:AE1088,0),MATCH(AE$3,'Form report'!$P$22:$CO$22,0))="","",INDEX('Form report'!$P$23:$CO$1090,MATCH($A$23,'Form report'!AE21:AE1088,0),MATCH(AE$3,'Form report'!$P$22:$CO$22,0))-INDEX('Form report'!$G$23:$G$1090,MATCH($A$23,'Form report'!$D$23:$D$1090,0))-INDEX('Form report'!$H$23:$H$1090,MATCH($A$23,'Form report'!$D$23:$D$1090,0))),"")</f>
        <v/>
      </c>
      <c r="AF24" s="204" t="str">
        <f>IFERROR(IF(INDEX('Form report'!$P$23:$CO$1090,MATCH($A$23,'Form report'!AF21:AF1088,0),MATCH(AF$3,'Form report'!$P$22:$CO$22,0))="","",INDEX('Form report'!$P$23:$CO$1090,MATCH($A$23,'Form report'!AF21:AF1088,0),MATCH(AF$3,'Form report'!$P$22:$CO$22,0))-INDEX('Form report'!$G$23:$G$1090,MATCH($A$23,'Form report'!$D$23:$D$1090,0))-INDEX('Form report'!$H$23:$H$1090,MATCH($A$23,'Form report'!$D$23:$D$1090,0))),"")</f>
        <v/>
      </c>
      <c r="AG24" s="204" t="str">
        <f>IFERROR(IF(INDEX('Form report'!$P$23:$CO$1090,MATCH($A$23,'Form report'!AG21:AG1088,0),MATCH(AG$3,'Form report'!$P$22:$CO$22,0))="","",INDEX('Form report'!$P$23:$CO$1090,MATCH($A$23,'Form report'!AG21:AG1088,0),MATCH(AG$3,'Form report'!$P$22:$CO$22,0))-INDEX('Form report'!$G$23:$G$1090,MATCH($A$23,'Form report'!$D$23:$D$1090,0))-INDEX('Form report'!$H$23:$H$1090,MATCH($A$23,'Form report'!$D$23:$D$1090,0))),"")</f>
        <v/>
      </c>
      <c r="AH24" s="204" t="str">
        <f>IFERROR(IF(INDEX('Form report'!$P$23:$CO$1090,MATCH($A$23,'Form report'!AH21:AH1088,0),MATCH(AH$3,'Form report'!$P$22:$CO$22,0))="","",INDEX('Form report'!$P$23:$CO$1090,MATCH($A$23,'Form report'!AH21:AH1088,0),MATCH(AH$3,'Form report'!$P$22:$CO$22,0))-INDEX('Form report'!$G$23:$G$1090,MATCH($A$23,'Form report'!$D$23:$D$1090,0))-INDEX('Form report'!$H$23:$H$1090,MATCH($A$23,'Form report'!$D$23:$D$1090,0))),"")</f>
        <v/>
      </c>
      <c r="AI24" s="204" t="str">
        <f>IFERROR(IF(INDEX('Form report'!$P$23:$CO$1090,MATCH($A$23,'Form report'!AI21:AI1088,0),MATCH(AI$3,'Form report'!$P$22:$CO$22,0))="","",INDEX('Form report'!$P$23:$CO$1090,MATCH($A$23,'Form report'!AI21:AI1088,0),MATCH(AI$3,'Form report'!$P$22:$CO$22,0))-INDEX('Form report'!$G$23:$G$1090,MATCH($A$23,'Form report'!$D$23:$D$1090,0))-INDEX('Form report'!$H$23:$H$1090,MATCH($A$23,'Form report'!$D$23:$D$1090,0))),"")</f>
        <v/>
      </c>
      <c r="AJ24" s="204" t="str">
        <f>IFERROR(IF(INDEX('Form report'!$P$23:$CO$1090,MATCH($A$23,'Form report'!AJ21:AJ1088,0),MATCH(AJ$3,'Form report'!$P$22:$CO$22,0))="","",INDEX('Form report'!$P$23:$CO$1090,MATCH($A$23,'Form report'!AJ21:AJ1088,0),MATCH(AJ$3,'Form report'!$P$22:$CO$22,0))-INDEX('Form report'!$G$23:$G$1090,MATCH($A$23,'Form report'!$D$23:$D$1090,0))-INDEX('Form report'!$H$23:$H$1090,MATCH($A$23,'Form report'!$D$23:$D$1090,0))),"")</f>
        <v/>
      </c>
      <c r="AK24" s="204" t="str">
        <f>IFERROR(IF(INDEX('Form report'!$P$23:$CO$1090,MATCH($A$23,'Form report'!AK21:AK1088,0),MATCH(AK$3,'Form report'!$P$22:$CO$22,0))="","",INDEX('Form report'!$P$23:$CO$1090,MATCH($A$23,'Form report'!AK21:AK1088,0),MATCH(AK$3,'Form report'!$P$22:$CO$22,0))-INDEX('Form report'!$G$23:$G$1090,MATCH($A$23,'Form report'!$D$23:$D$1090,0))-INDEX('Form report'!$H$23:$H$1090,MATCH($A$23,'Form report'!$D$23:$D$1090,0))),"")</f>
        <v/>
      </c>
      <c r="AL24" s="204" t="str">
        <f>IFERROR(IF(INDEX('Form report'!$P$23:$CO$1090,MATCH($A$23,'Form report'!AL21:AL1088,0),MATCH(AL$3,'Form report'!$P$22:$CO$22,0))="","",INDEX('Form report'!$P$23:$CO$1090,MATCH($A$23,'Form report'!AL21:AL1088,0),MATCH(AL$3,'Form report'!$P$22:$CO$22,0))-INDEX('Form report'!$G$23:$G$1090,MATCH($A$23,'Form report'!$D$23:$D$1090,0))-INDEX('Form report'!$H$23:$H$1090,MATCH($A$23,'Form report'!$D$23:$D$1090,0))),"")</f>
        <v/>
      </c>
      <c r="AM24" s="204" t="str">
        <f>IFERROR(IF(INDEX('Form report'!$P$23:$CO$1090,MATCH($A$23,'Form report'!AM21:AM1088,0),MATCH(AM$3,'Form report'!$P$22:$CO$22,0))="","",INDEX('Form report'!$P$23:$CO$1090,MATCH($A$23,'Form report'!AM21:AM1088,0),MATCH(AM$3,'Form report'!$P$22:$CO$22,0))-INDEX('Form report'!$G$23:$G$1090,MATCH($A$23,'Form report'!$D$23:$D$1090,0))-INDEX('Form report'!$H$23:$H$1090,MATCH($A$23,'Form report'!$D$23:$D$1090,0))),"")</f>
        <v/>
      </c>
      <c r="AN24" s="204" t="str">
        <f>IFERROR(IF(INDEX('Form report'!$P$23:$CO$1090,MATCH($A$23,'Form report'!AN21:AN1088,0),MATCH(AN$3,'Form report'!$P$22:$CO$22,0))="","",INDEX('Form report'!$P$23:$CO$1090,MATCH($A$23,'Form report'!AN21:AN1088,0),MATCH(AN$3,'Form report'!$P$22:$CO$22,0))-INDEX('Form report'!$G$23:$G$1090,MATCH($A$23,'Form report'!$D$23:$D$1090,0))-INDEX('Form report'!$H$23:$H$1090,MATCH($A$23,'Form report'!$D$23:$D$1090,0))),"")</f>
        <v/>
      </c>
      <c r="AO24" s="204" t="str">
        <f>IFERROR(IF(INDEX('Form report'!$P$23:$CO$1090,MATCH($A$23,'Form report'!AO21:AO1088,0),MATCH(AO$3,'Form report'!$P$22:$CO$22,0))="","",INDEX('Form report'!$P$23:$CO$1090,MATCH($A$23,'Form report'!AO21:AO1088,0),MATCH(AO$3,'Form report'!$P$22:$CO$22,0))-INDEX('Form report'!$G$23:$G$1090,MATCH($A$23,'Form report'!$D$23:$D$1090,0))-INDEX('Form report'!$H$23:$H$1090,MATCH($A$23,'Form report'!$D$23:$D$1090,0))),"")</f>
        <v/>
      </c>
      <c r="AP24" s="204" t="str">
        <f>IFERROR(IF(INDEX('Form report'!$P$23:$CO$1090,MATCH($A$23,'Form report'!AP21:AP1088,0),MATCH(AP$3,'Form report'!$P$22:$CO$22,0))="","",INDEX('Form report'!$P$23:$CO$1090,MATCH($A$23,'Form report'!AP21:AP1088,0),MATCH(AP$3,'Form report'!$P$22:$CO$22,0))-INDEX('Form report'!$G$23:$G$1090,MATCH($A$23,'Form report'!$D$23:$D$1090,0))-INDEX('Form report'!$H$23:$H$1090,MATCH($A$23,'Form report'!$D$23:$D$1090,0))),"")</f>
        <v/>
      </c>
      <c r="AQ24" s="204" t="str">
        <f>IFERROR(IF(INDEX('Form report'!$P$23:$CO$1090,MATCH($A$23,'Form report'!AQ21:AQ1088,0),MATCH(AQ$3,'Form report'!$P$22:$CO$22,0))="","",INDEX('Form report'!$P$23:$CO$1090,MATCH($A$23,'Form report'!AQ21:AQ1088,0),MATCH(AQ$3,'Form report'!$P$22:$CO$22,0))-INDEX('Form report'!$G$23:$G$1090,MATCH($A$23,'Form report'!$D$23:$D$1090,0))-INDEX('Form report'!$H$23:$H$1090,MATCH($A$23,'Form report'!$D$23:$D$1090,0))),"")</f>
        <v/>
      </c>
      <c r="AR24" s="204" t="str">
        <f>IFERROR(IF(INDEX('Form report'!$P$23:$CO$1090,MATCH($A$23,'Form report'!AR21:AR1088,0),MATCH(AR$3,'Form report'!$P$22:$CO$22,0))="","",INDEX('Form report'!$P$23:$CO$1090,MATCH($A$23,'Form report'!AR21:AR1088,0),MATCH(AR$3,'Form report'!$P$22:$CO$22,0))-INDEX('Form report'!$G$23:$G$1090,MATCH($A$23,'Form report'!$D$23:$D$1090,0))-INDEX('Form report'!$H$23:$H$1090,MATCH($A$23,'Form report'!$D$23:$D$1090,0))),"")</f>
        <v/>
      </c>
      <c r="AS24" s="204" t="str">
        <f>IFERROR(IF(INDEX('Form report'!$P$23:$CO$1090,MATCH($A$23,'Form report'!AS21:AS1088,0),MATCH(AS$3,'Form report'!$P$22:$CO$22,0))="","",INDEX('Form report'!$P$23:$CO$1090,MATCH($A$23,'Form report'!AS21:AS1088,0),MATCH(AS$3,'Form report'!$P$22:$CO$22,0))-INDEX('Form report'!$G$23:$G$1090,MATCH($A$23,'Form report'!$D$23:$D$1090,0))-INDEX('Form report'!$H$23:$H$1090,MATCH($A$23,'Form report'!$D$23:$D$1090,0))),"")</f>
        <v/>
      </c>
      <c r="AT24" s="204" t="str">
        <f>IFERROR(IF(INDEX('Form report'!$P$23:$CO$1090,MATCH($A$23,'Form report'!AT21:AT1088,0),MATCH(AT$3,'Form report'!$P$22:$CO$22,0))="","",INDEX('Form report'!$P$23:$CO$1090,MATCH($A$23,'Form report'!AT21:AT1088,0),MATCH(AT$3,'Form report'!$P$22:$CO$22,0))-INDEX('Form report'!$G$23:$G$1090,MATCH($A$23,'Form report'!$D$23:$D$1090,0))-INDEX('Form report'!$H$23:$H$1090,MATCH($A$23,'Form report'!$D$23:$D$1090,0))),"")</f>
        <v/>
      </c>
      <c r="AU24" s="204" t="str">
        <f>IFERROR(IF(INDEX('Form report'!$P$23:$CO$1090,MATCH($A$23,'Form report'!AU21:AU1088,0),MATCH(AU$3,'Form report'!$P$22:$CO$22,0))="","",INDEX('Form report'!$P$23:$CO$1090,MATCH($A$23,'Form report'!AU21:AU1088,0),MATCH(AU$3,'Form report'!$P$22:$CO$22,0))-INDEX('Form report'!$G$23:$G$1090,MATCH($A$23,'Form report'!$D$23:$D$1090,0))-INDEX('Form report'!$H$23:$H$1090,MATCH($A$23,'Form report'!$D$23:$D$1090,0))),"")</f>
        <v/>
      </c>
      <c r="AV24" s="204" t="str">
        <f>IFERROR(IF(INDEX('Form report'!$P$23:$CO$1090,MATCH($A$23,'Form report'!AV21:AV1088,0),MATCH(AV$3,'Form report'!$P$22:$CO$22,0))="","",INDEX('Form report'!$P$23:$CO$1090,MATCH($A$23,'Form report'!AV21:AV1088,0),MATCH(AV$3,'Form report'!$P$22:$CO$22,0))-INDEX('Form report'!$G$23:$G$1090,MATCH($A$23,'Form report'!$D$23:$D$1090,0))-INDEX('Form report'!$H$23:$H$1090,MATCH($A$23,'Form report'!$D$23:$D$1090,0))),"")</f>
        <v/>
      </c>
      <c r="AW24" s="204" t="str">
        <f>IFERROR(IF(INDEX('Form report'!$P$23:$CO$1090,MATCH($A$23,'Form report'!AW21:AW1088,0),MATCH(AW$3,'Form report'!$P$22:$CO$22,0))="","",INDEX('Form report'!$P$23:$CO$1090,MATCH($A$23,'Form report'!AW21:AW1088,0),MATCH(AW$3,'Form report'!$P$22:$CO$22,0))-INDEX('Form report'!$G$23:$G$1090,MATCH($A$23,'Form report'!$D$23:$D$1090,0))-INDEX('Form report'!$H$23:$H$1090,MATCH($A$23,'Form report'!$D$23:$D$1090,0))),"")</f>
        <v/>
      </c>
      <c r="AX24" s="204" t="str">
        <f>IFERROR(IF(INDEX('Form report'!$P$23:$CO$1090,MATCH($A$23,'Form report'!AX21:AX1088,0),MATCH(AX$3,'Form report'!$P$22:$CO$22,0))="","",INDEX('Form report'!$P$23:$CO$1090,MATCH($A$23,'Form report'!AX21:AX1088,0),MATCH(AX$3,'Form report'!$P$22:$CO$22,0))-INDEX('Form report'!$G$23:$G$1090,MATCH($A$23,'Form report'!$D$23:$D$1090,0))-INDEX('Form report'!$H$23:$H$1090,MATCH($A$23,'Form report'!$D$23:$D$1090,0))),"")</f>
        <v/>
      </c>
      <c r="AY24" s="204" t="str">
        <f>IFERROR(IF(INDEX('Form report'!$P$23:$CO$1090,MATCH($A$23,'Form report'!AY21:AY1088,0),MATCH(AY$3,'Form report'!$P$22:$CO$22,0))="","",INDEX('Form report'!$P$23:$CO$1090,MATCH($A$23,'Form report'!AY21:AY1088,0),MATCH(AY$3,'Form report'!$P$22:$CO$22,0))-INDEX('Form report'!$G$23:$G$1090,MATCH($A$23,'Form report'!$D$23:$D$1090,0))-INDEX('Form report'!$H$23:$H$1090,MATCH($A$23,'Form report'!$D$23:$D$1090,0))),"")</f>
        <v/>
      </c>
      <c r="AZ24" s="204" t="str">
        <f>IFERROR(IF(INDEX('Form report'!$P$23:$CO$1090,MATCH($A$23,'Form report'!AZ21:AZ1088,0),MATCH(AZ$3,'Form report'!$P$22:$CO$22,0))="","",INDEX('Form report'!$P$23:$CO$1090,MATCH($A$23,'Form report'!AZ21:AZ1088,0),MATCH(AZ$3,'Form report'!$P$22:$CO$22,0))-INDEX('Form report'!$G$23:$G$1090,MATCH($A$23,'Form report'!$D$23:$D$1090,0))-INDEX('Form report'!$H$23:$H$1090,MATCH($A$23,'Form report'!$D$23:$D$1090,0))),"")</f>
        <v/>
      </c>
      <c r="BA24" s="204" t="str">
        <f>IFERROR(IF(INDEX('Form report'!$P$23:$CO$1090,MATCH($A$23,'Form report'!BA21:BA1088,0),MATCH(BA$3,'Form report'!$P$22:$CO$22,0))="","",INDEX('Form report'!$P$23:$CO$1090,MATCH($A$23,'Form report'!BA21:BA1088,0),MATCH(BA$3,'Form report'!$P$22:$CO$22,0))-INDEX('Form report'!$G$23:$G$1090,MATCH($A$23,'Form report'!$D$23:$D$1090,0))-INDEX('Form report'!$H$23:$H$1090,MATCH($A$23,'Form report'!$D$23:$D$1090,0))),"")</f>
        <v/>
      </c>
      <c r="BB24" s="204" t="str">
        <f>IFERROR(IF(INDEX('Form report'!$P$23:$CO$1090,MATCH($A$23,'Form report'!BB21:BB1088,0),MATCH(BB$3,'Form report'!$P$22:$CO$22,0))="","",INDEX('Form report'!$P$23:$CO$1090,MATCH($A$23,'Form report'!BB21:BB1088,0),MATCH(BB$3,'Form report'!$P$22:$CO$22,0))-INDEX('Form report'!$G$23:$G$1090,MATCH($A$23,'Form report'!$D$23:$D$1090,0))-INDEX('Form report'!$H$23:$H$1090,MATCH($A$23,'Form report'!$D$23:$D$1090,0))),"")</f>
        <v/>
      </c>
      <c r="BC24" s="204" t="str">
        <f>IFERROR(IF(INDEX('Form report'!$P$23:$CO$1090,MATCH($A$23,'Form report'!BC21:BC1088,0),MATCH(BC$3,'Form report'!$P$22:$CO$22,0))="","",INDEX('Form report'!$P$23:$CO$1090,MATCH($A$23,'Form report'!BC21:BC1088,0),MATCH(BC$3,'Form report'!$P$22:$CO$22,0))-INDEX('Form report'!$G$23:$G$1090,MATCH($A$23,'Form report'!$D$23:$D$1090,0))-INDEX('Form report'!$H$23:$H$1090,MATCH($A$23,'Form report'!$D$23:$D$1090,0))),"")</f>
        <v/>
      </c>
      <c r="BD24" s="204" t="str">
        <f>IFERROR(IF(INDEX('Form report'!$P$23:$CO$1090,MATCH($A$23,'Form report'!BD21:BD1088,0),MATCH(BD$3,'Form report'!$P$22:$CO$22,0))="","",INDEX('Form report'!$P$23:$CO$1090,MATCH($A$23,'Form report'!BD21:BD1088,0),MATCH(BD$3,'Form report'!$P$22:$CO$22,0))-INDEX('Form report'!$G$23:$G$1090,MATCH($A$23,'Form report'!$D$23:$D$1090,0))-INDEX('Form report'!$H$23:$H$1090,MATCH($A$23,'Form report'!$D$23:$D$1090,0))),"")</f>
        <v/>
      </c>
      <c r="BE24" s="204" t="str">
        <f>IFERROR(IF(INDEX('Form report'!$P$23:$CO$1090,MATCH($A$23,'Form report'!BE21:BE1088,0),MATCH(BE$3,'Form report'!$P$22:$CO$22,0))="","",INDEX('Form report'!$P$23:$CO$1090,MATCH($A$23,'Form report'!BE21:BE1088,0),MATCH(BE$3,'Form report'!$P$22:$CO$22,0))-INDEX('Form report'!$G$23:$G$1090,MATCH($A$23,'Form report'!$D$23:$D$1090,0))-INDEX('Form report'!$H$23:$H$1090,MATCH($A$23,'Form report'!$D$23:$D$1090,0))),"")</f>
        <v/>
      </c>
      <c r="BF24" s="204" t="str">
        <f>IFERROR(IF(INDEX('Form report'!$P$23:$CO$1090,MATCH($A$23,'Form report'!BF21:BF1088,0),MATCH(BF$3,'Form report'!$P$22:$CO$22,0))="","",INDEX('Form report'!$P$23:$CO$1090,MATCH($A$23,'Form report'!BF21:BF1088,0),MATCH(BF$3,'Form report'!$P$22:$CO$22,0))-INDEX('Form report'!$G$23:$G$1090,MATCH($A$23,'Form report'!$D$23:$D$1090,0))-INDEX('Form report'!$H$23:$H$1090,MATCH($A$23,'Form report'!$D$23:$D$1090,0))),"")</f>
        <v/>
      </c>
      <c r="BG24" s="204" t="str">
        <f>IFERROR(IF(INDEX('Form report'!$P$23:$CO$1090,MATCH($A$23,'Form report'!BG21:BG1088,0),MATCH(BG$3,'Form report'!$P$22:$CO$22,0))="","",INDEX('Form report'!$P$23:$CO$1090,MATCH($A$23,'Form report'!BG21:BG1088,0),MATCH(BG$3,'Form report'!$P$22:$CO$22,0))-INDEX('Form report'!$G$23:$G$1090,MATCH($A$23,'Form report'!$D$23:$D$1090,0))-INDEX('Form report'!$H$23:$H$1090,MATCH($A$23,'Form report'!$D$23:$D$1090,0))),"")</f>
        <v/>
      </c>
      <c r="BH24" s="204" t="str">
        <f>IFERROR(IF(INDEX('Form report'!$P$23:$CO$1090,MATCH($A$23,'Form report'!BH21:BH1088,0),MATCH(BH$3,'Form report'!$P$22:$CO$22,0))="","",INDEX('Form report'!$P$23:$CO$1090,MATCH($A$23,'Form report'!BH21:BH1088,0),MATCH(BH$3,'Form report'!$P$22:$CO$22,0))-INDEX('Form report'!$G$23:$G$1090,MATCH($A$23,'Form report'!$D$23:$D$1090,0))-INDEX('Form report'!$H$23:$H$1090,MATCH($A$23,'Form report'!$D$23:$D$1090,0))),"")</f>
        <v/>
      </c>
      <c r="BI24" s="204" t="str">
        <f>IFERROR(IF(INDEX('Form report'!$P$23:$CO$1090,MATCH($A$23,'Form report'!BI21:BI1088,0),MATCH(BI$3,'Form report'!$P$22:$CO$22,0))="","",INDEX('Form report'!$P$23:$CO$1090,MATCH($A$23,'Form report'!BI21:BI1088,0),MATCH(BI$3,'Form report'!$P$22:$CO$22,0))-INDEX('Form report'!$G$23:$G$1090,MATCH($A$23,'Form report'!$D$23:$D$1090,0))-INDEX('Form report'!$H$23:$H$1090,MATCH($A$23,'Form report'!$D$23:$D$1090,0))),"")</f>
        <v/>
      </c>
      <c r="BJ24" s="204" t="str">
        <f>IFERROR(IF(INDEX('Form report'!$P$23:$CO$1090,MATCH($A$23,'Form report'!BJ21:BJ1088,0),MATCH(BJ$3,'Form report'!$P$22:$CO$22,0))="","",INDEX('Form report'!$P$23:$CO$1090,MATCH($A$23,'Form report'!BJ21:BJ1088,0),MATCH(BJ$3,'Form report'!$P$22:$CO$22,0))-INDEX('Form report'!$G$23:$G$1090,MATCH($A$23,'Form report'!$D$23:$D$1090,0))-INDEX('Form report'!$H$23:$H$1090,MATCH($A$23,'Form report'!$D$23:$D$1090,0))),"")</f>
        <v/>
      </c>
      <c r="BK24" s="204" t="str">
        <f>IFERROR(IF(INDEX('Form report'!$P$23:$CO$1090,MATCH($A$23,'Form report'!BK21:BK1088,0),MATCH(BK$3,'Form report'!$P$22:$CO$22,0))="","",INDEX('Form report'!$P$23:$CO$1090,MATCH($A$23,'Form report'!BK21:BK1088,0),MATCH(BK$3,'Form report'!$P$22:$CO$22,0))-INDEX('Form report'!$G$23:$G$1090,MATCH($A$23,'Form report'!$D$23:$D$1090,0))-INDEX('Form report'!$H$23:$H$1090,MATCH($A$23,'Form report'!$D$23:$D$1090,0))),"")</f>
        <v/>
      </c>
      <c r="BL24" s="204" t="str">
        <f>IFERROR(IF(INDEX('Form report'!$P$23:$CO$1090,MATCH($A$23,'Form report'!BL21:BL1088,0),MATCH(BL$3,'Form report'!$P$22:$CO$22,0))="","",INDEX('Form report'!$P$23:$CO$1090,MATCH($A$23,'Form report'!BL21:BL1088,0),MATCH(BL$3,'Form report'!$P$22:$CO$22,0))-INDEX('Form report'!$G$23:$G$1090,MATCH($A$23,'Form report'!$D$23:$D$1090,0))-INDEX('Form report'!$H$23:$H$1090,MATCH($A$23,'Form report'!$D$23:$D$1090,0))),"")</f>
        <v/>
      </c>
      <c r="BM24" s="204" t="str">
        <f>IFERROR(IF(INDEX('Form report'!$P$23:$CO$1090,MATCH($A$23,'Form report'!BM21:BM1088,0),MATCH(BM$3,'Form report'!$P$22:$CO$22,0))="","",INDEX('Form report'!$P$23:$CO$1090,MATCH($A$23,'Form report'!BM21:BM1088,0),MATCH(BM$3,'Form report'!$P$22:$CO$22,0))-INDEX('Form report'!$G$23:$G$1090,MATCH($A$23,'Form report'!$D$23:$D$1090,0))-INDEX('Form report'!$H$23:$H$1090,MATCH($A$23,'Form report'!$D$23:$D$1090,0))),"")</f>
        <v/>
      </c>
      <c r="BN24" s="204" t="str">
        <f>IFERROR(IF(INDEX('Form report'!$P$23:$CO$1090,MATCH($A$23,'Form report'!BN21:BN1088,0),MATCH(BN$3,'Form report'!$P$22:$CO$22,0))="","",INDEX('Form report'!$P$23:$CO$1090,MATCH($A$23,'Form report'!BN21:BN1088,0),MATCH(BN$3,'Form report'!$P$22:$CO$22,0))-INDEX('Form report'!$G$23:$G$1090,MATCH($A$23,'Form report'!$D$23:$D$1090,0))-INDEX('Form report'!$H$23:$H$1090,MATCH($A$23,'Form report'!$D$23:$D$1090,0))),"")</f>
        <v/>
      </c>
      <c r="BO24" s="204" t="str">
        <f>IFERROR(IF(INDEX('Form report'!$P$23:$CO$1090,MATCH($A$23,'Form report'!BO21:BO1088,0),MATCH(BO$3,'Form report'!$P$22:$CO$22,0))="","",INDEX('Form report'!$P$23:$CO$1090,MATCH($A$23,'Form report'!BO21:BO1088,0),MATCH(BO$3,'Form report'!$P$22:$CO$22,0))-INDEX('Form report'!$G$23:$G$1090,MATCH($A$23,'Form report'!$D$23:$D$1090,0))-INDEX('Form report'!$H$23:$H$1090,MATCH($A$23,'Form report'!$D$23:$D$1090,0))),"")</f>
        <v/>
      </c>
      <c r="BP24" s="204" t="str">
        <f>IFERROR(IF(INDEX('Form report'!$P$23:$CO$1090,MATCH($A$23,'Form report'!BP21:BP1088,0),MATCH(BP$3,'Form report'!$P$22:$CO$22,0))="","",INDEX('Form report'!$P$23:$CO$1090,MATCH($A$23,'Form report'!BP21:BP1088,0),MATCH(BP$3,'Form report'!$P$22:$CO$22,0))-INDEX('Form report'!$G$23:$G$1090,MATCH($A$23,'Form report'!$D$23:$D$1090,0))-INDEX('Form report'!$H$23:$H$1090,MATCH($A$23,'Form report'!$D$23:$D$1090,0))),"")</f>
        <v/>
      </c>
      <c r="BQ24" s="204" t="str">
        <f>IFERROR(IF(INDEX('Form report'!$P$23:$CO$1090,MATCH($A$23,'Form report'!BQ21:BQ1088,0),MATCH(BQ$3,'Form report'!$P$22:$CO$22,0))="","",INDEX('Form report'!$P$23:$CO$1090,MATCH($A$23,'Form report'!BQ21:BQ1088,0),MATCH(BQ$3,'Form report'!$P$22:$CO$22,0))-INDEX('Form report'!$G$23:$G$1090,MATCH($A$23,'Form report'!$D$23:$D$1090,0))-INDEX('Form report'!$H$23:$H$1090,MATCH($A$23,'Form report'!$D$23:$D$1090,0))),"")</f>
        <v/>
      </c>
      <c r="BR24" s="204" t="str">
        <f>IFERROR(IF(INDEX('Form report'!$P$23:$CO$1090,MATCH($A$23,'Form report'!BR21:BR1088,0),MATCH(BR$3,'Form report'!$P$22:$CO$22,0))="","",INDEX('Form report'!$P$23:$CO$1090,MATCH($A$23,'Form report'!BR21:BR1088,0),MATCH(BR$3,'Form report'!$P$22:$CO$22,0))-INDEX('Form report'!$G$23:$G$1090,MATCH($A$23,'Form report'!$D$23:$D$1090,0))-INDEX('Form report'!$H$23:$H$1090,MATCH($A$23,'Form report'!$D$23:$D$1090,0))),"")</f>
        <v/>
      </c>
      <c r="BS24" s="204" t="str">
        <f>IFERROR(IF(INDEX('Form report'!$P$23:$CO$1090,MATCH($A$23,'Form report'!BS21:BS1088,0),MATCH(BS$3,'Form report'!$P$22:$CO$22,0))="","",INDEX('Form report'!$P$23:$CO$1090,MATCH($A$23,'Form report'!BS21:BS1088,0),MATCH(BS$3,'Form report'!$P$22:$CO$22,0))-INDEX('Form report'!$G$23:$G$1090,MATCH($A$23,'Form report'!$D$23:$D$1090,0))-INDEX('Form report'!$H$23:$H$1090,MATCH($A$23,'Form report'!$D$23:$D$1090,0))),"")</f>
        <v/>
      </c>
      <c r="BT24" s="204" t="str">
        <f>IFERROR(IF(INDEX('Form report'!$P$23:$CO$1090,MATCH($A$23,'Form report'!BT21:BT1088,0),MATCH(BT$3,'Form report'!$P$22:$CO$22,0))="","",INDEX('Form report'!$P$23:$CO$1090,MATCH($A$23,'Form report'!BT21:BT1088,0),MATCH(BT$3,'Form report'!$P$22:$CO$22,0))-INDEX('Form report'!$G$23:$G$1090,MATCH($A$23,'Form report'!$D$23:$D$1090,0))-INDEX('Form report'!$H$23:$H$1090,MATCH($A$23,'Form report'!$D$23:$D$1090,0))),"")</f>
        <v/>
      </c>
      <c r="BU24" s="204" t="str">
        <f>IFERROR(IF(INDEX('Form report'!$P$23:$CO$1090,MATCH($A$23,'Form report'!BU21:BU1088,0),MATCH(BU$3,'Form report'!$P$22:$CO$22,0))="","",INDEX('Form report'!$P$23:$CO$1090,MATCH($A$23,'Form report'!BU21:BU1088,0),MATCH(BU$3,'Form report'!$P$22:$CO$22,0))-INDEX('Form report'!$G$23:$G$1090,MATCH($A$23,'Form report'!$D$23:$D$1090,0))-INDEX('Form report'!$H$23:$H$1090,MATCH($A$23,'Form report'!$D$23:$D$1090,0))),"")</f>
        <v/>
      </c>
      <c r="BV24" s="204" t="str">
        <f>IFERROR(IF(INDEX('Form report'!$P$23:$CO$1090,MATCH($A$23,'Form report'!BV21:BV1088,0),MATCH(BV$3,'Form report'!$P$22:$CO$22,0))="","",INDEX('Form report'!$P$23:$CO$1090,MATCH($A$23,'Form report'!BV21:BV1088,0),MATCH(BV$3,'Form report'!$P$22:$CO$22,0))-INDEX('Form report'!$G$23:$G$1090,MATCH($A$23,'Form report'!$D$23:$D$1090,0))-INDEX('Form report'!$H$23:$H$1090,MATCH($A$23,'Form report'!$D$23:$D$1090,0))),"")</f>
        <v/>
      </c>
      <c r="BW24" s="204" t="str">
        <f>IFERROR(IF(INDEX('Form report'!$P$23:$CO$1090,MATCH($A$23,'Form report'!BW21:BW1088,0),MATCH(BW$3,'Form report'!$P$22:$CO$22,0))="","",INDEX('Form report'!$P$23:$CO$1090,MATCH($A$23,'Form report'!BW21:BW1088,0),MATCH(BW$3,'Form report'!$P$22:$CO$22,0))-INDEX('Form report'!$G$23:$G$1090,MATCH($A$23,'Form report'!$D$23:$D$1090,0))-INDEX('Form report'!$H$23:$H$1090,MATCH($A$23,'Form report'!$D$23:$D$1090,0))),"")</f>
        <v/>
      </c>
      <c r="BX24" s="204" t="str">
        <f>IFERROR(IF(INDEX('Form report'!$P$23:$CO$1090,MATCH($A$23,'Form report'!BX21:BX1088,0),MATCH(BX$3,'Form report'!$P$22:$CO$22,0))="","",INDEX('Form report'!$P$23:$CO$1090,MATCH($A$23,'Form report'!BX21:BX1088,0),MATCH(BX$3,'Form report'!$P$22:$CO$22,0))-INDEX('Form report'!$G$23:$G$1090,MATCH($A$23,'Form report'!$D$23:$D$1090,0))-INDEX('Form report'!$H$23:$H$1090,MATCH($A$23,'Form report'!$D$23:$D$1090,0))),"")</f>
        <v/>
      </c>
      <c r="BY24" s="204" t="str">
        <f>IFERROR(IF(INDEX('Form report'!$P$23:$CO$1090,MATCH($A$23,'Form report'!BY21:BY1088,0),MATCH(BY$3,'Form report'!$P$22:$CO$22,0))="","",INDEX('Form report'!$P$23:$CO$1090,MATCH($A$23,'Form report'!BY21:BY1088,0),MATCH(BY$3,'Form report'!$P$22:$CO$22,0))-INDEX('Form report'!$G$23:$G$1090,MATCH($A$23,'Form report'!$D$23:$D$1090,0))-INDEX('Form report'!$H$23:$H$1090,MATCH($A$23,'Form report'!$D$23:$D$1090,0))),"")</f>
        <v/>
      </c>
      <c r="BZ24" s="204" t="str">
        <f>IFERROR(IF(INDEX('Form report'!$P$23:$CO$1090,MATCH($A$23,'Form report'!BZ21:BZ1088,0),MATCH(BZ$3,'Form report'!$P$22:$CO$22,0))="","",INDEX('Form report'!$P$23:$CO$1090,MATCH($A$23,'Form report'!BZ21:BZ1088,0),MATCH(BZ$3,'Form report'!$P$22:$CO$22,0))-INDEX('Form report'!$G$23:$G$1090,MATCH($A$23,'Form report'!$D$23:$D$1090,0))-INDEX('Form report'!$H$23:$H$1090,MATCH($A$23,'Form report'!$D$23:$D$1090,0))),"")</f>
        <v/>
      </c>
      <c r="CA24" s="204" t="str">
        <f>IFERROR(IF(INDEX('Form report'!$P$23:$CO$1090,MATCH($A$23,'Form report'!CA21:CA1088,0),MATCH(CA$3,'Form report'!$P$22:$CO$22,0))="","",INDEX('Form report'!$P$23:$CO$1090,MATCH($A$23,'Form report'!CA21:CA1088,0),MATCH(CA$3,'Form report'!$P$22:$CO$22,0))-INDEX('Form report'!$G$23:$G$1090,MATCH($A$23,'Form report'!$D$23:$D$1090,0))-INDEX('Form report'!$H$23:$H$1090,MATCH($A$23,'Form report'!$D$23:$D$1090,0))),"")</f>
        <v/>
      </c>
      <c r="CB24" s="204" t="str">
        <f>IFERROR(IF(INDEX('Form report'!$P$23:$CO$1090,MATCH($A$23,'Form report'!CB21:CB1088,0),MATCH(CB$3,'Form report'!$P$22:$CO$22,0))="","",INDEX('Form report'!$P$23:$CO$1090,MATCH($A$23,'Form report'!CB21:CB1088,0),MATCH(CB$3,'Form report'!$P$22:$CO$22,0))-INDEX('Form report'!$G$23:$G$1090,MATCH($A$23,'Form report'!$D$23:$D$1090,0))-INDEX('Form report'!$H$23:$H$1090,MATCH($A$23,'Form report'!$D$23:$D$1090,0))),"")</f>
        <v/>
      </c>
      <c r="CC24" s="204" t="str">
        <f>IFERROR(IF(INDEX('Form report'!$P$23:$CO$1090,MATCH($A$23,'Form report'!CC21:CC1088,0),MATCH(CC$3,'Form report'!$P$22:$CO$22,0))="","",INDEX('Form report'!$P$23:$CO$1090,MATCH($A$23,'Form report'!CC21:CC1088,0),MATCH(CC$3,'Form report'!$P$22:$CO$22,0))-INDEX('Form report'!$G$23:$G$1090,MATCH($A$23,'Form report'!$D$23:$D$1090,0))-INDEX('Form report'!$H$23:$H$1090,MATCH($A$23,'Form report'!$D$23:$D$1090,0))),"")</f>
        <v/>
      </c>
      <c r="CD24" s="204" t="str">
        <f>IFERROR(IF(INDEX('Form report'!$P$23:$CO$1090,MATCH($A$23,'Form report'!CD21:CD1088,0),MATCH(CD$3,'Form report'!$P$22:$CO$22,0))="","",INDEX('Form report'!$P$23:$CO$1090,MATCH($A$23,'Form report'!CD21:CD1088,0),MATCH(CD$3,'Form report'!$P$22:$CO$22,0))-INDEX('Form report'!$G$23:$G$1090,MATCH($A$23,'Form report'!$D$23:$D$1090,0))-INDEX('Form report'!$H$23:$H$1090,MATCH($A$23,'Form report'!$D$23:$D$1090,0))),"")</f>
        <v/>
      </c>
      <c r="CE24" s="204" t="str">
        <f>IFERROR(IF(INDEX('Form report'!$P$23:$CO$1090,MATCH($A$23,'Form report'!CE21:CE1088,0),MATCH(CE$3,'Form report'!$P$22:$CO$22,0))="","",INDEX('Form report'!$P$23:$CO$1090,MATCH($A$23,'Form report'!CE21:CE1088,0),MATCH(CE$3,'Form report'!$P$22:$CO$22,0))-INDEX('Form report'!$G$23:$G$1090,MATCH($A$23,'Form report'!$D$23:$D$1090,0))-INDEX('Form report'!$H$23:$H$1090,MATCH($A$23,'Form report'!$D$23:$D$1090,0))),"")</f>
        <v/>
      </c>
      <c r="CF24" s="204" t="str">
        <f>IFERROR(IF(INDEX('Form report'!$P$23:$CO$1090,MATCH($A$23,'Form report'!CF21:CF1088,0),MATCH(CF$3,'Form report'!$P$22:$CO$22,0))="","",INDEX('Form report'!$P$23:$CO$1090,MATCH($A$23,'Form report'!CF21:CF1088,0),MATCH(CF$3,'Form report'!$P$22:$CO$22,0))-INDEX('Form report'!$G$23:$G$1090,MATCH($A$23,'Form report'!$D$23:$D$1090,0))-INDEX('Form report'!$H$23:$H$1090,MATCH($A$23,'Form report'!$D$23:$D$1090,0))),"")</f>
        <v/>
      </c>
      <c r="CG24" s="204" t="str">
        <f>IFERROR(IF(INDEX('Form report'!$P$23:$CO$1090,MATCH($A$23,'Form report'!CG21:CG1088,0),MATCH(CG$3,'Form report'!$P$22:$CO$22,0))="","",INDEX('Form report'!$P$23:$CO$1090,MATCH($A$23,'Form report'!CG21:CG1088,0),MATCH(CG$3,'Form report'!$P$22:$CO$22,0))-INDEX('Form report'!$G$23:$G$1090,MATCH($A$23,'Form report'!$D$23:$D$1090,0))-INDEX('Form report'!$H$23:$H$1090,MATCH($A$23,'Form report'!$D$23:$D$1090,0))),"")</f>
        <v/>
      </c>
      <c r="CH24" s="204" t="str">
        <f>IFERROR(IF(INDEX('Form report'!$P$23:$CO$1090,MATCH($A$23,'Form report'!CH21:CH1088,0),MATCH(CH$3,'Form report'!$P$22:$CO$22,0))="","",INDEX('Form report'!$P$23:$CO$1090,MATCH($A$23,'Form report'!CH21:CH1088,0),MATCH(CH$3,'Form report'!$P$22:$CO$22,0))-INDEX('Form report'!$G$23:$G$1090,MATCH($A$23,'Form report'!$D$23:$D$1090,0))-INDEX('Form report'!$H$23:$H$1090,MATCH($A$23,'Form report'!$D$23:$D$1090,0))),"")</f>
        <v/>
      </c>
      <c r="CI24" s="204" t="str">
        <f>IFERROR(IF(INDEX('Form report'!$P$23:$CO$1090,MATCH($A$23,'Form report'!CI21:CI1088,0),MATCH(CI$3,'Form report'!$P$22:$CO$22,0))="","",INDEX('Form report'!$P$23:$CO$1090,MATCH($A$23,'Form report'!CI21:CI1088,0),MATCH(CI$3,'Form report'!$P$22:$CO$22,0))-INDEX('Form report'!$G$23:$G$1090,MATCH($A$23,'Form report'!$D$23:$D$1090,0))-INDEX('Form report'!$H$23:$H$1090,MATCH($A$23,'Form report'!$D$23:$D$1090,0))),"")</f>
        <v/>
      </c>
      <c r="CJ24" s="204" t="str">
        <f>IFERROR(IF(INDEX('Form report'!$P$23:$CO$1090,MATCH($A$23,'Form report'!CJ21:CJ1088,0),MATCH(CJ$3,'Form report'!$P$22:$CO$22,0))="","",INDEX('Form report'!$P$23:$CO$1090,MATCH($A$23,'Form report'!CJ21:CJ1088,0),MATCH(CJ$3,'Form report'!$P$22:$CO$22,0))-INDEX('Form report'!$G$23:$G$1090,MATCH($A$23,'Form report'!$D$23:$D$1090,0))-INDEX('Form report'!$H$23:$H$1090,MATCH($A$23,'Form report'!$D$23:$D$1090,0))),"")</f>
        <v/>
      </c>
      <c r="CK24" s="204" t="str">
        <f>IFERROR(IF(INDEX('Form report'!$P$23:$CO$1090,MATCH($A$23,'Form report'!CK21:CK1088,0),MATCH(CK$3,'Form report'!$P$22:$CO$22,0))="","",INDEX('Form report'!$P$23:$CO$1090,MATCH($A$23,'Form report'!CK21:CK1088,0),MATCH(CK$3,'Form report'!$P$22:$CO$22,0))-INDEX('Form report'!$G$23:$G$1090,MATCH($A$23,'Form report'!$D$23:$D$1090,0))-INDEX('Form report'!$H$23:$H$1090,MATCH($A$23,'Form report'!$D$23:$D$1090,0))),"")</f>
        <v/>
      </c>
      <c r="CL24" s="204" t="str">
        <f>IFERROR(IF(INDEX('Form report'!$P$23:$CO$1090,MATCH($A$23,'Form report'!CL21:CL1088,0),MATCH(CL$3,'Form report'!$P$22:$CO$22,0))="","",INDEX('Form report'!$P$23:$CO$1090,MATCH($A$23,'Form report'!CL21:CL1088,0),MATCH(CL$3,'Form report'!$P$22:$CO$22,0))-INDEX('Form report'!$G$23:$G$1090,MATCH($A$23,'Form report'!$D$23:$D$1090,0))-INDEX('Form report'!$H$23:$H$1090,MATCH($A$23,'Form report'!$D$23:$D$1090,0))),"")</f>
        <v/>
      </c>
      <c r="CM24" s="204" t="str">
        <f>IFERROR(IF(INDEX('Form report'!$P$23:$CO$1090,MATCH($A$23,'Form report'!CM21:CM1088,0),MATCH(CM$3,'Form report'!$P$22:$CO$22,0))="","",INDEX('Form report'!$P$23:$CO$1090,MATCH($A$23,'Form report'!CM21:CM1088,0),MATCH(CM$3,'Form report'!$P$22:$CO$22,0))-INDEX('Form report'!$G$23:$G$1090,MATCH($A$23,'Form report'!$D$23:$D$1090,0))-INDEX('Form report'!$H$23:$H$1090,MATCH($A$23,'Form report'!$D$23:$D$1090,0))),"")</f>
        <v/>
      </c>
      <c r="CN24" s="204" t="str">
        <f>IFERROR(IF(INDEX('Form report'!$P$23:$CO$1090,MATCH($A$23,'Form report'!CN21:CN1088,0),MATCH(CN$3,'Form report'!$P$22:$CO$22,0))="","",INDEX('Form report'!$P$23:$CO$1090,MATCH($A$23,'Form report'!CN21:CN1088,0),MATCH(CN$3,'Form report'!$P$22:$CO$22,0))-INDEX('Form report'!$G$23:$G$1090,MATCH($A$23,'Form report'!$D$23:$D$1090,0))-INDEX('Form report'!$H$23:$H$1090,MATCH($A$23,'Form report'!$D$23:$D$1090,0))),"")</f>
        <v/>
      </c>
      <c r="CO24" s="204" t="str">
        <f>IFERROR(IF(INDEX('Form report'!$P$23:$CO$1090,MATCH($A$23,'Form report'!CO21:CO1088,0),MATCH(CO$3,'Form report'!$P$22:$CO$22,0))="","",INDEX('Form report'!$P$23:$CO$1090,MATCH($A$23,'Form report'!CO21:CO1088,0),MATCH(CO$3,'Form report'!$P$22:$CO$22,0))-INDEX('Form report'!$G$23:$G$1090,MATCH($A$23,'Form report'!$D$23:$D$1090,0))-INDEX('Form report'!$H$23:$H$1090,MATCH($A$23,'Form report'!$D$23:$D$1090,0))),"")</f>
        <v/>
      </c>
      <c r="CP24" s="204" t="str">
        <f>IFERROR(IF(INDEX('Form report'!$P$23:$CO$1090,MATCH($A$23,'Form report'!CP21:CP1088,0),MATCH(CP$3,'Form report'!$P$22:$CO$22,0))="","",INDEX('Form report'!$P$23:$CO$1090,MATCH($A$23,'Form report'!CP21:CP1088,0),MATCH(CP$3,'Form report'!$P$22:$CO$22,0))-INDEX('Form report'!$G$23:$G$1090,MATCH($A$23,'Form report'!$D$23:$D$1090,0))-INDEX('Form report'!$H$23:$H$1090,MATCH($A$23,'Form report'!$D$23:$D$1090,0))),"")</f>
        <v/>
      </c>
      <c r="CQ24" s="204" t="str">
        <f>IFERROR(IF(INDEX('Form report'!$P$23:$CO$1090,MATCH($A$23,'Form report'!CQ21:CQ1088,0),MATCH(CQ$3,'Form report'!$P$22:$CO$22,0))="","",INDEX('Form report'!$P$23:$CO$1090,MATCH($A$23,'Form report'!CQ21:CQ1088,0),MATCH(CQ$3,'Form report'!$P$22:$CO$22,0))-INDEX('Form report'!$G$23:$G$1090,MATCH($A$23,'Form report'!$D$23:$D$1090,0))-INDEX('Form report'!$H$23:$H$1090,MATCH($A$23,'Form report'!$D$23:$D$1090,0))),"")</f>
        <v/>
      </c>
      <c r="CR24" s="204" t="str">
        <f>IFERROR(IF(INDEX('Form report'!$P$23:$CO$1090,MATCH($A$23,'Form report'!CR21:CR1088,0),MATCH(CR$3,'Form report'!$P$22:$CO$22,0))="","",INDEX('Form report'!$P$23:$CO$1090,MATCH($A$23,'Form report'!CR21:CR1088,0),MATCH(CR$3,'Form report'!$P$22:$CO$22,0))-INDEX('Form report'!$G$23:$G$1090,MATCH($A$23,'Form report'!$D$23:$D$1090,0))-INDEX('Form report'!$H$23:$H$1090,MATCH($A$23,'Form report'!$D$23:$D$1090,0))),"")</f>
        <v/>
      </c>
      <c r="CS24" s="204" t="str">
        <f>IFERROR(IF(INDEX('Form report'!$P$23:$CO$1090,MATCH($A$23,'Form report'!CS21:CS1088,0),MATCH(CS$3,'Form report'!$P$22:$CO$22,0))="","",INDEX('Form report'!$P$23:$CO$1090,MATCH($A$23,'Form report'!CS21:CS1088,0),MATCH(CS$3,'Form report'!$P$22:$CO$22,0))-INDEX('Form report'!$G$23:$G$1090,MATCH($A$23,'Form report'!$D$23:$D$1090,0))-INDEX('Form report'!$H$23:$H$1090,MATCH($A$23,'Form report'!$D$23:$D$1090,0))),"")</f>
        <v/>
      </c>
      <c r="CT24" s="204" t="str">
        <f>IFERROR(IF(INDEX('Form report'!$P$23:$CO$1090,MATCH($A$23,'Form report'!CT21:CT1088,0),MATCH(CT$3,'Form report'!$P$22:$CO$22,0))="","",INDEX('Form report'!$P$23:$CO$1090,MATCH($A$23,'Form report'!CT21:CT1088,0),MATCH(CT$3,'Form report'!$P$22:$CO$22,0))-INDEX('Form report'!$G$23:$G$1090,MATCH($A$23,'Form report'!$D$23:$D$1090,0))-INDEX('Form report'!$H$23:$H$1090,MATCH($A$23,'Form report'!$D$23:$D$1090,0))),"")</f>
        <v/>
      </c>
      <c r="CU24" s="204" t="str">
        <f>IFERROR(IF(INDEX('Form report'!$P$23:$CO$1090,MATCH($A$23,'Form report'!CU21:CU1088,0),MATCH(CU$3,'Form report'!$P$22:$CO$22,0))="","",INDEX('Form report'!$P$23:$CO$1090,MATCH($A$23,'Form report'!CU21:CU1088,0),MATCH(CU$3,'Form report'!$P$22:$CO$22,0))-INDEX('Form report'!$G$23:$G$1090,MATCH($A$23,'Form report'!$D$23:$D$1090,0))-INDEX('Form report'!$H$23:$H$1090,MATCH($A$23,'Form report'!$D$23:$D$1090,0))),"")</f>
        <v/>
      </c>
      <c r="CV24" s="204" t="str">
        <f>IFERROR(IF(INDEX('Form report'!$P$23:$CO$1090,MATCH($A$23,'Form report'!CV21:CV1088,0),MATCH(CV$3,'Form report'!$P$22:$CO$22,0))="","",INDEX('Form report'!$P$23:$CO$1090,MATCH($A$23,'Form report'!CV21:CV1088,0),MATCH(CV$3,'Form report'!$P$22:$CO$22,0))-INDEX('Form report'!$G$23:$G$1090,MATCH($A$23,'Form report'!$D$23:$D$1090,0))-INDEX('Form report'!$H$23:$H$1090,MATCH($A$23,'Form report'!$D$23:$D$1090,0))),"")</f>
        <v/>
      </c>
      <c r="CW24" s="204" t="str">
        <f>IFERROR(IF(INDEX('Form report'!$P$23:$CO$1090,MATCH($A$23,'Form report'!CW21:CW1088,0),MATCH(CW$3,'Form report'!$P$22:$CO$22,0))="","",INDEX('Form report'!$P$23:$CO$1090,MATCH($A$23,'Form report'!CW21:CW1088,0),MATCH(CW$3,'Form report'!$P$22:$CO$22,0))-INDEX('Form report'!$G$23:$G$1090,MATCH($A$23,'Form report'!$D$23:$D$1090,0))-INDEX('Form report'!$H$23:$H$1090,MATCH($A$23,'Form report'!$D$23:$D$1090,0))),"")</f>
        <v/>
      </c>
      <c r="CX24" s="204" t="str">
        <f>IFERROR(IF(INDEX('Form report'!$P$23:$CO$1090,MATCH($A$23,'Form report'!CX21:CX1088,0),MATCH(CX$3,'Form report'!$P$22:$CO$22,0))="","",INDEX('Form report'!$P$23:$CO$1090,MATCH($A$23,'Form report'!CX21:CX1088,0),MATCH(CX$3,'Form report'!$P$22:$CO$22,0))-INDEX('Form report'!$G$23:$G$1090,MATCH($A$23,'Form report'!$D$23:$D$1090,0))-INDEX('Form report'!$H$23:$H$1090,MATCH($A$23,'Form report'!$D$23:$D$1090,0))),"")</f>
        <v/>
      </c>
      <c r="CY24" s="204" t="str">
        <f>IFERROR(IF(INDEX('Form report'!$P$23:$CO$1090,MATCH($A$23,'Form report'!CY21:CY1088,0),MATCH(CY$3,'Form report'!$P$22:$CO$22,0))="","",INDEX('Form report'!$P$23:$CO$1090,MATCH($A$23,'Form report'!CY21:CY1088,0),MATCH(CY$3,'Form report'!$P$22:$CO$22,0))-INDEX('Form report'!$G$23:$G$1090,MATCH($A$23,'Form report'!$D$23:$D$1090,0))-INDEX('Form report'!$H$23:$H$1090,MATCH($A$23,'Form report'!$D$23:$D$1090,0))),"")</f>
        <v/>
      </c>
      <c r="CZ24" s="204" t="str">
        <f>IFERROR(IF(INDEX('Form report'!$P$23:$CO$1090,MATCH($A$23,'Form report'!CZ21:CZ1088,0),MATCH(CZ$3,'Form report'!$P$22:$CO$22,0))="","",INDEX('Form report'!$P$23:$CO$1090,MATCH($A$23,'Form report'!CZ21:CZ1088,0),MATCH(CZ$3,'Form report'!$P$22:$CO$22,0))-INDEX('Form report'!$G$23:$G$1090,MATCH($A$23,'Form report'!$D$23:$D$1090,0))-INDEX('Form report'!$H$23:$H$1090,MATCH($A$23,'Form report'!$D$23:$D$1090,0))),"")</f>
        <v/>
      </c>
      <c r="DA24" s="204" t="str">
        <f>IFERROR(IF(INDEX('Form report'!$P$23:$CO$1090,MATCH($A$23,'Form report'!DA21:DA1088,0),MATCH(DA$3,'Form report'!$P$22:$CO$22,0))="","",INDEX('Form report'!$P$23:$CO$1090,MATCH($A$23,'Form report'!DA21:DA1088,0),MATCH(DA$3,'Form report'!$P$22:$CO$22,0))-INDEX('Form report'!$G$23:$G$1090,MATCH($A$23,'Form report'!$D$23:$D$1090,0))-INDEX('Form report'!$H$23:$H$1090,MATCH($A$23,'Form report'!$D$23:$D$1090,0))),"")</f>
        <v/>
      </c>
      <c r="DB24" s="204" t="str">
        <f>IFERROR(IF(INDEX('Form report'!$P$23:$CO$1090,MATCH($A$23,'Form report'!DB21:DB1088,0),MATCH(DB$3,'Form report'!$P$22:$CO$22,0))="","",INDEX('Form report'!$P$23:$CO$1090,MATCH($A$23,'Form report'!DB21:DB1088,0),MATCH(DB$3,'Form report'!$P$22:$CO$22,0))-INDEX('Form report'!$G$23:$G$1090,MATCH($A$23,'Form report'!$D$23:$D$1090,0))-INDEX('Form report'!$H$23:$H$1090,MATCH($A$23,'Form report'!$D$23:$D$1090,0))),"")</f>
        <v/>
      </c>
      <c r="DC24" s="204" t="str">
        <f>IFERROR(IF(INDEX('Form report'!$P$23:$CO$1090,MATCH($A$23,'Form report'!DC21:DC1088,0),MATCH(DC$3,'Form report'!$P$22:$CO$22,0))="","",INDEX('Form report'!$P$23:$CO$1090,MATCH($A$23,'Form report'!DC21:DC1088,0),MATCH(DC$3,'Form report'!$P$22:$CO$22,0))-INDEX('Form report'!$G$23:$G$1090,MATCH($A$23,'Form report'!$D$23:$D$1090,0))-INDEX('Form report'!$H$23:$H$1090,MATCH($A$23,'Form report'!$D$23:$D$1090,0))),"")</f>
        <v/>
      </c>
      <c r="DD24" s="204" t="str">
        <f>IFERROR(IF(INDEX('Form report'!$P$23:$CO$1090,MATCH($A$23,'Form report'!DD21:DD1088,0),MATCH(DD$3,'Form report'!$P$22:$CO$22,0))="","",INDEX('Form report'!$P$23:$CO$1090,MATCH($A$23,'Form report'!DD21:DD1088,0),MATCH(DD$3,'Form report'!$P$22:$CO$22,0))-INDEX('Form report'!$G$23:$G$1090,MATCH($A$23,'Form report'!$D$23:$D$1090,0))-INDEX('Form report'!$H$23:$H$1090,MATCH($A$23,'Form report'!$D$23:$D$1090,0))),"")</f>
        <v/>
      </c>
      <c r="DE24" s="204" t="str">
        <f>IFERROR(IF(INDEX('Form report'!$P$23:$CO$1090,MATCH($A$23,'Form report'!DE21:DE1088,0),MATCH(DE$3,'Form report'!$P$22:$CO$22,0))="","",INDEX('Form report'!$P$23:$CO$1090,MATCH($A$23,'Form report'!DE21:DE1088,0),MATCH(DE$3,'Form report'!$P$22:$CO$22,0))-INDEX('Form report'!$G$23:$G$1090,MATCH($A$23,'Form report'!$D$23:$D$1090,0))-INDEX('Form report'!$H$23:$H$1090,MATCH($A$23,'Form report'!$D$23:$D$1090,0))),"")</f>
        <v/>
      </c>
      <c r="DF24" s="204" t="str">
        <f>IFERROR(IF(INDEX('Form report'!$P$23:$CO$1090,MATCH($A$23,'Form report'!DF21:DF1088,0),MATCH(DF$3,'Form report'!$P$22:$CO$22,0))="","",INDEX('Form report'!$P$23:$CO$1090,MATCH($A$23,'Form report'!DF21:DF1088,0),MATCH(DF$3,'Form report'!$P$22:$CO$22,0))-INDEX('Form report'!$G$23:$G$1090,MATCH($A$23,'Form report'!$D$23:$D$1090,0))-INDEX('Form report'!$H$23:$H$1090,MATCH($A$23,'Form report'!$D$23:$D$1090,0))),"")</f>
        <v/>
      </c>
      <c r="DG24" s="204" t="str">
        <f>IFERROR(IF(INDEX('Form report'!$P$23:$CO$1090,MATCH($A$23,'Form report'!DG21:DG1088,0),MATCH(DG$3,'Form report'!$P$22:$CO$22,0))="","",INDEX('Form report'!$P$23:$CO$1090,MATCH($A$23,'Form report'!DG21:DG1088,0),MATCH(DG$3,'Form report'!$P$22:$CO$22,0))-INDEX('Form report'!$G$23:$G$1090,MATCH($A$23,'Form report'!$D$23:$D$1090,0))-INDEX('Form report'!$H$23:$H$1090,MATCH($A$23,'Form report'!$D$23:$D$1090,0))),"")</f>
        <v/>
      </c>
      <c r="DH24" s="204" t="str">
        <f>IFERROR(IF(INDEX('Form report'!$P$23:$CO$1090,MATCH($A$23,'Form report'!DH21:DH1088,0),MATCH(DH$3,'Form report'!$P$22:$CO$22,0))="","",INDEX('Form report'!$P$23:$CO$1090,MATCH($A$23,'Form report'!DH21:DH1088,0),MATCH(DH$3,'Form report'!$P$22:$CO$22,0))-INDEX('Form report'!$G$23:$G$1090,MATCH($A$23,'Form report'!$D$23:$D$1090,0))-INDEX('Form report'!$H$23:$H$1090,MATCH($A$23,'Form report'!$D$23:$D$1090,0))),"")</f>
        <v/>
      </c>
      <c r="DI24" s="204" t="str">
        <f>IFERROR(IF(INDEX('Form report'!$P$23:$CO$1090,MATCH($A$23,'Form report'!DI21:DI1088,0),MATCH(DI$3,'Form report'!$P$22:$CO$22,0))="","",INDEX('Form report'!$P$23:$CO$1090,MATCH($A$23,'Form report'!DI21:DI1088,0),MATCH(DI$3,'Form report'!$P$22:$CO$22,0))-INDEX('Form report'!$G$23:$G$1090,MATCH($A$23,'Form report'!$D$23:$D$1090,0))-INDEX('Form report'!$H$23:$H$1090,MATCH($A$23,'Form report'!$D$23:$D$1090,0))),"")</f>
        <v/>
      </c>
      <c r="DJ24" s="204" t="str">
        <f>IFERROR(IF(INDEX('Form report'!$P$23:$CO$1090,MATCH($A$23,'Form report'!DJ21:DJ1088,0),MATCH(DJ$3,'Form report'!$P$22:$CO$22,0))="","",INDEX('Form report'!$P$23:$CO$1090,MATCH($A$23,'Form report'!DJ21:DJ1088,0),MATCH(DJ$3,'Form report'!$P$22:$CO$22,0))-INDEX('Form report'!$G$23:$G$1090,MATCH($A$23,'Form report'!$D$23:$D$1090,0))-INDEX('Form report'!$H$23:$H$1090,MATCH($A$23,'Form report'!$D$23:$D$1090,0))),"")</f>
        <v/>
      </c>
      <c r="DK24" s="204" t="str">
        <f>IFERROR(IF(INDEX('Form report'!$P$23:$CO$1090,MATCH($A$23,'Form report'!DK21:DK1088,0),MATCH(DK$3,'Form report'!$P$22:$CO$22,0))="","",INDEX('Form report'!$P$23:$CO$1090,MATCH($A$23,'Form report'!DK21:DK1088,0),MATCH(DK$3,'Form report'!$P$22:$CO$22,0))-INDEX('Form report'!$G$23:$G$1090,MATCH($A$23,'Form report'!$D$23:$D$1090,0))-INDEX('Form report'!$H$23:$H$1090,MATCH($A$23,'Form report'!$D$23:$D$1090,0))),"")</f>
        <v/>
      </c>
      <c r="DL24" s="204" t="str">
        <f>IFERROR(IF(INDEX('Form report'!$P$23:$CO$1090,MATCH($A$23,'Form report'!DL21:DL1088,0),MATCH(DL$3,'Form report'!$P$22:$CO$22,0))="","",INDEX('Form report'!$P$23:$CO$1090,MATCH($A$23,'Form report'!DL21:DL1088,0),MATCH(DL$3,'Form report'!$P$22:$CO$22,0))-INDEX('Form report'!$G$23:$G$1090,MATCH($A$23,'Form report'!$D$23:$D$1090,0))-INDEX('Form report'!$H$23:$H$1090,MATCH($A$23,'Form report'!$D$23:$D$1090,0))),"")</f>
        <v/>
      </c>
      <c r="DM24" s="204" t="str">
        <f>IFERROR(IF(INDEX('Form report'!$P$23:$CO$1090,MATCH($A$23,'Form report'!DM21:DM1088,0),MATCH(DM$3,'Form report'!$P$22:$CO$22,0))="","",INDEX('Form report'!$P$23:$CO$1090,MATCH($A$23,'Form report'!DM21:DM1088,0),MATCH(DM$3,'Form report'!$P$22:$CO$22,0))-INDEX('Form report'!$G$23:$G$1090,MATCH($A$23,'Form report'!$D$23:$D$1090,0))-INDEX('Form report'!$H$23:$H$1090,MATCH($A$23,'Form report'!$D$23:$D$1090,0))),"")</f>
        <v/>
      </c>
      <c r="DN24" s="204" t="str">
        <f>IFERROR(IF(INDEX('Form report'!$P$23:$CO$1090,MATCH($A$23,'Form report'!DN21:DN1088,0),MATCH(DN$3,'Form report'!$P$22:$CO$22,0))="","",INDEX('Form report'!$P$23:$CO$1090,MATCH($A$23,'Form report'!DN21:DN1088,0),MATCH(DN$3,'Form report'!$P$22:$CO$22,0))-INDEX('Form report'!$G$23:$G$1090,MATCH($A$23,'Form report'!$D$23:$D$1090,0))-INDEX('Form report'!$H$23:$H$1090,MATCH($A$23,'Form report'!$D$23:$D$1090,0))),"")</f>
        <v/>
      </c>
      <c r="DO24" s="204" t="str">
        <f>IFERROR(IF(INDEX('Form report'!$P$23:$CO$1090,MATCH($A$23,'Form report'!DO21:DO1088,0),MATCH(DO$3,'Form report'!$P$22:$CO$22,0))="","",INDEX('Form report'!$P$23:$CO$1090,MATCH($A$23,'Form report'!DO21:DO1088,0),MATCH(DO$3,'Form report'!$P$22:$CO$22,0))-INDEX('Form report'!$G$23:$G$1090,MATCH($A$23,'Form report'!$D$23:$D$1090,0))-INDEX('Form report'!$H$23:$H$1090,MATCH($A$23,'Form report'!$D$23:$D$1090,0))),"")</f>
        <v/>
      </c>
      <c r="DP24" s="204" t="str">
        <f>IFERROR(IF(INDEX('Form report'!$P$23:$CO$1090,MATCH($A$23,'Form report'!DP21:DP1088,0),MATCH(DP$3,'Form report'!$P$22:$CO$22,0))="","",INDEX('Form report'!$P$23:$CO$1090,MATCH($A$23,'Form report'!DP21:DP1088,0),MATCH(DP$3,'Form report'!$P$22:$CO$22,0))-INDEX('Form report'!$G$23:$G$1090,MATCH($A$23,'Form report'!$D$23:$D$1090,0))-INDEX('Form report'!$H$23:$H$1090,MATCH($A$23,'Form report'!$D$23:$D$1090,0))),"")</f>
        <v/>
      </c>
      <c r="DQ24" s="204" t="str">
        <f>IFERROR(IF(INDEX('Form report'!$P$23:$CO$1090,MATCH($A$23,'Form report'!DQ21:DQ1088,0),MATCH(DQ$3,'Form report'!$P$22:$CO$22,0))="","",INDEX('Form report'!$P$23:$CO$1090,MATCH($A$23,'Form report'!DQ21:DQ1088,0),MATCH(DQ$3,'Form report'!$P$22:$CO$22,0))-INDEX('Form report'!$G$23:$G$1090,MATCH($A$23,'Form report'!$D$23:$D$1090,0))-INDEX('Form report'!$H$23:$H$1090,MATCH($A$23,'Form report'!$D$23:$D$1090,0))),"")</f>
        <v/>
      </c>
      <c r="DR24" s="204" t="str">
        <f>IFERROR(IF(INDEX('Form report'!$P$23:$CO$1090,MATCH($A$23,'Form report'!DR21:DR1088,0),MATCH(DR$3,'Form report'!$P$22:$CO$22,0))="","",INDEX('Form report'!$P$23:$CO$1090,MATCH($A$23,'Form report'!DR21:DR1088,0),MATCH(DR$3,'Form report'!$P$22:$CO$22,0))-INDEX('Form report'!$G$23:$G$1090,MATCH($A$23,'Form report'!$D$23:$D$1090,0))-INDEX('Form report'!$H$23:$H$1090,MATCH($A$23,'Form report'!$D$23:$D$1090,0))),"")</f>
        <v/>
      </c>
      <c r="DS24" s="204" t="str">
        <f>IFERROR(IF(INDEX('Form report'!$P$23:$CO$1090,MATCH($A$23,'Form report'!DS21:DS1088,0),MATCH(DS$3,'Form report'!$P$22:$CO$22,0))="","",INDEX('Form report'!$P$23:$CO$1090,MATCH($A$23,'Form report'!DS21:DS1088,0),MATCH(DS$3,'Form report'!$P$22:$CO$22,0))-INDEX('Form report'!$G$23:$G$1090,MATCH($A$23,'Form report'!$D$23:$D$1090,0))-INDEX('Form report'!$H$23:$H$1090,MATCH($A$23,'Form report'!$D$23:$D$1090,0))),"")</f>
        <v/>
      </c>
      <c r="DT24" s="204" t="str">
        <f>IFERROR(IF(INDEX('Form report'!$P$23:$CO$1090,MATCH($A$23,'Form report'!DT21:DT1088,0),MATCH(DT$3,'Form report'!$P$22:$CO$22,0))="","",INDEX('Form report'!$P$23:$CO$1090,MATCH($A$23,'Form report'!DT21:DT1088,0),MATCH(DT$3,'Form report'!$P$22:$CO$22,0))-INDEX('Form report'!$G$23:$G$1090,MATCH($A$23,'Form report'!$D$23:$D$1090,0))-INDEX('Form report'!$H$23:$H$1090,MATCH($A$23,'Form report'!$D$23:$D$1090,0))),"")</f>
        <v/>
      </c>
      <c r="DU24" s="204" t="str">
        <f>IFERROR(IF(INDEX('Form report'!$P$23:$CO$1090,MATCH($A$23,'Form report'!DU21:DU1088,0),MATCH(DU$3,'Form report'!$P$22:$CO$22,0))="","",INDEX('Form report'!$P$23:$CO$1090,MATCH($A$23,'Form report'!DU21:DU1088,0),MATCH(DU$3,'Form report'!$P$22:$CO$22,0))-INDEX('Form report'!$G$23:$G$1090,MATCH($A$23,'Form report'!$D$23:$D$1090,0))-INDEX('Form report'!$H$23:$H$1090,MATCH($A$23,'Form report'!$D$23:$D$1090,0))),"")</f>
        <v/>
      </c>
      <c r="DV24" s="204" t="str">
        <f>IFERROR(IF(INDEX('Form report'!$P$23:$CO$1090,MATCH($A$23,'Form report'!DV21:DV1088,0),MATCH(DV$3,'Form report'!$P$22:$CO$22,0))="","",INDEX('Form report'!$P$23:$CO$1090,MATCH($A$23,'Form report'!DV21:DV1088,0),MATCH(DV$3,'Form report'!$P$22:$CO$22,0))-INDEX('Form report'!$G$23:$G$1090,MATCH($A$23,'Form report'!$D$23:$D$1090,0))-INDEX('Form report'!$H$23:$H$1090,MATCH($A$23,'Form report'!$D$23:$D$1090,0))),"")</f>
        <v/>
      </c>
      <c r="DW24" s="204" t="str">
        <f>IFERROR(IF(INDEX('Form report'!$P$23:$CO$1090,MATCH($A$23,'Form report'!DW21:DW1088,0),MATCH(DW$3,'Form report'!$P$22:$CO$22,0))="","",INDEX('Form report'!$P$23:$CO$1090,MATCH($A$23,'Form report'!DW21:DW1088,0),MATCH(DW$3,'Form report'!$P$22:$CO$22,0))-INDEX('Form report'!$G$23:$G$1090,MATCH($A$23,'Form report'!$D$23:$D$1090,0))-INDEX('Form report'!$H$23:$H$1090,MATCH($A$23,'Form report'!$D$23:$D$1090,0))),"")</f>
        <v/>
      </c>
      <c r="DX24" s="204" t="str">
        <f>IFERROR(IF(INDEX('Form report'!$P$23:$CO$1090,MATCH($A$23,'Form report'!DX21:DX1088,0),MATCH(DX$3,'Form report'!$P$22:$CO$22,0))="","",INDEX('Form report'!$P$23:$CO$1090,MATCH($A$23,'Form report'!DX21:DX1088,0),MATCH(DX$3,'Form report'!$P$22:$CO$22,0))-INDEX('Form report'!$G$23:$G$1090,MATCH($A$23,'Form report'!$D$23:$D$1090,0))-INDEX('Form report'!$H$23:$H$1090,MATCH($A$23,'Form report'!$D$23:$D$1090,0))),"")</f>
        <v/>
      </c>
      <c r="DY24" s="204" t="str">
        <f>IFERROR(IF(INDEX('Form report'!$P$23:$CO$1090,MATCH($A$23,'Form report'!DY21:DY1088,0),MATCH(DY$3,'Form report'!$P$22:$CO$22,0))="","",INDEX('Form report'!$P$23:$CO$1090,MATCH($A$23,'Form report'!DY21:DY1088,0),MATCH(DY$3,'Form report'!$P$22:$CO$22,0))-INDEX('Form report'!$G$23:$G$1090,MATCH($A$23,'Form report'!$D$23:$D$1090,0))-INDEX('Form report'!$H$23:$H$1090,MATCH($A$23,'Form report'!$D$23:$D$1090,0))),"")</f>
        <v/>
      </c>
      <c r="DZ24" s="204" t="str">
        <f>IFERROR(IF(INDEX('Form report'!$P$23:$CO$1090,MATCH($A$23,'Form report'!DZ21:DZ1088,0),MATCH(DZ$3,'Form report'!$P$22:$CO$22,0))="","",INDEX('Form report'!$P$23:$CO$1090,MATCH($A$23,'Form report'!DZ21:DZ1088,0),MATCH(DZ$3,'Form report'!$P$22:$CO$22,0))-INDEX('Form report'!$G$23:$G$1090,MATCH($A$23,'Form report'!$D$23:$D$1090,0))-INDEX('Form report'!$H$23:$H$1090,MATCH($A$23,'Form report'!$D$23:$D$1090,0))),"")</f>
        <v/>
      </c>
      <c r="EA24" s="204" t="str">
        <f>IFERROR(IF(INDEX('Form report'!$P$23:$CO$1090,MATCH($A$23,'Form report'!EA21:EA1088,0),MATCH(EA$3,'Form report'!$P$22:$CO$22,0))="","",INDEX('Form report'!$P$23:$CO$1090,MATCH($A$23,'Form report'!EA21:EA1088,0),MATCH(EA$3,'Form report'!$P$22:$CO$22,0))-INDEX('Form report'!$G$23:$G$1090,MATCH($A$23,'Form report'!$D$23:$D$1090,0))-INDEX('Form report'!$H$23:$H$1090,MATCH($A$23,'Form report'!$D$23:$D$1090,0))),"")</f>
        <v/>
      </c>
      <c r="EB24" s="204" t="str">
        <f>IFERROR(IF(INDEX('Form report'!$P$23:$CO$1090,MATCH($A$23,'Form report'!EB21:EB1088,0),MATCH(EB$3,'Form report'!$P$22:$CO$22,0))="","",INDEX('Form report'!$P$23:$CO$1090,MATCH($A$23,'Form report'!EB21:EB1088,0),MATCH(EB$3,'Form report'!$P$22:$CO$22,0))-INDEX('Form report'!$G$23:$G$1090,MATCH($A$23,'Form report'!$D$23:$D$1090,0))-INDEX('Form report'!$H$23:$H$1090,MATCH($A$23,'Form report'!$D$23:$D$1090,0))),"")</f>
        <v/>
      </c>
      <c r="EC24" s="204" t="str">
        <f>IFERROR(IF(INDEX('Form report'!$P$23:$CO$1090,MATCH($A$23,'Form report'!EC21:EC1088,0),MATCH(EC$3,'Form report'!$P$22:$CO$22,0))="","",INDEX('Form report'!$P$23:$CO$1090,MATCH($A$23,'Form report'!EC21:EC1088,0),MATCH(EC$3,'Form report'!$P$22:$CO$22,0))-INDEX('Form report'!$G$23:$G$1090,MATCH($A$23,'Form report'!$D$23:$D$1090,0))-INDEX('Form report'!$H$23:$H$1090,MATCH($A$23,'Form report'!$D$23:$D$1090,0))),"")</f>
        <v/>
      </c>
      <c r="ED24" s="204" t="str">
        <f>IFERROR(IF(INDEX('Form report'!$P$23:$CO$1090,MATCH($A$23,'Form report'!ED21:ED1088,0),MATCH(ED$3,'Form report'!$P$22:$CO$22,0))="","",INDEX('Form report'!$P$23:$CO$1090,MATCH($A$23,'Form report'!ED21:ED1088,0),MATCH(ED$3,'Form report'!$P$22:$CO$22,0))-INDEX('Form report'!$G$23:$G$1090,MATCH($A$23,'Form report'!$D$23:$D$1090,0))-INDEX('Form report'!$H$23:$H$1090,MATCH($A$23,'Form report'!$D$23:$D$1090,0))),"")</f>
        <v/>
      </c>
      <c r="EE24" s="204" t="str">
        <f>IFERROR(IF(INDEX('Form report'!$P$23:$CO$1090,MATCH($A$23,'Form report'!EE21:EE1088,0),MATCH(EE$3,'Form report'!$P$22:$CO$22,0))="","",INDEX('Form report'!$P$23:$CO$1090,MATCH($A$23,'Form report'!EE21:EE1088,0),MATCH(EE$3,'Form report'!$P$22:$CO$22,0))-INDEX('Form report'!$G$23:$G$1090,MATCH($A$23,'Form report'!$D$23:$D$1090,0))-INDEX('Form report'!$H$23:$H$1090,MATCH($A$23,'Form report'!$D$23:$D$1090,0))),"")</f>
        <v/>
      </c>
      <c r="EF24" s="204" t="str">
        <f>IFERROR(IF(INDEX('Form report'!$P$23:$CO$1090,MATCH($A$23,'Form report'!EF21:EF1088,0),MATCH(EF$3,'Form report'!$P$22:$CO$22,0))="","",INDEX('Form report'!$P$23:$CO$1090,MATCH($A$23,'Form report'!EF21:EF1088,0),MATCH(EF$3,'Form report'!$P$22:$CO$22,0))-INDEX('Form report'!$G$23:$G$1090,MATCH($A$23,'Form report'!$D$23:$D$1090,0))-INDEX('Form report'!$H$23:$H$1090,MATCH($A$23,'Form report'!$D$23:$D$1090,0))),"")</f>
        <v/>
      </c>
      <c r="EG24" s="204" t="str">
        <f>IFERROR(IF(INDEX('Form report'!$P$23:$CO$1090,MATCH($A$23,'Form report'!EG21:EG1088,0),MATCH(EG$3,'Form report'!$P$22:$CO$22,0))="","",INDEX('Form report'!$P$23:$CO$1090,MATCH($A$23,'Form report'!EG21:EG1088,0),MATCH(EG$3,'Form report'!$P$22:$CO$22,0))-INDEX('Form report'!$G$23:$G$1090,MATCH($A$23,'Form report'!$D$23:$D$1090,0))-INDEX('Form report'!$H$23:$H$1090,MATCH($A$23,'Form report'!$D$23:$D$1090,0))),"")</f>
        <v/>
      </c>
      <c r="EH24" s="204" t="str">
        <f>IFERROR(IF(INDEX('Form report'!$P$23:$CO$1090,MATCH($A$23,'Form report'!EH21:EH1088,0),MATCH(EH$3,'Form report'!$P$22:$CO$22,0))="","",INDEX('Form report'!$P$23:$CO$1090,MATCH($A$23,'Form report'!EH21:EH1088,0),MATCH(EH$3,'Form report'!$P$22:$CO$22,0))-INDEX('Form report'!$G$23:$G$1090,MATCH($A$23,'Form report'!$D$23:$D$1090,0))-INDEX('Form report'!$H$23:$H$1090,MATCH($A$23,'Form report'!$D$23:$D$1090,0))),"")</f>
        <v/>
      </c>
      <c r="EI24" s="204" t="str">
        <f>IFERROR(IF(INDEX('Form report'!$P$23:$CO$1090,MATCH($A$23,'Form report'!EI21:EI1088,0),MATCH(EI$3,'Form report'!$P$22:$CO$22,0))="","",INDEX('Form report'!$P$23:$CO$1090,MATCH($A$23,'Form report'!EI21:EI1088,0),MATCH(EI$3,'Form report'!$P$22:$CO$22,0))-INDEX('Form report'!$G$23:$G$1090,MATCH($A$23,'Form report'!$D$23:$D$1090,0))-INDEX('Form report'!$H$23:$H$1090,MATCH($A$23,'Form report'!$D$23:$D$1090,0))),"")</f>
        <v/>
      </c>
      <c r="EJ24" s="204" t="str">
        <f>IFERROR(IF(INDEX('Form report'!$P$23:$CO$1090,MATCH($A$23,'Form report'!EJ21:EJ1088,0),MATCH(EJ$3,'Form report'!$P$22:$CO$22,0))="","",INDEX('Form report'!$P$23:$CO$1090,MATCH($A$23,'Form report'!EJ21:EJ1088,0),MATCH(EJ$3,'Form report'!$P$22:$CO$22,0))-INDEX('Form report'!$G$23:$G$1090,MATCH($A$23,'Form report'!$D$23:$D$1090,0))-INDEX('Form report'!$H$23:$H$1090,MATCH($A$23,'Form report'!$D$23:$D$1090,0))),"")</f>
        <v/>
      </c>
      <c r="EK24" s="204" t="str">
        <f>IFERROR(IF(INDEX('Form report'!$P$23:$CO$1090,MATCH($A$23,'Form report'!EK21:EK1088,0),MATCH(EK$3,'Form report'!$P$22:$CO$22,0))="","",INDEX('Form report'!$P$23:$CO$1090,MATCH($A$23,'Form report'!EK21:EK1088,0),MATCH(EK$3,'Form report'!$P$22:$CO$22,0))-INDEX('Form report'!$G$23:$G$1090,MATCH($A$23,'Form report'!$D$23:$D$1090,0))-INDEX('Form report'!$H$23:$H$1090,MATCH($A$23,'Form report'!$D$23:$D$1090,0))),"")</f>
        <v/>
      </c>
      <c r="EL24" s="204" t="str">
        <f>IFERROR(IF(INDEX('Form report'!$P$23:$CO$1090,MATCH($A$23,'Form report'!EL21:EL1088,0),MATCH(EL$3,'Form report'!$P$22:$CO$22,0))="","",INDEX('Form report'!$P$23:$CO$1090,MATCH($A$23,'Form report'!EL21:EL1088,0),MATCH(EL$3,'Form report'!$P$22:$CO$22,0))-INDEX('Form report'!$G$23:$G$1090,MATCH($A$23,'Form report'!$D$23:$D$1090,0))-INDEX('Form report'!$H$23:$H$1090,MATCH($A$23,'Form report'!$D$23:$D$1090,0))),"")</f>
        <v/>
      </c>
      <c r="EM24" s="204" t="str">
        <f>IFERROR(IF(INDEX('Form report'!$P$23:$CO$1090,MATCH($A$23,'Form report'!EM21:EM1088,0),MATCH(EM$3,'Form report'!$P$22:$CO$22,0))="","",INDEX('Form report'!$P$23:$CO$1090,MATCH($A$23,'Form report'!EM21:EM1088,0),MATCH(EM$3,'Form report'!$P$22:$CO$22,0))-INDEX('Form report'!$G$23:$G$1090,MATCH($A$23,'Form report'!$D$23:$D$1090,0))-INDEX('Form report'!$H$23:$H$1090,MATCH($A$23,'Form report'!$D$23:$D$1090,0))),"")</f>
        <v/>
      </c>
      <c r="EN24" s="204" t="str">
        <f>IFERROR(IF(INDEX('Form report'!$P$23:$CO$1090,MATCH($A$23,'Form report'!EN21:EN1088,0),MATCH(EN$3,'Form report'!$P$22:$CO$22,0))="","",INDEX('Form report'!$P$23:$CO$1090,MATCH($A$23,'Form report'!EN21:EN1088,0),MATCH(EN$3,'Form report'!$P$22:$CO$22,0))-INDEX('Form report'!$G$23:$G$1090,MATCH($A$23,'Form report'!$D$23:$D$1090,0))-INDEX('Form report'!$H$23:$H$1090,MATCH($A$23,'Form report'!$D$23:$D$1090,0))),"")</f>
        <v/>
      </c>
      <c r="EO24" s="204" t="str">
        <f>IFERROR(IF(INDEX('Form report'!$P$23:$CO$1090,MATCH($A$23,'Form report'!EO21:EO1088,0),MATCH(EO$3,'Form report'!$P$22:$CO$22,0))="","",INDEX('Form report'!$P$23:$CO$1090,MATCH($A$23,'Form report'!EO21:EO1088,0),MATCH(EO$3,'Form report'!$P$22:$CO$22,0))-INDEX('Form report'!$G$23:$G$1090,MATCH($A$23,'Form report'!$D$23:$D$1090,0))-INDEX('Form report'!$H$23:$H$1090,MATCH($A$23,'Form report'!$D$23:$D$1090,0))),"")</f>
        <v/>
      </c>
      <c r="EP24" s="204" t="str">
        <f>IFERROR(IF(INDEX('Form report'!$P$23:$CO$1090,MATCH($A$23,'Form report'!EP21:EP1088,0),MATCH(EP$3,'Form report'!$P$22:$CO$22,0))="","",INDEX('Form report'!$P$23:$CO$1090,MATCH($A$23,'Form report'!EP21:EP1088,0),MATCH(EP$3,'Form report'!$P$22:$CO$22,0))-INDEX('Form report'!$G$23:$G$1090,MATCH($A$23,'Form report'!$D$23:$D$1090,0))-INDEX('Form report'!$H$23:$H$1090,MATCH($A$23,'Form report'!$D$23:$D$1090,0))),"")</f>
        <v/>
      </c>
      <c r="EQ24" s="204" t="str">
        <f>IFERROR(IF(INDEX('Form report'!$P$23:$CO$1090,MATCH($A$23,'Form report'!EQ21:EQ1088,0),MATCH(EQ$3,'Form report'!$P$22:$CO$22,0))="","",INDEX('Form report'!$P$23:$CO$1090,MATCH($A$23,'Form report'!EQ21:EQ1088,0),MATCH(EQ$3,'Form report'!$P$22:$CO$22,0))-INDEX('Form report'!$G$23:$G$1090,MATCH($A$23,'Form report'!$D$23:$D$1090,0))-INDEX('Form report'!$H$23:$H$1090,MATCH($A$23,'Form report'!$D$23:$D$1090,0))),"")</f>
        <v/>
      </c>
      <c r="ER24" s="204" t="str">
        <f>IFERROR(IF(INDEX('Form report'!$P$23:$CO$1090,MATCH($A$23,'Form report'!ER21:ER1088,0),MATCH(ER$3,'Form report'!$P$22:$CO$22,0))="","",INDEX('Form report'!$P$23:$CO$1090,MATCH($A$23,'Form report'!ER21:ER1088,0),MATCH(ER$3,'Form report'!$P$22:$CO$22,0))-INDEX('Form report'!$G$23:$G$1090,MATCH($A$23,'Form report'!$D$23:$D$1090,0))-INDEX('Form report'!$H$23:$H$1090,MATCH($A$23,'Form report'!$D$23:$D$1090,0))),"")</f>
        <v/>
      </c>
      <c r="ES24" s="204" t="str">
        <f>IFERROR(IF(INDEX('Form report'!$P$23:$CO$1090,MATCH($A$23,'Form report'!ES21:ES1088,0),MATCH(ES$3,'Form report'!$P$22:$CO$22,0))="","",INDEX('Form report'!$P$23:$CO$1090,MATCH($A$23,'Form report'!ES21:ES1088,0),MATCH(ES$3,'Form report'!$P$22:$CO$22,0))-INDEX('Form report'!$G$23:$G$1090,MATCH($A$23,'Form report'!$D$23:$D$1090,0))-INDEX('Form report'!$H$23:$H$1090,MATCH($A$23,'Form report'!$D$23:$D$1090,0))),"")</f>
        <v/>
      </c>
      <c r="ET24" s="204" t="str">
        <f>IFERROR(IF(INDEX('Form report'!$P$23:$CO$1090,MATCH($A$23,'Form report'!ET21:ET1088,0),MATCH(ET$3,'Form report'!$P$22:$CO$22,0))="","",INDEX('Form report'!$P$23:$CO$1090,MATCH($A$23,'Form report'!ET21:ET1088,0),MATCH(ET$3,'Form report'!$P$22:$CO$22,0))-INDEX('Form report'!$G$23:$G$1090,MATCH($A$23,'Form report'!$D$23:$D$1090,0))-INDEX('Form report'!$H$23:$H$1090,MATCH($A$23,'Form report'!$D$23:$D$1090,0))),"")</f>
        <v/>
      </c>
      <c r="EU24" s="204" t="str">
        <f>IFERROR(IF(INDEX('Form report'!$P$23:$CO$1090,MATCH($A$23,'Form report'!EU21:EU1088,0),MATCH(EU$3,'Form report'!$P$22:$CO$22,0))="","",INDEX('Form report'!$P$23:$CO$1090,MATCH($A$23,'Form report'!EU21:EU1088,0),MATCH(EU$3,'Form report'!$P$22:$CO$22,0))-INDEX('Form report'!$G$23:$G$1090,MATCH($A$23,'Form report'!$D$23:$D$1090,0))-INDEX('Form report'!$H$23:$H$1090,MATCH($A$23,'Form report'!$D$23:$D$1090,0))),"")</f>
        <v/>
      </c>
      <c r="EV24" s="204" t="str">
        <f>IFERROR(IF(INDEX('Form report'!$P$23:$CO$1090,MATCH($A$23,'Form report'!EV21:EV1088,0),MATCH(EV$3,'Form report'!$P$22:$CO$22,0))="","",INDEX('Form report'!$P$23:$CO$1090,MATCH($A$23,'Form report'!EV21:EV1088,0),MATCH(EV$3,'Form report'!$P$22:$CO$22,0))-INDEX('Form report'!$G$23:$G$1090,MATCH($A$23,'Form report'!$D$23:$D$1090,0))-INDEX('Form report'!$H$23:$H$1090,MATCH($A$23,'Form report'!$D$23:$D$1090,0))),"")</f>
        <v/>
      </c>
      <c r="EW24" s="204" t="str">
        <f>IFERROR(IF(INDEX('Form report'!$P$23:$CO$1090,MATCH($A$23,'Form report'!EW21:EW1088,0),MATCH(EW$3,'Form report'!$P$22:$CO$22,0))="","",INDEX('Form report'!$P$23:$CO$1090,MATCH($A$23,'Form report'!EW21:EW1088,0),MATCH(EW$3,'Form report'!$P$22:$CO$22,0))-INDEX('Form report'!$G$23:$G$1090,MATCH($A$23,'Form report'!$D$23:$D$1090,0))-INDEX('Form report'!$H$23:$H$1090,MATCH($A$23,'Form report'!$D$23:$D$1090,0))),"")</f>
        <v/>
      </c>
      <c r="EX24" s="204" t="str">
        <f>IFERROR(IF(INDEX('Form report'!$P$23:$CO$1090,MATCH($A$23,'Form report'!EX21:EX1088,0),MATCH(EX$3,'Form report'!$P$22:$CO$22,0))="","",INDEX('Form report'!$P$23:$CO$1090,MATCH($A$23,'Form report'!EX21:EX1088,0),MATCH(EX$3,'Form report'!$P$22:$CO$22,0))-INDEX('Form report'!$G$23:$G$1090,MATCH($A$23,'Form report'!$D$23:$D$1090,0))-INDEX('Form report'!$H$23:$H$1090,MATCH($A$23,'Form report'!$D$23:$D$1090,0))),"")</f>
        <v/>
      </c>
      <c r="EY24" s="204" t="str">
        <f>IFERROR(IF(INDEX('Form report'!$P$23:$CO$1090,MATCH($A$23,'Form report'!EY21:EY1088,0),MATCH(EY$3,'Form report'!$P$22:$CO$22,0))="","",INDEX('Form report'!$P$23:$CO$1090,MATCH($A$23,'Form report'!EY21:EY1088,0),MATCH(EY$3,'Form report'!$P$22:$CO$22,0))-INDEX('Form report'!$G$23:$G$1090,MATCH($A$23,'Form report'!$D$23:$D$1090,0))-INDEX('Form report'!$H$23:$H$1090,MATCH($A$23,'Form report'!$D$23:$D$1090,0))),"")</f>
        <v/>
      </c>
      <c r="EZ24" s="204" t="str">
        <f>IFERROR(IF(INDEX('Form report'!$P$23:$CO$1090,MATCH($A$23,'Form report'!EZ21:EZ1088,0),MATCH(EZ$3,'Form report'!$P$22:$CO$22,0))="","",INDEX('Form report'!$P$23:$CO$1090,MATCH($A$23,'Form report'!EZ21:EZ1088,0),MATCH(EZ$3,'Form report'!$P$22:$CO$22,0))-INDEX('Form report'!$G$23:$G$1090,MATCH($A$23,'Form report'!$D$23:$D$1090,0))-INDEX('Form report'!$H$23:$H$1090,MATCH($A$23,'Form report'!$D$23:$D$1090,0))),"")</f>
        <v/>
      </c>
      <c r="FA24" s="204" t="str">
        <f>IFERROR(IF(INDEX('Form report'!$P$23:$CO$1090,MATCH($A$23,'Form report'!FA21:FA1088,0),MATCH(FA$3,'Form report'!$P$22:$CO$22,0))="","",INDEX('Form report'!$P$23:$CO$1090,MATCH($A$23,'Form report'!FA21:FA1088,0),MATCH(FA$3,'Form report'!$P$22:$CO$22,0))-INDEX('Form report'!$G$23:$G$1090,MATCH($A$23,'Form report'!$D$23:$D$1090,0))-INDEX('Form report'!$H$23:$H$1090,MATCH($A$23,'Form report'!$D$23:$D$1090,0))),"")</f>
        <v/>
      </c>
      <c r="FB24" s="204" t="str">
        <f>IFERROR(IF(INDEX('Form report'!$P$23:$CO$1090,MATCH($A$23,'Form report'!FB21:FB1088,0),MATCH(FB$3,'Form report'!$P$22:$CO$22,0))="","",INDEX('Form report'!$P$23:$CO$1090,MATCH($A$23,'Form report'!FB21:FB1088,0),MATCH(FB$3,'Form report'!$P$22:$CO$22,0))-INDEX('Form report'!$G$23:$G$1090,MATCH($A$23,'Form report'!$D$23:$D$1090,0))-INDEX('Form report'!$H$23:$H$1090,MATCH($A$23,'Form report'!$D$23:$D$1090,0))),"")</f>
        <v/>
      </c>
      <c r="FC24" s="204" t="str">
        <f>IFERROR(IF(INDEX('Form report'!$P$23:$CO$1090,MATCH($A$23,'Form report'!FC21:FC1088,0),MATCH(FC$3,'Form report'!$P$22:$CO$22,0))="","",INDEX('Form report'!$P$23:$CO$1090,MATCH($A$23,'Form report'!FC21:FC1088,0),MATCH(FC$3,'Form report'!$P$22:$CO$22,0))-INDEX('Form report'!$G$23:$G$1090,MATCH($A$23,'Form report'!$D$23:$D$1090,0))-INDEX('Form report'!$H$23:$H$1090,MATCH($A$23,'Form report'!$D$23:$D$1090,0))),"")</f>
        <v/>
      </c>
      <c r="FD24" s="204" t="str">
        <f>IFERROR(IF(INDEX('Form report'!$P$23:$CO$1090,MATCH($A$23,'Form report'!FD21:FD1088,0),MATCH(FD$3,'Form report'!$P$22:$CO$22,0))="","",INDEX('Form report'!$P$23:$CO$1090,MATCH($A$23,'Form report'!FD21:FD1088,0),MATCH(FD$3,'Form report'!$P$22:$CO$22,0))-INDEX('Form report'!$G$23:$G$1090,MATCH($A$23,'Form report'!$D$23:$D$1090,0))-INDEX('Form report'!$H$23:$H$1090,MATCH($A$23,'Form report'!$D$23:$D$1090,0))),"")</f>
        <v/>
      </c>
      <c r="FE24" s="204" t="str">
        <f>IFERROR(IF(INDEX('Form report'!$P$23:$CO$1090,MATCH($A$23,'Form report'!FE21:FE1088,0),MATCH(FE$3,'Form report'!$P$22:$CO$22,0))="","",INDEX('Form report'!$P$23:$CO$1090,MATCH($A$23,'Form report'!FE21:FE1088,0),MATCH(FE$3,'Form report'!$P$22:$CO$22,0))-INDEX('Form report'!$G$23:$G$1090,MATCH($A$23,'Form report'!$D$23:$D$1090,0))-INDEX('Form report'!$H$23:$H$1090,MATCH($A$23,'Form report'!$D$23:$D$1090,0))),"")</f>
        <v/>
      </c>
      <c r="FF24" s="204" t="str">
        <f>IFERROR(IF(INDEX('Form report'!$P$23:$CO$1090,MATCH($A$23,'Form report'!FF21:FF1088,0),MATCH(FF$3,'Form report'!$P$22:$CO$22,0))="","",INDEX('Form report'!$P$23:$CO$1090,MATCH($A$23,'Form report'!FF21:FF1088,0),MATCH(FF$3,'Form report'!$P$22:$CO$22,0))-INDEX('Form report'!$G$23:$G$1090,MATCH($A$23,'Form report'!$D$23:$D$1090,0))-INDEX('Form report'!$H$23:$H$1090,MATCH($A$23,'Form report'!$D$23:$D$1090,0))),"")</f>
        <v/>
      </c>
      <c r="FG24" s="204" t="str">
        <f>IFERROR(IF(INDEX('Form report'!$P$23:$CO$1090,MATCH($A$23,'Form report'!FG21:FG1088,0),MATCH(FG$3,'Form report'!$P$22:$CO$22,0))="","",INDEX('Form report'!$P$23:$CO$1090,MATCH($A$23,'Form report'!FG21:FG1088,0),MATCH(FG$3,'Form report'!$P$22:$CO$22,0))-INDEX('Form report'!$G$23:$G$1090,MATCH($A$23,'Form report'!$D$23:$D$1090,0))-INDEX('Form report'!$H$23:$H$1090,MATCH($A$23,'Form report'!$D$23:$D$1090,0))),"")</f>
        <v/>
      </c>
      <c r="FH24" s="204" t="str">
        <f>IFERROR(IF(INDEX('Form report'!$P$23:$CO$1090,MATCH($A$23,'Form report'!FH21:FH1088,0),MATCH(FH$3,'Form report'!$P$22:$CO$22,0))="","",INDEX('Form report'!$P$23:$CO$1090,MATCH($A$23,'Form report'!FH21:FH1088,0),MATCH(FH$3,'Form report'!$P$22:$CO$22,0))-INDEX('Form report'!$G$23:$G$1090,MATCH($A$23,'Form report'!$D$23:$D$1090,0))-INDEX('Form report'!$H$23:$H$1090,MATCH($A$23,'Form report'!$D$23:$D$1090,0))),"")</f>
        <v/>
      </c>
      <c r="FI24" s="204" t="str">
        <f>IFERROR(IF(INDEX('Form report'!$P$23:$CO$1090,MATCH($A$23,'Form report'!FI21:FI1088,0),MATCH(FI$3,'Form report'!$P$22:$CO$22,0))="","",INDEX('Form report'!$P$23:$CO$1090,MATCH($A$23,'Form report'!FI21:FI1088,0),MATCH(FI$3,'Form report'!$P$22:$CO$22,0))-INDEX('Form report'!$G$23:$G$1090,MATCH($A$23,'Form report'!$D$23:$D$1090,0))-INDEX('Form report'!$H$23:$H$1090,MATCH($A$23,'Form report'!$D$23:$D$1090,0))),"")</f>
        <v/>
      </c>
      <c r="FJ24" s="204" t="str">
        <f>IFERROR(IF(INDEX('Form report'!$P$23:$CO$1090,MATCH($A$23,'Form report'!FJ21:FJ1088,0),MATCH(FJ$3,'Form report'!$P$22:$CO$22,0))="","",INDEX('Form report'!$P$23:$CO$1090,MATCH($A$23,'Form report'!FJ21:FJ1088,0),MATCH(FJ$3,'Form report'!$P$22:$CO$22,0))-INDEX('Form report'!$G$23:$G$1090,MATCH($A$23,'Form report'!$D$23:$D$1090,0))-INDEX('Form report'!$H$23:$H$1090,MATCH($A$23,'Form report'!$D$23:$D$1090,0))),"")</f>
        <v/>
      </c>
      <c r="FK24" s="204" t="str">
        <f>IFERROR(IF(INDEX('Form report'!$P$23:$CO$1090,MATCH($A$23,'Form report'!FK21:FK1088,0),MATCH(FK$3,'Form report'!$P$22:$CO$22,0))="","",INDEX('Form report'!$P$23:$CO$1090,MATCH($A$23,'Form report'!FK21:FK1088,0),MATCH(FK$3,'Form report'!$P$22:$CO$22,0))-INDEX('Form report'!$G$23:$G$1090,MATCH($A$23,'Form report'!$D$23:$D$1090,0))-INDEX('Form report'!$H$23:$H$1090,MATCH($A$23,'Form report'!$D$23:$D$1090,0))),"")</f>
        <v/>
      </c>
      <c r="FL24" s="204" t="str">
        <f>IFERROR(IF(INDEX('Form report'!$P$23:$CO$1090,MATCH($A$23,'Form report'!FL21:FL1088,0),MATCH(FL$3,'Form report'!$P$22:$CO$22,0))="","",INDEX('Form report'!$P$23:$CO$1090,MATCH($A$23,'Form report'!FL21:FL1088,0),MATCH(FL$3,'Form report'!$P$22:$CO$22,0))-INDEX('Form report'!$G$23:$G$1090,MATCH($A$23,'Form report'!$D$23:$D$1090,0))-INDEX('Form report'!$H$23:$H$1090,MATCH($A$23,'Form report'!$D$23:$D$1090,0))),"")</f>
        <v/>
      </c>
      <c r="FM24" s="204" t="str">
        <f>IFERROR(IF(INDEX('Form report'!$P$23:$CO$1090,MATCH($A$23,'Form report'!FM21:FM1088,0),MATCH(FM$3,'Form report'!$P$22:$CO$22,0))="","",INDEX('Form report'!$P$23:$CO$1090,MATCH($A$23,'Form report'!FM21:FM1088,0),MATCH(FM$3,'Form report'!$P$22:$CO$22,0))-INDEX('Form report'!$G$23:$G$1090,MATCH($A$23,'Form report'!$D$23:$D$1090,0))-INDEX('Form report'!$H$23:$H$1090,MATCH($A$23,'Form report'!$D$23:$D$1090,0))),"")</f>
        <v/>
      </c>
      <c r="FN24" s="204" t="str">
        <f>IFERROR(IF(INDEX('Form report'!$P$23:$CO$1090,MATCH($A$23,'Form report'!FN21:FN1088,0),MATCH(FN$3,'Form report'!$P$22:$CO$22,0))="","",INDEX('Form report'!$P$23:$CO$1090,MATCH($A$23,'Form report'!FN21:FN1088,0),MATCH(FN$3,'Form report'!$P$22:$CO$22,0))-INDEX('Form report'!$G$23:$G$1090,MATCH($A$23,'Form report'!$D$23:$D$1090,0))-INDEX('Form report'!$H$23:$H$1090,MATCH($A$23,'Form report'!$D$23:$D$1090,0))),"")</f>
        <v/>
      </c>
      <c r="FO24" s="204" t="str">
        <f>IFERROR(IF(INDEX('Form report'!$P$23:$CO$1090,MATCH($A$23,'Form report'!FO21:FO1088,0),MATCH(FO$3,'Form report'!$P$22:$CO$22,0))="","",INDEX('Form report'!$P$23:$CO$1090,MATCH($A$23,'Form report'!FO21:FO1088,0),MATCH(FO$3,'Form report'!$P$22:$CO$22,0))-INDEX('Form report'!$G$23:$G$1090,MATCH($A$23,'Form report'!$D$23:$D$1090,0))-INDEX('Form report'!$H$23:$H$1090,MATCH($A$23,'Form report'!$D$23:$D$1090,0))),"")</f>
        <v/>
      </c>
      <c r="FP24" s="204" t="str">
        <f>IFERROR(IF(INDEX('Form report'!$P$23:$CO$1090,MATCH($A$23,'Form report'!FP21:FP1088,0),MATCH(FP$3,'Form report'!$P$22:$CO$22,0))="","",INDEX('Form report'!$P$23:$CO$1090,MATCH($A$23,'Form report'!FP21:FP1088,0),MATCH(FP$3,'Form report'!$P$22:$CO$22,0))-INDEX('Form report'!$G$23:$G$1090,MATCH($A$23,'Form report'!$D$23:$D$1090,0))-INDEX('Form report'!$H$23:$H$1090,MATCH($A$23,'Form report'!$D$23:$D$1090,0))),"")</f>
        <v/>
      </c>
      <c r="FQ24" s="204" t="str">
        <f>IFERROR(IF(INDEX('Form report'!$P$23:$CO$1090,MATCH($A$23,'Form report'!FQ21:FQ1088,0),MATCH(FQ$3,'Form report'!$P$22:$CO$22,0))="","",INDEX('Form report'!$P$23:$CO$1090,MATCH($A$23,'Form report'!FQ21:FQ1088,0),MATCH(FQ$3,'Form report'!$P$22:$CO$22,0))-INDEX('Form report'!$G$23:$G$1090,MATCH($A$23,'Form report'!$D$23:$D$1090,0))-INDEX('Form report'!$H$23:$H$1090,MATCH($A$23,'Form report'!$D$23:$D$1090,0))),"")</f>
        <v/>
      </c>
      <c r="FR24" s="204" t="str">
        <f>IFERROR(IF(INDEX('Form report'!$P$23:$CO$1090,MATCH($A$23,'Form report'!FR21:FR1088,0),MATCH(FR$3,'Form report'!$P$22:$CO$22,0))="","",INDEX('Form report'!$P$23:$CO$1090,MATCH($A$23,'Form report'!FR21:FR1088,0),MATCH(FR$3,'Form report'!$P$22:$CO$22,0))-INDEX('Form report'!$G$23:$G$1090,MATCH($A$23,'Form report'!$D$23:$D$1090,0))-INDEX('Form report'!$H$23:$H$1090,MATCH($A$23,'Form report'!$D$23:$D$1090,0))),"")</f>
        <v/>
      </c>
      <c r="FS24" s="204" t="str">
        <f>IFERROR(IF(INDEX('Form report'!$P$23:$CO$1090,MATCH($A$23,'Form report'!FS21:FS1088,0),MATCH(FS$3,'Form report'!$P$22:$CO$22,0))="","",INDEX('Form report'!$P$23:$CO$1090,MATCH($A$23,'Form report'!FS21:FS1088,0),MATCH(FS$3,'Form report'!$P$22:$CO$22,0))-INDEX('Form report'!$G$23:$G$1090,MATCH($A$23,'Form report'!$D$23:$D$1090,0))-INDEX('Form report'!$H$23:$H$1090,MATCH($A$23,'Form report'!$D$23:$D$1090,0))),"")</f>
        <v/>
      </c>
      <c r="FT24" s="204" t="str">
        <f>IFERROR(IF(INDEX('Form report'!$P$23:$CO$1090,MATCH($A$23,'Form report'!FT21:FT1088,0),MATCH(FT$3,'Form report'!$P$22:$CO$22,0))="","",INDEX('Form report'!$P$23:$CO$1090,MATCH($A$23,'Form report'!FT21:FT1088,0),MATCH(FT$3,'Form report'!$P$22:$CO$22,0))-INDEX('Form report'!$G$23:$G$1090,MATCH($A$23,'Form report'!$D$23:$D$1090,0))-INDEX('Form report'!$H$23:$H$1090,MATCH($A$23,'Form report'!$D$23:$D$1090,0))),"")</f>
        <v/>
      </c>
      <c r="FU24" s="204" t="str">
        <f>IFERROR(IF(INDEX('Form report'!$P$23:$CO$1090,MATCH($A$23,'Form report'!FU21:FU1088,0),MATCH(FU$3,'Form report'!$P$22:$CO$22,0))="","",INDEX('Form report'!$P$23:$CO$1090,MATCH($A$23,'Form report'!FU21:FU1088,0),MATCH(FU$3,'Form report'!$P$22:$CO$22,0))-INDEX('Form report'!$G$23:$G$1090,MATCH($A$23,'Form report'!$D$23:$D$1090,0))-INDEX('Form report'!$H$23:$H$1090,MATCH($A$23,'Form report'!$D$23:$D$1090,0))),"")</f>
        <v/>
      </c>
      <c r="FV24" s="204" t="str">
        <f>IFERROR(IF(INDEX('Form report'!$P$23:$CO$1090,MATCH($A$23,'Form report'!FV21:FV1088,0),MATCH(FV$3,'Form report'!$P$22:$CO$22,0))="","",INDEX('Form report'!$P$23:$CO$1090,MATCH($A$23,'Form report'!FV21:FV1088,0),MATCH(FV$3,'Form report'!$P$22:$CO$22,0))-INDEX('Form report'!$G$23:$G$1090,MATCH($A$23,'Form report'!$D$23:$D$1090,0))-INDEX('Form report'!$H$23:$H$1090,MATCH($A$23,'Form report'!$D$23:$D$1090,0))),"")</f>
        <v/>
      </c>
      <c r="FW24" s="204" t="str">
        <f>IFERROR(IF(INDEX('Form report'!$P$23:$CO$1090,MATCH($A$23,'Form report'!FW21:FW1088,0),MATCH(FW$3,'Form report'!$P$22:$CO$22,0))="","",INDEX('Form report'!$P$23:$CO$1090,MATCH($A$23,'Form report'!FW21:FW1088,0),MATCH(FW$3,'Form report'!$P$22:$CO$22,0))-INDEX('Form report'!$G$23:$G$1090,MATCH($A$23,'Form report'!$D$23:$D$1090,0))-INDEX('Form report'!$H$23:$H$1090,MATCH($A$23,'Form report'!$D$23:$D$1090,0))),"")</f>
        <v/>
      </c>
      <c r="FX24" s="204" t="str">
        <f>IFERROR(IF(INDEX('Form report'!$P$23:$CO$1090,MATCH($A$23,'Form report'!FX21:FX1088,0),MATCH(FX$3,'Form report'!$P$22:$CO$22,0))="","",INDEX('Form report'!$P$23:$CO$1090,MATCH($A$23,'Form report'!FX21:FX1088,0),MATCH(FX$3,'Form report'!$P$22:$CO$22,0))-INDEX('Form report'!$G$23:$G$1090,MATCH($A$23,'Form report'!$D$23:$D$1090,0))-INDEX('Form report'!$H$23:$H$1090,MATCH($A$23,'Form report'!$D$23:$D$1090,0))),"")</f>
        <v/>
      </c>
      <c r="FY24" s="204" t="str">
        <f>IFERROR(IF(INDEX('Form report'!$P$23:$CO$1090,MATCH($A$23,'Form report'!FY21:FY1088,0),MATCH(FY$3,'Form report'!$P$22:$CO$22,0))="","",INDEX('Form report'!$P$23:$CO$1090,MATCH($A$23,'Form report'!FY21:FY1088,0),MATCH(FY$3,'Form report'!$P$22:$CO$22,0))-INDEX('Form report'!$G$23:$G$1090,MATCH($A$23,'Form report'!$D$23:$D$1090,0))-INDEX('Form report'!$H$23:$H$1090,MATCH($A$23,'Form report'!$D$23:$D$1090,0))),"")</f>
        <v/>
      </c>
      <c r="FZ24" s="204" t="str">
        <f>IFERROR(IF(INDEX('Form report'!$P$23:$CO$1090,MATCH($A$23,'Form report'!FZ21:FZ1088,0),MATCH(FZ$3,'Form report'!$P$22:$CO$22,0))="","",INDEX('Form report'!$P$23:$CO$1090,MATCH($A$23,'Form report'!FZ21:FZ1088,0),MATCH(FZ$3,'Form report'!$P$22:$CO$22,0))-INDEX('Form report'!$G$23:$G$1090,MATCH($A$23,'Form report'!$D$23:$D$1090,0))-INDEX('Form report'!$H$23:$H$1090,MATCH($A$23,'Form report'!$D$23:$D$1090,0))),"")</f>
        <v/>
      </c>
      <c r="GA24" s="204" t="str">
        <f>IFERROR(IF(INDEX('Form report'!$P$23:$CO$1090,MATCH($A$23,'Form report'!GA21:GA1088,0),MATCH(GA$3,'Form report'!$P$22:$CO$22,0))="","",INDEX('Form report'!$P$23:$CO$1090,MATCH($A$23,'Form report'!GA21:GA1088,0),MATCH(GA$3,'Form report'!$P$22:$CO$22,0))-INDEX('Form report'!$G$23:$G$1090,MATCH($A$23,'Form report'!$D$23:$D$1090,0))-INDEX('Form report'!$H$23:$H$1090,MATCH($A$23,'Form report'!$D$23:$D$1090,0))),"")</f>
        <v/>
      </c>
      <c r="GB24" s="204" t="str">
        <f>IFERROR(IF(INDEX('Form report'!$P$23:$CO$1090,MATCH($A$23,'Form report'!GB21:GB1088,0),MATCH(GB$3,'Form report'!$P$22:$CO$22,0))="","",INDEX('Form report'!$P$23:$CO$1090,MATCH($A$23,'Form report'!GB21:GB1088,0),MATCH(GB$3,'Form report'!$P$22:$CO$22,0))-INDEX('Form report'!$G$23:$G$1090,MATCH($A$23,'Form report'!$D$23:$D$1090,0))-INDEX('Form report'!$H$23:$H$1090,MATCH($A$23,'Form report'!$D$23:$D$1090,0))),"")</f>
        <v/>
      </c>
      <c r="GC24" s="204" t="str">
        <f>IFERROR(IF(INDEX('Form report'!$P$23:$CO$1090,MATCH($A$23,'Form report'!GC21:GC1088,0),MATCH(GC$3,'Form report'!$P$22:$CO$22,0))="","",INDEX('Form report'!$P$23:$CO$1090,MATCH($A$23,'Form report'!GC21:GC1088,0),MATCH(GC$3,'Form report'!$P$22:$CO$22,0))-INDEX('Form report'!$G$23:$G$1090,MATCH($A$23,'Form report'!$D$23:$D$1090,0))-INDEX('Form report'!$H$23:$H$1090,MATCH($A$23,'Form report'!$D$23:$D$1090,0))),"")</f>
        <v/>
      </c>
      <c r="GD24" s="204" t="str">
        <f>IFERROR(IF(INDEX('Form report'!$P$23:$CO$1090,MATCH($A$23,'Form report'!GD21:GD1088,0),MATCH(GD$3,'Form report'!$P$22:$CO$22,0))="","",INDEX('Form report'!$P$23:$CO$1090,MATCH($A$23,'Form report'!GD21:GD1088,0),MATCH(GD$3,'Form report'!$P$22:$CO$22,0))-INDEX('Form report'!$G$23:$G$1090,MATCH($A$23,'Form report'!$D$23:$D$1090,0))-INDEX('Form report'!$H$23:$H$1090,MATCH($A$23,'Form report'!$D$23:$D$1090,0))),"")</f>
        <v/>
      </c>
      <c r="GE24" s="204" t="str">
        <f>IFERROR(IF(INDEX('Form report'!$P$23:$CO$1090,MATCH($A$23,'Form report'!GE21:GE1088,0),MATCH(GE$3,'Form report'!$P$22:$CO$22,0))="","",INDEX('Form report'!$P$23:$CO$1090,MATCH($A$23,'Form report'!GE21:GE1088,0),MATCH(GE$3,'Form report'!$P$22:$CO$22,0))-INDEX('Form report'!$G$23:$G$1090,MATCH($A$23,'Form report'!$D$23:$D$1090,0))-INDEX('Form report'!$H$23:$H$1090,MATCH($A$23,'Form report'!$D$23:$D$1090,0))),"")</f>
        <v/>
      </c>
      <c r="GF24" s="204" t="str">
        <f>IFERROR(IF(INDEX('Form report'!$P$23:$CO$1090,MATCH($A$23,'Form report'!GF21:GF1088,0),MATCH(GF$3,'Form report'!$P$22:$CO$22,0))="","",INDEX('Form report'!$P$23:$CO$1090,MATCH($A$23,'Form report'!GF21:GF1088,0),MATCH(GF$3,'Form report'!$P$22:$CO$22,0))-INDEX('Form report'!$G$23:$G$1090,MATCH($A$23,'Form report'!$D$23:$D$1090,0))-INDEX('Form report'!$H$23:$H$1090,MATCH($A$23,'Form report'!$D$23:$D$1090,0))),"")</f>
        <v/>
      </c>
      <c r="GG24" s="204" t="str">
        <f>IFERROR(IF(INDEX('Form report'!$P$23:$CO$1090,MATCH($A$23,'Form report'!GG21:GG1088,0),MATCH(GG$3,'Form report'!$P$22:$CO$22,0))="","",INDEX('Form report'!$P$23:$CO$1090,MATCH($A$23,'Form report'!GG21:GG1088,0),MATCH(GG$3,'Form report'!$P$22:$CO$22,0))-INDEX('Form report'!$G$23:$G$1090,MATCH($A$23,'Form report'!$D$23:$D$1090,0))-INDEX('Form report'!$H$23:$H$1090,MATCH($A$23,'Form report'!$D$23:$D$1090,0))),"")</f>
        <v/>
      </c>
      <c r="GH24" s="204" t="str">
        <f>IFERROR(IF(INDEX('Form report'!$P$23:$CO$1090,MATCH($A$23,'Form report'!GH21:GH1088,0),MATCH(GH$3,'Form report'!$P$22:$CO$22,0))="","",INDEX('Form report'!$P$23:$CO$1090,MATCH($A$23,'Form report'!GH21:GH1088,0),MATCH(GH$3,'Form report'!$P$22:$CO$22,0))-INDEX('Form report'!$G$23:$G$1090,MATCH($A$23,'Form report'!$D$23:$D$1090,0))-INDEX('Form report'!$H$23:$H$1090,MATCH($A$23,'Form report'!$D$23:$D$1090,0))),"")</f>
        <v/>
      </c>
      <c r="GI24" s="204" t="str">
        <f>IFERROR(IF(INDEX('Form report'!$P$23:$CO$1090,MATCH($A$23,'Form report'!GI21:GI1088,0),MATCH(GI$3,'Form report'!$P$22:$CO$22,0))="","",INDEX('Form report'!$P$23:$CO$1090,MATCH($A$23,'Form report'!GI21:GI1088,0),MATCH(GI$3,'Form report'!$P$22:$CO$22,0))-INDEX('Form report'!$G$23:$G$1090,MATCH($A$23,'Form report'!$D$23:$D$1090,0))-INDEX('Form report'!$H$23:$H$1090,MATCH($A$23,'Form report'!$D$23:$D$1090,0))),"")</f>
        <v/>
      </c>
      <c r="GJ24" s="204" t="str">
        <f>IFERROR(IF(INDEX('Form report'!$P$23:$CO$1090,MATCH($A$23,'Form report'!GJ21:GJ1088,0),MATCH(GJ$3,'Form report'!$P$22:$CO$22,0))="","",INDEX('Form report'!$P$23:$CO$1090,MATCH($A$23,'Form report'!GJ21:GJ1088,0),MATCH(GJ$3,'Form report'!$P$22:$CO$22,0))-INDEX('Form report'!$G$23:$G$1090,MATCH($A$23,'Form report'!$D$23:$D$1090,0))-INDEX('Form report'!$H$23:$H$1090,MATCH($A$23,'Form report'!$D$23:$D$1090,0))),"")</f>
        <v/>
      </c>
      <c r="GK24" s="204" t="str">
        <f>IFERROR(IF(INDEX('Form report'!$P$23:$CO$1090,MATCH($A$23,'Form report'!GK21:GK1088,0),MATCH(GK$3,'Form report'!$P$22:$CO$22,0))="","",INDEX('Form report'!$P$23:$CO$1090,MATCH($A$23,'Form report'!GK21:GK1088,0),MATCH(GK$3,'Form report'!$P$22:$CO$22,0))-INDEX('Form report'!$G$23:$G$1090,MATCH($A$23,'Form report'!$D$23:$D$1090,0))-INDEX('Form report'!$H$23:$H$1090,MATCH($A$23,'Form report'!$D$23:$D$1090,0))),"")</f>
        <v/>
      </c>
      <c r="GL24" s="204" t="str">
        <f>IFERROR(IF(INDEX('Form report'!$P$23:$CO$1090,MATCH($A$23,'Form report'!GL21:GL1088,0),MATCH(GL$3,'Form report'!$P$22:$CO$22,0))="","",INDEX('Form report'!$P$23:$CO$1090,MATCH($A$23,'Form report'!GL21:GL1088,0),MATCH(GL$3,'Form report'!$P$22:$CO$22,0))-INDEX('Form report'!$G$23:$G$1090,MATCH($A$23,'Form report'!$D$23:$D$1090,0))-INDEX('Form report'!$H$23:$H$1090,MATCH($A$23,'Form report'!$D$23:$D$1090,0))),"")</f>
        <v/>
      </c>
      <c r="GM24" s="204" t="str">
        <f>IFERROR(IF(INDEX('Form report'!$P$23:$CO$1090,MATCH($A$23,'Form report'!GM21:GM1088,0),MATCH(GM$3,'Form report'!$P$22:$CO$22,0))="","",INDEX('Form report'!$P$23:$CO$1090,MATCH($A$23,'Form report'!GM21:GM1088,0),MATCH(GM$3,'Form report'!$P$22:$CO$22,0))-INDEX('Form report'!$G$23:$G$1090,MATCH($A$23,'Form report'!$D$23:$D$1090,0))-INDEX('Form report'!$H$23:$H$1090,MATCH($A$23,'Form report'!$D$23:$D$1090,0))),"")</f>
        <v/>
      </c>
      <c r="GN24" s="204" t="str">
        <f>IFERROR(IF(INDEX('Form report'!$P$23:$CO$1090,MATCH($A$23,'Form report'!GN21:GN1088,0),MATCH(GN$3,'Form report'!$P$22:$CO$22,0))="","",INDEX('Form report'!$P$23:$CO$1090,MATCH($A$23,'Form report'!GN21:GN1088,0),MATCH(GN$3,'Form report'!$P$22:$CO$22,0))-INDEX('Form report'!$G$23:$G$1090,MATCH($A$23,'Form report'!$D$23:$D$1090,0))-INDEX('Form report'!$H$23:$H$1090,MATCH($A$23,'Form report'!$D$23:$D$1090,0))),"")</f>
        <v/>
      </c>
      <c r="GO24" s="204" t="str">
        <f>IFERROR(IF(INDEX('Form report'!$P$23:$CO$1090,MATCH($A$23,'Form report'!GO21:GO1088,0),MATCH(GO$3,'Form report'!$P$22:$CO$22,0))="","",INDEX('Form report'!$P$23:$CO$1090,MATCH($A$23,'Form report'!GO21:GO1088,0),MATCH(GO$3,'Form report'!$P$22:$CO$22,0))-INDEX('Form report'!$G$23:$G$1090,MATCH($A$23,'Form report'!$D$23:$D$1090,0))-INDEX('Form report'!$H$23:$H$1090,MATCH($A$23,'Form report'!$D$23:$D$1090,0))),"")</f>
        <v/>
      </c>
      <c r="GP24" s="204" t="str">
        <f>IFERROR(IF(INDEX('Form report'!$P$23:$CO$1090,MATCH($A$23,'Form report'!GP21:GP1088,0),MATCH(GP$3,'Form report'!$P$22:$CO$22,0))="","",INDEX('Form report'!$P$23:$CO$1090,MATCH($A$23,'Form report'!GP21:GP1088,0),MATCH(GP$3,'Form report'!$P$22:$CO$22,0))-INDEX('Form report'!$G$23:$G$1090,MATCH($A$23,'Form report'!$D$23:$D$1090,0))-INDEX('Form report'!$H$23:$H$1090,MATCH($A$23,'Form report'!$D$23:$D$1090,0))),"")</f>
        <v/>
      </c>
      <c r="GQ24" s="204" t="str">
        <f>IFERROR(IF(INDEX('Form report'!$P$23:$CO$1090,MATCH($A$23,'Form report'!GQ21:GQ1088,0),MATCH(GQ$3,'Form report'!$P$22:$CO$22,0))="","",INDEX('Form report'!$P$23:$CO$1090,MATCH($A$23,'Form report'!GQ21:GQ1088,0),MATCH(GQ$3,'Form report'!$P$22:$CO$22,0))-INDEX('Form report'!$G$23:$G$1090,MATCH($A$23,'Form report'!$D$23:$D$1090,0))-INDEX('Form report'!$H$23:$H$1090,MATCH($A$23,'Form report'!$D$23:$D$1090,0))),"")</f>
        <v/>
      </c>
      <c r="GR24" s="204" t="str">
        <f>IFERROR(IF(INDEX('Form report'!$P$23:$CO$1090,MATCH($A$23,'Form report'!GR21:GR1088,0),MATCH(GR$3,'Form report'!$P$22:$CO$22,0))="","",INDEX('Form report'!$P$23:$CO$1090,MATCH($A$23,'Form report'!GR21:GR1088,0),MATCH(GR$3,'Form report'!$P$22:$CO$22,0))-INDEX('Form report'!$G$23:$G$1090,MATCH($A$23,'Form report'!$D$23:$D$1090,0))-INDEX('Form report'!$H$23:$H$1090,MATCH($A$23,'Form report'!$D$23:$D$1090,0))),"")</f>
        <v/>
      </c>
      <c r="GS24" s="204" t="str">
        <f>IFERROR(IF(INDEX('Form report'!$P$23:$CO$1090,MATCH($A$23,'Form report'!GS21:GS1088,0),MATCH(GS$3,'Form report'!$P$22:$CO$22,0))="","",INDEX('Form report'!$P$23:$CO$1090,MATCH($A$23,'Form report'!GS21:GS1088,0),MATCH(GS$3,'Form report'!$P$22:$CO$22,0))-INDEX('Form report'!$G$23:$G$1090,MATCH($A$23,'Form report'!$D$23:$D$1090,0))-INDEX('Form report'!$H$23:$H$1090,MATCH($A$23,'Form report'!$D$23:$D$1090,0))),"")</f>
        <v/>
      </c>
      <c r="GT24" s="204" t="str">
        <f>IFERROR(IF(INDEX('Form report'!$P$23:$CO$1090,MATCH($A$23,'Form report'!GT21:GT1088,0),MATCH(GT$3,'Form report'!$P$22:$CO$22,0))="","",INDEX('Form report'!$P$23:$CO$1090,MATCH($A$23,'Form report'!GT21:GT1088,0),MATCH(GT$3,'Form report'!$P$22:$CO$22,0))-INDEX('Form report'!$G$23:$G$1090,MATCH($A$23,'Form report'!$D$23:$D$1090,0))-INDEX('Form report'!$H$23:$H$1090,MATCH($A$23,'Form report'!$D$23:$D$1090,0))),"")</f>
        <v/>
      </c>
      <c r="GU24" s="204" t="str">
        <f>IFERROR(IF(INDEX('Form report'!$P$23:$CO$1090,MATCH($A$23,'Form report'!GU21:GU1088,0),MATCH(GU$3,'Form report'!$P$22:$CO$22,0))="","",INDEX('Form report'!$P$23:$CO$1090,MATCH($A$23,'Form report'!GU21:GU1088,0),MATCH(GU$3,'Form report'!$P$22:$CO$22,0))-INDEX('Form report'!$G$23:$G$1090,MATCH($A$23,'Form report'!$D$23:$D$1090,0))-INDEX('Form report'!$H$23:$H$1090,MATCH($A$23,'Form report'!$D$23:$D$1090,0))),"")</f>
        <v/>
      </c>
      <c r="GV24" s="204" t="str">
        <f>IFERROR(IF(INDEX('Form report'!$P$23:$CO$1090,MATCH($A$23,'Form report'!GV21:GV1088,0),MATCH(GV$3,'Form report'!$P$22:$CO$22,0))="","",INDEX('Form report'!$P$23:$CO$1090,MATCH($A$23,'Form report'!GV21:GV1088,0),MATCH(GV$3,'Form report'!$P$22:$CO$22,0))-INDEX('Form report'!$G$23:$G$1090,MATCH($A$23,'Form report'!$D$23:$D$1090,0))-INDEX('Form report'!$H$23:$H$1090,MATCH($A$23,'Form report'!$D$23:$D$1090,0))),"")</f>
        <v/>
      </c>
      <c r="GW24" s="204" t="str">
        <f>IFERROR(IF(INDEX('Form report'!$P$23:$CO$1090,MATCH($A$23,'Form report'!GW21:GW1088,0),MATCH(GW$3,'Form report'!$P$22:$CO$22,0))="","",INDEX('Form report'!$P$23:$CO$1090,MATCH($A$23,'Form report'!GW21:GW1088,0),MATCH(GW$3,'Form report'!$P$22:$CO$22,0))-INDEX('Form report'!$G$23:$G$1090,MATCH($A$23,'Form report'!$D$23:$D$1090,0))-INDEX('Form report'!$H$23:$H$1090,MATCH($A$23,'Form report'!$D$23:$D$1090,0))),"")</f>
        <v/>
      </c>
      <c r="GX24" s="204" t="str">
        <f>IFERROR(IF(INDEX('Form report'!$P$23:$CO$1090,MATCH($A$23,'Form report'!GX21:GX1088,0),MATCH(GX$3,'Form report'!$P$22:$CO$22,0))="","",INDEX('Form report'!$P$23:$CO$1090,MATCH($A$23,'Form report'!GX21:GX1088,0),MATCH(GX$3,'Form report'!$P$22:$CO$22,0))-INDEX('Form report'!$G$23:$G$1090,MATCH($A$23,'Form report'!$D$23:$D$1090,0))-INDEX('Form report'!$H$23:$H$1090,MATCH($A$23,'Form report'!$D$23:$D$1090,0))),"")</f>
        <v/>
      </c>
      <c r="GY24" s="204" t="str">
        <f>IFERROR(IF(INDEX('Form report'!$P$23:$CO$1090,MATCH($A$23,'Form report'!GY21:GY1088,0),MATCH(GY$3,'Form report'!$P$22:$CO$22,0))="","",INDEX('Form report'!$P$23:$CO$1090,MATCH($A$23,'Form report'!GY21:GY1088,0),MATCH(GY$3,'Form report'!$P$22:$CO$22,0))-INDEX('Form report'!$G$23:$G$1090,MATCH($A$23,'Form report'!$D$23:$D$1090,0))-INDEX('Form report'!$H$23:$H$1090,MATCH($A$23,'Form report'!$D$23:$D$1090,0))),"")</f>
        <v/>
      </c>
      <c r="GZ24" s="204" t="str">
        <f>IFERROR(IF(INDEX('Form report'!$P$23:$CO$1090,MATCH($A$23,'Form report'!GZ21:GZ1088,0),MATCH(GZ$3,'Form report'!$P$22:$CO$22,0))="","",INDEX('Form report'!$P$23:$CO$1090,MATCH($A$23,'Form report'!GZ21:GZ1088,0),MATCH(GZ$3,'Form report'!$P$22:$CO$22,0))-INDEX('Form report'!$G$23:$G$1090,MATCH($A$23,'Form report'!$D$23:$D$1090,0))-INDEX('Form report'!$H$23:$H$1090,MATCH($A$23,'Form report'!$D$23:$D$1090,0))),"")</f>
        <v/>
      </c>
      <c r="HA24" s="204" t="str">
        <f>IFERROR(IF(INDEX('Form report'!$P$23:$CO$1090,MATCH($A$23,'Form report'!HA21:HA1088,0),MATCH(HA$3,'Form report'!$P$22:$CO$22,0))="","",INDEX('Form report'!$P$23:$CO$1090,MATCH($A$23,'Form report'!HA21:HA1088,0),MATCH(HA$3,'Form report'!$P$22:$CO$22,0))-INDEX('Form report'!$G$23:$G$1090,MATCH($A$23,'Form report'!$D$23:$D$1090,0))-INDEX('Form report'!$H$23:$H$1090,MATCH($A$23,'Form report'!$D$23:$D$1090,0))),"")</f>
        <v/>
      </c>
      <c r="HB24" s="204" t="str">
        <f>IFERROR(IF(INDEX('Form report'!$P$23:$CO$1090,MATCH($A$23,'Form report'!HB21:HB1088,0),MATCH(HB$3,'Form report'!$P$22:$CO$22,0))="","",INDEX('Form report'!$P$23:$CO$1090,MATCH($A$23,'Form report'!HB21:HB1088,0),MATCH(HB$3,'Form report'!$P$22:$CO$22,0))-INDEX('Form report'!$G$23:$G$1090,MATCH($A$23,'Form report'!$D$23:$D$1090,0))-INDEX('Form report'!$H$23:$H$1090,MATCH($A$23,'Form report'!$D$23:$D$1090,0))),"")</f>
        <v/>
      </c>
      <c r="HC24" s="204" t="str">
        <f>IFERROR(IF(INDEX('Form report'!$P$23:$CO$1090,MATCH($A$23,'Form report'!HC21:HC1088,0),MATCH(HC$3,'Form report'!$P$22:$CO$22,0))="","",INDEX('Form report'!$P$23:$CO$1090,MATCH($A$23,'Form report'!HC21:HC1088,0),MATCH(HC$3,'Form report'!$P$22:$CO$22,0))-INDEX('Form report'!$G$23:$G$1090,MATCH($A$23,'Form report'!$D$23:$D$1090,0))-INDEX('Form report'!$H$23:$H$1090,MATCH($A$23,'Form report'!$D$23:$D$1090,0))),"")</f>
        <v/>
      </c>
      <c r="HD24" s="204" t="str">
        <f>IFERROR(IF(INDEX('Form report'!$P$23:$CO$1090,MATCH($A$23,'Form report'!HD21:HD1088,0),MATCH(HD$3,'Form report'!$P$22:$CO$22,0))="","",INDEX('Form report'!$P$23:$CO$1090,MATCH($A$23,'Form report'!HD21:HD1088,0),MATCH(HD$3,'Form report'!$P$22:$CO$22,0))-INDEX('Form report'!$G$23:$G$1090,MATCH($A$23,'Form report'!$D$23:$D$1090,0))-INDEX('Form report'!$H$23:$H$1090,MATCH($A$23,'Form report'!$D$23:$D$1090,0))),"")</f>
        <v/>
      </c>
      <c r="HE24" s="204" t="str">
        <f>IFERROR(IF(INDEX('Form report'!$P$23:$CO$1090,MATCH($A$23,'Form report'!HE21:HE1088,0),MATCH(HE$3,'Form report'!$P$22:$CO$22,0))="","",INDEX('Form report'!$P$23:$CO$1090,MATCH($A$23,'Form report'!HE21:HE1088,0),MATCH(HE$3,'Form report'!$P$22:$CO$22,0))-INDEX('Form report'!$G$23:$G$1090,MATCH($A$23,'Form report'!$D$23:$D$1090,0))-INDEX('Form report'!$H$23:$H$1090,MATCH($A$23,'Form report'!$D$23:$D$1090,0))),"")</f>
        <v/>
      </c>
      <c r="HF24" s="204" t="str">
        <f>IFERROR(IF(INDEX('Form report'!$P$23:$CO$1090,MATCH($A$23,'Form report'!HF21:HF1088,0),MATCH(HF$3,'Form report'!$P$22:$CO$22,0))="","",INDEX('Form report'!$P$23:$CO$1090,MATCH($A$23,'Form report'!HF21:HF1088,0),MATCH(HF$3,'Form report'!$P$22:$CO$22,0))-INDEX('Form report'!$G$23:$G$1090,MATCH($A$23,'Form report'!$D$23:$D$1090,0))-INDEX('Form report'!$H$23:$H$1090,MATCH($A$23,'Form report'!$D$23:$D$1090,0))),"")</f>
        <v/>
      </c>
      <c r="HG24" s="204" t="str">
        <f>IFERROR(IF(INDEX('Form report'!$P$23:$CO$1090,MATCH($A$23,'Form report'!HG21:HG1088,0),MATCH(HG$3,'Form report'!$P$22:$CO$22,0))="","",INDEX('Form report'!$P$23:$CO$1090,MATCH($A$23,'Form report'!HG21:HG1088,0),MATCH(HG$3,'Form report'!$P$22:$CO$22,0))-INDEX('Form report'!$G$23:$G$1090,MATCH($A$23,'Form report'!$D$23:$D$1090,0))-INDEX('Form report'!$H$23:$H$1090,MATCH($A$23,'Form report'!$D$23:$D$1090,0))),"")</f>
        <v/>
      </c>
      <c r="HH24" s="204" t="str">
        <f>IFERROR(IF(INDEX('Form report'!$P$23:$CO$1090,MATCH($A$23,'Form report'!HH21:HH1088,0),MATCH(HH$3,'Form report'!$P$22:$CO$22,0))="","",INDEX('Form report'!$P$23:$CO$1090,MATCH($A$23,'Form report'!HH21:HH1088,0),MATCH(HH$3,'Form report'!$P$22:$CO$22,0))-INDEX('Form report'!$G$23:$G$1090,MATCH($A$23,'Form report'!$D$23:$D$1090,0))-INDEX('Form report'!$H$23:$H$1090,MATCH($A$23,'Form report'!$D$23:$D$1090,0))),"")</f>
        <v/>
      </c>
      <c r="HI24" s="204" t="str">
        <f>IFERROR(IF(INDEX('Form report'!$P$23:$CO$1090,MATCH($A$23,'Form report'!HI21:HI1088,0),MATCH(HI$3,'Form report'!$P$22:$CO$22,0))="","",INDEX('Form report'!$P$23:$CO$1090,MATCH($A$23,'Form report'!HI21:HI1088,0),MATCH(HI$3,'Form report'!$P$22:$CO$22,0))-INDEX('Form report'!$G$23:$G$1090,MATCH($A$23,'Form report'!$D$23:$D$1090,0))-INDEX('Form report'!$H$23:$H$1090,MATCH($A$23,'Form report'!$D$23:$D$1090,0))),"")</f>
        <v/>
      </c>
      <c r="HJ24" s="204" t="str">
        <f>IFERROR(IF(INDEX('Form report'!$P$23:$CO$1090,MATCH($A$23,'Form report'!HJ21:HJ1088,0),MATCH(HJ$3,'Form report'!$P$22:$CO$22,0))="","",INDEX('Form report'!$P$23:$CO$1090,MATCH($A$23,'Form report'!HJ21:HJ1088,0),MATCH(HJ$3,'Form report'!$P$22:$CO$22,0))-INDEX('Form report'!$G$23:$G$1090,MATCH($A$23,'Form report'!$D$23:$D$1090,0))-INDEX('Form report'!$H$23:$H$1090,MATCH($A$23,'Form report'!$D$23:$D$1090,0))),"")</f>
        <v/>
      </c>
      <c r="HK24" s="204" t="str">
        <f>IFERROR(IF(INDEX('Form report'!$P$23:$CO$1090,MATCH($A$23,'Form report'!HK21:HK1088,0),MATCH(HK$3,'Form report'!$P$22:$CO$22,0))="","",INDEX('Form report'!$P$23:$CO$1090,MATCH($A$23,'Form report'!HK21:HK1088,0),MATCH(HK$3,'Form report'!$P$22:$CO$22,0))-INDEX('Form report'!$G$23:$G$1090,MATCH($A$23,'Form report'!$D$23:$D$1090,0))-INDEX('Form report'!$H$23:$H$1090,MATCH($A$23,'Form report'!$D$23:$D$1090,0))),"")</f>
        <v/>
      </c>
      <c r="HL24" s="204" t="str">
        <f>IFERROR(IF(INDEX('Form report'!$P$23:$CO$1090,MATCH($A$23,'Form report'!HL21:HL1088,0),MATCH(HL$3,'Form report'!$P$22:$CO$22,0))="","",INDEX('Form report'!$P$23:$CO$1090,MATCH($A$23,'Form report'!HL21:HL1088,0),MATCH(HL$3,'Form report'!$P$22:$CO$22,0))-INDEX('Form report'!$G$23:$G$1090,MATCH($A$23,'Form report'!$D$23:$D$1090,0))-INDEX('Form report'!$H$23:$H$1090,MATCH($A$23,'Form report'!$D$23:$D$1090,0))),"")</f>
        <v/>
      </c>
      <c r="HM24" s="204" t="str">
        <f>IFERROR(IF(INDEX('Form report'!$P$23:$CO$1090,MATCH($A$23,'Form report'!HM21:HM1088,0),MATCH(HM$3,'Form report'!$P$22:$CO$22,0))="","",INDEX('Form report'!$P$23:$CO$1090,MATCH($A$23,'Form report'!HM21:HM1088,0),MATCH(HM$3,'Form report'!$P$22:$CO$22,0))-INDEX('Form report'!$G$23:$G$1090,MATCH($A$23,'Form report'!$D$23:$D$1090,0))-INDEX('Form report'!$H$23:$H$1090,MATCH($A$23,'Form report'!$D$23:$D$1090,0))),"")</f>
        <v/>
      </c>
      <c r="HN24" s="204" t="str">
        <f>IFERROR(IF(INDEX('Form report'!$P$23:$CO$1090,MATCH($A$23,'Form report'!HN21:HN1088,0),MATCH(HN$3,'Form report'!$P$22:$CO$22,0))="","",INDEX('Form report'!$P$23:$CO$1090,MATCH($A$23,'Form report'!HN21:HN1088,0),MATCH(HN$3,'Form report'!$P$22:$CO$22,0))-INDEX('Form report'!$G$23:$G$1090,MATCH($A$23,'Form report'!$D$23:$D$1090,0))-INDEX('Form report'!$H$23:$H$1090,MATCH($A$23,'Form report'!$D$23:$D$1090,0))),"")</f>
        <v/>
      </c>
      <c r="HO24" s="204" t="str">
        <f>IFERROR(IF(INDEX('Form report'!$P$23:$CO$1090,MATCH($A$23,'Form report'!HO21:HO1088,0),MATCH(HO$3,'Form report'!$P$22:$CO$22,0))="","",INDEX('Form report'!$P$23:$CO$1090,MATCH($A$23,'Form report'!HO21:HO1088,0),MATCH(HO$3,'Form report'!$P$22:$CO$22,0))-INDEX('Form report'!$G$23:$G$1090,MATCH($A$23,'Form report'!$D$23:$D$1090,0))-INDEX('Form report'!$H$23:$H$1090,MATCH($A$23,'Form report'!$D$23:$D$1090,0))),"")</f>
        <v/>
      </c>
      <c r="HP24" s="204" t="str">
        <f>IFERROR(IF(INDEX('Form report'!$P$23:$CO$1090,MATCH($A$23,'Form report'!HP21:HP1088,0),MATCH(HP$3,'Form report'!$P$22:$CO$22,0))="","",INDEX('Form report'!$P$23:$CO$1090,MATCH($A$23,'Form report'!HP21:HP1088,0),MATCH(HP$3,'Form report'!$P$22:$CO$22,0))-INDEX('Form report'!$G$23:$G$1090,MATCH($A$23,'Form report'!$D$23:$D$1090,0))-INDEX('Form report'!$H$23:$H$1090,MATCH($A$23,'Form report'!$D$23:$D$1090,0))),"")</f>
        <v/>
      </c>
      <c r="HQ24" s="204" t="str">
        <f>IFERROR(IF(INDEX('Form report'!$P$23:$CO$1090,MATCH($A$23,'Form report'!HQ21:HQ1088,0),MATCH(HQ$3,'Form report'!$P$22:$CO$22,0))="","",INDEX('Form report'!$P$23:$CO$1090,MATCH($A$23,'Form report'!HQ21:HQ1088,0),MATCH(HQ$3,'Form report'!$P$22:$CO$22,0))-INDEX('Form report'!$G$23:$G$1090,MATCH($A$23,'Form report'!$D$23:$D$1090,0))-INDEX('Form report'!$H$23:$H$1090,MATCH($A$23,'Form report'!$D$23:$D$1090,0))),"")</f>
        <v/>
      </c>
      <c r="HR24" s="204" t="str">
        <f>IFERROR(IF(INDEX('Form report'!$P$23:$CO$1090,MATCH($A$23,'Form report'!HR21:HR1088,0),MATCH(HR$3,'Form report'!$P$22:$CO$22,0))="","",INDEX('Form report'!$P$23:$CO$1090,MATCH($A$23,'Form report'!HR21:HR1088,0),MATCH(HR$3,'Form report'!$P$22:$CO$22,0))-INDEX('Form report'!$G$23:$G$1090,MATCH($A$23,'Form report'!$D$23:$D$1090,0))-INDEX('Form report'!$H$23:$H$1090,MATCH($A$23,'Form report'!$D$23:$D$1090,0))),"")</f>
        <v/>
      </c>
      <c r="HS24" s="204" t="str">
        <f>IFERROR(IF(INDEX('Form report'!$P$23:$CO$1090,MATCH($A$23,'Form report'!HS21:HS1088,0),MATCH(HS$3,'Form report'!$P$22:$CO$22,0))="","",INDEX('Form report'!$P$23:$CO$1090,MATCH($A$23,'Form report'!HS21:HS1088,0),MATCH(HS$3,'Form report'!$P$22:$CO$22,0))-INDEX('Form report'!$G$23:$G$1090,MATCH($A$23,'Form report'!$D$23:$D$1090,0))-INDEX('Form report'!$H$23:$H$1090,MATCH($A$23,'Form report'!$D$23:$D$1090,0))),"")</f>
        <v/>
      </c>
      <c r="HT24" s="204" t="str">
        <f>IFERROR(IF(INDEX('Form report'!$P$23:$CO$1090,MATCH($A$23,'Form report'!HT21:HT1088,0),MATCH(HT$3,'Form report'!$P$22:$CO$22,0))="","",INDEX('Form report'!$P$23:$CO$1090,MATCH($A$23,'Form report'!HT21:HT1088,0),MATCH(HT$3,'Form report'!$P$22:$CO$22,0))-INDEX('Form report'!$G$23:$G$1090,MATCH($A$23,'Form report'!$D$23:$D$1090,0))-INDEX('Form report'!$H$23:$H$1090,MATCH($A$23,'Form report'!$D$23:$D$1090,0))),"")</f>
        <v/>
      </c>
      <c r="HU24" s="204" t="str">
        <f>IFERROR(IF(INDEX('Form report'!$P$23:$CO$1090,MATCH($A$23,'Form report'!HU21:HU1088,0),MATCH(HU$3,'Form report'!$P$22:$CO$22,0))="","",INDEX('Form report'!$P$23:$CO$1090,MATCH($A$23,'Form report'!HU21:HU1088,0),MATCH(HU$3,'Form report'!$P$22:$CO$22,0))-INDEX('Form report'!$G$23:$G$1090,MATCH($A$23,'Form report'!$D$23:$D$1090,0))-INDEX('Form report'!$H$23:$H$1090,MATCH($A$23,'Form report'!$D$23:$D$1090,0))),"")</f>
        <v/>
      </c>
      <c r="HV24" s="204" t="str">
        <f>IFERROR(IF(INDEX('Form report'!$P$23:$CO$1090,MATCH($A$23,'Form report'!HV21:HV1088,0),MATCH(HV$3,'Form report'!$P$22:$CO$22,0))="","",INDEX('Form report'!$P$23:$CO$1090,MATCH($A$23,'Form report'!HV21:HV1088,0),MATCH(HV$3,'Form report'!$P$22:$CO$22,0))-INDEX('Form report'!$G$23:$G$1090,MATCH($A$23,'Form report'!$D$23:$D$1090,0))-INDEX('Form report'!$H$23:$H$1090,MATCH($A$23,'Form report'!$D$23:$D$1090,0))),"")</f>
        <v/>
      </c>
      <c r="HW24" s="204" t="str">
        <f>IFERROR(IF(INDEX('Form report'!$P$23:$CO$1090,MATCH($A$23,'Form report'!HW21:HW1088,0),MATCH(HW$3,'Form report'!$P$22:$CO$22,0))="","",INDEX('Form report'!$P$23:$CO$1090,MATCH($A$23,'Form report'!HW21:HW1088,0),MATCH(HW$3,'Form report'!$P$22:$CO$22,0))-INDEX('Form report'!$G$23:$G$1090,MATCH($A$23,'Form report'!$D$23:$D$1090,0))-INDEX('Form report'!$H$23:$H$1090,MATCH($A$23,'Form report'!$D$23:$D$1090,0))),"")</f>
        <v/>
      </c>
      <c r="HX24" s="204" t="str">
        <f>IFERROR(IF(INDEX('Form report'!$P$23:$CO$1090,MATCH($A$23,'Form report'!HX21:HX1088,0),MATCH(HX$3,'Form report'!$P$22:$CO$22,0))="","",INDEX('Form report'!$P$23:$CO$1090,MATCH($A$23,'Form report'!HX21:HX1088,0),MATCH(HX$3,'Form report'!$P$22:$CO$22,0))-INDEX('Form report'!$G$23:$G$1090,MATCH($A$23,'Form report'!$D$23:$D$1090,0))-INDEX('Form report'!$H$23:$H$1090,MATCH($A$23,'Form report'!$D$23:$D$1090,0))),"")</f>
        <v/>
      </c>
      <c r="HY24" s="204" t="str">
        <f>IFERROR(IF(INDEX('Form report'!$P$23:$CO$1090,MATCH($A$23,'Form report'!HY21:HY1088,0),MATCH(HY$3,'Form report'!$P$22:$CO$22,0))="","",INDEX('Form report'!$P$23:$CO$1090,MATCH($A$23,'Form report'!HY21:HY1088,0),MATCH(HY$3,'Form report'!$P$22:$CO$22,0))-INDEX('Form report'!$G$23:$G$1090,MATCH($A$23,'Form report'!$D$23:$D$1090,0))-INDEX('Form report'!$H$23:$H$1090,MATCH($A$23,'Form report'!$D$23:$D$1090,0))),"")</f>
        <v/>
      </c>
      <c r="HZ24" s="204" t="str">
        <f>IFERROR(IF(INDEX('Form report'!$P$23:$CO$1090,MATCH($A$23,'Form report'!HZ21:HZ1088,0),MATCH(HZ$3,'Form report'!$P$22:$CO$22,0))="","",INDEX('Form report'!$P$23:$CO$1090,MATCH($A$23,'Form report'!HZ21:HZ1088,0),MATCH(HZ$3,'Form report'!$P$22:$CO$22,0))-INDEX('Form report'!$G$23:$G$1090,MATCH($A$23,'Form report'!$D$23:$D$1090,0))-INDEX('Form report'!$H$23:$H$1090,MATCH($A$23,'Form report'!$D$23:$D$1090,0))),"")</f>
        <v/>
      </c>
      <c r="IA24" s="204" t="str">
        <f>IFERROR(IF(INDEX('Form report'!$P$23:$CO$1090,MATCH($A$23,'Form report'!IA21:IA1088,0),MATCH(IA$3,'Form report'!$P$22:$CO$22,0))="","",INDEX('Form report'!$P$23:$CO$1090,MATCH($A$23,'Form report'!IA21:IA1088,0),MATCH(IA$3,'Form report'!$P$22:$CO$22,0))-INDEX('Form report'!$G$23:$G$1090,MATCH($A$23,'Form report'!$D$23:$D$1090,0))-INDEX('Form report'!$H$23:$H$1090,MATCH($A$23,'Form report'!$D$23:$D$1090,0))),"")</f>
        <v/>
      </c>
      <c r="IB24" s="204" t="str">
        <f>IFERROR(IF(INDEX('Form report'!$P$23:$CO$1090,MATCH($A$23,'Form report'!IB21:IB1088,0),MATCH(IB$3,'Form report'!$P$22:$CO$22,0))="","",INDEX('Form report'!$P$23:$CO$1090,MATCH($A$23,'Form report'!IB21:IB1088,0),MATCH(IB$3,'Form report'!$P$22:$CO$22,0))-INDEX('Form report'!$G$23:$G$1090,MATCH($A$23,'Form report'!$D$23:$D$1090,0))-INDEX('Form report'!$H$23:$H$1090,MATCH($A$23,'Form report'!$D$23:$D$1090,0))),"")</f>
        <v/>
      </c>
      <c r="IC24" s="204" t="str">
        <f>IFERROR(IF(INDEX('Form report'!$P$23:$CO$1090,MATCH($A$23,'Form report'!IC21:IC1088,0),MATCH(IC$3,'Form report'!$P$22:$CO$22,0))="","",INDEX('Form report'!$P$23:$CO$1090,MATCH($A$23,'Form report'!IC21:IC1088,0),MATCH(IC$3,'Form report'!$P$22:$CO$22,0))-INDEX('Form report'!$G$23:$G$1090,MATCH($A$23,'Form report'!$D$23:$D$1090,0))-INDEX('Form report'!$H$23:$H$1090,MATCH($A$23,'Form report'!$D$23:$D$1090,0))),"")</f>
        <v/>
      </c>
      <c r="ID24" s="204" t="str">
        <f>IFERROR(IF(INDEX('Form report'!$P$23:$CO$1090,MATCH($A$23,'Form report'!ID21:ID1088,0),MATCH(ID$3,'Form report'!$P$22:$CO$22,0))="","",INDEX('Form report'!$P$23:$CO$1090,MATCH($A$23,'Form report'!ID21:ID1088,0),MATCH(ID$3,'Form report'!$P$22:$CO$22,0))-INDEX('Form report'!$G$23:$G$1090,MATCH($A$23,'Form report'!$D$23:$D$1090,0))-INDEX('Form report'!$H$23:$H$1090,MATCH($A$23,'Form report'!$D$23:$D$1090,0))),"")</f>
        <v/>
      </c>
      <c r="IE24" s="204" t="str">
        <f>IFERROR(IF(INDEX('Form report'!$P$23:$CO$1090,MATCH($A$23,'Form report'!IE21:IE1088,0),MATCH(IE$3,'Form report'!$P$22:$CO$22,0))="","",INDEX('Form report'!$P$23:$CO$1090,MATCH($A$23,'Form report'!IE21:IE1088,0),MATCH(IE$3,'Form report'!$P$22:$CO$22,0))-INDEX('Form report'!$G$23:$G$1090,MATCH($A$23,'Form report'!$D$23:$D$1090,0))-INDEX('Form report'!$H$23:$H$1090,MATCH($A$23,'Form report'!$D$23:$D$1090,0))),"")</f>
        <v/>
      </c>
      <c r="IF24" s="204" t="str">
        <f>IFERROR(IF(INDEX('Form report'!$P$23:$CO$1090,MATCH($A$23,'Form report'!IF21:IF1088,0),MATCH(IF$3,'Form report'!$P$22:$CO$22,0))="","",INDEX('Form report'!$P$23:$CO$1090,MATCH($A$23,'Form report'!IF21:IF1088,0),MATCH(IF$3,'Form report'!$P$22:$CO$22,0))-INDEX('Form report'!$G$23:$G$1090,MATCH($A$23,'Form report'!$D$23:$D$1090,0))-INDEX('Form report'!$H$23:$H$1090,MATCH($A$23,'Form report'!$D$23:$D$1090,0))),"")</f>
        <v/>
      </c>
      <c r="IG24" s="204" t="str">
        <f>IFERROR(IF(INDEX('Form report'!$P$23:$CO$1090,MATCH($A$23,'Form report'!IG21:IG1088,0),MATCH(IG$3,'Form report'!$P$22:$CO$22,0))="","",INDEX('Form report'!$P$23:$CO$1090,MATCH($A$23,'Form report'!IG21:IG1088,0),MATCH(IG$3,'Form report'!$P$22:$CO$22,0))-INDEX('Form report'!$G$23:$G$1090,MATCH($A$23,'Form report'!$D$23:$D$1090,0))-INDEX('Form report'!$H$23:$H$1090,MATCH($A$23,'Form report'!$D$23:$D$1090,0))),"")</f>
        <v/>
      </c>
      <c r="IH24" s="204" t="str">
        <f>IFERROR(IF(INDEX('Form report'!$P$23:$CO$1090,MATCH($A$23,'Form report'!IH21:IH1088,0),MATCH(IH$3,'Form report'!$P$22:$CO$22,0))="","",INDEX('Form report'!$P$23:$CO$1090,MATCH($A$23,'Form report'!IH21:IH1088,0),MATCH(IH$3,'Form report'!$P$22:$CO$22,0))-INDEX('Form report'!$G$23:$G$1090,MATCH($A$23,'Form report'!$D$23:$D$1090,0))-INDEX('Form report'!$H$23:$H$1090,MATCH($A$23,'Form report'!$D$23:$D$1090,0))),"")</f>
        <v/>
      </c>
      <c r="II24" s="204" t="str">
        <f>IFERROR(IF(INDEX('Form report'!$P$23:$CO$1090,MATCH($A$23,'Form report'!II21:II1088,0),MATCH(II$3,'Form report'!$P$22:$CO$22,0))="","",INDEX('Form report'!$P$23:$CO$1090,MATCH($A$23,'Form report'!II21:II1088,0),MATCH(II$3,'Form report'!$P$22:$CO$22,0))-INDEX('Form report'!$G$23:$G$1090,MATCH($A$23,'Form report'!$D$23:$D$1090,0))-INDEX('Form report'!$H$23:$H$1090,MATCH($A$23,'Form report'!$D$23:$D$1090,0))),"")</f>
        <v/>
      </c>
      <c r="IJ24" s="204" t="str">
        <f>IFERROR(IF(INDEX('Form report'!$P$23:$CO$1090,MATCH($A$23,'Form report'!IJ21:IJ1088,0),MATCH(IJ$3,'Form report'!$P$22:$CO$22,0))="","",INDEX('Form report'!$P$23:$CO$1090,MATCH($A$23,'Form report'!IJ21:IJ1088,0),MATCH(IJ$3,'Form report'!$P$22:$CO$22,0))-INDEX('Form report'!$G$23:$G$1090,MATCH($A$23,'Form report'!$D$23:$D$1090,0))-INDEX('Form report'!$H$23:$H$1090,MATCH($A$23,'Form report'!$D$23:$D$1090,0))),"")</f>
        <v/>
      </c>
      <c r="IK24" s="204" t="str">
        <f>IFERROR(IF(INDEX('Form report'!$P$23:$CO$1090,MATCH($A$23,'Form report'!IK21:IK1088,0),MATCH(IK$3,'Form report'!$P$22:$CO$22,0))="","",INDEX('Form report'!$P$23:$CO$1090,MATCH($A$23,'Form report'!IK21:IK1088,0),MATCH(IK$3,'Form report'!$P$22:$CO$22,0))-INDEX('Form report'!$G$23:$G$1090,MATCH($A$23,'Form report'!$D$23:$D$1090,0))-INDEX('Form report'!$H$23:$H$1090,MATCH($A$23,'Form report'!$D$23:$D$1090,0))),"")</f>
        <v/>
      </c>
      <c r="IL24" s="204" t="str">
        <f>IFERROR(IF(INDEX('Form report'!$P$23:$CO$1090,MATCH($A$23,'Form report'!IL21:IL1088,0),MATCH(IL$3,'Form report'!$P$22:$CO$22,0))="","",INDEX('Form report'!$P$23:$CO$1090,MATCH($A$23,'Form report'!IL21:IL1088,0),MATCH(IL$3,'Form report'!$P$22:$CO$22,0))-INDEX('Form report'!$G$23:$G$1090,MATCH($A$23,'Form report'!$D$23:$D$1090,0))-INDEX('Form report'!$H$23:$H$1090,MATCH($A$23,'Form report'!$D$23:$D$1090,0))),"")</f>
        <v/>
      </c>
      <c r="IM24" s="204" t="str">
        <f>IFERROR(IF(INDEX('Form report'!$P$23:$CO$1090,MATCH($A$23,'Form report'!IM21:IM1088,0),MATCH(IM$3,'Form report'!$P$22:$CO$22,0))="","",INDEX('Form report'!$P$23:$CO$1090,MATCH($A$23,'Form report'!IM21:IM1088,0),MATCH(IM$3,'Form report'!$P$22:$CO$22,0))-INDEX('Form report'!$G$23:$G$1090,MATCH($A$23,'Form report'!$D$23:$D$1090,0))-INDEX('Form report'!$H$23:$H$1090,MATCH($A$23,'Form report'!$D$23:$D$1090,0))),"")</f>
        <v/>
      </c>
      <c r="IN24" s="204" t="str">
        <f>IFERROR(IF(INDEX('Form report'!$P$23:$CO$1090,MATCH($A$23,'Form report'!IN21:IN1088,0),MATCH(IN$3,'Form report'!$P$22:$CO$22,0))="","",INDEX('Form report'!$P$23:$CO$1090,MATCH($A$23,'Form report'!IN21:IN1088,0),MATCH(IN$3,'Form report'!$P$22:$CO$22,0))-INDEX('Form report'!$G$23:$G$1090,MATCH($A$23,'Form report'!$D$23:$D$1090,0))-INDEX('Form report'!$H$23:$H$1090,MATCH($A$23,'Form report'!$D$23:$D$1090,0))),"")</f>
        <v/>
      </c>
      <c r="IO24" s="204" t="str">
        <f>IFERROR(IF(INDEX('Form report'!$P$23:$CO$1090,MATCH($A$23,'Form report'!IO21:IO1088,0),MATCH(IO$3,'Form report'!$P$22:$CO$22,0))="","",INDEX('Form report'!$P$23:$CO$1090,MATCH($A$23,'Form report'!IO21:IO1088,0),MATCH(IO$3,'Form report'!$P$22:$CO$22,0))-INDEX('Form report'!$G$23:$G$1090,MATCH($A$23,'Form report'!$D$23:$D$1090,0))-INDEX('Form report'!$H$23:$H$1090,MATCH($A$23,'Form report'!$D$23:$D$1090,0))),"")</f>
        <v/>
      </c>
      <c r="IP24" s="204" t="str">
        <f>IFERROR(IF(INDEX('Form report'!$P$23:$CO$1090,MATCH($A$23,'Form report'!IP21:IP1088,0),MATCH(IP$3,'Form report'!$P$22:$CO$22,0))="","",INDEX('Form report'!$P$23:$CO$1090,MATCH($A$23,'Form report'!IP21:IP1088,0),MATCH(IP$3,'Form report'!$P$22:$CO$22,0))-INDEX('Form report'!$G$23:$G$1090,MATCH($A$23,'Form report'!$D$23:$D$1090,0))-INDEX('Form report'!$H$23:$H$1090,MATCH($A$23,'Form report'!$D$23:$D$1090,0))),"")</f>
        <v/>
      </c>
      <c r="IQ24" s="204" t="str">
        <f>IFERROR(IF(INDEX('Form report'!$P$23:$CO$1090,MATCH($A$23,'Form report'!IQ21:IQ1088,0),MATCH(IQ$3,'Form report'!$P$22:$CO$22,0))="","",INDEX('Form report'!$P$23:$CO$1090,MATCH($A$23,'Form report'!IQ21:IQ1088,0),MATCH(IQ$3,'Form report'!$P$22:$CO$22,0))-INDEX('Form report'!$G$23:$G$1090,MATCH($A$23,'Form report'!$D$23:$D$1090,0))-INDEX('Form report'!$H$23:$H$1090,MATCH($A$23,'Form report'!$D$23:$D$1090,0))),"")</f>
        <v/>
      </c>
      <c r="IR24" s="204" t="str">
        <f>IFERROR(IF(INDEX('Form report'!$P$23:$CO$1090,MATCH($A$23,'Form report'!IR21:IR1088,0),MATCH(IR$3,'Form report'!$P$22:$CO$22,0))="","",INDEX('Form report'!$P$23:$CO$1090,MATCH($A$23,'Form report'!IR21:IR1088,0),MATCH(IR$3,'Form report'!$P$22:$CO$22,0))-INDEX('Form report'!$G$23:$G$1090,MATCH($A$23,'Form report'!$D$23:$D$1090,0))-INDEX('Form report'!$H$23:$H$1090,MATCH($A$23,'Form report'!$D$23:$D$1090,0))),"")</f>
        <v/>
      </c>
      <c r="IS24" s="204" t="str">
        <f>IFERROR(IF(INDEX('Form report'!$P$23:$CO$1090,MATCH($A$23,'Form report'!IS21:IS1088,0),MATCH(IS$3,'Form report'!$P$22:$CO$22,0))="","",INDEX('Form report'!$P$23:$CO$1090,MATCH($A$23,'Form report'!IS21:IS1088,0),MATCH(IS$3,'Form report'!$P$22:$CO$22,0))-INDEX('Form report'!$G$23:$G$1090,MATCH($A$23,'Form report'!$D$23:$D$1090,0))-INDEX('Form report'!$H$23:$H$1090,MATCH($A$23,'Form report'!$D$23:$D$1090,0))),"")</f>
        <v/>
      </c>
      <c r="IT24" s="204" t="str">
        <f>IFERROR(IF(INDEX('Form report'!$P$23:$CO$1090,MATCH($A$23,'Form report'!IT21:IT1088,0),MATCH(IT$3,'Form report'!$P$22:$CO$22,0))="","",INDEX('Form report'!$P$23:$CO$1090,MATCH($A$23,'Form report'!IT21:IT1088,0),MATCH(IT$3,'Form report'!$P$22:$CO$22,0))-INDEX('Form report'!$G$23:$G$1090,MATCH($A$23,'Form report'!$D$23:$D$1090,0))-INDEX('Form report'!$H$23:$H$1090,MATCH($A$23,'Form report'!$D$23:$D$1090,0))),"")</f>
        <v/>
      </c>
      <c r="IU24" s="204" t="str">
        <f>IFERROR(IF(INDEX('Form report'!$P$23:$CO$1090,MATCH($A$23,'Form report'!IU21:IU1088,0),MATCH(IU$3,'Form report'!$P$22:$CO$22,0))="","",INDEX('Form report'!$P$23:$CO$1090,MATCH($A$23,'Form report'!IU21:IU1088,0),MATCH(IU$3,'Form report'!$P$22:$CO$22,0))-INDEX('Form report'!$G$23:$G$1090,MATCH($A$23,'Form report'!$D$23:$D$1090,0))-INDEX('Form report'!$H$23:$H$1090,MATCH($A$23,'Form report'!$D$23:$D$1090,0))),"")</f>
        <v/>
      </c>
      <c r="IV24" s="204" t="str">
        <f>IFERROR(IF(INDEX('Form report'!$P$23:$CO$1090,MATCH($A$23,'Form report'!IV21:IV1088,0),MATCH(IV$3,'Form report'!$P$22:$CO$22,0))="","",INDEX('Form report'!$P$23:$CO$1090,MATCH($A$23,'Form report'!IV21:IV1088,0),MATCH(IV$3,'Form report'!$P$22:$CO$22,0))-INDEX('Form report'!$G$23:$G$1090,MATCH($A$23,'Form report'!$D$23:$D$1090,0))-INDEX('Form report'!$H$23:$H$1090,MATCH($A$23,'Form report'!$D$23:$D$1090,0))),"")</f>
        <v/>
      </c>
      <c r="IW24" s="204" t="str">
        <f>IFERROR(IF(INDEX('Form report'!$P$23:$CO$1090,MATCH($A$23,'Form report'!IW21:IW1088,0),MATCH(IW$3,'Form report'!$P$22:$CO$22,0))="","",INDEX('Form report'!$P$23:$CO$1090,MATCH($A$23,'Form report'!IW21:IW1088,0),MATCH(IW$3,'Form report'!$P$22:$CO$22,0))-INDEX('Form report'!$G$23:$G$1090,MATCH($A$23,'Form report'!$D$23:$D$1090,0))-INDEX('Form report'!$H$23:$H$1090,MATCH($A$23,'Form report'!$D$23:$D$1090,0))),"")</f>
        <v/>
      </c>
      <c r="IX24" s="204" t="str">
        <f>IFERROR(IF(INDEX('Form report'!$P$23:$CO$1090,MATCH($A$23,'Form report'!IX21:IX1088,0),MATCH(IX$3,'Form report'!$P$22:$CO$22,0))="","",INDEX('Form report'!$P$23:$CO$1090,MATCH($A$23,'Form report'!IX21:IX1088,0),MATCH(IX$3,'Form report'!$P$22:$CO$22,0))-INDEX('Form report'!$G$23:$G$1090,MATCH($A$23,'Form report'!$D$23:$D$1090,0))-INDEX('Form report'!$H$23:$H$1090,MATCH($A$23,'Form report'!$D$23:$D$1090,0))),"")</f>
        <v/>
      </c>
      <c r="IY24" s="204" t="str">
        <f>IFERROR(IF(INDEX('Form report'!$P$23:$CO$1090,MATCH($A$23,'Form report'!IY21:IY1088,0),MATCH(IY$3,'Form report'!$P$22:$CO$22,0))="","",INDEX('Form report'!$P$23:$CO$1090,MATCH($A$23,'Form report'!IY21:IY1088,0),MATCH(IY$3,'Form report'!$P$22:$CO$22,0))-INDEX('Form report'!$G$23:$G$1090,MATCH($A$23,'Form report'!$D$23:$D$1090,0))-INDEX('Form report'!$H$23:$H$1090,MATCH($A$23,'Form report'!$D$23:$D$1090,0))),"")</f>
        <v/>
      </c>
      <c r="IZ24" s="204" t="str">
        <f>IFERROR(IF(INDEX('Form report'!$P$23:$CO$1090,MATCH($A$23,'Form report'!IZ21:IZ1088,0),MATCH(IZ$3,'Form report'!$P$22:$CO$22,0))="","",INDEX('Form report'!$P$23:$CO$1090,MATCH($A$23,'Form report'!IZ21:IZ1088,0),MATCH(IZ$3,'Form report'!$P$22:$CO$22,0))-INDEX('Form report'!$G$23:$G$1090,MATCH($A$23,'Form report'!$D$23:$D$1090,0))-INDEX('Form report'!$H$23:$H$1090,MATCH($A$23,'Form report'!$D$23:$D$1090,0))),"")</f>
        <v/>
      </c>
      <c r="JA24" s="204" t="str">
        <f>IFERROR(IF(INDEX('Form report'!$P$23:$CO$1090,MATCH($A$23,'Form report'!JA21:JA1088,0),MATCH(JA$3,'Form report'!$P$22:$CO$22,0))="","",INDEX('Form report'!$P$23:$CO$1090,MATCH($A$23,'Form report'!JA21:JA1088,0),MATCH(JA$3,'Form report'!$P$22:$CO$22,0))-INDEX('Form report'!$G$23:$G$1090,MATCH($A$23,'Form report'!$D$23:$D$1090,0))-INDEX('Form report'!$H$23:$H$1090,MATCH($A$23,'Form report'!$D$23:$D$1090,0))),"")</f>
        <v/>
      </c>
      <c r="JB24" s="204" t="str">
        <f>IFERROR(IF(INDEX('Form report'!$P$23:$CO$1090,MATCH($A$23,'Form report'!JB21:JB1088,0),MATCH(JB$3,'Form report'!$P$22:$CO$22,0))="","",INDEX('Form report'!$P$23:$CO$1090,MATCH($A$23,'Form report'!JB21:JB1088,0),MATCH(JB$3,'Form report'!$P$22:$CO$22,0))-INDEX('Form report'!$G$23:$G$1090,MATCH($A$23,'Form report'!$D$23:$D$1090,0))-INDEX('Form report'!$H$23:$H$1090,MATCH($A$23,'Form report'!$D$23:$D$1090,0))),"")</f>
        <v/>
      </c>
      <c r="JC24" s="204" t="str">
        <f>IFERROR(IF(INDEX('Form report'!$P$23:$CO$1090,MATCH($A$23,'Form report'!JC21:JC1088,0),MATCH(JC$3,'Form report'!$P$22:$CO$22,0))="","",INDEX('Form report'!$P$23:$CO$1090,MATCH($A$23,'Form report'!JC21:JC1088,0),MATCH(JC$3,'Form report'!$P$22:$CO$22,0))-INDEX('Form report'!$G$23:$G$1090,MATCH($A$23,'Form report'!$D$23:$D$1090,0))-INDEX('Form report'!$H$23:$H$1090,MATCH($A$23,'Form report'!$D$23:$D$1090,0))),"")</f>
        <v/>
      </c>
      <c r="JD24" s="204" t="str">
        <f>IFERROR(IF(INDEX('Form report'!$P$23:$CO$1090,MATCH($A$23,'Form report'!JD21:JD1088,0),MATCH(JD$3,'Form report'!$P$22:$CO$22,0))="","",INDEX('Form report'!$P$23:$CO$1090,MATCH($A$23,'Form report'!JD21:JD1088,0),MATCH(JD$3,'Form report'!$P$22:$CO$22,0))-INDEX('Form report'!$G$23:$G$1090,MATCH($A$23,'Form report'!$D$23:$D$1090,0))-INDEX('Form report'!$H$23:$H$1090,MATCH($A$23,'Form report'!$D$23:$D$1090,0))),"")</f>
        <v/>
      </c>
      <c r="JE24" s="204" t="str">
        <f>IFERROR(IF(INDEX('Form report'!$P$23:$CO$1090,MATCH($A$23,'Form report'!JE21:JE1088,0),MATCH(JE$3,'Form report'!$P$22:$CO$22,0))="","",INDEX('Form report'!$P$23:$CO$1090,MATCH($A$23,'Form report'!JE21:JE1088,0),MATCH(JE$3,'Form report'!$P$22:$CO$22,0))-INDEX('Form report'!$G$23:$G$1090,MATCH($A$23,'Form report'!$D$23:$D$1090,0))-INDEX('Form report'!$H$23:$H$1090,MATCH($A$23,'Form report'!$D$23:$D$1090,0))),"")</f>
        <v/>
      </c>
      <c r="JF24" s="204" t="str">
        <f>IFERROR(IF(INDEX('Form report'!$P$23:$CO$1090,MATCH($A$23,'Form report'!JF21:JF1088,0),MATCH(JF$3,'Form report'!$P$22:$CO$22,0))="","",INDEX('Form report'!$P$23:$CO$1090,MATCH($A$23,'Form report'!JF21:JF1088,0),MATCH(JF$3,'Form report'!$P$22:$CO$22,0))-INDEX('Form report'!$G$23:$G$1090,MATCH($A$23,'Form report'!$D$23:$D$1090,0))-INDEX('Form report'!$H$23:$H$1090,MATCH($A$23,'Form report'!$D$23:$D$1090,0))),"")</f>
        <v/>
      </c>
      <c r="JG24" s="204" t="str">
        <f>IFERROR(IF(INDEX('Form report'!$P$23:$CO$1090,MATCH($A$23,'Form report'!JG21:JG1088,0),MATCH(JG$3,'Form report'!$P$22:$CO$22,0))="","",INDEX('Form report'!$P$23:$CO$1090,MATCH($A$23,'Form report'!JG21:JG1088,0),MATCH(JG$3,'Form report'!$P$22:$CO$22,0))-INDEX('Form report'!$G$23:$G$1090,MATCH($A$23,'Form report'!$D$23:$D$1090,0))-INDEX('Form report'!$H$23:$H$1090,MATCH($A$23,'Form report'!$D$23:$D$1090,0))),"")</f>
        <v/>
      </c>
      <c r="JH24" s="204" t="str">
        <f>IFERROR(IF(INDEX('Form report'!$P$23:$CO$1090,MATCH($A$23,'Form report'!JH21:JH1088,0),MATCH(JH$3,'Form report'!$P$22:$CO$22,0))="","",INDEX('Form report'!$P$23:$CO$1090,MATCH($A$23,'Form report'!JH21:JH1088,0),MATCH(JH$3,'Form report'!$P$22:$CO$22,0))-INDEX('Form report'!$G$23:$G$1090,MATCH($A$23,'Form report'!$D$23:$D$1090,0))-INDEX('Form report'!$H$23:$H$1090,MATCH($A$23,'Form report'!$D$23:$D$1090,0))),"")</f>
        <v/>
      </c>
      <c r="JI24" s="204" t="str">
        <f>IFERROR(IF(INDEX('Form report'!$P$23:$CO$1090,MATCH($A$23,'Form report'!JI21:JI1088,0),MATCH(JI$3,'Form report'!$P$22:$CO$22,0))="","",INDEX('Form report'!$P$23:$CO$1090,MATCH($A$23,'Form report'!JI21:JI1088,0),MATCH(JI$3,'Form report'!$P$22:$CO$22,0))-INDEX('Form report'!$G$23:$G$1090,MATCH($A$23,'Form report'!$D$23:$D$1090,0))-INDEX('Form report'!$H$23:$H$1090,MATCH($A$23,'Form report'!$D$23:$D$1090,0))),"")</f>
        <v/>
      </c>
      <c r="JJ24" s="204" t="str">
        <f>IFERROR(IF(INDEX('Form report'!$P$23:$CO$1090,MATCH($A$23,'Form report'!JJ21:JJ1088,0),MATCH(JJ$3,'Form report'!$P$22:$CO$22,0))="","",INDEX('Form report'!$P$23:$CO$1090,MATCH($A$23,'Form report'!JJ21:JJ1088,0),MATCH(JJ$3,'Form report'!$P$22:$CO$22,0))-INDEX('Form report'!$G$23:$G$1090,MATCH($A$23,'Form report'!$D$23:$D$1090,0))-INDEX('Form report'!$H$23:$H$1090,MATCH($A$23,'Form report'!$D$23:$D$1090,0))),"")</f>
        <v/>
      </c>
      <c r="JK24" s="204" t="str">
        <f>IFERROR(IF(INDEX('Form report'!$P$23:$CO$1090,MATCH($A$23,'Form report'!JK21:JK1088,0),MATCH(JK$3,'Form report'!$P$22:$CO$22,0))="","",INDEX('Form report'!$P$23:$CO$1090,MATCH($A$23,'Form report'!JK21:JK1088,0),MATCH(JK$3,'Form report'!$P$22:$CO$22,0))-INDEX('Form report'!$G$23:$G$1090,MATCH($A$23,'Form report'!$D$23:$D$1090,0))-INDEX('Form report'!$H$23:$H$1090,MATCH($A$23,'Form report'!$D$23:$D$1090,0))),"")</f>
        <v/>
      </c>
      <c r="JL24" s="204" t="str">
        <f>IFERROR(IF(INDEX('Form report'!$P$23:$CO$1090,MATCH($A$23,'Form report'!JL21:JL1088,0),MATCH(JL$3,'Form report'!$P$22:$CO$22,0))="","",INDEX('Form report'!$P$23:$CO$1090,MATCH($A$23,'Form report'!JL21:JL1088,0),MATCH(JL$3,'Form report'!$P$22:$CO$22,0))-INDEX('Form report'!$G$23:$G$1090,MATCH($A$23,'Form report'!$D$23:$D$1090,0))-INDEX('Form report'!$H$23:$H$1090,MATCH($A$23,'Form report'!$D$23:$D$1090,0))),"")</f>
        <v/>
      </c>
      <c r="JM24" s="204" t="str">
        <f>IFERROR(IF(INDEX('Form report'!$P$23:$CO$1090,MATCH($A$23,'Form report'!JM21:JM1088,0),MATCH(JM$3,'Form report'!$P$22:$CO$22,0))="","",INDEX('Form report'!$P$23:$CO$1090,MATCH($A$23,'Form report'!JM21:JM1088,0),MATCH(JM$3,'Form report'!$P$22:$CO$22,0))-INDEX('Form report'!$G$23:$G$1090,MATCH($A$23,'Form report'!$D$23:$D$1090,0))-INDEX('Form report'!$H$23:$H$1090,MATCH($A$23,'Form report'!$D$23:$D$1090,0))),"")</f>
        <v/>
      </c>
      <c r="JN24" s="204" t="str">
        <f>IFERROR(IF(INDEX('Form report'!$P$23:$CO$1090,MATCH($A$23,'Form report'!JN21:JN1088,0),MATCH(JN$3,'Form report'!$P$22:$CO$22,0))="","",INDEX('Form report'!$P$23:$CO$1090,MATCH($A$23,'Form report'!JN21:JN1088,0),MATCH(JN$3,'Form report'!$P$22:$CO$22,0))-INDEX('Form report'!$G$23:$G$1090,MATCH($A$23,'Form report'!$D$23:$D$1090,0))-INDEX('Form report'!$H$23:$H$1090,MATCH($A$23,'Form report'!$D$23:$D$1090,0))),"")</f>
        <v/>
      </c>
      <c r="JO24" s="204" t="str">
        <f>IFERROR(IF(INDEX('Form report'!$P$23:$CO$1090,MATCH($A$23,'Form report'!JO21:JO1088,0),MATCH(JO$3,'Form report'!$P$22:$CO$22,0))="","",INDEX('Form report'!$P$23:$CO$1090,MATCH($A$23,'Form report'!JO21:JO1088,0),MATCH(JO$3,'Form report'!$P$22:$CO$22,0))-INDEX('Form report'!$G$23:$G$1090,MATCH($A$23,'Form report'!$D$23:$D$1090,0))-INDEX('Form report'!$H$23:$H$1090,MATCH($A$23,'Form report'!$D$23:$D$1090,0))),"")</f>
        <v/>
      </c>
      <c r="JP24" s="204" t="str">
        <f>IFERROR(IF(INDEX('Form report'!$P$23:$CO$1090,MATCH($A$23,'Form report'!JP21:JP1088,0),MATCH(JP$3,'Form report'!$P$22:$CO$22,0))="","",INDEX('Form report'!$P$23:$CO$1090,MATCH($A$23,'Form report'!JP21:JP1088,0),MATCH(JP$3,'Form report'!$P$22:$CO$22,0))-INDEX('Form report'!$G$23:$G$1090,MATCH($A$23,'Form report'!$D$23:$D$1090,0))-INDEX('Form report'!$H$23:$H$1090,MATCH($A$23,'Form report'!$D$23:$D$1090,0))),"")</f>
        <v/>
      </c>
      <c r="JQ24" s="204" t="str">
        <f>IFERROR(IF(INDEX('Form report'!$P$23:$CO$1090,MATCH($A$23,'Form report'!JQ21:JQ1088,0),MATCH(JQ$3,'Form report'!$P$22:$CO$22,0))="","",INDEX('Form report'!$P$23:$CO$1090,MATCH($A$23,'Form report'!JQ21:JQ1088,0),MATCH(JQ$3,'Form report'!$P$22:$CO$22,0))-INDEX('Form report'!$G$23:$G$1090,MATCH($A$23,'Form report'!$D$23:$D$1090,0))-INDEX('Form report'!$H$23:$H$1090,MATCH($A$23,'Form report'!$D$23:$D$1090,0))),"")</f>
        <v/>
      </c>
      <c r="JR24" s="204" t="str">
        <f>IFERROR(IF(INDEX('Form report'!$P$23:$CO$1090,MATCH($A$23,'Form report'!JR21:JR1088,0),MATCH(JR$3,'Form report'!$P$22:$CO$22,0))="","",INDEX('Form report'!$P$23:$CO$1090,MATCH($A$23,'Form report'!JR21:JR1088,0),MATCH(JR$3,'Form report'!$P$22:$CO$22,0))-INDEX('Form report'!$G$23:$G$1090,MATCH($A$23,'Form report'!$D$23:$D$1090,0))-INDEX('Form report'!$H$23:$H$1090,MATCH($A$23,'Form report'!$D$23:$D$1090,0))),"")</f>
        <v/>
      </c>
      <c r="JS24" s="204" t="str">
        <f>IFERROR(IF(INDEX('Form report'!$P$23:$CO$1090,MATCH($A$23,'Form report'!JS21:JS1088,0),MATCH(JS$3,'Form report'!$P$22:$CO$22,0))="","",INDEX('Form report'!$P$23:$CO$1090,MATCH($A$23,'Form report'!JS21:JS1088,0),MATCH(JS$3,'Form report'!$P$22:$CO$22,0))-INDEX('Form report'!$G$23:$G$1090,MATCH($A$23,'Form report'!$D$23:$D$1090,0))-INDEX('Form report'!$H$23:$H$1090,MATCH($A$23,'Form report'!$D$23:$D$1090,0))),"")</f>
        <v/>
      </c>
      <c r="JT24" s="204" t="str">
        <f>IFERROR(IF(INDEX('Form report'!$P$23:$CO$1090,MATCH($A$23,'Form report'!JT21:JT1088,0),MATCH(JT$3,'Form report'!$P$22:$CO$22,0))="","",INDEX('Form report'!$P$23:$CO$1090,MATCH($A$23,'Form report'!JT21:JT1088,0),MATCH(JT$3,'Form report'!$P$22:$CO$22,0))-INDEX('Form report'!$G$23:$G$1090,MATCH($A$23,'Form report'!$D$23:$D$1090,0))-INDEX('Form report'!$H$23:$H$1090,MATCH($A$23,'Form report'!$D$23:$D$1090,0))),"")</f>
        <v/>
      </c>
      <c r="JU24" s="204" t="str">
        <f>IFERROR(IF(INDEX('Form report'!$P$23:$CO$1090,MATCH($A$23,'Form report'!JU21:JU1088,0),MATCH(JU$3,'Form report'!$P$22:$CO$22,0))="","",INDEX('Form report'!$P$23:$CO$1090,MATCH($A$23,'Form report'!JU21:JU1088,0),MATCH(JU$3,'Form report'!$P$22:$CO$22,0))-INDEX('Form report'!$G$23:$G$1090,MATCH($A$23,'Form report'!$D$23:$D$1090,0))-INDEX('Form report'!$H$23:$H$1090,MATCH($A$23,'Form report'!$D$23:$D$1090,0))),"")</f>
        <v/>
      </c>
      <c r="JV24" s="204" t="str">
        <f>IFERROR(IF(INDEX('Form report'!$P$23:$CO$1090,MATCH($A$23,'Form report'!JV21:JV1088,0),MATCH(JV$3,'Form report'!$P$22:$CO$22,0))="","",INDEX('Form report'!$P$23:$CO$1090,MATCH($A$23,'Form report'!JV21:JV1088,0),MATCH(JV$3,'Form report'!$P$22:$CO$22,0))-INDEX('Form report'!$G$23:$G$1090,MATCH($A$23,'Form report'!$D$23:$D$1090,0))-INDEX('Form report'!$H$23:$H$1090,MATCH($A$23,'Form report'!$D$23:$D$1090,0))),"")</f>
        <v/>
      </c>
      <c r="JW24" s="204" t="str">
        <f>IFERROR(IF(INDEX('Form report'!$P$23:$CO$1090,MATCH($A$23,'Form report'!JW21:JW1088,0),MATCH(JW$3,'Form report'!$P$22:$CO$22,0))="","",INDEX('Form report'!$P$23:$CO$1090,MATCH($A$23,'Form report'!JW21:JW1088,0),MATCH(JW$3,'Form report'!$P$22:$CO$22,0))-INDEX('Form report'!$G$23:$G$1090,MATCH($A$23,'Form report'!$D$23:$D$1090,0))-INDEX('Form report'!$H$23:$H$1090,MATCH($A$23,'Form report'!$D$23:$D$1090,0))),"")</f>
        <v/>
      </c>
      <c r="JX24" s="204" t="str">
        <f>IFERROR(IF(INDEX('Form report'!$P$23:$CO$1090,MATCH($A$23,'Form report'!JX21:JX1088,0),MATCH(JX$3,'Form report'!$P$22:$CO$22,0))="","",INDEX('Form report'!$P$23:$CO$1090,MATCH($A$23,'Form report'!JX21:JX1088,0),MATCH(JX$3,'Form report'!$P$22:$CO$22,0))-INDEX('Form report'!$G$23:$G$1090,MATCH($A$23,'Form report'!$D$23:$D$1090,0))-INDEX('Form report'!$H$23:$H$1090,MATCH($A$23,'Form report'!$D$23:$D$1090,0))),"")</f>
        <v/>
      </c>
      <c r="JY24" s="204" t="str">
        <f>IFERROR(IF(INDEX('Form report'!$P$23:$CO$1090,MATCH($A$23,'Form report'!JY21:JY1088,0),MATCH(JY$3,'Form report'!$P$22:$CO$22,0))="","",INDEX('Form report'!$P$23:$CO$1090,MATCH($A$23,'Form report'!JY21:JY1088,0),MATCH(JY$3,'Form report'!$P$22:$CO$22,0))-INDEX('Form report'!$G$23:$G$1090,MATCH($A$23,'Form report'!$D$23:$D$1090,0))-INDEX('Form report'!$H$23:$H$1090,MATCH($A$23,'Form report'!$D$23:$D$1090,0))),"")</f>
        <v/>
      </c>
      <c r="JZ24" s="204" t="str">
        <f>IFERROR(IF(INDEX('Form report'!$P$23:$CO$1090,MATCH($A$23,'Form report'!JZ21:JZ1088,0),MATCH(JZ$3,'Form report'!$P$22:$CO$22,0))="","",INDEX('Form report'!$P$23:$CO$1090,MATCH($A$23,'Form report'!JZ21:JZ1088,0),MATCH(JZ$3,'Form report'!$P$22:$CO$22,0))-INDEX('Form report'!$G$23:$G$1090,MATCH($A$23,'Form report'!$D$23:$D$1090,0))-INDEX('Form report'!$H$23:$H$1090,MATCH($A$23,'Form report'!$D$23:$D$1090,0))),"")</f>
        <v/>
      </c>
      <c r="KA24" s="204" t="str">
        <f>IFERROR(IF(INDEX('Form report'!$P$23:$CO$1090,MATCH($A$23,'Form report'!KA21:KA1088,0),MATCH(KA$3,'Form report'!$P$22:$CO$22,0))="","",INDEX('Form report'!$P$23:$CO$1090,MATCH($A$23,'Form report'!KA21:KA1088,0),MATCH(KA$3,'Form report'!$P$22:$CO$22,0))-INDEX('Form report'!$G$23:$G$1090,MATCH($A$23,'Form report'!$D$23:$D$1090,0))-INDEX('Form report'!$H$23:$H$1090,MATCH($A$23,'Form report'!$D$23:$D$1090,0))),"")</f>
        <v/>
      </c>
      <c r="KB24" s="204" t="str">
        <f>IFERROR(IF(INDEX('Form report'!$P$23:$CO$1090,MATCH($A$23,'Form report'!KB21:KB1088,0),MATCH(KB$3,'Form report'!$P$22:$CO$22,0))="","",INDEX('Form report'!$P$23:$CO$1090,MATCH($A$23,'Form report'!KB21:KB1088,0),MATCH(KB$3,'Form report'!$P$22:$CO$22,0))-INDEX('Form report'!$G$23:$G$1090,MATCH($A$23,'Form report'!$D$23:$D$1090,0))-INDEX('Form report'!$H$23:$H$1090,MATCH($A$23,'Form report'!$D$23:$D$1090,0))),"")</f>
        <v/>
      </c>
      <c r="KC24" s="204" t="str">
        <f>IFERROR(IF(INDEX('Form report'!$P$23:$CO$1090,MATCH($A$23,'Form report'!KC21:KC1088,0),MATCH(KC$3,'Form report'!$P$22:$CO$22,0))="","",INDEX('Form report'!$P$23:$CO$1090,MATCH($A$23,'Form report'!KC21:KC1088,0),MATCH(KC$3,'Form report'!$P$22:$CO$22,0))-INDEX('Form report'!$G$23:$G$1090,MATCH($A$23,'Form report'!$D$23:$D$1090,0))-INDEX('Form report'!$H$23:$H$1090,MATCH($A$23,'Form report'!$D$23:$D$1090,0))),"")</f>
        <v/>
      </c>
      <c r="KD24" s="204" t="str">
        <f>IFERROR(IF(INDEX('Form report'!$P$23:$CO$1090,MATCH($A$23,'Form report'!KD21:KD1088,0),MATCH(KD$3,'Form report'!$P$22:$CO$22,0))="","",INDEX('Form report'!$P$23:$CO$1090,MATCH($A$23,'Form report'!KD21:KD1088,0),MATCH(KD$3,'Form report'!$P$22:$CO$22,0))-INDEX('Form report'!$G$23:$G$1090,MATCH($A$23,'Form report'!$D$23:$D$1090,0))-INDEX('Form report'!$H$23:$H$1090,MATCH($A$23,'Form report'!$D$23:$D$1090,0))),"")</f>
        <v/>
      </c>
      <c r="KE24" s="204" t="str">
        <f>IFERROR(IF(INDEX('Form report'!$P$23:$CO$1090,MATCH($A$23,'Form report'!KE21:KE1088,0),MATCH(KE$3,'Form report'!$P$22:$CO$22,0))="","",INDEX('Form report'!$P$23:$CO$1090,MATCH($A$23,'Form report'!KE21:KE1088,0),MATCH(KE$3,'Form report'!$P$22:$CO$22,0))-INDEX('Form report'!$G$23:$G$1090,MATCH($A$23,'Form report'!$D$23:$D$1090,0))-INDEX('Form report'!$H$23:$H$1090,MATCH($A$23,'Form report'!$D$23:$D$1090,0))),"")</f>
        <v/>
      </c>
      <c r="KF24" s="204" t="str">
        <f>IFERROR(IF(INDEX('Form report'!$P$23:$CO$1090,MATCH($A$23,'Form report'!KF21:KF1088,0),MATCH(KF$3,'Form report'!$P$22:$CO$22,0))="","",INDEX('Form report'!$P$23:$CO$1090,MATCH($A$23,'Form report'!KF21:KF1088,0),MATCH(KF$3,'Form report'!$P$22:$CO$22,0))-INDEX('Form report'!$G$23:$G$1090,MATCH($A$23,'Form report'!$D$23:$D$1090,0))-INDEX('Form report'!$H$23:$H$1090,MATCH($A$23,'Form report'!$D$23:$D$1090,0))),"")</f>
        <v/>
      </c>
      <c r="KG24" s="204" t="str">
        <f>IFERROR(IF(INDEX('Form report'!$P$23:$CO$1090,MATCH($A$23,'Form report'!KG21:KG1088,0),MATCH(KG$3,'Form report'!$P$22:$CO$22,0))="","",INDEX('Form report'!$P$23:$CO$1090,MATCH($A$23,'Form report'!KG21:KG1088,0),MATCH(KG$3,'Form report'!$P$22:$CO$22,0))-INDEX('Form report'!$G$23:$G$1090,MATCH($A$23,'Form report'!$D$23:$D$1090,0))-INDEX('Form report'!$H$23:$H$1090,MATCH($A$23,'Form report'!$D$23:$D$1090,0))),"")</f>
        <v/>
      </c>
      <c r="KH24" s="204" t="str">
        <f>IFERROR(IF(INDEX('Form report'!$P$23:$CO$1090,MATCH($A$23,'Form report'!KH21:KH1088,0),MATCH(KH$3,'Form report'!$P$22:$CO$22,0))="","",INDEX('Form report'!$P$23:$CO$1090,MATCH($A$23,'Form report'!KH21:KH1088,0),MATCH(KH$3,'Form report'!$P$22:$CO$22,0))-INDEX('Form report'!$G$23:$G$1090,MATCH($A$23,'Form report'!$D$23:$D$1090,0))-INDEX('Form report'!$H$23:$H$1090,MATCH($A$23,'Form report'!$D$23:$D$1090,0))),"")</f>
        <v/>
      </c>
      <c r="KI24" s="204" t="str">
        <f>IFERROR(IF(INDEX('Form report'!$P$23:$CO$1090,MATCH($A$23,'Form report'!KI21:KI1088,0),MATCH(KI$3,'Form report'!$P$22:$CO$22,0))="","",INDEX('Form report'!$P$23:$CO$1090,MATCH($A$23,'Form report'!KI21:KI1088,0),MATCH(KI$3,'Form report'!$P$22:$CO$22,0))-INDEX('Form report'!$G$23:$G$1090,MATCH($A$23,'Form report'!$D$23:$D$1090,0))-INDEX('Form report'!$H$23:$H$1090,MATCH($A$23,'Form report'!$D$23:$D$1090,0))),"")</f>
        <v/>
      </c>
      <c r="KJ24" s="204" t="str">
        <f>IFERROR(IF(INDEX('Form report'!$P$23:$CO$1090,MATCH($A$23,'Form report'!KJ21:KJ1088,0),MATCH(KJ$3,'Form report'!$P$22:$CO$22,0))="","",INDEX('Form report'!$P$23:$CO$1090,MATCH($A$23,'Form report'!KJ21:KJ1088,0),MATCH(KJ$3,'Form report'!$P$22:$CO$22,0))-INDEX('Form report'!$G$23:$G$1090,MATCH($A$23,'Form report'!$D$23:$D$1090,0))-INDEX('Form report'!$H$23:$H$1090,MATCH($A$23,'Form report'!$D$23:$D$1090,0))),"")</f>
        <v/>
      </c>
      <c r="KK24" s="204" t="str">
        <f>IFERROR(IF(INDEX('Form report'!$P$23:$CO$1090,MATCH($A$23,'Form report'!KK21:KK1088,0),MATCH(KK$3,'Form report'!$P$22:$CO$22,0))="","",INDEX('Form report'!$P$23:$CO$1090,MATCH($A$23,'Form report'!KK21:KK1088,0),MATCH(KK$3,'Form report'!$P$22:$CO$22,0))-INDEX('Form report'!$G$23:$G$1090,MATCH($A$23,'Form report'!$D$23:$D$1090,0))-INDEX('Form report'!$H$23:$H$1090,MATCH($A$23,'Form report'!$D$23:$D$1090,0))),"")</f>
        <v/>
      </c>
      <c r="KL24" s="204" t="str">
        <f>IFERROR(IF(INDEX('Form report'!$P$23:$CO$1090,MATCH($A$23,'Form report'!KL21:KL1088,0),MATCH(KL$3,'Form report'!$P$22:$CO$22,0))="","",INDEX('Form report'!$P$23:$CO$1090,MATCH($A$23,'Form report'!KL21:KL1088,0),MATCH(KL$3,'Form report'!$P$22:$CO$22,0))-INDEX('Form report'!$G$23:$G$1090,MATCH($A$23,'Form report'!$D$23:$D$1090,0))-INDEX('Form report'!$H$23:$H$1090,MATCH($A$23,'Form report'!$D$23:$D$1090,0))),"")</f>
        <v/>
      </c>
      <c r="KM24" s="204" t="str">
        <f>IFERROR(IF(INDEX('Form report'!$P$23:$CO$1090,MATCH($A$23,'Form report'!KM21:KM1088,0),MATCH(KM$3,'Form report'!$P$22:$CO$22,0))="","",INDEX('Form report'!$P$23:$CO$1090,MATCH($A$23,'Form report'!KM21:KM1088,0),MATCH(KM$3,'Form report'!$P$22:$CO$22,0))-INDEX('Form report'!$G$23:$G$1090,MATCH($A$23,'Form report'!$D$23:$D$1090,0))-INDEX('Form report'!$H$23:$H$1090,MATCH($A$23,'Form report'!$D$23:$D$1090,0))),"")</f>
        <v/>
      </c>
      <c r="KN24" s="204" t="str">
        <f>IFERROR(IF(INDEX('Form report'!$P$23:$CO$1090,MATCH($A$23,'Form report'!KN21:KN1088,0),MATCH(KN$3,'Form report'!$P$22:$CO$22,0))="","",INDEX('Form report'!$P$23:$CO$1090,MATCH($A$23,'Form report'!KN21:KN1088,0),MATCH(KN$3,'Form report'!$P$22:$CO$22,0))-INDEX('Form report'!$G$23:$G$1090,MATCH($A$23,'Form report'!$D$23:$D$1090,0))-INDEX('Form report'!$H$23:$H$1090,MATCH($A$23,'Form report'!$D$23:$D$1090,0))),"")</f>
        <v/>
      </c>
      <c r="KO24" s="204" t="str">
        <f>IFERROR(IF(INDEX('Form report'!$P$23:$CO$1090,MATCH($A$23,'Form report'!KO21:KO1088,0),MATCH(KO$3,'Form report'!$P$22:$CO$22,0))="","",INDEX('Form report'!$P$23:$CO$1090,MATCH($A$23,'Form report'!KO21:KO1088,0),MATCH(KO$3,'Form report'!$P$22:$CO$22,0))-INDEX('Form report'!$G$23:$G$1090,MATCH($A$23,'Form report'!$D$23:$D$1090,0))-INDEX('Form report'!$H$23:$H$1090,MATCH($A$23,'Form report'!$D$23:$D$1090,0))),"")</f>
        <v/>
      </c>
      <c r="KP24" s="204" t="str">
        <f>IFERROR(IF(INDEX('Form report'!$P$23:$CO$1090,MATCH($A$23,'Form report'!KP21:KP1088,0),MATCH(KP$3,'Form report'!$P$22:$CO$22,0))="","",INDEX('Form report'!$P$23:$CO$1090,MATCH($A$23,'Form report'!KP21:KP1088,0),MATCH(KP$3,'Form report'!$P$22:$CO$22,0))-INDEX('Form report'!$G$23:$G$1090,MATCH($A$23,'Form report'!$D$23:$D$1090,0))-INDEX('Form report'!$H$23:$H$1090,MATCH($A$23,'Form report'!$D$23:$D$1090,0))),"")</f>
        <v/>
      </c>
      <c r="KQ24" s="204" t="str">
        <f>IFERROR(IF(INDEX('Form report'!$P$23:$CO$1090,MATCH($A$23,'Form report'!KQ21:KQ1088,0),MATCH(KQ$3,'Form report'!$P$22:$CO$22,0))="","",INDEX('Form report'!$P$23:$CO$1090,MATCH($A$23,'Form report'!KQ21:KQ1088,0),MATCH(KQ$3,'Form report'!$P$22:$CO$22,0))-INDEX('Form report'!$G$23:$G$1090,MATCH($A$23,'Form report'!$D$23:$D$1090,0))-INDEX('Form report'!$H$23:$H$1090,MATCH($A$23,'Form report'!$D$23:$D$1090,0))),"")</f>
        <v/>
      </c>
      <c r="KR24" s="204" t="str">
        <f>IFERROR(IF(INDEX('Form report'!$P$23:$CO$1090,MATCH($A$23,'Form report'!KR21:KR1088,0),MATCH(KR$3,'Form report'!$P$22:$CO$22,0))="","",INDEX('Form report'!$P$23:$CO$1090,MATCH($A$23,'Form report'!KR21:KR1088,0),MATCH(KR$3,'Form report'!$P$22:$CO$22,0))-INDEX('Form report'!$G$23:$G$1090,MATCH($A$23,'Form report'!$D$23:$D$1090,0))-INDEX('Form report'!$H$23:$H$1090,MATCH($A$23,'Form report'!$D$23:$D$1090,0))),"")</f>
        <v/>
      </c>
      <c r="KS24" s="204" t="str">
        <f>IFERROR(IF(INDEX('Form report'!$P$23:$CO$1090,MATCH($A$23,'Form report'!KS21:KS1088,0),MATCH(KS$3,'Form report'!$P$22:$CO$22,0))="","",INDEX('Form report'!$P$23:$CO$1090,MATCH($A$23,'Form report'!KS21:KS1088,0),MATCH(KS$3,'Form report'!$P$22:$CO$22,0))-INDEX('Form report'!$G$23:$G$1090,MATCH($A$23,'Form report'!$D$23:$D$1090,0))-INDEX('Form report'!$H$23:$H$1090,MATCH($A$23,'Form report'!$D$23:$D$1090,0))),"")</f>
        <v/>
      </c>
      <c r="KT24" s="204" t="str">
        <f>IFERROR(IF(INDEX('Form report'!$P$23:$CO$1090,MATCH($A$23,'Form report'!KT21:KT1088,0),MATCH(KT$3,'Form report'!$P$22:$CO$22,0))="","",INDEX('Form report'!$P$23:$CO$1090,MATCH($A$23,'Form report'!KT21:KT1088,0),MATCH(KT$3,'Form report'!$P$22:$CO$22,0))-INDEX('Form report'!$G$23:$G$1090,MATCH($A$23,'Form report'!$D$23:$D$1090,0))-INDEX('Form report'!$H$23:$H$1090,MATCH($A$23,'Form report'!$D$23:$D$1090,0))),"")</f>
        <v/>
      </c>
      <c r="KU24" s="204" t="str">
        <f>IFERROR(IF(INDEX('Form report'!$P$23:$CO$1090,MATCH($A$23,'Form report'!KU21:KU1088,0),MATCH(KU$3,'Form report'!$P$22:$CO$22,0))="","",INDEX('Form report'!$P$23:$CO$1090,MATCH($A$23,'Form report'!KU21:KU1088,0),MATCH(KU$3,'Form report'!$P$22:$CO$22,0))-INDEX('Form report'!$G$23:$G$1090,MATCH($A$23,'Form report'!$D$23:$D$1090,0))-INDEX('Form report'!$H$23:$H$1090,MATCH($A$23,'Form report'!$D$23:$D$1090,0))),"")</f>
        <v/>
      </c>
      <c r="KV24" s="204" t="str">
        <f>IFERROR(IF(INDEX('Form report'!$P$23:$CO$1090,MATCH($A$23,'Form report'!KV21:KV1088,0),MATCH(KV$3,'Form report'!$P$22:$CO$22,0))="","",INDEX('Form report'!$P$23:$CO$1090,MATCH($A$23,'Form report'!KV21:KV1088,0),MATCH(KV$3,'Form report'!$P$22:$CO$22,0))-INDEX('Form report'!$G$23:$G$1090,MATCH($A$23,'Form report'!$D$23:$D$1090,0))-INDEX('Form report'!$H$23:$H$1090,MATCH($A$23,'Form report'!$D$23:$D$1090,0))),"")</f>
        <v/>
      </c>
      <c r="KW24" s="204" t="str">
        <f>IFERROR(IF(INDEX('Form report'!$P$23:$CO$1090,MATCH($A$23,'Form report'!KW21:KW1088,0),MATCH(KW$3,'Form report'!$P$22:$CO$22,0))="","",INDEX('Form report'!$P$23:$CO$1090,MATCH($A$23,'Form report'!KW21:KW1088,0),MATCH(KW$3,'Form report'!$P$22:$CO$22,0))-INDEX('Form report'!$G$23:$G$1090,MATCH($A$23,'Form report'!$D$23:$D$1090,0))-INDEX('Form report'!$H$23:$H$1090,MATCH($A$23,'Form report'!$D$23:$D$1090,0))),"")</f>
        <v/>
      </c>
      <c r="KX24" s="204" t="str">
        <f>IFERROR(IF(INDEX('Form report'!$P$23:$CO$1090,MATCH($A$23,'Form report'!KX21:KX1088,0),MATCH(KX$3,'Form report'!$P$22:$CO$22,0))="","",INDEX('Form report'!$P$23:$CO$1090,MATCH($A$23,'Form report'!KX21:KX1088,0),MATCH(KX$3,'Form report'!$P$22:$CO$22,0))-INDEX('Form report'!$G$23:$G$1090,MATCH($A$23,'Form report'!$D$23:$D$1090,0))-INDEX('Form report'!$H$23:$H$1090,MATCH($A$23,'Form report'!$D$23:$D$1090,0))),"")</f>
        <v/>
      </c>
      <c r="KY24" s="204" t="str">
        <f>IFERROR(IF(INDEX('Form report'!$P$23:$CO$1090,MATCH($A$23,'Form report'!KY21:KY1088,0),MATCH(KY$3,'Form report'!$P$22:$CO$22,0))="","",INDEX('Form report'!$P$23:$CO$1090,MATCH($A$23,'Form report'!KY21:KY1088,0),MATCH(KY$3,'Form report'!$P$22:$CO$22,0))-INDEX('Form report'!$G$23:$G$1090,MATCH($A$23,'Form report'!$D$23:$D$1090,0))-INDEX('Form report'!$H$23:$H$1090,MATCH($A$23,'Form report'!$D$23:$D$1090,0))),"")</f>
        <v/>
      </c>
      <c r="KZ24" s="204" t="str">
        <f>IFERROR(IF(INDEX('Form report'!$P$23:$CO$1090,MATCH($A$23,'Form report'!KZ21:KZ1088,0),MATCH(KZ$3,'Form report'!$P$22:$CO$22,0))="","",INDEX('Form report'!$P$23:$CO$1090,MATCH($A$23,'Form report'!KZ21:KZ1088,0),MATCH(KZ$3,'Form report'!$P$22:$CO$22,0))-INDEX('Form report'!$G$23:$G$1090,MATCH($A$23,'Form report'!$D$23:$D$1090,0))-INDEX('Form report'!$H$23:$H$1090,MATCH($A$23,'Form report'!$D$23:$D$1090,0))),"")</f>
        <v/>
      </c>
      <c r="LA24" s="204" t="str">
        <f>IFERROR(IF(INDEX('Form report'!$P$23:$CO$1090,MATCH($A$23,'Form report'!LA21:LA1088,0),MATCH(LA$3,'Form report'!$P$22:$CO$22,0))="","",INDEX('Form report'!$P$23:$CO$1090,MATCH($A$23,'Form report'!LA21:LA1088,0),MATCH(LA$3,'Form report'!$P$22:$CO$22,0))-INDEX('Form report'!$G$23:$G$1090,MATCH($A$23,'Form report'!$D$23:$D$1090,0))-INDEX('Form report'!$H$23:$H$1090,MATCH($A$23,'Form report'!$D$23:$D$1090,0))),"")</f>
        <v/>
      </c>
      <c r="LB24" s="204" t="str">
        <f>IFERROR(IF(INDEX('Form report'!$P$23:$CO$1090,MATCH($A$23,'Form report'!LB21:LB1088,0),MATCH(LB$3,'Form report'!$P$22:$CO$22,0))="","",INDEX('Form report'!$P$23:$CO$1090,MATCH($A$23,'Form report'!LB21:LB1088,0),MATCH(LB$3,'Form report'!$P$22:$CO$22,0))-INDEX('Form report'!$G$23:$G$1090,MATCH($A$23,'Form report'!$D$23:$D$1090,0))-INDEX('Form report'!$H$23:$H$1090,MATCH($A$23,'Form report'!$D$23:$D$1090,0))),"")</f>
        <v/>
      </c>
      <c r="LC24" s="204" t="str">
        <f>IFERROR(IF(INDEX('Form report'!$P$23:$CO$1090,MATCH($A$23,'Form report'!LC21:LC1088,0),MATCH(LC$3,'Form report'!$P$22:$CO$22,0))="","",INDEX('Form report'!$P$23:$CO$1090,MATCH($A$23,'Form report'!LC21:LC1088,0),MATCH(LC$3,'Form report'!$P$22:$CO$22,0))-INDEX('Form report'!$G$23:$G$1090,MATCH($A$23,'Form report'!$D$23:$D$1090,0))-INDEX('Form report'!$H$23:$H$1090,MATCH($A$23,'Form report'!$D$23:$D$1090,0))),"")</f>
        <v/>
      </c>
      <c r="LD24" s="204" t="str">
        <f>IFERROR(IF(INDEX('Form report'!$P$23:$CO$1090,MATCH($A$23,'Form report'!LD21:LD1088,0),MATCH(LD$3,'Form report'!$P$22:$CO$22,0))="","",INDEX('Form report'!$P$23:$CO$1090,MATCH($A$23,'Form report'!LD21:LD1088,0),MATCH(LD$3,'Form report'!$P$22:$CO$22,0))-INDEX('Form report'!$G$23:$G$1090,MATCH($A$23,'Form report'!$D$23:$D$1090,0))-INDEX('Form report'!$H$23:$H$1090,MATCH($A$23,'Form report'!$D$23:$D$1090,0))),"")</f>
        <v/>
      </c>
      <c r="LE24" s="204" t="str">
        <f>IFERROR(IF(INDEX('Form report'!$P$23:$CO$1090,MATCH($A$23,'Form report'!LE21:LE1088,0),MATCH(LE$3,'Form report'!$P$22:$CO$22,0))="","",INDEX('Form report'!$P$23:$CO$1090,MATCH($A$23,'Form report'!LE21:LE1088,0),MATCH(LE$3,'Form report'!$P$22:$CO$22,0))-INDEX('Form report'!$G$23:$G$1090,MATCH($A$23,'Form report'!$D$23:$D$1090,0))-INDEX('Form report'!$H$23:$H$1090,MATCH($A$23,'Form report'!$D$23:$D$1090,0))),"")</f>
        <v/>
      </c>
      <c r="LF24" s="204" t="str">
        <f>IFERROR(IF(INDEX('Form report'!$P$23:$CO$1090,MATCH($A$23,'Form report'!LF21:LF1088,0),MATCH(LF$3,'Form report'!$P$22:$CO$22,0))="","",INDEX('Form report'!$P$23:$CO$1090,MATCH($A$23,'Form report'!LF21:LF1088,0),MATCH(LF$3,'Form report'!$P$22:$CO$22,0))-INDEX('Form report'!$G$23:$G$1090,MATCH($A$23,'Form report'!$D$23:$D$1090,0))-INDEX('Form report'!$H$23:$H$1090,MATCH($A$23,'Form report'!$D$23:$D$1090,0))),"")</f>
        <v/>
      </c>
      <c r="LG24" s="204" t="str">
        <f>IFERROR(IF(INDEX('Form report'!$P$23:$CO$1090,MATCH($A$23,'Form report'!LG21:LG1088,0),MATCH(LG$3,'Form report'!$P$22:$CO$22,0))="","",INDEX('Form report'!$P$23:$CO$1090,MATCH($A$23,'Form report'!LG21:LG1088,0),MATCH(LG$3,'Form report'!$P$22:$CO$22,0))-INDEX('Form report'!$G$23:$G$1090,MATCH($A$23,'Form report'!$D$23:$D$1090,0))-INDEX('Form report'!$H$23:$H$1090,MATCH($A$23,'Form report'!$D$23:$D$1090,0))),"")</f>
        <v/>
      </c>
      <c r="LH24" s="204" t="str">
        <f>IFERROR(IF(INDEX('Form report'!$P$23:$CO$1090,MATCH($A$23,'Form report'!LH21:LH1088,0),MATCH(LH$3,'Form report'!$P$22:$CO$22,0))="","",INDEX('Form report'!$P$23:$CO$1090,MATCH($A$23,'Form report'!LH21:LH1088,0),MATCH(LH$3,'Form report'!$P$22:$CO$22,0))-INDEX('Form report'!$G$23:$G$1090,MATCH($A$23,'Form report'!$D$23:$D$1090,0))-INDEX('Form report'!$H$23:$H$1090,MATCH($A$23,'Form report'!$D$23:$D$1090,0))),"")</f>
        <v/>
      </c>
      <c r="LI24" s="204" t="str">
        <f>IFERROR(IF(INDEX('Form report'!$P$23:$CO$1090,MATCH($A$23,'Form report'!LI21:LI1088,0),MATCH(LI$3,'Form report'!$P$22:$CO$22,0))="","",INDEX('Form report'!$P$23:$CO$1090,MATCH($A$23,'Form report'!LI21:LI1088,0),MATCH(LI$3,'Form report'!$P$22:$CO$22,0))-INDEX('Form report'!$G$23:$G$1090,MATCH($A$23,'Form report'!$D$23:$D$1090,0))-INDEX('Form report'!$H$23:$H$1090,MATCH($A$23,'Form report'!$D$23:$D$1090,0))),"")</f>
        <v/>
      </c>
      <c r="LJ24" s="204" t="str">
        <f>IFERROR(IF(INDEX('Form report'!$P$23:$CO$1090,MATCH($A$23,'Form report'!LJ21:LJ1088,0),MATCH(LJ$3,'Form report'!$P$22:$CO$22,0))="","",INDEX('Form report'!$P$23:$CO$1090,MATCH($A$23,'Form report'!LJ21:LJ1088,0),MATCH(LJ$3,'Form report'!$P$22:$CO$22,0))-INDEX('Form report'!$G$23:$G$1090,MATCH($A$23,'Form report'!$D$23:$D$1090,0))-INDEX('Form report'!$H$23:$H$1090,MATCH($A$23,'Form report'!$D$23:$D$1090,0))),"")</f>
        <v/>
      </c>
      <c r="LK24" s="204" t="str">
        <f>IFERROR(IF(INDEX('Form report'!$P$23:$CO$1090,MATCH($A$23,'Form report'!LK21:LK1088,0),MATCH(LK$3,'Form report'!$P$22:$CO$22,0))="","",INDEX('Form report'!$P$23:$CO$1090,MATCH($A$23,'Form report'!LK21:LK1088,0),MATCH(LK$3,'Form report'!$P$22:$CO$22,0))-INDEX('Form report'!$G$23:$G$1090,MATCH($A$23,'Form report'!$D$23:$D$1090,0))-INDEX('Form report'!$H$23:$H$1090,MATCH($A$23,'Form report'!$D$23:$D$1090,0))),"")</f>
        <v/>
      </c>
      <c r="LL24" s="204" t="str">
        <f>IFERROR(IF(INDEX('Form report'!$P$23:$CO$1090,MATCH($A$23,'Form report'!LL21:LL1088,0),MATCH(LL$3,'Form report'!$P$22:$CO$22,0))="","",INDEX('Form report'!$P$23:$CO$1090,MATCH($A$23,'Form report'!LL21:LL1088,0),MATCH(LL$3,'Form report'!$P$22:$CO$22,0))-INDEX('Form report'!$G$23:$G$1090,MATCH($A$23,'Form report'!$D$23:$D$1090,0))-INDEX('Form report'!$H$23:$H$1090,MATCH($A$23,'Form report'!$D$23:$D$1090,0))),"")</f>
        <v/>
      </c>
      <c r="LM24" s="204" t="str">
        <f>IFERROR(IF(INDEX('Form report'!$P$23:$CO$1090,MATCH($A$23,'Form report'!LM21:LM1088,0),MATCH(LM$3,'Form report'!$P$22:$CO$22,0))="","",INDEX('Form report'!$P$23:$CO$1090,MATCH($A$23,'Form report'!LM21:LM1088,0),MATCH(LM$3,'Form report'!$P$22:$CO$22,0))-INDEX('Form report'!$G$23:$G$1090,MATCH($A$23,'Form report'!$D$23:$D$1090,0))-INDEX('Form report'!$H$23:$H$1090,MATCH($A$23,'Form report'!$D$23:$D$1090,0))),"")</f>
        <v/>
      </c>
      <c r="LN24" s="204" t="str">
        <f>IFERROR(IF(INDEX('Form report'!$P$23:$CO$1090,MATCH($A$23,'Form report'!LN21:LN1088,0),MATCH(LN$3,'Form report'!$P$22:$CO$22,0))="","",INDEX('Form report'!$P$23:$CO$1090,MATCH($A$23,'Form report'!LN21:LN1088,0),MATCH(LN$3,'Form report'!$P$22:$CO$22,0))-INDEX('Form report'!$G$23:$G$1090,MATCH($A$23,'Form report'!$D$23:$D$1090,0))-INDEX('Form report'!$H$23:$H$1090,MATCH($A$23,'Form report'!$D$23:$D$1090,0))),"")</f>
        <v/>
      </c>
      <c r="LO24" s="204" t="str">
        <f>IFERROR(IF(INDEX('Form report'!$P$23:$CO$1090,MATCH($A$23,'Form report'!LO21:LO1088,0),MATCH(LO$3,'Form report'!$P$22:$CO$22,0))="","",INDEX('Form report'!$P$23:$CO$1090,MATCH($A$23,'Form report'!LO21:LO1088,0),MATCH(LO$3,'Form report'!$P$22:$CO$22,0))-INDEX('Form report'!$G$23:$G$1090,MATCH($A$23,'Form report'!$D$23:$D$1090,0))-INDEX('Form report'!$H$23:$H$1090,MATCH($A$23,'Form report'!$D$23:$D$1090,0))),"")</f>
        <v/>
      </c>
      <c r="LP24" s="204" t="str">
        <f>IFERROR(IF(INDEX('Form report'!$P$23:$CO$1090,MATCH($A$23,'Form report'!LP21:LP1088,0),MATCH(LP$3,'Form report'!$P$22:$CO$22,0))="","",INDEX('Form report'!$P$23:$CO$1090,MATCH($A$23,'Form report'!LP21:LP1088,0),MATCH(LP$3,'Form report'!$P$22:$CO$22,0))-INDEX('Form report'!$G$23:$G$1090,MATCH($A$23,'Form report'!$D$23:$D$1090,0))-INDEX('Form report'!$H$23:$H$1090,MATCH($A$23,'Form report'!$D$23:$D$1090,0))),"")</f>
        <v/>
      </c>
      <c r="LQ24" s="204" t="str">
        <f>IFERROR(IF(INDEX('Form report'!$P$23:$CO$1090,MATCH($A$23,'Form report'!LQ21:LQ1088,0),MATCH(LQ$3,'Form report'!$P$22:$CO$22,0))="","",INDEX('Form report'!$P$23:$CO$1090,MATCH($A$23,'Form report'!LQ21:LQ1088,0),MATCH(LQ$3,'Form report'!$P$22:$CO$22,0))-INDEX('Form report'!$G$23:$G$1090,MATCH($A$23,'Form report'!$D$23:$D$1090,0))-INDEX('Form report'!$H$23:$H$1090,MATCH($A$23,'Form report'!$D$23:$D$1090,0))),"")</f>
        <v/>
      </c>
      <c r="LR24" s="204" t="str">
        <f>IFERROR(IF(INDEX('Form report'!$P$23:$CO$1090,MATCH($A$23,'Form report'!LR21:LR1088,0),MATCH(LR$3,'Form report'!$P$22:$CO$22,0))="","",INDEX('Form report'!$P$23:$CO$1090,MATCH($A$23,'Form report'!LR21:LR1088,0),MATCH(LR$3,'Form report'!$P$22:$CO$22,0))-INDEX('Form report'!$G$23:$G$1090,MATCH($A$23,'Form report'!$D$23:$D$1090,0))-INDEX('Form report'!$H$23:$H$1090,MATCH($A$23,'Form report'!$D$23:$D$1090,0))),"")</f>
        <v/>
      </c>
      <c r="LS24" s="204" t="str">
        <f>IFERROR(IF(INDEX('Form report'!$P$23:$CO$1090,MATCH($A$23,'Form report'!LS21:LS1088,0),MATCH(LS$3,'Form report'!$P$22:$CO$22,0))="","",INDEX('Form report'!$P$23:$CO$1090,MATCH($A$23,'Form report'!LS21:LS1088,0),MATCH(LS$3,'Form report'!$P$22:$CO$22,0))-INDEX('Form report'!$G$23:$G$1090,MATCH($A$23,'Form report'!$D$23:$D$1090,0))-INDEX('Form report'!$H$23:$H$1090,MATCH($A$23,'Form report'!$D$23:$D$1090,0))),"")</f>
        <v/>
      </c>
      <c r="LT24" s="204" t="str">
        <f>IFERROR(IF(INDEX('Form report'!$P$23:$CO$1090,MATCH($A$23,'Form report'!LT21:LT1088,0),MATCH(LT$3,'Form report'!$P$22:$CO$22,0))="","",INDEX('Form report'!$P$23:$CO$1090,MATCH($A$23,'Form report'!LT21:LT1088,0),MATCH(LT$3,'Form report'!$P$22:$CO$22,0))-INDEX('Form report'!$G$23:$G$1090,MATCH($A$23,'Form report'!$D$23:$D$1090,0))-INDEX('Form report'!$H$23:$H$1090,MATCH($A$23,'Form report'!$D$23:$D$1090,0))),"")</f>
        <v/>
      </c>
      <c r="LU24" s="204" t="str">
        <f>IFERROR(IF(INDEX('Form report'!$P$23:$CO$1090,MATCH($A$23,'Form report'!LU21:LU1088,0),MATCH(LU$3,'Form report'!$P$22:$CO$22,0))="","",INDEX('Form report'!$P$23:$CO$1090,MATCH($A$23,'Form report'!LU21:LU1088,0),MATCH(LU$3,'Form report'!$P$22:$CO$22,0))-INDEX('Form report'!$G$23:$G$1090,MATCH($A$23,'Form report'!$D$23:$D$1090,0))-INDEX('Form report'!$H$23:$H$1090,MATCH($A$23,'Form report'!$D$23:$D$1090,0))),"")</f>
        <v/>
      </c>
      <c r="LV24" s="204" t="str">
        <f>IFERROR(IF(INDEX('Form report'!$P$23:$CO$1090,MATCH($A$23,'Form report'!LV21:LV1088,0),MATCH(LV$3,'Form report'!$P$22:$CO$22,0))="","",INDEX('Form report'!$P$23:$CO$1090,MATCH($A$23,'Form report'!LV21:LV1088,0),MATCH(LV$3,'Form report'!$P$22:$CO$22,0))-INDEX('Form report'!$G$23:$G$1090,MATCH($A$23,'Form report'!$D$23:$D$1090,0))-INDEX('Form report'!$H$23:$H$1090,MATCH($A$23,'Form report'!$D$23:$D$1090,0))),"")</f>
        <v/>
      </c>
      <c r="LW24" s="204" t="str">
        <f>IFERROR(IF(INDEX('Form report'!$P$23:$CO$1090,MATCH($A$23,'Form report'!LW21:LW1088,0),MATCH(LW$3,'Form report'!$P$22:$CO$22,0))="","",INDEX('Form report'!$P$23:$CO$1090,MATCH($A$23,'Form report'!LW21:LW1088,0),MATCH(LW$3,'Form report'!$P$22:$CO$22,0))-INDEX('Form report'!$G$23:$G$1090,MATCH($A$23,'Form report'!$D$23:$D$1090,0))-INDEX('Form report'!$H$23:$H$1090,MATCH($A$23,'Form report'!$D$23:$D$1090,0))),"")</f>
        <v/>
      </c>
      <c r="LX24" s="204" t="str">
        <f>IFERROR(IF(INDEX('Form report'!$P$23:$CO$1090,MATCH($A$23,'Form report'!LX21:LX1088,0),MATCH(LX$3,'Form report'!$P$22:$CO$22,0))="","",INDEX('Form report'!$P$23:$CO$1090,MATCH($A$23,'Form report'!LX21:LX1088,0),MATCH(LX$3,'Form report'!$P$22:$CO$22,0))-INDEX('Form report'!$G$23:$G$1090,MATCH($A$23,'Form report'!$D$23:$D$1090,0))-INDEX('Form report'!$H$23:$H$1090,MATCH($A$23,'Form report'!$D$23:$D$1090,0))),"")</f>
        <v/>
      </c>
      <c r="LY24" s="204" t="str">
        <f>IFERROR(IF(INDEX('Form report'!$P$23:$CO$1090,MATCH($A$23,'Form report'!LY21:LY1088,0),MATCH(LY$3,'Form report'!$P$22:$CO$22,0))="","",INDEX('Form report'!$P$23:$CO$1090,MATCH($A$23,'Form report'!LY21:LY1088,0),MATCH(LY$3,'Form report'!$P$22:$CO$22,0))-INDEX('Form report'!$G$23:$G$1090,MATCH($A$23,'Form report'!$D$23:$D$1090,0))-INDEX('Form report'!$H$23:$H$1090,MATCH($A$23,'Form report'!$D$23:$D$1090,0))),"")</f>
        <v/>
      </c>
      <c r="LZ24" s="204" t="str">
        <f>IFERROR(IF(INDEX('Form report'!$P$23:$CO$1090,MATCH($A$23,'Form report'!LZ21:LZ1088,0),MATCH(LZ$3,'Form report'!$P$22:$CO$22,0))="","",INDEX('Form report'!$P$23:$CO$1090,MATCH($A$23,'Form report'!LZ21:LZ1088,0),MATCH(LZ$3,'Form report'!$P$22:$CO$22,0))-INDEX('Form report'!$G$23:$G$1090,MATCH($A$23,'Form report'!$D$23:$D$1090,0))-INDEX('Form report'!$H$23:$H$1090,MATCH($A$23,'Form report'!$D$23:$D$1090,0))),"")</f>
        <v/>
      </c>
      <c r="MA24" s="204" t="str">
        <f>IFERROR(IF(INDEX('Form report'!$P$23:$CO$1090,MATCH($A$23,'Form report'!MA21:MA1088,0),MATCH(MA$3,'Form report'!$P$22:$CO$22,0))="","",INDEX('Form report'!$P$23:$CO$1090,MATCH($A$23,'Form report'!MA21:MA1088,0),MATCH(MA$3,'Form report'!$P$22:$CO$22,0))-INDEX('Form report'!$G$23:$G$1090,MATCH($A$23,'Form report'!$D$23:$D$1090,0))-INDEX('Form report'!$H$23:$H$1090,MATCH($A$23,'Form report'!$D$23:$D$1090,0))),"")</f>
        <v/>
      </c>
      <c r="MB24" s="204" t="str">
        <f>IFERROR(IF(INDEX('Form report'!$P$23:$CO$1090,MATCH($A$23,'Form report'!MB21:MB1088,0),MATCH(MB$3,'Form report'!$P$22:$CO$22,0))="","",INDEX('Form report'!$P$23:$CO$1090,MATCH($A$23,'Form report'!MB21:MB1088,0),MATCH(MB$3,'Form report'!$P$22:$CO$22,0))-INDEX('Form report'!$G$23:$G$1090,MATCH($A$23,'Form report'!$D$23:$D$1090,0))-INDEX('Form report'!$H$23:$H$1090,MATCH($A$23,'Form report'!$D$23:$D$1090,0))),"")</f>
        <v/>
      </c>
      <c r="MC24" s="204" t="str">
        <f>IFERROR(IF(INDEX('Form report'!$P$23:$CO$1090,MATCH($A$23,'Form report'!MC21:MC1088,0),MATCH(MC$3,'Form report'!$P$22:$CO$22,0))="","",INDEX('Form report'!$P$23:$CO$1090,MATCH($A$23,'Form report'!MC21:MC1088,0),MATCH(MC$3,'Form report'!$P$22:$CO$22,0))-INDEX('Form report'!$G$23:$G$1090,MATCH($A$23,'Form report'!$D$23:$D$1090,0))-INDEX('Form report'!$H$23:$H$1090,MATCH($A$23,'Form report'!$D$23:$D$1090,0))),"")</f>
        <v/>
      </c>
      <c r="MD24" s="204" t="str">
        <f>IFERROR(IF(INDEX('Form report'!$P$23:$CO$1090,MATCH($A$23,'Form report'!MD21:MD1088,0),MATCH(MD$3,'Form report'!$P$22:$CO$22,0))="","",INDEX('Form report'!$P$23:$CO$1090,MATCH($A$23,'Form report'!MD21:MD1088,0),MATCH(MD$3,'Form report'!$P$22:$CO$22,0))-INDEX('Form report'!$G$23:$G$1090,MATCH($A$23,'Form report'!$D$23:$D$1090,0))-INDEX('Form report'!$H$23:$H$1090,MATCH($A$23,'Form report'!$D$23:$D$1090,0))),"")</f>
        <v/>
      </c>
      <c r="ME24" s="204" t="str">
        <f>IFERROR(IF(INDEX('Form report'!$P$23:$CO$1090,MATCH($A$23,'Form report'!ME21:ME1088,0),MATCH(ME$3,'Form report'!$P$22:$CO$22,0))="","",INDEX('Form report'!$P$23:$CO$1090,MATCH($A$23,'Form report'!ME21:ME1088,0),MATCH(ME$3,'Form report'!$P$22:$CO$22,0))-INDEX('Form report'!$G$23:$G$1090,MATCH($A$23,'Form report'!$D$23:$D$1090,0))-INDEX('Form report'!$H$23:$H$1090,MATCH($A$23,'Form report'!$D$23:$D$1090,0))),"")</f>
        <v/>
      </c>
      <c r="MF24" s="204" t="str">
        <f>IFERROR(IF(INDEX('Form report'!$P$23:$CO$1090,MATCH($A$23,'Form report'!MF21:MF1088,0),MATCH(MF$3,'Form report'!$P$22:$CO$22,0))="","",INDEX('Form report'!$P$23:$CO$1090,MATCH($A$23,'Form report'!MF21:MF1088,0),MATCH(MF$3,'Form report'!$P$22:$CO$22,0))-INDEX('Form report'!$G$23:$G$1090,MATCH($A$23,'Form report'!$D$23:$D$1090,0))-INDEX('Form report'!$H$23:$H$1090,MATCH($A$23,'Form report'!$D$23:$D$1090,0))),"")</f>
        <v/>
      </c>
      <c r="MG24" s="204" t="str">
        <f>IFERROR(IF(INDEX('Form report'!$P$23:$CO$1090,MATCH($A$23,'Form report'!MG21:MG1088,0),MATCH(MG$3,'Form report'!$P$22:$CO$22,0))="","",INDEX('Form report'!$P$23:$CO$1090,MATCH($A$23,'Form report'!MG21:MG1088,0),MATCH(MG$3,'Form report'!$P$22:$CO$22,0))-INDEX('Form report'!$G$23:$G$1090,MATCH($A$23,'Form report'!$D$23:$D$1090,0))-INDEX('Form report'!$H$23:$H$1090,MATCH($A$23,'Form report'!$D$23:$D$1090,0))),"")</f>
        <v/>
      </c>
      <c r="MH24" s="204" t="str">
        <f>IFERROR(IF(INDEX('Form report'!$P$23:$CO$1090,MATCH($A$23,'Form report'!MH21:MH1088,0),MATCH(MH$3,'Form report'!$P$22:$CO$22,0))="","",INDEX('Form report'!$P$23:$CO$1090,MATCH($A$23,'Form report'!MH21:MH1088,0),MATCH(MH$3,'Form report'!$P$22:$CO$22,0))-INDEX('Form report'!$G$23:$G$1090,MATCH($A$23,'Form report'!$D$23:$D$1090,0))-INDEX('Form report'!$H$23:$H$1090,MATCH($A$23,'Form report'!$D$23:$D$1090,0))),"")</f>
        <v/>
      </c>
      <c r="MI24" s="204" t="str">
        <f>IFERROR(IF(INDEX('Form report'!$P$23:$CO$1090,MATCH($A$23,'Form report'!MI21:MI1088,0),MATCH(MI$3,'Form report'!$P$22:$CO$22,0))="","",INDEX('Form report'!$P$23:$CO$1090,MATCH($A$23,'Form report'!MI21:MI1088,0),MATCH(MI$3,'Form report'!$P$22:$CO$22,0))-INDEX('Form report'!$G$23:$G$1090,MATCH($A$23,'Form report'!$D$23:$D$1090,0))-INDEX('Form report'!$H$23:$H$1090,MATCH($A$23,'Form report'!$D$23:$D$1090,0))),"")</f>
        <v/>
      </c>
      <c r="MJ24" s="204" t="str">
        <f>IFERROR(IF(INDEX('Form report'!$P$23:$CO$1090,MATCH($A$23,'Form report'!MJ21:MJ1088,0),MATCH(MJ$3,'Form report'!$P$22:$CO$22,0))="","",INDEX('Form report'!$P$23:$CO$1090,MATCH($A$23,'Form report'!MJ21:MJ1088,0),MATCH(MJ$3,'Form report'!$P$22:$CO$22,0))-INDEX('Form report'!$G$23:$G$1090,MATCH($A$23,'Form report'!$D$23:$D$1090,0))-INDEX('Form report'!$H$23:$H$1090,MATCH($A$23,'Form report'!$D$23:$D$1090,0))),"")</f>
        <v/>
      </c>
    </row>
    <row r="25" s="188" customFormat="1" ht="33" customHeight="1" spans="1:348">
      <c r="A25" s="203"/>
      <c r="B25" s="200"/>
      <c r="C25" s="201"/>
      <c r="D25" s="204" t="str">
        <f>IFERROR(IF(INDEX('Form report'!$P$23:$CO$1090,MATCH($A$25,'Form report'!D22:D1089,0),MATCH(D$3,'Form report'!$P$22:$CO$22,0))="","",INDEX('Form report'!$P$23:$CO$1090,MATCH($A$25,'Form report'!D22:D1089,0),MATCH(D$3,'Form report'!$P$22:$CO$22,0))-INDEX('Form report'!$G$23:$G$1090,MATCH($A$253,'Form report'!$D$23:$D$1090,0))-INDEX('Form report'!$H$23:$H$1090,MATCH($A$25,'Form report'!$D$23:$D$1090,0))),"")</f>
        <v/>
      </c>
      <c r="E25" s="204" t="str">
        <f>IFERROR(IF(INDEX('Form report'!$P$23:$CO$1090,MATCH($A$23,'Form report'!E22:E1089,0),MATCH(E$3,'Form report'!$P$22:$CO$22,0))="","",INDEX('Form report'!$P$23:$CO$1090,MATCH($A$23,'Form report'!E22:E1089,0),MATCH(E$3,'Form report'!$P$22:$CO$22,0))-INDEX('Form report'!$G$23:$G$1090,MATCH($A$23,'Form report'!$D$23:$D$1090,0))-INDEX('Form report'!$H$23:$H$1090,MATCH($A$23,'Form report'!$D$23:$D$1090,0))),"")</f>
        <v/>
      </c>
      <c r="F25" s="204" t="str">
        <f>IFERROR(IF(INDEX('Form report'!$P$23:$CO$1090,MATCH($A$23,'Form report'!F22:F1089,0),MATCH(F$3,'Form report'!$P$22:$CO$22,0))="","",INDEX('Form report'!$P$23:$CO$1090,MATCH($A$23,'Form report'!F22:F1089,0),MATCH(F$3,'Form report'!$P$22:$CO$22,0))-INDEX('Form report'!$G$23:$G$1090,MATCH($A$23,'Form report'!$D$23:$D$1090,0))-INDEX('Form report'!$H$23:$H$1090,MATCH($A$23,'Form report'!$D$23:$D$1090,0))),"")</f>
        <v/>
      </c>
      <c r="G25" s="204" t="str">
        <f>IFERROR(IF(INDEX('Form report'!$P$23:$CO$1090,MATCH($A$23,'Form report'!G22:G1089,0),MATCH(G$3,'Form report'!$P$22:$CO$22,0))="","",INDEX('Form report'!$P$23:$CO$1090,MATCH($A$23,'Form report'!G22:G1089,0),MATCH(G$3,'Form report'!$P$22:$CO$22,0))-INDEX('Form report'!$G$23:$G$1090,MATCH($A$23,'Form report'!$D$23:$D$1090,0))-INDEX('Form report'!$H$23:$H$1090,MATCH($A$23,'Form report'!$D$23:$D$1090,0))),"")</f>
        <v/>
      </c>
      <c r="H25" s="204" t="str">
        <f>IFERROR(IF(INDEX('Form report'!$P$23:$CO$1090,MATCH($A$23,'Form report'!H22:H1089,0),MATCH(H$3,'Form report'!$P$22:$CO$22,0))="","",INDEX('Form report'!$P$23:$CO$1090,MATCH($A$23,'Form report'!H22:H1089,0),MATCH(H$3,'Form report'!$P$22:$CO$22,0))-INDEX('Form report'!$G$23:$G$1090,MATCH($A$23,'Form report'!$D$23:$D$1090,0))-INDEX('Form report'!$H$23:$H$1090,MATCH($A$23,'Form report'!$D$23:$D$1090,0))),"")</f>
        <v/>
      </c>
      <c r="I25" s="204" t="str">
        <f>IFERROR(IF(INDEX('Form report'!$P$23:$CO$1090,MATCH($A$23,'Form report'!I22:I1089,0),MATCH(I$3,'Form report'!$P$22:$CO$22,0))="","",INDEX('Form report'!$P$23:$CO$1090,MATCH($A$23,'Form report'!I22:I1089,0),MATCH(I$3,'Form report'!$P$22:$CO$22,0))-INDEX('Form report'!$G$23:$G$1090,MATCH($A$23,'Form report'!$D$23:$D$1090,0))-INDEX('Form report'!$H$23:$H$1090,MATCH($A$23,'Form report'!$D$23:$D$1090,0))),"")</f>
        <v/>
      </c>
      <c r="J25" s="204" t="str">
        <f>IFERROR(IF(INDEX('Form report'!$P$23:$CO$1090,MATCH($A$23,'Form report'!J22:J1089,0),MATCH(J$3,'Form report'!$P$22:$CO$22,0))="","",INDEX('Form report'!$P$23:$CO$1090,MATCH($A$23,'Form report'!J22:J1089,0),MATCH(J$3,'Form report'!$P$22:$CO$22,0))-INDEX('Form report'!$G$23:$G$1090,MATCH($A$23,'Form report'!$D$23:$D$1090,0))-INDEX('Form report'!$H$23:$H$1090,MATCH($A$23,'Form report'!$D$23:$D$1090,0))),"")</f>
        <v/>
      </c>
      <c r="K25" s="204" t="str">
        <f>IFERROR(IF(INDEX('Form report'!$P$23:$CO$1090,MATCH($A$23,'Form report'!K22:K1089,0),MATCH(K$3,'Form report'!$P$22:$CO$22,0))="","",INDEX('Form report'!$P$23:$CO$1090,MATCH($A$23,'Form report'!K22:K1089,0),MATCH(K$3,'Form report'!$P$22:$CO$22,0))-INDEX('Form report'!$G$23:$G$1090,MATCH($A$23,'Form report'!$D$23:$D$1090,0))-INDEX('Form report'!$H$23:$H$1090,MATCH($A$23,'Form report'!$D$23:$D$1090,0))),"")</f>
        <v/>
      </c>
      <c r="L25" s="204" t="str">
        <f>IFERROR(IF(INDEX('Form report'!$P$23:$CO$1090,MATCH($A$23,'Form report'!L22:L1089,0),MATCH(L$3,'Form report'!$P$22:$CO$22,0))="","",INDEX('Form report'!$P$23:$CO$1090,MATCH($A$23,'Form report'!L22:L1089,0),MATCH(L$3,'Form report'!$P$22:$CO$22,0))-INDEX('Form report'!$G$23:$G$1090,MATCH($A$23,'Form report'!$D$23:$D$1090,0))-INDEX('Form report'!$H$23:$H$1090,MATCH($A$23,'Form report'!$D$23:$D$1090,0))),"")</f>
        <v/>
      </c>
      <c r="M25" s="204" t="str">
        <f>IFERROR(IF(INDEX('Form report'!$P$23:$CO$1090,MATCH($A$23,'Form report'!M22:M1089,0),MATCH(M$3,'Form report'!$P$22:$CO$22,0))="","",INDEX('Form report'!$P$23:$CO$1090,MATCH($A$23,'Form report'!M22:M1089,0),MATCH(M$3,'Form report'!$P$22:$CO$22,0))-INDEX('Form report'!$G$23:$G$1090,MATCH($A$23,'Form report'!$D$23:$D$1090,0))-INDEX('Form report'!$H$23:$H$1090,MATCH($A$23,'Form report'!$D$23:$D$1090,0))),"")</f>
        <v/>
      </c>
      <c r="N25" s="204" t="str">
        <f>IFERROR(IF(INDEX('Form report'!$P$23:$CO$1090,MATCH($A$23,'Form report'!N22:N1089,0),MATCH(N$3,'Form report'!$P$22:$CO$22,0))="","",INDEX('Form report'!$P$23:$CO$1090,MATCH($A$23,'Form report'!N22:N1089,0),MATCH(N$3,'Form report'!$P$22:$CO$22,0))-INDEX('Form report'!$G$23:$G$1090,MATCH($A$23,'Form report'!$D$23:$D$1090,0))-INDEX('Form report'!$H$23:$H$1090,MATCH($A$23,'Form report'!$D$23:$D$1090,0))),"")</f>
        <v/>
      </c>
      <c r="O25" s="204" t="str">
        <f>IFERROR(IF(INDEX('Form report'!$P$23:$CO$1090,MATCH($A$23,'Form report'!O22:O1089,0),MATCH(O$3,'Form report'!$P$22:$CO$22,0))="","",INDEX('Form report'!$P$23:$CO$1090,MATCH($A$23,'Form report'!O22:O1089,0),MATCH(O$3,'Form report'!$P$22:$CO$22,0))-INDEX('Form report'!$G$23:$G$1090,MATCH($A$23,'Form report'!$D$23:$D$1090,0))-INDEX('Form report'!$H$23:$H$1090,MATCH($A$23,'Form report'!$D$23:$D$1090,0))),"")</f>
        <v/>
      </c>
      <c r="P25" s="204" t="str">
        <f>IFERROR(IF(INDEX('Form report'!$P$23:$CO$1090,MATCH($A$23,'Form report'!P22:P1089,0),MATCH(P$3,'Form report'!$P$22:$CO$22,0))="","",INDEX('Form report'!$P$23:$CO$1090,MATCH($A$23,'Form report'!P22:P1089,0),MATCH(P$3,'Form report'!$P$22:$CO$22,0))-INDEX('Form report'!$G$23:$G$1090,MATCH($A$23,'Form report'!$D$23:$D$1090,0))-INDEX('Form report'!$H$23:$H$1090,MATCH($A$23,'Form report'!$D$23:$D$1090,0))),"")</f>
        <v/>
      </c>
      <c r="Q25" s="204" t="str">
        <f>IFERROR(IF(INDEX('Form report'!$P$23:$CO$1090,MATCH($A$23,'Form report'!#REF!,0),MATCH(Q$3,'Form report'!$P$22:$CO$22,0))="","",INDEX('Form report'!$P$23:$CO$1090,MATCH($A$23,'Form report'!#REF!,0),MATCH(Q$3,'Form report'!$P$22:$CO$22,0))-INDEX('Form report'!$G$23:$G$1090,MATCH($A$23,'Form report'!$D$23:$D$1090,0))-INDEX('Form report'!$H$23:$H$1090,MATCH($A$23,'Form report'!$D$23:$D$1090,0))),"")</f>
        <v/>
      </c>
      <c r="R25" s="204" t="str">
        <f>IFERROR(IF(INDEX('Form report'!$P$23:$CO$1090,MATCH($A$23,'Form report'!R22:R1089,0),MATCH(R$3,'Form report'!$P$22:$CO$22,0))="","",INDEX('Form report'!$P$23:$CO$1090,MATCH($A$23,'Form report'!R22:R1089,0),MATCH(R$3,'Form report'!$P$22:$CO$22,0))-INDEX('Form report'!$G$23:$G$1090,MATCH($A$23,'Form report'!$D$23:$D$1090,0))-INDEX('Form report'!$H$23:$H$1090,MATCH($A$23,'Form report'!$D$23:$D$1090,0))),"")</f>
        <v/>
      </c>
      <c r="S25" s="204" t="str">
        <f>IFERROR(IF(INDEX('Form report'!$P$23:$CO$1090,MATCH($A$23,'Form report'!S22:S1089,0),MATCH(S$3,'Form report'!$P$22:$CO$22,0))="","",INDEX('Form report'!$P$23:$CO$1090,MATCH($A$23,'Form report'!S22:S1089,0),MATCH(S$3,'Form report'!$P$22:$CO$22,0))-INDEX('Form report'!$G$23:$G$1090,MATCH($A$23,'Form report'!$D$23:$D$1090,0))-INDEX('Form report'!$H$23:$H$1090,MATCH($A$23,'Form report'!$D$23:$D$1090,0))),"")</f>
        <v/>
      </c>
      <c r="T25" s="204" t="str">
        <f>IFERROR(IF(INDEX('Form report'!$P$23:$CO$1090,MATCH($A$23,'Form report'!T22:T1089,0),MATCH(T$3,'Form report'!$P$22:$CO$22,0))="","",INDEX('Form report'!$P$23:$CO$1090,MATCH($A$23,'Form report'!T22:T1089,0),MATCH(T$3,'Form report'!$P$22:$CO$22,0))-INDEX('Form report'!$G$23:$G$1090,MATCH($A$23,'Form report'!$D$23:$D$1090,0))-INDEX('Form report'!$H$23:$H$1090,MATCH($A$23,'Form report'!$D$23:$D$1090,0))),"")</f>
        <v/>
      </c>
      <c r="U25" s="204" t="str">
        <f>IFERROR(IF(INDEX('Form report'!$P$23:$CO$1090,MATCH($A$23,'Form report'!U22:U1089,0),MATCH(U$3,'Form report'!$P$22:$CO$22,0))="","",INDEX('Form report'!$P$23:$CO$1090,MATCH($A$23,'Form report'!U22:U1089,0),MATCH(U$3,'Form report'!$P$22:$CO$22,0))-INDEX('Form report'!$G$23:$G$1090,MATCH($A$23,'Form report'!$D$23:$D$1090,0))-INDEX('Form report'!$H$23:$H$1090,MATCH($A$23,'Form report'!$D$23:$D$1090,0))),"")</f>
        <v/>
      </c>
      <c r="V25" s="204" t="str">
        <f>IFERROR(IF(INDEX('Form report'!$P$23:$CO$1090,MATCH($A$23,'Form report'!V22:V1089,0),MATCH(V$3,'Form report'!$P$22:$CO$22,0))="","",INDEX('Form report'!$P$23:$CO$1090,MATCH($A$23,'Form report'!V22:V1089,0),MATCH(V$3,'Form report'!$P$22:$CO$22,0))-INDEX('Form report'!$G$23:$G$1090,MATCH($A$23,'Form report'!$D$23:$D$1090,0))-INDEX('Form report'!$H$23:$H$1090,MATCH($A$23,'Form report'!$D$23:$D$1090,0))),"")</f>
        <v/>
      </c>
      <c r="W25" s="204" t="str">
        <f>IFERROR(IF(INDEX('Form report'!$P$23:$CO$1090,MATCH($A$23,'Form report'!W22:W1089,0),MATCH(W$3,'Form report'!$P$22:$CO$22,0))="","",INDEX('Form report'!$P$23:$CO$1090,MATCH($A$23,'Form report'!W22:W1089,0),MATCH(W$3,'Form report'!$P$22:$CO$22,0))-INDEX('Form report'!$G$23:$G$1090,MATCH($A$23,'Form report'!$D$23:$D$1090,0))-INDEX('Form report'!$H$23:$H$1090,MATCH($A$23,'Form report'!$D$23:$D$1090,0))),"")</f>
        <v/>
      </c>
      <c r="X25" s="204" t="str">
        <f>IFERROR(IF(INDEX('Form report'!$P$23:$CO$1090,MATCH($A$23,'Form report'!X22:X1089,0),MATCH(X$3,'Form report'!$P$22:$CO$22,0))="","",INDEX('Form report'!$P$23:$CO$1090,MATCH($A$23,'Form report'!X22:X1089,0),MATCH(X$3,'Form report'!$P$22:$CO$22,0))-INDEX('Form report'!$G$23:$G$1090,MATCH($A$23,'Form report'!$D$23:$D$1090,0))-INDEX('Form report'!$H$23:$H$1090,MATCH($A$23,'Form report'!$D$23:$D$1090,0))),"")</f>
        <v/>
      </c>
      <c r="Y25" s="204" t="str">
        <f>IFERROR(IF(INDEX('Form report'!$P$23:$CO$1090,MATCH($A$23,'Form report'!Y22:Y1089,0),MATCH(Y$3,'Form report'!$P$22:$CO$22,0))="","",INDEX('Form report'!$P$23:$CO$1090,MATCH($A$23,'Form report'!Y22:Y1089,0),MATCH(Y$3,'Form report'!$P$22:$CO$22,0))-INDEX('Form report'!$G$23:$G$1090,MATCH($A$23,'Form report'!$D$23:$D$1090,0))-INDEX('Form report'!$H$23:$H$1090,MATCH($A$23,'Form report'!$D$23:$D$1090,0))),"")</f>
        <v/>
      </c>
      <c r="Z25" s="204" t="str">
        <f>IFERROR(IF(INDEX('Form report'!$P$23:$CO$1090,MATCH($A$23,'Form report'!Z22:Z1089,0),MATCH(Z$3,'Form report'!$P$22:$CO$22,0))="","",INDEX('Form report'!$P$23:$CO$1090,MATCH($A$23,'Form report'!Z22:Z1089,0),MATCH(Z$3,'Form report'!$P$22:$CO$22,0))-INDEX('Form report'!$G$23:$G$1090,MATCH($A$23,'Form report'!$D$23:$D$1090,0))-INDEX('Form report'!$H$23:$H$1090,MATCH($A$23,'Form report'!$D$23:$D$1090,0))),"")</f>
        <v/>
      </c>
      <c r="AA25" s="204" t="str">
        <f>IFERROR(IF(INDEX('Form report'!$P$23:$CO$1090,MATCH($A$23,'Form report'!AA22:AA1089,0),MATCH(AA$3,'Form report'!$P$22:$CO$22,0))="","",INDEX('Form report'!$P$23:$CO$1090,MATCH($A$23,'Form report'!AA22:AA1089,0),MATCH(AA$3,'Form report'!$P$22:$CO$22,0))-INDEX('Form report'!$G$23:$G$1090,MATCH($A$23,'Form report'!$D$23:$D$1090,0))-INDEX('Form report'!$H$23:$H$1090,MATCH($A$23,'Form report'!$D$23:$D$1090,0))),"")</f>
        <v/>
      </c>
      <c r="AB25" s="204" t="str">
        <f>IFERROR(IF(INDEX('Form report'!$P$23:$CO$1090,MATCH($A$23,'Form report'!AB22:AB1089,0),MATCH(AB$3,'Form report'!$P$22:$CO$22,0))="","",INDEX('Form report'!$P$23:$CO$1090,MATCH($A$23,'Form report'!AB22:AB1089,0),MATCH(AB$3,'Form report'!$P$22:$CO$22,0))-INDEX('Form report'!$G$23:$G$1090,MATCH($A$23,'Form report'!$D$23:$D$1090,0))-INDEX('Form report'!$H$23:$H$1090,MATCH($A$23,'Form report'!$D$23:$D$1090,0))),"")</f>
        <v/>
      </c>
      <c r="AC25" s="204" t="str">
        <f>IFERROR(IF(INDEX('Form report'!$P$23:$CO$1090,MATCH($A$23,'Form report'!AC22:AC1089,0),MATCH(AC$3,'Form report'!$P$22:$CO$22,0))="","",INDEX('Form report'!$P$23:$CO$1090,MATCH($A$23,'Form report'!AC22:AC1089,0),MATCH(AC$3,'Form report'!$P$22:$CO$22,0))-INDEX('Form report'!$G$23:$G$1090,MATCH($A$23,'Form report'!$D$23:$D$1090,0))-INDEX('Form report'!$H$23:$H$1090,MATCH($A$23,'Form report'!$D$23:$D$1090,0))),"")</f>
        <v/>
      </c>
      <c r="AD25" s="204" t="str">
        <f>IFERROR(IF(INDEX('Form report'!$P$23:$CO$1090,MATCH($A$23,'Form report'!AD22:AD1089,0),MATCH(AD$3,'Form report'!$P$22:$CO$22,0))="","",INDEX('Form report'!$P$23:$CO$1090,MATCH($A$23,'Form report'!AD22:AD1089,0),MATCH(AD$3,'Form report'!$P$22:$CO$22,0))-INDEX('Form report'!$G$23:$G$1090,MATCH($A$23,'Form report'!$D$23:$D$1090,0))-INDEX('Form report'!$H$23:$H$1090,MATCH($A$23,'Form report'!$D$23:$D$1090,0))),"")</f>
        <v/>
      </c>
      <c r="AE25" s="204" t="str">
        <f>IFERROR(IF(INDEX('Form report'!$P$23:$CO$1090,MATCH($A$23,'Form report'!AE22:AE1089,0),MATCH(AE$3,'Form report'!$P$22:$CO$22,0))="","",INDEX('Form report'!$P$23:$CO$1090,MATCH($A$23,'Form report'!AE22:AE1089,0),MATCH(AE$3,'Form report'!$P$22:$CO$22,0))-INDEX('Form report'!$G$23:$G$1090,MATCH($A$23,'Form report'!$D$23:$D$1090,0))-INDEX('Form report'!$H$23:$H$1090,MATCH($A$23,'Form report'!$D$23:$D$1090,0))),"")</f>
        <v/>
      </c>
      <c r="AF25" s="204" t="str">
        <f>IFERROR(IF(INDEX('Form report'!$P$23:$CO$1090,MATCH($A$23,'Form report'!AF22:AF1089,0),MATCH(AF$3,'Form report'!$P$22:$CO$22,0))="","",INDEX('Form report'!$P$23:$CO$1090,MATCH($A$23,'Form report'!AF22:AF1089,0),MATCH(AF$3,'Form report'!$P$22:$CO$22,0))-INDEX('Form report'!$G$23:$G$1090,MATCH($A$23,'Form report'!$D$23:$D$1090,0))-INDEX('Form report'!$H$23:$H$1090,MATCH($A$23,'Form report'!$D$23:$D$1090,0))),"")</f>
        <v/>
      </c>
      <c r="AG25" s="204" t="str">
        <f>IFERROR(IF(INDEX('Form report'!$P$23:$CO$1090,MATCH($A$23,'Form report'!AG22:AG1089,0),MATCH(AG$3,'Form report'!$P$22:$CO$22,0))="","",INDEX('Form report'!$P$23:$CO$1090,MATCH($A$23,'Form report'!AG22:AG1089,0),MATCH(AG$3,'Form report'!$P$22:$CO$22,0))-INDEX('Form report'!$G$23:$G$1090,MATCH($A$23,'Form report'!$D$23:$D$1090,0))-INDEX('Form report'!$H$23:$H$1090,MATCH($A$23,'Form report'!$D$23:$D$1090,0))),"")</f>
        <v/>
      </c>
      <c r="AH25" s="204" t="str">
        <f>IFERROR(IF(INDEX('Form report'!$P$23:$CO$1090,MATCH($A$23,'Form report'!AH22:AH1089,0),MATCH(AH$3,'Form report'!$P$22:$CO$22,0))="","",INDEX('Form report'!$P$23:$CO$1090,MATCH($A$23,'Form report'!AH22:AH1089,0),MATCH(AH$3,'Form report'!$P$22:$CO$22,0))-INDEX('Form report'!$G$23:$G$1090,MATCH($A$23,'Form report'!$D$23:$D$1090,0))-INDEX('Form report'!$H$23:$H$1090,MATCH($A$23,'Form report'!$D$23:$D$1090,0))),"")</f>
        <v/>
      </c>
      <c r="AI25" s="204" t="str">
        <f>IFERROR(IF(INDEX('Form report'!$P$23:$CO$1090,MATCH($A$23,'Form report'!AI22:AI1089,0),MATCH(AI$3,'Form report'!$P$22:$CO$22,0))="","",INDEX('Form report'!$P$23:$CO$1090,MATCH($A$23,'Form report'!AI22:AI1089,0),MATCH(AI$3,'Form report'!$P$22:$CO$22,0))-INDEX('Form report'!$G$23:$G$1090,MATCH($A$23,'Form report'!$D$23:$D$1090,0))-INDEX('Form report'!$H$23:$H$1090,MATCH($A$23,'Form report'!$D$23:$D$1090,0))),"")</f>
        <v/>
      </c>
      <c r="AJ25" s="204" t="str">
        <f>IFERROR(IF(INDEX('Form report'!$P$23:$CO$1090,MATCH($A$23,'Form report'!AJ22:AJ1089,0),MATCH(AJ$3,'Form report'!$P$22:$CO$22,0))="","",INDEX('Form report'!$P$23:$CO$1090,MATCH($A$23,'Form report'!AJ22:AJ1089,0),MATCH(AJ$3,'Form report'!$P$22:$CO$22,0))-INDEX('Form report'!$G$23:$G$1090,MATCH($A$23,'Form report'!$D$23:$D$1090,0))-INDEX('Form report'!$H$23:$H$1090,MATCH($A$23,'Form report'!$D$23:$D$1090,0))),"")</f>
        <v/>
      </c>
      <c r="AK25" s="204" t="str">
        <f>IFERROR(IF(INDEX('Form report'!$P$23:$CO$1090,MATCH($A$23,'Form report'!AK22:AK1089,0),MATCH(AK$3,'Form report'!$P$22:$CO$22,0))="","",INDEX('Form report'!$P$23:$CO$1090,MATCH($A$23,'Form report'!AK22:AK1089,0),MATCH(AK$3,'Form report'!$P$22:$CO$22,0))-INDEX('Form report'!$G$23:$G$1090,MATCH($A$23,'Form report'!$D$23:$D$1090,0))-INDEX('Form report'!$H$23:$H$1090,MATCH($A$23,'Form report'!$D$23:$D$1090,0))),"")</f>
        <v/>
      </c>
      <c r="AL25" s="204" t="str">
        <f>IFERROR(IF(INDEX('Form report'!$P$23:$CO$1090,MATCH($A$23,'Form report'!AL22:AL1089,0),MATCH(AL$3,'Form report'!$P$22:$CO$22,0))="","",INDEX('Form report'!$P$23:$CO$1090,MATCH($A$23,'Form report'!AL22:AL1089,0),MATCH(AL$3,'Form report'!$P$22:$CO$22,0))-INDEX('Form report'!$G$23:$G$1090,MATCH($A$23,'Form report'!$D$23:$D$1090,0))-INDEX('Form report'!$H$23:$H$1090,MATCH($A$23,'Form report'!$D$23:$D$1090,0))),"")</f>
        <v/>
      </c>
      <c r="AM25" s="204" t="str">
        <f>IFERROR(IF(INDEX('Form report'!$P$23:$CO$1090,MATCH($A$23,'Form report'!AM22:AM1089,0),MATCH(AM$3,'Form report'!$P$22:$CO$22,0))="","",INDEX('Form report'!$P$23:$CO$1090,MATCH($A$23,'Form report'!AM22:AM1089,0),MATCH(AM$3,'Form report'!$P$22:$CO$22,0))-INDEX('Form report'!$G$23:$G$1090,MATCH($A$23,'Form report'!$D$23:$D$1090,0))-INDEX('Form report'!$H$23:$H$1090,MATCH($A$23,'Form report'!$D$23:$D$1090,0))),"")</f>
        <v/>
      </c>
      <c r="AN25" s="204" t="str">
        <f>IFERROR(IF(INDEX('Form report'!$P$23:$CO$1090,MATCH($A$23,'Form report'!AN22:AN1089,0),MATCH(AN$3,'Form report'!$P$22:$CO$22,0))="","",INDEX('Form report'!$P$23:$CO$1090,MATCH($A$23,'Form report'!AN22:AN1089,0),MATCH(AN$3,'Form report'!$P$22:$CO$22,0))-INDEX('Form report'!$G$23:$G$1090,MATCH($A$23,'Form report'!$D$23:$D$1090,0))-INDEX('Form report'!$H$23:$H$1090,MATCH($A$23,'Form report'!$D$23:$D$1090,0))),"")</f>
        <v/>
      </c>
      <c r="AO25" s="204" t="str">
        <f>IFERROR(IF(INDEX('Form report'!$P$23:$CO$1090,MATCH($A$23,'Form report'!AO22:AO1089,0),MATCH(AO$3,'Form report'!$P$22:$CO$22,0))="","",INDEX('Form report'!$P$23:$CO$1090,MATCH($A$23,'Form report'!AO22:AO1089,0),MATCH(AO$3,'Form report'!$P$22:$CO$22,0))-INDEX('Form report'!$G$23:$G$1090,MATCH($A$23,'Form report'!$D$23:$D$1090,0))-INDEX('Form report'!$H$23:$H$1090,MATCH($A$23,'Form report'!$D$23:$D$1090,0))),"")</f>
        <v/>
      </c>
      <c r="AP25" s="204" t="str">
        <f>IFERROR(IF(INDEX('Form report'!$P$23:$CO$1090,MATCH($A$23,'Form report'!AP22:AP1089,0),MATCH(AP$3,'Form report'!$P$22:$CO$22,0))="","",INDEX('Form report'!$P$23:$CO$1090,MATCH($A$23,'Form report'!AP22:AP1089,0),MATCH(AP$3,'Form report'!$P$22:$CO$22,0))-INDEX('Form report'!$G$23:$G$1090,MATCH($A$23,'Form report'!$D$23:$D$1090,0))-INDEX('Form report'!$H$23:$H$1090,MATCH($A$23,'Form report'!$D$23:$D$1090,0))),"")</f>
        <v/>
      </c>
      <c r="AQ25" s="204" t="str">
        <f>IFERROR(IF(INDEX('Form report'!$P$23:$CO$1090,MATCH($A$23,'Form report'!AQ22:AQ1089,0),MATCH(AQ$3,'Form report'!$P$22:$CO$22,0))="","",INDEX('Form report'!$P$23:$CO$1090,MATCH($A$23,'Form report'!AQ22:AQ1089,0),MATCH(AQ$3,'Form report'!$P$22:$CO$22,0))-INDEX('Form report'!$G$23:$G$1090,MATCH($A$23,'Form report'!$D$23:$D$1090,0))-INDEX('Form report'!$H$23:$H$1090,MATCH($A$23,'Form report'!$D$23:$D$1090,0))),"")</f>
        <v/>
      </c>
      <c r="AR25" s="204" t="str">
        <f>IFERROR(IF(INDEX('Form report'!$P$23:$CO$1090,MATCH($A$23,'Form report'!AR22:AR1089,0),MATCH(AR$3,'Form report'!$P$22:$CO$22,0))="","",INDEX('Form report'!$P$23:$CO$1090,MATCH($A$23,'Form report'!AR22:AR1089,0),MATCH(AR$3,'Form report'!$P$22:$CO$22,0))-INDEX('Form report'!$G$23:$G$1090,MATCH($A$23,'Form report'!$D$23:$D$1090,0))-INDEX('Form report'!$H$23:$H$1090,MATCH($A$23,'Form report'!$D$23:$D$1090,0))),"")</f>
        <v/>
      </c>
      <c r="AS25" s="204" t="str">
        <f>IFERROR(IF(INDEX('Form report'!$P$23:$CO$1090,MATCH($A$23,'Form report'!AS22:AS1089,0),MATCH(AS$3,'Form report'!$P$22:$CO$22,0))="","",INDEX('Form report'!$P$23:$CO$1090,MATCH($A$23,'Form report'!AS22:AS1089,0),MATCH(AS$3,'Form report'!$P$22:$CO$22,0))-INDEX('Form report'!$G$23:$G$1090,MATCH($A$23,'Form report'!$D$23:$D$1090,0))-INDEX('Form report'!$H$23:$H$1090,MATCH($A$23,'Form report'!$D$23:$D$1090,0))),"")</f>
        <v/>
      </c>
      <c r="AT25" s="204" t="str">
        <f>IFERROR(IF(INDEX('Form report'!$P$23:$CO$1090,MATCH($A$23,'Form report'!AT22:AT1089,0),MATCH(AT$3,'Form report'!$P$22:$CO$22,0))="","",INDEX('Form report'!$P$23:$CO$1090,MATCH($A$23,'Form report'!AT22:AT1089,0),MATCH(AT$3,'Form report'!$P$22:$CO$22,0))-INDEX('Form report'!$G$23:$G$1090,MATCH($A$23,'Form report'!$D$23:$D$1090,0))-INDEX('Form report'!$H$23:$H$1090,MATCH($A$23,'Form report'!$D$23:$D$1090,0))),"")</f>
        <v/>
      </c>
      <c r="AU25" s="204" t="str">
        <f>IFERROR(IF(INDEX('Form report'!$P$23:$CO$1090,MATCH($A$23,'Form report'!AU22:AU1089,0),MATCH(AU$3,'Form report'!$P$22:$CO$22,0))="","",INDEX('Form report'!$P$23:$CO$1090,MATCH($A$23,'Form report'!AU22:AU1089,0),MATCH(AU$3,'Form report'!$P$22:$CO$22,0))-INDEX('Form report'!$G$23:$G$1090,MATCH($A$23,'Form report'!$D$23:$D$1090,0))-INDEX('Form report'!$H$23:$H$1090,MATCH($A$23,'Form report'!$D$23:$D$1090,0))),"")</f>
        <v/>
      </c>
      <c r="AV25" s="204" t="str">
        <f>IFERROR(IF(INDEX('Form report'!$P$23:$CO$1090,MATCH($A$23,'Form report'!AV22:AV1089,0),MATCH(AV$3,'Form report'!$P$22:$CO$22,0))="","",INDEX('Form report'!$P$23:$CO$1090,MATCH($A$23,'Form report'!AV22:AV1089,0),MATCH(AV$3,'Form report'!$P$22:$CO$22,0))-INDEX('Form report'!$G$23:$G$1090,MATCH($A$23,'Form report'!$D$23:$D$1090,0))-INDEX('Form report'!$H$23:$H$1090,MATCH($A$23,'Form report'!$D$23:$D$1090,0))),"")</f>
        <v/>
      </c>
      <c r="AW25" s="204" t="str">
        <f>IFERROR(IF(INDEX('Form report'!$P$23:$CO$1090,MATCH($A$23,'Form report'!AW22:AW1089,0),MATCH(AW$3,'Form report'!$P$22:$CO$22,0))="","",INDEX('Form report'!$P$23:$CO$1090,MATCH($A$23,'Form report'!AW22:AW1089,0),MATCH(AW$3,'Form report'!$P$22:$CO$22,0))-INDEX('Form report'!$G$23:$G$1090,MATCH($A$23,'Form report'!$D$23:$D$1090,0))-INDEX('Form report'!$H$23:$H$1090,MATCH($A$23,'Form report'!$D$23:$D$1090,0))),"")</f>
        <v/>
      </c>
      <c r="AX25" s="204" t="str">
        <f>IFERROR(IF(INDEX('Form report'!$P$23:$CO$1090,MATCH($A$23,'Form report'!AX22:AX1089,0),MATCH(AX$3,'Form report'!$P$22:$CO$22,0))="","",INDEX('Form report'!$P$23:$CO$1090,MATCH($A$23,'Form report'!AX22:AX1089,0),MATCH(AX$3,'Form report'!$P$22:$CO$22,0))-INDEX('Form report'!$G$23:$G$1090,MATCH($A$23,'Form report'!$D$23:$D$1090,0))-INDEX('Form report'!$H$23:$H$1090,MATCH($A$23,'Form report'!$D$23:$D$1090,0))),"")</f>
        <v/>
      </c>
      <c r="AY25" s="204" t="str">
        <f>IFERROR(IF(INDEX('Form report'!$P$23:$CO$1090,MATCH($A$23,'Form report'!AY22:AY1089,0),MATCH(AY$3,'Form report'!$P$22:$CO$22,0))="","",INDEX('Form report'!$P$23:$CO$1090,MATCH($A$23,'Form report'!AY22:AY1089,0),MATCH(AY$3,'Form report'!$P$22:$CO$22,0))-INDEX('Form report'!$G$23:$G$1090,MATCH($A$23,'Form report'!$D$23:$D$1090,0))-INDEX('Form report'!$H$23:$H$1090,MATCH($A$23,'Form report'!$D$23:$D$1090,0))),"")</f>
        <v/>
      </c>
      <c r="AZ25" s="204" t="str">
        <f>IFERROR(IF(INDEX('Form report'!$P$23:$CO$1090,MATCH($A$23,'Form report'!AZ22:AZ1089,0),MATCH(AZ$3,'Form report'!$P$22:$CO$22,0))="","",INDEX('Form report'!$P$23:$CO$1090,MATCH($A$23,'Form report'!AZ22:AZ1089,0),MATCH(AZ$3,'Form report'!$P$22:$CO$22,0))-INDEX('Form report'!$G$23:$G$1090,MATCH($A$23,'Form report'!$D$23:$D$1090,0))-INDEX('Form report'!$H$23:$H$1090,MATCH($A$23,'Form report'!$D$23:$D$1090,0))),"")</f>
        <v/>
      </c>
      <c r="BA25" s="204" t="str">
        <f>IFERROR(IF(INDEX('Form report'!$P$23:$CO$1090,MATCH($A$23,'Form report'!BA22:BA1089,0),MATCH(BA$3,'Form report'!$P$22:$CO$22,0))="","",INDEX('Form report'!$P$23:$CO$1090,MATCH($A$23,'Form report'!BA22:BA1089,0),MATCH(BA$3,'Form report'!$P$22:$CO$22,0))-INDEX('Form report'!$G$23:$G$1090,MATCH($A$23,'Form report'!$D$23:$D$1090,0))-INDEX('Form report'!$H$23:$H$1090,MATCH($A$23,'Form report'!$D$23:$D$1090,0))),"")</f>
        <v/>
      </c>
      <c r="BB25" s="204" t="str">
        <f>IFERROR(IF(INDEX('Form report'!$P$23:$CO$1090,MATCH($A$23,'Form report'!BB22:BB1089,0),MATCH(BB$3,'Form report'!$P$22:$CO$22,0))="","",INDEX('Form report'!$P$23:$CO$1090,MATCH($A$23,'Form report'!BB22:BB1089,0),MATCH(BB$3,'Form report'!$P$22:$CO$22,0))-INDEX('Form report'!$G$23:$G$1090,MATCH($A$23,'Form report'!$D$23:$D$1090,0))-INDEX('Form report'!$H$23:$H$1090,MATCH($A$23,'Form report'!$D$23:$D$1090,0))),"")</f>
        <v/>
      </c>
      <c r="BC25" s="204" t="str">
        <f>IFERROR(IF(INDEX('Form report'!$P$23:$CO$1090,MATCH($A$23,'Form report'!BC22:BC1089,0),MATCH(BC$3,'Form report'!$P$22:$CO$22,0))="","",INDEX('Form report'!$P$23:$CO$1090,MATCH($A$23,'Form report'!BC22:BC1089,0),MATCH(BC$3,'Form report'!$P$22:$CO$22,0))-INDEX('Form report'!$G$23:$G$1090,MATCH($A$23,'Form report'!$D$23:$D$1090,0))-INDEX('Form report'!$H$23:$H$1090,MATCH($A$23,'Form report'!$D$23:$D$1090,0))),"")</f>
        <v/>
      </c>
      <c r="BD25" s="204" t="str">
        <f>IFERROR(IF(INDEX('Form report'!$P$23:$CO$1090,MATCH($A$23,'Form report'!BD22:BD1089,0),MATCH(BD$3,'Form report'!$P$22:$CO$22,0))="","",INDEX('Form report'!$P$23:$CO$1090,MATCH($A$23,'Form report'!BD22:BD1089,0),MATCH(BD$3,'Form report'!$P$22:$CO$22,0))-INDEX('Form report'!$G$23:$G$1090,MATCH($A$23,'Form report'!$D$23:$D$1090,0))-INDEX('Form report'!$H$23:$H$1090,MATCH($A$23,'Form report'!$D$23:$D$1090,0))),"")</f>
        <v/>
      </c>
      <c r="BE25" s="204" t="str">
        <f>IFERROR(IF(INDEX('Form report'!$P$23:$CO$1090,MATCH($A$23,'Form report'!BE22:BE1089,0),MATCH(BE$3,'Form report'!$P$22:$CO$22,0))="","",INDEX('Form report'!$P$23:$CO$1090,MATCH($A$23,'Form report'!BE22:BE1089,0),MATCH(BE$3,'Form report'!$P$22:$CO$22,0))-INDEX('Form report'!$G$23:$G$1090,MATCH($A$23,'Form report'!$D$23:$D$1090,0))-INDEX('Form report'!$H$23:$H$1090,MATCH($A$23,'Form report'!$D$23:$D$1090,0))),"")</f>
        <v/>
      </c>
      <c r="BF25" s="204" t="str">
        <f>IFERROR(IF(INDEX('Form report'!$P$23:$CO$1090,MATCH($A$23,'Form report'!BF22:BF1089,0),MATCH(BF$3,'Form report'!$P$22:$CO$22,0))="","",INDEX('Form report'!$P$23:$CO$1090,MATCH($A$23,'Form report'!BF22:BF1089,0),MATCH(BF$3,'Form report'!$P$22:$CO$22,0))-INDEX('Form report'!$G$23:$G$1090,MATCH($A$23,'Form report'!$D$23:$D$1090,0))-INDEX('Form report'!$H$23:$H$1090,MATCH($A$23,'Form report'!$D$23:$D$1090,0))),"")</f>
        <v/>
      </c>
      <c r="BG25" s="204" t="str">
        <f>IFERROR(IF(INDEX('Form report'!$P$23:$CO$1090,MATCH($A$23,'Form report'!BG22:BG1089,0),MATCH(BG$3,'Form report'!$P$22:$CO$22,0))="","",INDEX('Form report'!$P$23:$CO$1090,MATCH($A$23,'Form report'!BG22:BG1089,0),MATCH(BG$3,'Form report'!$P$22:$CO$22,0))-INDEX('Form report'!$G$23:$G$1090,MATCH($A$23,'Form report'!$D$23:$D$1090,0))-INDEX('Form report'!$H$23:$H$1090,MATCH($A$23,'Form report'!$D$23:$D$1090,0))),"")</f>
        <v/>
      </c>
      <c r="BH25" s="204" t="str">
        <f>IFERROR(IF(INDEX('Form report'!$P$23:$CO$1090,MATCH($A$23,'Form report'!BH22:BH1089,0),MATCH(BH$3,'Form report'!$P$22:$CO$22,0))="","",INDEX('Form report'!$P$23:$CO$1090,MATCH($A$23,'Form report'!BH22:BH1089,0),MATCH(BH$3,'Form report'!$P$22:$CO$22,0))-INDEX('Form report'!$G$23:$G$1090,MATCH($A$23,'Form report'!$D$23:$D$1090,0))-INDEX('Form report'!$H$23:$H$1090,MATCH($A$23,'Form report'!$D$23:$D$1090,0))),"")</f>
        <v/>
      </c>
      <c r="BI25" s="204" t="str">
        <f>IFERROR(IF(INDEX('Form report'!$P$23:$CO$1090,MATCH($A$23,'Form report'!BI22:BI1089,0),MATCH(BI$3,'Form report'!$P$22:$CO$22,0))="","",INDEX('Form report'!$P$23:$CO$1090,MATCH($A$23,'Form report'!BI22:BI1089,0),MATCH(BI$3,'Form report'!$P$22:$CO$22,0))-INDEX('Form report'!$G$23:$G$1090,MATCH($A$23,'Form report'!$D$23:$D$1090,0))-INDEX('Form report'!$H$23:$H$1090,MATCH($A$23,'Form report'!$D$23:$D$1090,0))),"")</f>
        <v/>
      </c>
      <c r="BJ25" s="204" t="str">
        <f>IFERROR(IF(INDEX('Form report'!$P$23:$CO$1090,MATCH($A$23,'Form report'!BJ22:BJ1089,0),MATCH(BJ$3,'Form report'!$P$22:$CO$22,0))="","",INDEX('Form report'!$P$23:$CO$1090,MATCH($A$23,'Form report'!BJ22:BJ1089,0),MATCH(BJ$3,'Form report'!$P$22:$CO$22,0))-INDEX('Form report'!$G$23:$G$1090,MATCH($A$23,'Form report'!$D$23:$D$1090,0))-INDEX('Form report'!$H$23:$H$1090,MATCH($A$23,'Form report'!$D$23:$D$1090,0))),"")</f>
        <v/>
      </c>
      <c r="BK25" s="204" t="str">
        <f>IFERROR(IF(INDEX('Form report'!$P$23:$CO$1090,MATCH($A$23,'Form report'!BK22:BK1089,0),MATCH(BK$3,'Form report'!$P$22:$CO$22,0))="","",INDEX('Form report'!$P$23:$CO$1090,MATCH($A$23,'Form report'!BK22:BK1089,0),MATCH(BK$3,'Form report'!$P$22:$CO$22,0))-INDEX('Form report'!$G$23:$G$1090,MATCH($A$23,'Form report'!$D$23:$D$1090,0))-INDEX('Form report'!$H$23:$H$1090,MATCH($A$23,'Form report'!$D$23:$D$1090,0))),"")</f>
        <v/>
      </c>
      <c r="BL25" s="204" t="str">
        <f>IFERROR(IF(INDEX('Form report'!$P$23:$CO$1090,MATCH($A$23,'Form report'!BL22:BL1089,0),MATCH(BL$3,'Form report'!$P$22:$CO$22,0))="","",INDEX('Form report'!$P$23:$CO$1090,MATCH($A$23,'Form report'!BL22:BL1089,0),MATCH(BL$3,'Form report'!$P$22:$CO$22,0))-INDEX('Form report'!$G$23:$G$1090,MATCH($A$23,'Form report'!$D$23:$D$1090,0))-INDEX('Form report'!$H$23:$H$1090,MATCH($A$23,'Form report'!$D$23:$D$1090,0))),"")</f>
        <v/>
      </c>
      <c r="BM25" s="204" t="str">
        <f>IFERROR(IF(INDEX('Form report'!$P$23:$CO$1090,MATCH($A$23,'Form report'!BM22:BM1089,0),MATCH(BM$3,'Form report'!$P$22:$CO$22,0))="","",INDEX('Form report'!$P$23:$CO$1090,MATCH($A$23,'Form report'!BM22:BM1089,0),MATCH(BM$3,'Form report'!$P$22:$CO$22,0))-INDEX('Form report'!$G$23:$G$1090,MATCH($A$23,'Form report'!$D$23:$D$1090,0))-INDEX('Form report'!$H$23:$H$1090,MATCH($A$23,'Form report'!$D$23:$D$1090,0))),"")</f>
        <v/>
      </c>
      <c r="BN25" s="204" t="str">
        <f>IFERROR(IF(INDEX('Form report'!$P$23:$CO$1090,MATCH($A$23,'Form report'!BN22:BN1089,0),MATCH(BN$3,'Form report'!$P$22:$CO$22,0))="","",INDEX('Form report'!$P$23:$CO$1090,MATCH($A$23,'Form report'!BN22:BN1089,0),MATCH(BN$3,'Form report'!$P$22:$CO$22,0))-INDEX('Form report'!$G$23:$G$1090,MATCH($A$23,'Form report'!$D$23:$D$1090,0))-INDEX('Form report'!$H$23:$H$1090,MATCH($A$23,'Form report'!$D$23:$D$1090,0))),"")</f>
        <v/>
      </c>
      <c r="BO25" s="204" t="str">
        <f>IFERROR(IF(INDEX('Form report'!$P$23:$CO$1090,MATCH($A$23,'Form report'!BO22:BO1089,0),MATCH(BO$3,'Form report'!$P$22:$CO$22,0))="","",INDEX('Form report'!$P$23:$CO$1090,MATCH($A$23,'Form report'!BO22:BO1089,0),MATCH(BO$3,'Form report'!$P$22:$CO$22,0))-INDEX('Form report'!$G$23:$G$1090,MATCH($A$23,'Form report'!$D$23:$D$1090,0))-INDEX('Form report'!$H$23:$H$1090,MATCH($A$23,'Form report'!$D$23:$D$1090,0))),"")</f>
        <v/>
      </c>
      <c r="BP25" s="204" t="str">
        <f>IFERROR(IF(INDEX('Form report'!$P$23:$CO$1090,MATCH($A$23,'Form report'!BP22:BP1089,0),MATCH(BP$3,'Form report'!$P$22:$CO$22,0))="","",INDEX('Form report'!$P$23:$CO$1090,MATCH($A$23,'Form report'!BP22:BP1089,0),MATCH(BP$3,'Form report'!$P$22:$CO$22,0))-INDEX('Form report'!$G$23:$G$1090,MATCH($A$23,'Form report'!$D$23:$D$1090,0))-INDEX('Form report'!$H$23:$H$1090,MATCH($A$23,'Form report'!$D$23:$D$1090,0))),"")</f>
        <v/>
      </c>
      <c r="BQ25" s="204" t="str">
        <f>IFERROR(IF(INDEX('Form report'!$P$23:$CO$1090,MATCH($A$23,'Form report'!BQ22:BQ1089,0),MATCH(BQ$3,'Form report'!$P$22:$CO$22,0))="","",INDEX('Form report'!$P$23:$CO$1090,MATCH($A$23,'Form report'!BQ22:BQ1089,0),MATCH(BQ$3,'Form report'!$P$22:$CO$22,0))-INDEX('Form report'!$G$23:$G$1090,MATCH($A$23,'Form report'!$D$23:$D$1090,0))-INDEX('Form report'!$H$23:$H$1090,MATCH($A$23,'Form report'!$D$23:$D$1090,0))),"")</f>
        <v/>
      </c>
      <c r="BR25" s="204" t="str">
        <f>IFERROR(IF(INDEX('Form report'!$P$23:$CO$1090,MATCH($A$23,'Form report'!BR22:BR1089,0),MATCH(BR$3,'Form report'!$P$22:$CO$22,0))="","",INDEX('Form report'!$P$23:$CO$1090,MATCH($A$23,'Form report'!BR22:BR1089,0),MATCH(BR$3,'Form report'!$P$22:$CO$22,0))-INDEX('Form report'!$G$23:$G$1090,MATCH($A$23,'Form report'!$D$23:$D$1090,0))-INDEX('Form report'!$H$23:$H$1090,MATCH($A$23,'Form report'!$D$23:$D$1090,0))),"")</f>
        <v/>
      </c>
      <c r="BS25" s="204" t="str">
        <f>IFERROR(IF(INDEX('Form report'!$P$23:$CO$1090,MATCH($A$23,'Form report'!BS22:BS1089,0),MATCH(BS$3,'Form report'!$P$22:$CO$22,0))="","",INDEX('Form report'!$P$23:$CO$1090,MATCH($A$23,'Form report'!BS22:BS1089,0),MATCH(BS$3,'Form report'!$P$22:$CO$22,0))-INDEX('Form report'!$G$23:$G$1090,MATCH($A$23,'Form report'!$D$23:$D$1090,0))-INDEX('Form report'!$H$23:$H$1090,MATCH($A$23,'Form report'!$D$23:$D$1090,0))),"")</f>
        <v/>
      </c>
      <c r="BT25" s="204" t="str">
        <f>IFERROR(IF(INDEX('Form report'!$P$23:$CO$1090,MATCH($A$23,'Form report'!BT22:BT1089,0),MATCH(BT$3,'Form report'!$P$22:$CO$22,0))="","",INDEX('Form report'!$P$23:$CO$1090,MATCH($A$23,'Form report'!BT22:BT1089,0),MATCH(BT$3,'Form report'!$P$22:$CO$22,0))-INDEX('Form report'!$G$23:$G$1090,MATCH($A$23,'Form report'!$D$23:$D$1090,0))-INDEX('Form report'!$H$23:$H$1090,MATCH($A$23,'Form report'!$D$23:$D$1090,0))),"")</f>
        <v/>
      </c>
      <c r="BU25" s="204" t="str">
        <f>IFERROR(IF(INDEX('Form report'!$P$23:$CO$1090,MATCH($A$23,'Form report'!BU22:BU1089,0),MATCH(BU$3,'Form report'!$P$22:$CO$22,0))="","",INDEX('Form report'!$P$23:$CO$1090,MATCH($A$23,'Form report'!BU22:BU1089,0),MATCH(BU$3,'Form report'!$P$22:$CO$22,0))-INDEX('Form report'!$G$23:$G$1090,MATCH($A$23,'Form report'!$D$23:$D$1090,0))-INDEX('Form report'!$H$23:$H$1090,MATCH($A$23,'Form report'!$D$23:$D$1090,0))),"")</f>
        <v/>
      </c>
      <c r="BV25" s="204" t="str">
        <f>IFERROR(IF(INDEX('Form report'!$P$23:$CO$1090,MATCH($A$23,'Form report'!BV22:BV1089,0),MATCH(BV$3,'Form report'!$P$22:$CO$22,0))="","",INDEX('Form report'!$P$23:$CO$1090,MATCH($A$23,'Form report'!BV22:BV1089,0),MATCH(BV$3,'Form report'!$P$22:$CO$22,0))-INDEX('Form report'!$G$23:$G$1090,MATCH($A$23,'Form report'!$D$23:$D$1090,0))-INDEX('Form report'!$H$23:$H$1090,MATCH($A$23,'Form report'!$D$23:$D$1090,0))),"")</f>
        <v/>
      </c>
      <c r="BW25" s="204" t="str">
        <f>IFERROR(IF(INDEX('Form report'!$P$23:$CO$1090,MATCH($A$23,'Form report'!BW22:BW1089,0),MATCH(BW$3,'Form report'!$P$22:$CO$22,0))="","",INDEX('Form report'!$P$23:$CO$1090,MATCH($A$23,'Form report'!BW22:BW1089,0),MATCH(BW$3,'Form report'!$P$22:$CO$22,0))-INDEX('Form report'!$G$23:$G$1090,MATCH($A$23,'Form report'!$D$23:$D$1090,0))-INDEX('Form report'!$H$23:$H$1090,MATCH($A$23,'Form report'!$D$23:$D$1090,0))),"")</f>
        <v/>
      </c>
      <c r="BX25" s="204" t="str">
        <f>IFERROR(IF(INDEX('Form report'!$P$23:$CO$1090,MATCH($A$23,'Form report'!BX22:BX1089,0),MATCH(BX$3,'Form report'!$P$22:$CO$22,0))="","",INDEX('Form report'!$P$23:$CO$1090,MATCH($A$23,'Form report'!BX22:BX1089,0),MATCH(BX$3,'Form report'!$P$22:$CO$22,0))-INDEX('Form report'!$G$23:$G$1090,MATCH($A$23,'Form report'!$D$23:$D$1090,0))-INDEX('Form report'!$H$23:$H$1090,MATCH($A$23,'Form report'!$D$23:$D$1090,0))),"")</f>
        <v/>
      </c>
      <c r="BY25" s="204" t="str">
        <f>IFERROR(IF(INDEX('Form report'!$P$23:$CO$1090,MATCH($A$23,'Form report'!BY22:BY1089,0),MATCH(BY$3,'Form report'!$P$22:$CO$22,0))="","",INDEX('Form report'!$P$23:$CO$1090,MATCH($A$23,'Form report'!BY22:BY1089,0),MATCH(BY$3,'Form report'!$P$22:$CO$22,0))-INDEX('Form report'!$G$23:$G$1090,MATCH($A$23,'Form report'!$D$23:$D$1090,0))-INDEX('Form report'!$H$23:$H$1090,MATCH($A$23,'Form report'!$D$23:$D$1090,0))),"")</f>
        <v/>
      </c>
      <c r="BZ25" s="204" t="str">
        <f>IFERROR(IF(INDEX('Form report'!$P$23:$CO$1090,MATCH($A$23,'Form report'!BZ22:BZ1089,0),MATCH(BZ$3,'Form report'!$P$22:$CO$22,0))="","",INDEX('Form report'!$P$23:$CO$1090,MATCH($A$23,'Form report'!BZ22:BZ1089,0),MATCH(BZ$3,'Form report'!$P$22:$CO$22,0))-INDEX('Form report'!$G$23:$G$1090,MATCH($A$23,'Form report'!$D$23:$D$1090,0))-INDEX('Form report'!$H$23:$H$1090,MATCH($A$23,'Form report'!$D$23:$D$1090,0))),"")</f>
        <v/>
      </c>
      <c r="CA25" s="204" t="str">
        <f>IFERROR(IF(INDEX('Form report'!$P$23:$CO$1090,MATCH($A$23,'Form report'!CA22:CA1089,0),MATCH(CA$3,'Form report'!$P$22:$CO$22,0))="","",INDEX('Form report'!$P$23:$CO$1090,MATCH($A$23,'Form report'!CA22:CA1089,0),MATCH(CA$3,'Form report'!$P$22:$CO$22,0))-INDEX('Form report'!$G$23:$G$1090,MATCH($A$23,'Form report'!$D$23:$D$1090,0))-INDEX('Form report'!$H$23:$H$1090,MATCH($A$23,'Form report'!$D$23:$D$1090,0))),"")</f>
        <v/>
      </c>
      <c r="CB25" s="204" t="str">
        <f>IFERROR(IF(INDEX('Form report'!$P$23:$CO$1090,MATCH($A$23,'Form report'!CB22:CB1089,0),MATCH(CB$3,'Form report'!$P$22:$CO$22,0))="","",INDEX('Form report'!$P$23:$CO$1090,MATCH($A$23,'Form report'!CB22:CB1089,0),MATCH(CB$3,'Form report'!$P$22:$CO$22,0))-INDEX('Form report'!$G$23:$G$1090,MATCH($A$23,'Form report'!$D$23:$D$1090,0))-INDEX('Form report'!$H$23:$H$1090,MATCH($A$23,'Form report'!$D$23:$D$1090,0))),"")</f>
        <v/>
      </c>
      <c r="CC25" s="204" t="str">
        <f>IFERROR(IF(INDEX('Form report'!$P$23:$CO$1090,MATCH($A$23,'Form report'!CC22:CC1089,0),MATCH(CC$3,'Form report'!$P$22:$CO$22,0))="","",INDEX('Form report'!$P$23:$CO$1090,MATCH($A$23,'Form report'!CC22:CC1089,0),MATCH(CC$3,'Form report'!$P$22:$CO$22,0))-INDEX('Form report'!$G$23:$G$1090,MATCH($A$23,'Form report'!$D$23:$D$1090,0))-INDEX('Form report'!$H$23:$H$1090,MATCH($A$23,'Form report'!$D$23:$D$1090,0))),"")</f>
        <v/>
      </c>
      <c r="CD25" s="204" t="str">
        <f>IFERROR(IF(INDEX('Form report'!$P$23:$CO$1090,MATCH($A$23,'Form report'!CD22:CD1089,0),MATCH(CD$3,'Form report'!$P$22:$CO$22,0))="","",INDEX('Form report'!$P$23:$CO$1090,MATCH($A$23,'Form report'!CD22:CD1089,0),MATCH(CD$3,'Form report'!$P$22:$CO$22,0))-INDEX('Form report'!$G$23:$G$1090,MATCH($A$23,'Form report'!$D$23:$D$1090,0))-INDEX('Form report'!$H$23:$H$1090,MATCH($A$23,'Form report'!$D$23:$D$1090,0))),"")</f>
        <v/>
      </c>
      <c r="CE25" s="204" t="str">
        <f>IFERROR(IF(INDEX('Form report'!$P$23:$CO$1090,MATCH($A$23,'Form report'!CE22:CE1089,0),MATCH(CE$3,'Form report'!$P$22:$CO$22,0))="","",INDEX('Form report'!$P$23:$CO$1090,MATCH($A$23,'Form report'!CE22:CE1089,0),MATCH(CE$3,'Form report'!$P$22:$CO$22,0))-INDEX('Form report'!$G$23:$G$1090,MATCH($A$23,'Form report'!$D$23:$D$1090,0))-INDEX('Form report'!$H$23:$H$1090,MATCH($A$23,'Form report'!$D$23:$D$1090,0))),"")</f>
        <v/>
      </c>
      <c r="CF25" s="204" t="str">
        <f>IFERROR(IF(INDEX('Form report'!$P$23:$CO$1090,MATCH($A$23,'Form report'!CF22:CF1089,0),MATCH(CF$3,'Form report'!$P$22:$CO$22,0))="","",INDEX('Form report'!$P$23:$CO$1090,MATCH($A$23,'Form report'!CF22:CF1089,0),MATCH(CF$3,'Form report'!$P$22:$CO$22,0))-INDEX('Form report'!$G$23:$G$1090,MATCH($A$23,'Form report'!$D$23:$D$1090,0))-INDEX('Form report'!$H$23:$H$1090,MATCH($A$23,'Form report'!$D$23:$D$1090,0))),"")</f>
        <v/>
      </c>
      <c r="CG25" s="204" t="str">
        <f>IFERROR(IF(INDEX('Form report'!$P$23:$CO$1090,MATCH($A$23,'Form report'!CG22:CG1089,0),MATCH(CG$3,'Form report'!$P$22:$CO$22,0))="","",INDEX('Form report'!$P$23:$CO$1090,MATCH($A$23,'Form report'!CG22:CG1089,0),MATCH(CG$3,'Form report'!$P$22:$CO$22,0))-INDEX('Form report'!$G$23:$G$1090,MATCH($A$23,'Form report'!$D$23:$D$1090,0))-INDEX('Form report'!$H$23:$H$1090,MATCH($A$23,'Form report'!$D$23:$D$1090,0))),"")</f>
        <v/>
      </c>
      <c r="CH25" s="204" t="str">
        <f>IFERROR(IF(INDEX('Form report'!$P$23:$CO$1090,MATCH($A$23,'Form report'!CH22:CH1089,0),MATCH(CH$3,'Form report'!$P$22:$CO$22,0))="","",INDEX('Form report'!$P$23:$CO$1090,MATCH($A$23,'Form report'!CH22:CH1089,0),MATCH(CH$3,'Form report'!$P$22:$CO$22,0))-INDEX('Form report'!$G$23:$G$1090,MATCH($A$23,'Form report'!$D$23:$D$1090,0))-INDEX('Form report'!$H$23:$H$1090,MATCH($A$23,'Form report'!$D$23:$D$1090,0))),"")</f>
        <v/>
      </c>
      <c r="CI25" s="204" t="str">
        <f>IFERROR(IF(INDEX('Form report'!$P$23:$CO$1090,MATCH($A$23,'Form report'!CI22:CI1089,0),MATCH(CI$3,'Form report'!$P$22:$CO$22,0))="","",INDEX('Form report'!$P$23:$CO$1090,MATCH($A$23,'Form report'!CI22:CI1089,0),MATCH(CI$3,'Form report'!$P$22:$CO$22,0))-INDEX('Form report'!$G$23:$G$1090,MATCH($A$23,'Form report'!$D$23:$D$1090,0))-INDEX('Form report'!$H$23:$H$1090,MATCH($A$23,'Form report'!$D$23:$D$1090,0))),"")</f>
        <v/>
      </c>
      <c r="CJ25" s="204" t="str">
        <f>IFERROR(IF(INDEX('Form report'!$P$23:$CO$1090,MATCH($A$23,'Form report'!CJ22:CJ1089,0),MATCH(CJ$3,'Form report'!$P$22:$CO$22,0))="","",INDEX('Form report'!$P$23:$CO$1090,MATCH($A$23,'Form report'!CJ22:CJ1089,0),MATCH(CJ$3,'Form report'!$P$22:$CO$22,0))-INDEX('Form report'!$G$23:$G$1090,MATCH($A$23,'Form report'!$D$23:$D$1090,0))-INDEX('Form report'!$H$23:$H$1090,MATCH($A$23,'Form report'!$D$23:$D$1090,0))),"")</f>
        <v/>
      </c>
      <c r="CK25" s="204" t="str">
        <f>IFERROR(IF(INDEX('Form report'!$P$23:$CO$1090,MATCH($A$23,'Form report'!CK22:CK1089,0),MATCH(CK$3,'Form report'!$P$22:$CO$22,0))="","",INDEX('Form report'!$P$23:$CO$1090,MATCH($A$23,'Form report'!CK22:CK1089,0),MATCH(CK$3,'Form report'!$P$22:$CO$22,0))-INDEX('Form report'!$G$23:$G$1090,MATCH($A$23,'Form report'!$D$23:$D$1090,0))-INDEX('Form report'!$H$23:$H$1090,MATCH($A$23,'Form report'!$D$23:$D$1090,0))),"")</f>
        <v/>
      </c>
      <c r="CL25" s="204" t="str">
        <f>IFERROR(IF(INDEX('Form report'!$P$23:$CO$1090,MATCH($A$23,'Form report'!CL22:CL1089,0),MATCH(CL$3,'Form report'!$P$22:$CO$22,0))="","",INDEX('Form report'!$P$23:$CO$1090,MATCH($A$23,'Form report'!CL22:CL1089,0),MATCH(CL$3,'Form report'!$P$22:$CO$22,0))-INDEX('Form report'!$G$23:$G$1090,MATCH($A$23,'Form report'!$D$23:$D$1090,0))-INDEX('Form report'!$H$23:$H$1090,MATCH($A$23,'Form report'!$D$23:$D$1090,0))),"")</f>
        <v/>
      </c>
      <c r="CM25" s="204" t="str">
        <f>IFERROR(IF(INDEX('Form report'!$P$23:$CO$1090,MATCH($A$23,'Form report'!CM22:CM1089,0),MATCH(CM$3,'Form report'!$P$22:$CO$22,0))="","",INDEX('Form report'!$P$23:$CO$1090,MATCH($A$23,'Form report'!CM22:CM1089,0),MATCH(CM$3,'Form report'!$P$22:$CO$22,0))-INDEX('Form report'!$G$23:$G$1090,MATCH($A$23,'Form report'!$D$23:$D$1090,0))-INDEX('Form report'!$H$23:$H$1090,MATCH($A$23,'Form report'!$D$23:$D$1090,0))),"")</f>
        <v/>
      </c>
      <c r="CN25" s="204" t="str">
        <f>IFERROR(IF(INDEX('Form report'!$P$23:$CO$1090,MATCH($A$23,'Form report'!CN22:CN1089,0),MATCH(CN$3,'Form report'!$P$22:$CO$22,0))="","",INDEX('Form report'!$P$23:$CO$1090,MATCH($A$23,'Form report'!CN22:CN1089,0),MATCH(CN$3,'Form report'!$P$22:$CO$22,0))-INDEX('Form report'!$G$23:$G$1090,MATCH($A$23,'Form report'!$D$23:$D$1090,0))-INDEX('Form report'!$H$23:$H$1090,MATCH($A$23,'Form report'!$D$23:$D$1090,0))),"")</f>
        <v/>
      </c>
      <c r="CO25" s="204" t="str">
        <f>IFERROR(IF(INDEX('Form report'!$P$23:$CO$1090,MATCH($A$23,'Form report'!CO22:CO1089,0),MATCH(CO$3,'Form report'!$P$22:$CO$22,0))="","",INDEX('Form report'!$P$23:$CO$1090,MATCH($A$23,'Form report'!CO22:CO1089,0),MATCH(CO$3,'Form report'!$P$22:$CO$22,0))-INDEX('Form report'!$G$23:$G$1090,MATCH($A$23,'Form report'!$D$23:$D$1090,0))-INDEX('Form report'!$H$23:$H$1090,MATCH($A$23,'Form report'!$D$23:$D$1090,0))),"")</f>
        <v/>
      </c>
      <c r="CP25" s="204" t="str">
        <f>IFERROR(IF(INDEX('Form report'!$P$23:$CO$1090,MATCH($A$23,'Form report'!CP22:CP1089,0),MATCH(CP$3,'Form report'!$P$22:$CO$22,0))="","",INDEX('Form report'!$P$23:$CO$1090,MATCH($A$23,'Form report'!CP22:CP1089,0),MATCH(CP$3,'Form report'!$P$22:$CO$22,0))-INDEX('Form report'!$G$23:$G$1090,MATCH($A$23,'Form report'!$D$23:$D$1090,0))-INDEX('Form report'!$H$23:$H$1090,MATCH($A$23,'Form report'!$D$23:$D$1090,0))),"")</f>
        <v/>
      </c>
      <c r="CQ25" s="204" t="str">
        <f>IFERROR(IF(INDEX('Form report'!$P$23:$CO$1090,MATCH($A$23,'Form report'!CQ22:CQ1089,0),MATCH(CQ$3,'Form report'!$P$22:$CO$22,0))="","",INDEX('Form report'!$P$23:$CO$1090,MATCH($A$23,'Form report'!CQ22:CQ1089,0),MATCH(CQ$3,'Form report'!$P$22:$CO$22,0))-INDEX('Form report'!$G$23:$G$1090,MATCH($A$23,'Form report'!$D$23:$D$1090,0))-INDEX('Form report'!$H$23:$H$1090,MATCH($A$23,'Form report'!$D$23:$D$1090,0))),"")</f>
        <v/>
      </c>
      <c r="CR25" s="204" t="str">
        <f>IFERROR(IF(INDEX('Form report'!$P$23:$CO$1090,MATCH($A$23,'Form report'!CR22:CR1089,0),MATCH(CR$3,'Form report'!$P$22:$CO$22,0))="","",INDEX('Form report'!$P$23:$CO$1090,MATCH($A$23,'Form report'!CR22:CR1089,0),MATCH(CR$3,'Form report'!$P$22:$CO$22,0))-INDEX('Form report'!$G$23:$G$1090,MATCH($A$23,'Form report'!$D$23:$D$1090,0))-INDEX('Form report'!$H$23:$H$1090,MATCH($A$23,'Form report'!$D$23:$D$1090,0))),"")</f>
        <v/>
      </c>
      <c r="CS25" s="204" t="str">
        <f>IFERROR(IF(INDEX('Form report'!$P$23:$CO$1090,MATCH($A$23,'Form report'!CS22:CS1089,0),MATCH(CS$3,'Form report'!$P$22:$CO$22,0))="","",INDEX('Form report'!$P$23:$CO$1090,MATCH($A$23,'Form report'!CS22:CS1089,0),MATCH(CS$3,'Form report'!$P$22:$CO$22,0))-INDEX('Form report'!$G$23:$G$1090,MATCH($A$23,'Form report'!$D$23:$D$1090,0))-INDEX('Form report'!$H$23:$H$1090,MATCH($A$23,'Form report'!$D$23:$D$1090,0))),"")</f>
        <v/>
      </c>
      <c r="CT25" s="204" t="str">
        <f>IFERROR(IF(INDEX('Form report'!$P$23:$CO$1090,MATCH($A$23,'Form report'!CT22:CT1089,0),MATCH(CT$3,'Form report'!$P$22:$CO$22,0))="","",INDEX('Form report'!$P$23:$CO$1090,MATCH($A$23,'Form report'!CT22:CT1089,0),MATCH(CT$3,'Form report'!$P$22:$CO$22,0))-INDEX('Form report'!$G$23:$G$1090,MATCH($A$23,'Form report'!$D$23:$D$1090,0))-INDEX('Form report'!$H$23:$H$1090,MATCH($A$23,'Form report'!$D$23:$D$1090,0))),"")</f>
        <v/>
      </c>
      <c r="CU25" s="204" t="str">
        <f>IFERROR(IF(INDEX('Form report'!$P$23:$CO$1090,MATCH($A$23,'Form report'!CU22:CU1089,0),MATCH(CU$3,'Form report'!$P$22:$CO$22,0))="","",INDEX('Form report'!$P$23:$CO$1090,MATCH($A$23,'Form report'!CU22:CU1089,0),MATCH(CU$3,'Form report'!$P$22:$CO$22,0))-INDEX('Form report'!$G$23:$G$1090,MATCH($A$23,'Form report'!$D$23:$D$1090,0))-INDEX('Form report'!$H$23:$H$1090,MATCH($A$23,'Form report'!$D$23:$D$1090,0))),"")</f>
        <v/>
      </c>
      <c r="CV25" s="204" t="str">
        <f>IFERROR(IF(INDEX('Form report'!$P$23:$CO$1090,MATCH($A$23,'Form report'!CV22:CV1089,0),MATCH(CV$3,'Form report'!$P$22:$CO$22,0))="","",INDEX('Form report'!$P$23:$CO$1090,MATCH($A$23,'Form report'!CV22:CV1089,0),MATCH(CV$3,'Form report'!$P$22:$CO$22,0))-INDEX('Form report'!$G$23:$G$1090,MATCH($A$23,'Form report'!$D$23:$D$1090,0))-INDEX('Form report'!$H$23:$H$1090,MATCH($A$23,'Form report'!$D$23:$D$1090,0))),"")</f>
        <v/>
      </c>
      <c r="CW25" s="204" t="str">
        <f>IFERROR(IF(INDEX('Form report'!$P$23:$CO$1090,MATCH($A$23,'Form report'!CW22:CW1089,0),MATCH(CW$3,'Form report'!$P$22:$CO$22,0))="","",INDEX('Form report'!$P$23:$CO$1090,MATCH($A$23,'Form report'!CW22:CW1089,0),MATCH(CW$3,'Form report'!$P$22:$CO$22,0))-INDEX('Form report'!$G$23:$G$1090,MATCH($A$23,'Form report'!$D$23:$D$1090,0))-INDEX('Form report'!$H$23:$H$1090,MATCH($A$23,'Form report'!$D$23:$D$1090,0))),"")</f>
        <v/>
      </c>
      <c r="CX25" s="204" t="str">
        <f>IFERROR(IF(INDEX('Form report'!$P$23:$CO$1090,MATCH($A$23,'Form report'!CX22:CX1089,0),MATCH(CX$3,'Form report'!$P$22:$CO$22,0))="","",INDEX('Form report'!$P$23:$CO$1090,MATCH($A$23,'Form report'!CX22:CX1089,0),MATCH(CX$3,'Form report'!$P$22:$CO$22,0))-INDEX('Form report'!$G$23:$G$1090,MATCH($A$23,'Form report'!$D$23:$D$1090,0))-INDEX('Form report'!$H$23:$H$1090,MATCH($A$23,'Form report'!$D$23:$D$1090,0))),"")</f>
        <v/>
      </c>
      <c r="CY25" s="204" t="str">
        <f>IFERROR(IF(INDEX('Form report'!$P$23:$CO$1090,MATCH($A$23,'Form report'!CY22:CY1089,0),MATCH(CY$3,'Form report'!$P$22:$CO$22,0))="","",INDEX('Form report'!$P$23:$CO$1090,MATCH($A$23,'Form report'!CY22:CY1089,0),MATCH(CY$3,'Form report'!$P$22:$CO$22,0))-INDEX('Form report'!$G$23:$G$1090,MATCH($A$23,'Form report'!$D$23:$D$1090,0))-INDEX('Form report'!$H$23:$H$1090,MATCH($A$23,'Form report'!$D$23:$D$1090,0))),"")</f>
        <v/>
      </c>
      <c r="CZ25" s="204" t="str">
        <f>IFERROR(IF(INDEX('Form report'!$P$23:$CO$1090,MATCH($A$23,'Form report'!CZ22:CZ1089,0),MATCH(CZ$3,'Form report'!$P$22:$CO$22,0))="","",INDEX('Form report'!$P$23:$CO$1090,MATCH($A$23,'Form report'!CZ22:CZ1089,0),MATCH(CZ$3,'Form report'!$P$22:$CO$22,0))-INDEX('Form report'!$G$23:$G$1090,MATCH($A$23,'Form report'!$D$23:$D$1090,0))-INDEX('Form report'!$H$23:$H$1090,MATCH($A$23,'Form report'!$D$23:$D$1090,0))),"")</f>
        <v/>
      </c>
      <c r="DA25" s="204" t="str">
        <f>IFERROR(IF(INDEX('Form report'!$P$23:$CO$1090,MATCH($A$23,'Form report'!DA22:DA1089,0),MATCH(DA$3,'Form report'!$P$22:$CO$22,0))="","",INDEX('Form report'!$P$23:$CO$1090,MATCH($A$23,'Form report'!DA22:DA1089,0),MATCH(DA$3,'Form report'!$P$22:$CO$22,0))-INDEX('Form report'!$G$23:$G$1090,MATCH($A$23,'Form report'!$D$23:$D$1090,0))-INDEX('Form report'!$H$23:$H$1090,MATCH($A$23,'Form report'!$D$23:$D$1090,0))),"")</f>
        <v/>
      </c>
      <c r="DB25" s="204" t="str">
        <f>IFERROR(IF(INDEX('Form report'!$P$23:$CO$1090,MATCH($A$23,'Form report'!DB22:DB1089,0),MATCH(DB$3,'Form report'!$P$22:$CO$22,0))="","",INDEX('Form report'!$P$23:$CO$1090,MATCH($A$23,'Form report'!DB22:DB1089,0),MATCH(DB$3,'Form report'!$P$22:$CO$22,0))-INDEX('Form report'!$G$23:$G$1090,MATCH($A$23,'Form report'!$D$23:$D$1090,0))-INDEX('Form report'!$H$23:$H$1090,MATCH($A$23,'Form report'!$D$23:$D$1090,0))),"")</f>
        <v/>
      </c>
      <c r="DC25" s="204" t="str">
        <f>IFERROR(IF(INDEX('Form report'!$P$23:$CO$1090,MATCH($A$23,'Form report'!DC22:DC1089,0),MATCH(DC$3,'Form report'!$P$22:$CO$22,0))="","",INDEX('Form report'!$P$23:$CO$1090,MATCH($A$23,'Form report'!DC22:DC1089,0),MATCH(DC$3,'Form report'!$P$22:$CO$22,0))-INDEX('Form report'!$G$23:$G$1090,MATCH($A$23,'Form report'!$D$23:$D$1090,0))-INDEX('Form report'!$H$23:$H$1090,MATCH($A$23,'Form report'!$D$23:$D$1090,0))),"")</f>
        <v/>
      </c>
      <c r="DD25" s="204" t="str">
        <f>IFERROR(IF(INDEX('Form report'!$P$23:$CO$1090,MATCH($A$23,'Form report'!DD22:DD1089,0),MATCH(DD$3,'Form report'!$P$22:$CO$22,0))="","",INDEX('Form report'!$P$23:$CO$1090,MATCH($A$23,'Form report'!DD22:DD1089,0),MATCH(DD$3,'Form report'!$P$22:$CO$22,0))-INDEX('Form report'!$G$23:$G$1090,MATCH($A$23,'Form report'!$D$23:$D$1090,0))-INDEX('Form report'!$H$23:$H$1090,MATCH($A$23,'Form report'!$D$23:$D$1090,0))),"")</f>
        <v/>
      </c>
      <c r="DE25" s="204" t="str">
        <f>IFERROR(IF(INDEX('Form report'!$P$23:$CO$1090,MATCH($A$23,'Form report'!DE22:DE1089,0),MATCH(DE$3,'Form report'!$P$22:$CO$22,0))="","",INDEX('Form report'!$P$23:$CO$1090,MATCH($A$23,'Form report'!DE22:DE1089,0),MATCH(DE$3,'Form report'!$P$22:$CO$22,0))-INDEX('Form report'!$G$23:$G$1090,MATCH($A$23,'Form report'!$D$23:$D$1090,0))-INDEX('Form report'!$H$23:$H$1090,MATCH($A$23,'Form report'!$D$23:$D$1090,0))),"")</f>
        <v/>
      </c>
      <c r="DF25" s="204" t="str">
        <f>IFERROR(IF(INDEX('Form report'!$P$23:$CO$1090,MATCH($A$23,'Form report'!DF22:DF1089,0),MATCH(DF$3,'Form report'!$P$22:$CO$22,0))="","",INDEX('Form report'!$P$23:$CO$1090,MATCH($A$23,'Form report'!DF22:DF1089,0),MATCH(DF$3,'Form report'!$P$22:$CO$22,0))-INDEX('Form report'!$G$23:$G$1090,MATCH($A$23,'Form report'!$D$23:$D$1090,0))-INDEX('Form report'!$H$23:$H$1090,MATCH($A$23,'Form report'!$D$23:$D$1090,0))),"")</f>
        <v/>
      </c>
      <c r="DG25" s="204" t="str">
        <f>IFERROR(IF(INDEX('Form report'!$P$23:$CO$1090,MATCH($A$23,'Form report'!DG22:DG1089,0),MATCH(DG$3,'Form report'!$P$22:$CO$22,0))="","",INDEX('Form report'!$P$23:$CO$1090,MATCH($A$23,'Form report'!DG22:DG1089,0),MATCH(DG$3,'Form report'!$P$22:$CO$22,0))-INDEX('Form report'!$G$23:$G$1090,MATCH($A$23,'Form report'!$D$23:$D$1090,0))-INDEX('Form report'!$H$23:$H$1090,MATCH($A$23,'Form report'!$D$23:$D$1090,0))),"")</f>
        <v/>
      </c>
      <c r="DH25" s="204" t="str">
        <f>IFERROR(IF(INDEX('Form report'!$P$23:$CO$1090,MATCH($A$23,'Form report'!DH22:DH1089,0),MATCH(DH$3,'Form report'!$P$22:$CO$22,0))="","",INDEX('Form report'!$P$23:$CO$1090,MATCH($A$23,'Form report'!DH22:DH1089,0),MATCH(DH$3,'Form report'!$P$22:$CO$22,0))-INDEX('Form report'!$G$23:$G$1090,MATCH($A$23,'Form report'!$D$23:$D$1090,0))-INDEX('Form report'!$H$23:$H$1090,MATCH($A$23,'Form report'!$D$23:$D$1090,0))),"")</f>
        <v/>
      </c>
      <c r="DI25" s="204" t="str">
        <f>IFERROR(IF(INDEX('Form report'!$P$23:$CO$1090,MATCH($A$23,'Form report'!DI22:DI1089,0),MATCH(DI$3,'Form report'!$P$22:$CO$22,0))="","",INDEX('Form report'!$P$23:$CO$1090,MATCH($A$23,'Form report'!DI22:DI1089,0),MATCH(DI$3,'Form report'!$P$22:$CO$22,0))-INDEX('Form report'!$G$23:$G$1090,MATCH($A$23,'Form report'!$D$23:$D$1090,0))-INDEX('Form report'!$H$23:$H$1090,MATCH($A$23,'Form report'!$D$23:$D$1090,0))),"")</f>
        <v/>
      </c>
      <c r="DJ25" s="204" t="str">
        <f>IFERROR(IF(INDEX('Form report'!$P$23:$CO$1090,MATCH($A$23,'Form report'!DJ22:DJ1089,0),MATCH(DJ$3,'Form report'!$P$22:$CO$22,0))="","",INDEX('Form report'!$P$23:$CO$1090,MATCH($A$23,'Form report'!DJ22:DJ1089,0),MATCH(DJ$3,'Form report'!$P$22:$CO$22,0))-INDEX('Form report'!$G$23:$G$1090,MATCH($A$23,'Form report'!$D$23:$D$1090,0))-INDEX('Form report'!$H$23:$H$1090,MATCH($A$23,'Form report'!$D$23:$D$1090,0))),"")</f>
        <v/>
      </c>
      <c r="DK25" s="204" t="str">
        <f>IFERROR(IF(INDEX('Form report'!$P$23:$CO$1090,MATCH($A$23,'Form report'!DK22:DK1089,0),MATCH(DK$3,'Form report'!$P$22:$CO$22,0))="","",INDEX('Form report'!$P$23:$CO$1090,MATCH($A$23,'Form report'!DK22:DK1089,0),MATCH(DK$3,'Form report'!$P$22:$CO$22,0))-INDEX('Form report'!$G$23:$G$1090,MATCH($A$23,'Form report'!$D$23:$D$1090,0))-INDEX('Form report'!$H$23:$H$1090,MATCH($A$23,'Form report'!$D$23:$D$1090,0))),"")</f>
        <v/>
      </c>
      <c r="DL25" s="204" t="str">
        <f>IFERROR(IF(INDEX('Form report'!$P$23:$CO$1090,MATCH($A$23,'Form report'!DL22:DL1089,0),MATCH(DL$3,'Form report'!$P$22:$CO$22,0))="","",INDEX('Form report'!$P$23:$CO$1090,MATCH($A$23,'Form report'!DL22:DL1089,0),MATCH(DL$3,'Form report'!$P$22:$CO$22,0))-INDEX('Form report'!$G$23:$G$1090,MATCH($A$23,'Form report'!$D$23:$D$1090,0))-INDEX('Form report'!$H$23:$H$1090,MATCH($A$23,'Form report'!$D$23:$D$1090,0))),"")</f>
        <v/>
      </c>
      <c r="DM25" s="204" t="str">
        <f>IFERROR(IF(INDEX('Form report'!$P$23:$CO$1090,MATCH($A$23,'Form report'!DM22:DM1089,0),MATCH(DM$3,'Form report'!$P$22:$CO$22,0))="","",INDEX('Form report'!$P$23:$CO$1090,MATCH($A$23,'Form report'!DM22:DM1089,0),MATCH(DM$3,'Form report'!$P$22:$CO$22,0))-INDEX('Form report'!$G$23:$G$1090,MATCH($A$23,'Form report'!$D$23:$D$1090,0))-INDEX('Form report'!$H$23:$H$1090,MATCH($A$23,'Form report'!$D$23:$D$1090,0))),"")</f>
        <v/>
      </c>
      <c r="DN25" s="204" t="str">
        <f>IFERROR(IF(INDEX('Form report'!$P$23:$CO$1090,MATCH($A$23,'Form report'!DN22:DN1089,0),MATCH(DN$3,'Form report'!$P$22:$CO$22,0))="","",INDEX('Form report'!$P$23:$CO$1090,MATCH($A$23,'Form report'!DN22:DN1089,0),MATCH(DN$3,'Form report'!$P$22:$CO$22,0))-INDEX('Form report'!$G$23:$G$1090,MATCH($A$23,'Form report'!$D$23:$D$1090,0))-INDEX('Form report'!$H$23:$H$1090,MATCH($A$23,'Form report'!$D$23:$D$1090,0))),"")</f>
        <v/>
      </c>
      <c r="DO25" s="204" t="str">
        <f>IFERROR(IF(INDEX('Form report'!$P$23:$CO$1090,MATCH($A$23,'Form report'!DO22:DO1089,0),MATCH(DO$3,'Form report'!$P$22:$CO$22,0))="","",INDEX('Form report'!$P$23:$CO$1090,MATCH($A$23,'Form report'!DO22:DO1089,0),MATCH(DO$3,'Form report'!$P$22:$CO$22,0))-INDEX('Form report'!$G$23:$G$1090,MATCH($A$23,'Form report'!$D$23:$D$1090,0))-INDEX('Form report'!$H$23:$H$1090,MATCH($A$23,'Form report'!$D$23:$D$1090,0))),"")</f>
        <v/>
      </c>
      <c r="DP25" s="204" t="str">
        <f>IFERROR(IF(INDEX('Form report'!$P$23:$CO$1090,MATCH($A$23,'Form report'!DP22:DP1089,0),MATCH(DP$3,'Form report'!$P$22:$CO$22,0))="","",INDEX('Form report'!$P$23:$CO$1090,MATCH($A$23,'Form report'!DP22:DP1089,0),MATCH(DP$3,'Form report'!$P$22:$CO$22,0))-INDEX('Form report'!$G$23:$G$1090,MATCH($A$23,'Form report'!$D$23:$D$1090,0))-INDEX('Form report'!$H$23:$H$1090,MATCH($A$23,'Form report'!$D$23:$D$1090,0))),"")</f>
        <v/>
      </c>
      <c r="DQ25" s="204" t="str">
        <f>IFERROR(IF(INDEX('Form report'!$P$23:$CO$1090,MATCH($A$23,'Form report'!DQ22:DQ1089,0),MATCH(DQ$3,'Form report'!$P$22:$CO$22,0))="","",INDEX('Form report'!$P$23:$CO$1090,MATCH($A$23,'Form report'!DQ22:DQ1089,0),MATCH(DQ$3,'Form report'!$P$22:$CO$22,0))-INDEX('Form report'!$G$23:$G$1090,MATCH($A$23,'Form report'!$D$23:$D$1090,0))-INDEX('Form report'!$H$23:$H$1090,MATCH($A$23,'Form report'!$D$23:$D$1090,0))),"")</f>
        <v/>
      </c>
      <c r="DR25" s="204" t="str">
        <f>IFERROR(IF(INDEX('Form report'!$P$23:$CO$1090,MATCH($A$23,'Form report'!DR22:DR1089,0),MATCH(DR$3,'Form report'!$P$22:$CO$22,0))="","",INDEX('Form report'!$P$23:$CO$1090,MATCH($A$23,'Form report'!DR22:DR1089,0),MATCH(DR$3,'Form report'!$P$22:$CO$22,0))-INDEX('Form report'!$G$23:$G$1090,MATCH($A$23,'Form report'!$D$23:$D$1090,0))-INDEX('Form report'!$H$23:$H$1090,MATCH($A$23,'Form report'!$D$23:$D$1090,0))),"")</f>
        <v/>
      </c>
      <c r="DS25" s="204" t="str">
        <f>IFERROR(IF(INDEX('Form report'!$P$23:$CO$1090,MATCH($A$23,'Form report'!DS22:DS1089,0),MATCH(DS$3,'Form report'!$P$22:$CO$22,0))="","",INDEX('Form report'!$P$23:$CO$1090,MATCH($A$23,'Form report'!DS22:DS1089,0),MATCH(DS$3,'Form report'!$P$22:$CO$22,0))-INDEX('Form report'!$G$23:$G$1090,MATCH($A$23,'Form report'!$D$23:$D$1090,0))-INDEX('Form report'!$H$23:$H$1090,MATCH($A$23,'Form report'!$D$23:$D$1090,0))),"")</f>
        <v/>
      </c>
      <c r="DT25" s="204" t="str">
        <f>IFERROR(IF(INDEX('Form report'!$P$23:$CO$1090,MATCH($A$23,'Form report'!DT22:DT1089,0),MATCH(DT$3,'Form report'!$P$22:$CO$22,0))="","",INDEX('Form report'!$P$23:$CO$1090,MATCH($A$23,'Form report'!DT22:DT1089,0),MATCH(DT$3,'Form report'!$P$22:$CO$22,0))-INDEX('Form report'!$G$23:$G$1090,MATCH($A$23,'Form report'!$D$23:$D$1090,0))-INDEX('Form report'!$H$23:$H$1090,MATCH($A$23,'Form report'!$D$23:$D$1090,0))),"")</f>
        <v/>
      </c>
      <c r="DU25" s="204" t="str">
        <f>IFERROR(IF(INDEX('Form report'!$P$23:$CO$1090,MATCH($A$23,'Form report'!DU22:DU1089,0),MATCH(DU$3,'Form report'!$P$22:$CO$22,0))="","",INDEX('Form report'!$P$23:$CO$1090,MATCH($A$23,'Form report'!DU22:DU1089,0),MATCH(DU$3,'Form report'!$P$22:$CO$22,0))-INDEX('Form report'!$G$23:$G$1090,MATCH($A$23,'Form report'!$D$23:$D$1090,0))-INDEX('Form report'!$H$23:$H$1090,MATCH($A$23,'Form report'!$D$23:$D$1090,0))),"")</f>
        <v/>
      </c>
      <c r="DV25" s="204" t="str">
        <f>IFERROR(IF(INDEX('Form report'!$P$23:$CO$1090,MATCH($A$23,'Form report'!DV22:DV1089,0),MATCH(DV$3,'Form report'!$P$22:$CO$22,0))="","",INDEX('Form report'!$P$23:$CO$1090,MATCH($A$23,'Form report'!DV22:DV1089,0),MATCH(DV$3,'Form report'!$P$22:$CO$22,0))-INDEX('Form report'!$G$23:$G$1090,MATCH($A$23,'Form report'!$D$23:$D$1090,0))-INDEX('Form report'!$H$23:$H$1090,MATCH($A$23,'Form report'!$D$23:$D$1090,0))),"")</f>
        <v/>
      </c>
      <c r="DW25" s="204" t="str">
        <f>IFERROR(IF(INDEX('Form report'!$P$23:$CO$1090,MATCH($A$23,'Form report'!DW22:DW1089,0),MATCH(DW$3,'Form report'!$P$22:$CO$22,0))="","",INDEX('Form report'!$P$23:$CO$1090,MATCH($A$23,'Form report'!DW22:DW1089,0),MATCH(DW$3,'Form report'!$P$22:$CO$22,0))-INDEX('Form report'!$G$23:$G$1090,MATCH($A$23,'Form report'!$D$23:$D$1090,0))-INDEX('Form report'!$H$23:$H$1090,MATCH($A$23,'Form report'!$D$23:$D$1090,0))),"")</f>
        <v/>
      </c>
      <c r="DX25" s="204" t="str">
        <f>IFERROR(IF(INDEX('Form report'!$P$23:$CO$1090,MATCH($A$23,'Form report'!DX22:DX1089,0),MATCH(DX$3,'Form report'!$P$22:$CO$22,0))="","",INDEX('Form report'!$P$23:$CO$1090,MATCH($A$23,'Form report'!DX22:DX1089,0),MATCH(DX$3,'Form report'!$P$22:$CO$22,0))-INDEX('Form report'!$G$23:$G$1090,MATCH($A$23,'Form report'!$D$23:$D$1090,0))-INDEX('Form report'!$H$23:$H$1090,MATCH($A$23,'Form report'!$D$23:$D$1090,0))),"")</f>
        <v/>
      </c>
      <c r="DY25" s="204" t="str">
        <f>IFERROR(IF(INDEX('Form report'!$P$23:$CO$1090,MATCH($A$23,'Form report'!DY22:DY1089,0),MATCH(DY$3,'Form report'!$P$22:$CO$22,0))="","",INDEX('Form report'!$P$23:$CO$1090,MATCH($A$23,'Form report'!DY22:DY1089,0),MATCH(DY$3,'Form report'!$P$22:$CO$22,0))-INDEX('Form report'!$G$23:$G$1090,MATCH($A$23,'Form report'!$D$23:$D$1090,0))-INDEX('Form report'!$H$23:$H$1090,MATCH($A$23,'Form report'!$D$23:$D$1090,0))),"")</f>
        <v/>
      </c>
      <c r="DZ25" s="204" t="str">
        <f>IFERROR(IF(INDEX('Form report'!$P$23:$CO$1090,MATCH($A$23,'Form report'!DZ22:DZ1089,0),MATCH(DZ$3,'Form report'!$P$22:$CO$22,0))="","",INDEX('Form report'!$P$23:$CO$1090,MATCH($A$23,'Form report'!DZ22:DZ1089,0),MATCH(DZ$3,'Form report'!$P$22:$CO$22,0))-INDEX('Form report'!$G$23:$G$1090,MATCH($A$23,'Form report'!$D$23:$D$1090,0))-INDEX('Form report'!$H$23:$H$1090,MATCH($A$23,'Form report'!$D$23:$D$1090,0))),"")</f>
        <v/>
      </c>
      <c r="EA25" s="204" t="str">
        <f>IFERROR(IF(INDEX('Form report'!$P$23:$CO$1090,MATCH($A$23,'Form report'!EA22:EA1089,0),MATCH(EA$3,'Form report'!$P$22:$CO$22,0))="","",INDEX('Form report'!$P$23:$CO$1090,MATCH($A$23,'Form report'!EA22:EA1089,0),MATCH(EA$3,'Form report'!$P$22:$CO$22,0))-INDEX('Form report'!$G$23:$G$1090,MATCH($A$23,'Form report'!$D$23:$D$1090,0))-INDEX('Form report'!$H$23:$H$1090,MATCH($A$23,'Form report'!$D$23:$D$1090,0))),"")</f>
        <v/>
      </c>
      <c r="EB25" s="204" t="str">
        <f>IFERROR(IF(INDEX('Form report'!$P$23:$CO$1090,MATCH($A$23,'Form report'!EB22:EB1089,0),MATCH(EB$3,'Form report'!$P$22:$CO$22,0))="","",INDEX('Form report'!$P$23:$CO$1090,MATCH($A$23,'Form report'!EB22:EB1089,0),MATCH(EB$3,'Form report'!$P$22:$CO$22,0))-INDEX('Form report'!$G$23:$G$1090,MATCH($A$23,'Form report'!$D$23:$D$1090,0))-INDEX('Form report'!$H$23:$H$1090,MATCH($A$23,'Form report'!$D$23:$D$1090,0))),"")</f>
        <v/>
      </c>
      <c r="EC25" s="204" t="str">
        <f>IFERROR(IF(INDEX('Form report'!$P$23:$CO$1090,MATCH($A$23,'Form report'!EC22:EC1089,0),MATCH(EC$3,'Form report'!$P$22:$CO$22,0))="","",INDEX('Form report'!$P$23:$CO$1090,MATCH($A$23,'Form report'!EC22:EC1089,0),MATCH(EC$3,'Form report'!$P$22:$CO$22,0))-INDEX('Form report'!$G$23:$G$1090,MATCH($A$23,'Form report'!$D$23:$D$1090,0))-INDEX('Form report'!$H$23:$H$1090,MATCH($A$23,'Form report'!$D$23:$D$1090,0))),"")</f>
        <v/>
      </c>
      <c r="ED25" s="204" t="str">
        <f>IFERROR(IF(INDEX('Form report'!$P$23:$CO$1090,MATCH($A$23,'Form report'!ED22:ED1089,0),MATCH(ED$3,'Form report'!$P$22:$CO$22,0))="","",INDEX('Form report'!$P$23:$CO$1090,MATCH($A$23,'Form report'!ED22:ED1089,0),MATCH(ED$3,'Form report'!$P$22:$CO$22,0))-INDEX('Form report'!$G$23:$G$1090,MATCH($A$23,'Form report'!$D$23:$D$1090,0))-INDEX('Form report'!$H$23:$H$1090,MATCH($A$23,'Form report'!$D$23:$D$1090,0))),"")</f>
        <v/>
      </c>
      <c r="EE25" s="204" t="str">
        <f>IFERROR(IF(INDEX('Form report'!$P$23:$CO$1090,MATCH($A$23,'Form report'!EE22:EE1089,0),MATCH(EE$3,'Form report'!$P$22:$CO$22,0))="","",INDEX('Form report'!$P$23:$CO$1090,MATCH($A$23,'Form report'!EE22:EE1089,0),MATCH(EE$3,'Form report'!$P$22:$CO$22,0))-INDEX('Form report'!$G$23:$G$1090,MATCH($A$23,'Form report'!$D$23:$D$1090,0))-INDEX('Form report'!$H$23:$H$1090,MATCH($A$23,'Form report'!$D$23:$D$1090,0))),"")</f>
        <v/>
      </c>
      <c r="EF25" s="204" t="str">
        <f>IFERROR(IF(INDEX('Form report'!$P$23:$CO$1090,MATCH($A$23,'Form report'!EF22:EF1089,0),MATCH(EF$3,'Form report'!$P$22:$CO$22,0))="","",INDEX('Form report'!$P$23:$CO$1090,MATCH($A$23,'Form report'!EF22:EF1089,0),MATCH(EF$3,'Form report'!$P$22:$CO$22,0))-INDEX('Form report'!$G$23:$G$1090,MATCH($A$23,'Form report'!$D$23:$D$1090,0))-INDEX('Form report'!$H$23:$H$1090,MATCH($A$23,'Form report'!$D$23:$D$1090,0))),"")</f>
        <v/>
      </c>
      <c r="EG25" s="204" t="str">
        <f>IFERROR(IF(INDEX('Form report'!$P$23:$CO$1090,MATCH($A$23,'Form report'!EG22:EG1089,0),MATCH(EG$3,'Form report'!$P$22:$CO$22,0))="","",INDEX('Form report'!$P$23:$CO$1090,MATCH($A$23,'Form report'!EG22:EG1089,0),MATCH(EG$3,'Form report'!$P$22:$CO$22,0))-INDEX('Form report'!$G$23:$G$1090,MATCH($A$23,'Form report'!$D$23:$D$1090,0))-INDEX('Form report'!$H$23:$H$1090,MATCH($A$23,'Form report'!$D$23:$D$1090,0))),"")</f>
        <v/>
      </c>
      <c r="EH25" s="204" t="str">
        <f>IFERROR(IF(INDEX('Form report'!$P$23:$CO$1090,MATCH($A$23,'Form report'!EH22:EH1089,0),MATCH(EH$3,'Form report'!$P$22:$CO$22,0))="","",INDEX('Form report'!$P$23:$CO$1090,MATCH($A$23,'Form report'!EH22:EH1089,0),MATCH(EH$3,'Form report'!$P$22:$CO$22,0))-INDEX('Form report'!$G$23:$G$1090,MATCH($A$23,'Form report'!$D$23:$D$1090,0))-INDEX('Form report'!$H$23:$H$1090,MATCH($A$23,'Form report'!$D$23:$D$1090,0))),"")</f>
        <v/>
      </c>
      <c r="EI25" s="204" t="str">
        <f>IFERROR(IF(INDEX('Form report'!$P$23:$CO$1090,MATCH($A$23,'Form report'!EI22:EI1089,0),MATCH(EI$3,'Form report'!$P$22:$CO$22,0))="","",INDEX('Form report'!$P$23:$CO$1090,MATCH($A$23,'Form report'!EI22:EI1089,0),MATCH(EI$3,'Form report'!$P$22:$CO$22,0))-INDEX('Form report'!$G$23:$G$1090,MATCH($A$23,'Form report'!$D$23:$D$1090,0))-INDEX('Form report'!$H$23:$H$1090,MATCH($A$23,'Form report'!$D$23:$D$1090,0))),"")</f>
        <v/>
      </c>
      <c r="EJ25" s="204" t="str">
        <f>IFERROR(IF(INDEX('Form report'!$P$23:$CO$1090,MATCH($A$23,'Form report'!EJ22:EJ1089,0),MATCH(EJ$3,'Form report'!$P$22:$CO$22,0))="","",INDEX('Form report'!$P$23:$CO$1090,MATCH($A$23,'Form report'!EJ22:EJ1089,0),MATCH(EJ$3,'Form report'!$P$22:$CO$22,0))-INDEX('Form report'!$G$23:$G$1090,MATCH($A$23,'Form report'!$D$23:$D$1090,0))-INDEX('Form report'!$H$23:$H$1090,MATCH($A$23,'Form report'!$D$23:$D$1090,0))),"")</f>
        <v/>
      </c>
      <c r="EK25" s="204" t="str">
        <f>IFERROR(IF(INDEX('Form report'!$P$23:$CO$1090,MATCH($A$23,'Form report'!EK22:EK1089,0),MATCH(EK$3,'Form report'!$P$22:$CO$22,0))="","",INDEX('Form report'!$P$23:$CO$1090,MATCH($A$23,'Form report'!EK22:EK1089,0),MATCH(EK$3,'Form report'!$P$22:$CO$22,0))-INDEX('Form report'!$G$23:$G$1090,MATCH($A$23,'Form report'!$D$23:$D$1090,0))-INDEX('Form report'!$H$23:$H$1090,MATCH($A$23,'Form report'!$D$23:$D$1090,0))),"")</f>
        <v/>
      </c>
      <c r="EL25" s="204" t="str">
        <f>IFERROR(IF(INDEX('Form report'!$P$23:$CO$1090,MATCH($A$23,'Form report'!EL22:EL1089,0),MATCH(EL$3,'Form report'!$P$22:$CO$22,0))="","",INDEX('Form report'!$P$23:$CO$1090,MATCH($A$23,'Form report'!EL22:EL1089,0),MATCH(EL$3,'Form report'!$P$22:$CO$22,0))-INDEX('Form report'!$G$23:$G$1090,MATCH($A$23,'Form report'!$D$23:$D$1090,0))-INDEX('Form report'!$H$23:$H$1090,MATCH($A$23,'Form report'!$D$23:$D$1090,0))),"")</f>
        <v/>
      </c>
      <c r="EM25" s="204" t="str">
        <f>IFERROR(IF(INDEX('Form report'!$P$23:$CO$1090,MATCH($A$23,'Form report'!EM22:EM1089,0),MATCH(EM$3,'Form report'!$P$22:$CO$22,0))="","",INDEX('Form report'!$P$23:$CO$1090,MATCH($A$23,'Form report'!EM22:EM1089,0),MATCH(EM$3,'Form report'!$P$22:$CO$22,0))-INDEX('Form report'!$G$23:$G$1090,MATCH($A$23,'Form report'!$D$23:$D$1090,0))-INDEX('Form report'!$H$23:$H$1090,MATCH($A$23,'Form report'!$D$23:$D$1090,0))),"")</f>
        <v/>
      </c>
      <c r="EN25" s="204" t="str">
        <f>IFERROR(IF(INDEX('Form report'!$P$23:$CO$1090,MATCH($A$23,'Form report'!EN22:EN1089,0),MATCH(EN$3,'Form report'!$P$22:$CO$22,0))="","",INDEX('Form report'!$P$23:$CO$1090,MATCH($A$23,'Form report'!EN22:EN1089,0),MATCH(EN$3,'Form report'!$P$22:$CO$22,0))-INDEX('Form report'!$G$23:$G$1090,MATCH($A$23,'Form report'!$D$23:$D$1090,0))-INDEX('Form report'!$H$23:$H$1090,MATCH($A$23,'Form report'!$D$23:$D$1090,0))),"")</f>
        <v/>
      </c>
      <c r="EO25" s="204" t="str">
        <f>IFERROR(IF(INDEX('Form report'!$P$23:$CO$1090,MATCH($A$23,'Form report'!EO22:EO1089,0),MATCH(EO$3,'Form report'!$P$22:$CO$22,0))="","",INDEX('Form report'!$P$23:$CO$1090,MATCH($A$23,'Form report'!EO22:EO1089,0),MATCH(EO$3,'Form report'!$P$22:$CO$22,0))-INDEX('Form report'!$G$23:$G$1090,MATCH($A$23,'Form report'!$D$23:$D$1090,0))-INDEX('Form report'!$H$23:$H$1090,MATCH($A$23,'Form report'!$D$23:$D$1090,0))),"")</f>
        <v/>
      </c>
      <c r="EP25" s="204" t="str">
        <f>IFERROR(IF(INDEX('Form report'!$P$23:$CO$1090,MATCH($A$23,'Form report'!EP22:EP1089,0),MATCH(EP$3,'Form report'!$P$22:$CO$22,0))="","",INDEX('Form report'!$P$23:$CO$1090,MATCH($A$23,'Form report'!EP22:EP1089,0),MATCH(EP$3,'Form report'!$P$22:$CO$22,0))-INDEX('Form report'!$G$23:$G$1090,MATCH($A$23,'Form report'!$D$23:$D$1090,0))-INDEX('Form report'!$H$23:$H$1090,MATCH($A$23,'Form report'!$D$23:$D$1090,0))),"")</f>
        <v/>
      </c>
      <c r="EQ25" s="204" t="str">
        <f>IFERROR(IF(INDEX('Form report'!$P$23:$CO$1090,MATCH($A$23,'Form report'!EQ22:EQ1089,0),MATCH(EQ$3,'Form report'!$P$22:$CO$22,0))="","",INDEX('Form report'!$P$23:$CO$1090,MATCH($A$23,'Form report'!EQ22:EQ1089,0),MATCH(EQ$3,'Form report'!$P$22:$CO$22,0))-INDEX('Form report'!$G$23:$G$1090,MATCH($A$23,'Form report'!$D$23:$D$1090,0))-INDEX('Form report'!$H$23:$H$1090,MATCH($A$23,'Form report'!$D$23:$D$1090,0))),"")</f>
        <v/>
      </c>
      <c r="ER25" s="204" t="str">
        <f>IFERROR(IF(INDEX('Form report'!$P$23:$CO$1090,MATCH($A$23,'Form report'!ER22:ER1089,0),MATCH(ER$3,'Form report'!$P$22:$CO$22,0))="","",INDEX('Form report'!$P$23:$CO$1090,MATCH($A$23,'Form report'!ER22:ER1089,0),MATCH(ER$3,'Form report'!$P$22:$CO$22,0))-INDEX('Form report'!$G$23:$G$1090,MATCH($A$23,'Form report'!$D$23:$D$1090,0))-INDEX('Form report'!$H$23:$H$1090,MATCH($A$23,'Form report'!$D$23:$D$1090,0))),"")</f>
        <v/>
      </c>
      <c r="ES25" s="204" t="str">
        <f>IFERROR(IF(INDEX('Form report'!$P$23:$CO$1090,MATCH($A$23,'Form report'!ES22:ES1089,0),MATCH(ES$3,'Form report'!$P$22:$CO$22,0))="","",INDEX('Form report'!$P$23:$CO$1090,MATCH($A$23,'Form report'!ES22:ES1089,0),MATCH(ES$3,'Form report'!$P$22:$CO$22,0))-INDEX('Form report'!$G$23:$G$1090,MATCH($A$23,'Form report'!$D$23:$D$1090,0))-INDEX('Form report'!$H$23:$H$1090,MATCH($A$23,'Form report'!$D$23:$D$1090,0))),"")</f>
        <v/>
      </c>
      <c r="ET25" s="204" t="str">
        <f>IFERROR(IF(INDEX('Form report'!$P$23:$CO$1090,MATCH($A$23,'Form report'!ET22:ET1089,0),MATCH(ET$3,'Form report'!$P$22:$CO$22,0))="","",INDEX('Form report'!$P$23:$CO$1090,MATCH($A$23,'Form report'!ET22:ET1089,0),MATCH(ET$3,'Form report'!$P$22:$CO$22,0))-INDEX('Form report'!$G$23:$G$1090,MATCH($A$23,'Form report'!$D$23:$D$1090,0))-INDEX('Form report'!$H$23:$H$1090,MATCH($A$23,'Form report'!$D$23:$D$1090,0))),"")</f>
        <v/>
      </c>
      <c r="EU25" s="204" t="str">
        <f>IFERROR(IF(INDEX('Form report'!$P$23:$CO$1090,MATCH($A$23,'Form report'!EU22:EU1089,0),MATCH(EU$3,'Form report'!$P$22:$CO$22,0))="","",INDEX('Form report'!$P$23:$CO$1090,MATCH($A$23,'Form report'!EU22:EU1089,0),MATCH(EU$3,'Form report'!$P$22:$CO$22,0))-INDEX('Form report'!$G$23:$G$1090,MATCH($A$23,'Form report'!$D$23:$D$1090,0))-INDEX('Form report'!$H$23:$H$1090,MATCH($A$23,'Form report'!$D$23:$D$1090,0))),"")</f>
        <v/>
      </c>
      <c r="EV25" s="204" t="str">
        <f>IFERROR(IF(INDEX('Form report'!$P$23:$CO$1090,MATCH($A$23,'Form report'!EV22:EV1089,0),MATCH(EV$3,'Form report'!$P$22:$CO$22,0))="","",INDEX('Form report'!$P$23:$CO$1090,MATCH($A$23,'Form report'!EV22:EV1089,0),MATCH(EV$3,'Form report'!$P$22:$CO$22,0))-INDEX('Form report'!$G$23:$G$1090,MATCH($A$23,'Form report'!$D$23:$D$1090,0))-INDEX('Form report'!$H$23:$H$1090,MATCH($A$23,'Form report'!$D$23:$D$1090,0))),"")</f>
        <v/>
      </c>
      <c r="EW25" s="204" t="str">
        <f>IFERROR(IF(INDEX('Form report'!$P$23:$CO$1090,MATCH($A$23,'Form report'!EW22:EW1089,0),MATCH(EW$3,'Form report'!$P$22:$CO$22,0))="","",INDEX('Form report'!$P$23:$CO$1090,MATCH($A$23,'Form report'!EW22:EW1089,0),MATCH(EW$3,'Form report'!$P$22:$CO$22,0))-INDEX('Form report'!$G$23:$G$1090,MATCH($A$23,'Form report'!$D$23:$D$1090,0))-INDEX('Form report'!$H$23:$H$1090,MATCH($A$23,'Form report'!$D$23:$D$1090,0))),"")</f>
        <v/>
      </c>
      <c r="EX25" s="204" t="str">
        <f>IFERROR(IF(INDEX('Form report'!$P$23:$CO$1090,MATCH($A$23,'Form report'!EX22:EX1089,0),MATCH(EX$3,'Form report'!$P$22:$CO$22,0))="","",INDEX('Form report'!$P$23:$CO$1090,MATCH($A$23,'Form report'!EX22:EX1089,0),MATCH(EX$3,'Form report'!$P$22:$CO$22,0))-INDEX('Form report'!$G$23:$G$1090,MATCH($A$23,'Form report'!$D$23:$D$1090,0))-INDEX('Form report'!$H$23:$H$1090,MATCH($A$23,'Form report'!$D$23:$D$1090,0))),"")</f>
        <v/>
      </c>
      <c r="EY25" s="204" t="str">
        <f>IFERROR(IF(INDEX('Form report'!$P$23:$CO$1090,MATCH($A$23,'Form report'!EY22:EY1089,0),MATCH(EY$3,'Form report'!$P$22:$CO$22,0))="","",INDEX('Form report'!$P$23:$CO$1090,MATCH($A$23,'Form report'!EY22:EY1089,0),MATCH(EY$3,'Form report'!$P$22:$CO$22,0))-INDEX('Form report'!$G$23:$G$1090,MATCH($A$23,'Form report'!$D$23:$D$1090,0))-INDEX('Form report'!$H$23:$H$1090,MATCH($A$23,'Form report'!$D$23:$D$1090,0))),"")</f>
        <v/>
      </c>
      <c r="EZ25" s="204" t="str">
        <f>IFERROR(IF(INDEX('Form report'!$P$23:$CO$1090,MATCH($A$23,'Form report'!EZ22:EZ1089,0),MATCH(EZ$3,'Form report'!$P$22:$CO$22,0))="","",INDEX('Form report'!$P$23:$CO$1090,MATCH($A$23,'Form report'!EZ22:EZ1089,0),MATCH(EZ$3,'Form report'!$P$22:$CO$22,0))-INDEX('Form report'!$G$23:$G$1090,MATCH($A$23,'Form report'!$D$23:$D$1090,0))-INDEX('Form report'!$H$23:$H$1090,MATCH($A$23,'Form report'!$D$23:$D$1090,0))),"")</f>
        <v/>
      </c>
      <c r="FA25" s="204" t="str">
        <f>IFERROR(IF(INDEX('Form report'!$P$23:$CO$1090,MATCH($A$23,'Form report'!FA22:FA1089,0),MATCH(FA$3,'Form report'!$P$22:$CO$22,0))="","",INDEX('Form report'!$P$23:$CO$1090,MATCH($A$23,'Form report'!FA22:FA1089,0),MATCH(FA$3,'Form report'!$P$22:$CO$22,0))-INDEX('Form report'!$G$23:$G$1090,MATCH($A$23,'Form report'!$D$23:$D$1090,0))-INDEX('Form report'!$H$23:$H$1090,MATCH($A$23,'Form report'!$D$23:$D$1090,0))),"")</f>
        <v/>
      </c>
      <c r="FB25" s="204" t="str">
        <f>IFERROR(IF(INDEX('Form report'!$P$23:$CO$1090,MATCH($A$23,'Form report'!FB22:FB1089,0),MATCH(FB$3,'Form report'!$P$22:$CO$22,0))="","",INDEX('Form report'!$P$23:$CO$1090,MATCH($A$23,'Form report'!FB22:FB1089,0),MATCH(FB$3,'Form report'!$P$22:$CO$22,0))-INDEX('Form report'!$G$23:$G$1090,MATCH($A$23,'Form report'!$D$23:$D$1090,0))-INDEX('Form report'!$H$23:$H$1090,MATCH($A$23,'Form report'!$D$23:$D$1090,0))),"")</f>
        <v/>
      </c>
      <c r="FC25" s="204" t="str">
        <f>IFERROR(IF(INDEX('Form report'!$P$23:$CO$1090,MATCH($A$23,'Form report'!FC22:FC1089,0),MATCH(FC$3,'Form report'!$P$22:$CO$22,0))="","",INDEX('Form report'!$P$23:$CO$1090,MATCH($A$23,'Form report'!FC22:FC1089,0),MATCH(FC$3,'Form report'!$P$22:$CO$22,0))-INDEX('Form report'!$G$23:$G$1090,MATCH($A$23,'Form report'!$D$23:$D$1090,0))-INDEX('Form report'!$H$23:$H$1090,MATCH($A$23,'Form report'!$D$23:$D$1090,0))),"")</f>
        <v/>
      </c>
      <c r="FD25" s="204" t="str">
        <f>IFERROR(IF(INDEX('Form report'!$P$23:$CO$1090,MATCH($A$23,'Form report'!FD22:FD1089,0),MATCH(FD$3,'Form report'!$P$22:$CO$22,0))="","",INDEX('Form report'!$P$23:$CO$1090,MATCH($A$23,'Form report'!FD22:FD1089,0),MATCH(FD$3,'Form report'!$P$22:$CO$22,0))-INDEX('Form report'!$G$23:$G$1090,MATCH($A$23,'Form report'!$D$23:$D$1090,0))-INDEX('Form report'!$H$23:$H$1090,MATCH($A$23,'Form report'!$D$23:$D$1090,0))),"")</f>
        <v/>
      </c>
      <c r="FE25" s="204" t="str">
        <f>IFERROR(IF(INDEX('Form report'!$P$23:$CO$1090,MATCH($A$23,'Form report'!FE22:FE1089,0),MATCH(FE$3,'Form report'!$P$22:$CO$22,0))="","",INDEX('Form report'!$P$23:$CO$1090,MATCH($A$23,'Form report'!FE22:FE1089,0),MATCH(FE$3,'Form report'!$P$22:$CO$22,0))-INDEX('Form report'!$G$23:$G$1090,MATCH($A$23,'Form report'!$D$23:$D$1090,0))-INDEX('Form report'!$H$23:$H$1090,MATCH($A$23,'Form report'!$D$23:$D$1090,0))),"")</f>
        <v/>
      </c>
      <c r="FF25" s="204" t="str">
        <f>IFERROR(IF(INDEX('Form report'!$P$23:$CO$1090,MATCH($A$23,'Form report'!FF22:FF1089,0),MATCH(FF$3,'Form report'!$P$22:$CO$22,0))="","",INDEX('Form report'!$P$23:$CO$1090,MATCH($A$23,'Form report'!FF22:FF1089,0),MATCH(FF$3,'Form report'!$P$22:$CO$22,0))-INDEX('Form report'!$G$23:$G$1090,MATCH($A$23,'Form report'!$D$23:$D$1090,0))-INDEX('Form report'!$H$23:$H$1090,MATCH($A$23,'Form report'!$D$23:$D$1090,0))),"")</f>
        <v/>
      </c>
      <c r="FG25" s="204" t="str">
        <f>IFERROR(IF(INDEX('Form report'!$P$23:$CO$1090,MATCH($A$23,'Form report'!FG22:FG1089,0),MATCH(FG$3,'Form report'!$P$22:$CO$22,0))="","",INDEX('Form report'!$P$23:$CO$1090,MATCH($A$23,'Form report'!FG22:FG1089,0),MATCH(FG$3,'Form report'!$P$22:$CO$22,0))-INDEX('Form report'!$G$23:$G$1090,MATCH($A$23,'Form report'!$D$23:$D$1090,0))-INDEX('Form report'!$H$23:$H$1090,MATCH($A$23,'Form report'!$D$23:$D$1090,0))),"")</f>
        <v/>
      </c>
      <c r="FH25" s="204" t="str">
        <f>IFERROR(IF(INDEX('Form report'!$P$23:$CO$1090,MATCH($A$23,'Form report'!FH22:FH1089,0),MATCH(FH$3,'Form report'!$P$22:$CO$22,0))="","",INDEX('Form report'!$P$23:$CO$1090,MATCH($A$23,'Form report'!FH22:FH1089,0),MATCH(FH$3,'Form report'!$P$22:$CO$22,0))-INDEX('Form report'!$G$23:$G$1090,MATCH($A$23,'Form report'!$D$23:$D$1090,0))-INDEX('Form report'!$H$23:$H$1090,MATCH($A$23,'Form report'!$D$23:$D$1090,0))),"")</f>
        <v/>
      </c>
      <c r="FI25" s="204" t="str">
        <f>IFERROR(IF(INDEX('Form report'!$P$23:$CO$1090,MATCH($A$23,'Form report'!FI22:FI1089,0),MATCH(FI$3,'Form report'!$P$22:$CO$22,0))="","",INDEX('Form report'!$P$23:$CO$1090,MATCH($A$23,'Form report'!FI22:FI1089,0),MATCH(FI$3,'Form report'!$P$22:$CO$22,0))-INDEX('Form report'!$G$23:$G$1090,MATCH($A$23,'Form report'!$D$23:$D$1090,0))-INDEX('Form report'!$H$23:$H$1090,MATCH($A$23,'Form report'!$D$23:$D$1090,0))),"")</f>
        <v/>
      </c>
      <c r="FJ25" s="204" t="str">
        <f>IFERROR(IF(INDEX('Form report'!$P$23:$CO$1090,MATCH($A$23,'Form report'!FJ22:FJ1089,0),MATCH(FJ$3,'Form report'!$P$22:$CO$22,0))="","",INDEX('Form report'!$P$23:$CO$1090,MATCH($A$23,'Form report'!FJ22:FJ1089,0),MATCH(FJ$3,'Form report'!$P$22:$CO$22,0))-INDEX('Form report'!$G$23:$G$1090,MATCH($A$23,'Form report'!$D$23:$D$1090,0))-INDEX('Form report'!$H$23:$H$1090,MATCH($A$23,'Form report'!$D$23:$D$1090,0))),"")</f>
        <v/>
      </c>
      <c r="FK25" s="204" t="str">
        <f>IFERROR(IF(INDEX('Form report'!$P$23:$CO$1090,MATCH($A$23,'Form report'!FK22:FK1089,0),MATCH(FK$3,'Form report'!$P$22:$CO$22,0))="","",INDEX('Form report'!$P$23:$CO$1090,MATCH($A$23,'Form report'!FK22:FK1089,0),MATCH(FK$3,'Form report'!$P$22:$CO$22,0))-INDEX('Form report'!$G$23:$G$1090,MATCH($A$23,'Form report'!$D$23:$D$1090,0))-INDEX('Form report'!$H$23:$H$1090,MATCH($A$23,'Form report'!$D$23:$D$1090,0))),"")</f>
        <v/>
      </c>
      <c r="FL25" s="204" t="str">
        <f>IFERROR(IF(INDEX('Form report'!$P$23:$CO$1090,MATCH($A$23,'Form report'!FL22:FL1089,0),MATCH(FL$3,'Form report'!$P$22:$CO$22,0))="","",INDEX('Form report'!$P$23:$CO$1090,MATCH($A$23,'Form report'!FL22:FL1089,0),MATCH(FL$3,'Form report'!$P$22:$CO$22,0))-INDEX('Form report'!$G$23:$G$1090,MATCH($A$23,'Form report'!$D$23:$D$1090,0))-INDEX('Form report'!$H$23:$H$1090,MATCH($A$23,'Form report'!$D$23:$D$1090,0))),"")</f>
        <v/>
      </c>
      <c r="FM25" s="204" t="str">
        <f>IFERROR(IF(INDEX('Form report'!$P$23:$CO$1090,MATCH($A$23,'Form report'!FM22:FM1089,0),MATCH(FM$3,'Form report'!$P$22:$CO$22,0))="","",INDEX('Form report'!$P$23:$CO$1090,MATCH($A$23,'Form report'!FM22:FM1089,0),MATCH(FM$3,'Form report'!$P$22:$CO$22,0))-INDEX('Form report'!$G$23:$G$1090,MATCH($A$23,'Form report'!$D$23:$D$1090,0))-INDEX('Form report'!$H$23:$H$1090,MATCH($A$23,'Form report'!$D$23:$D$1090,0))),"")</f>
        <v/>
      </c>
      <c r="FN25" s="204" t="str">
        <f>IFERROR(IF(INDEX('Form report'!$P$23:$CO$1090,MATCH($A$23,'Form report'!FN22:FN1089,0),MATCH(FN$3,'Form report'!$P$22:$CO$22,0))="","",INDEX('Form report'!$P$23:$CO$1090,MATCH($A$23,'Form report'!FN22:FN1089,0),MATCH(FN$3,'Form report'!$P$22:$CO$22,0))-INDEX('Form report'!$G$23:$G$1090,MATCH($A$23,'Form report'!$D$23:$D$1090,0))-INDEX('Form report'!$H$23:$H$1090,MATCH($A$23,'Form report'!$D$23:$D$1090,0))),"")</f>
        <v/>
      </c>
      <c r="FO25" s="204" t="str">
        <f>IFERROR(IF(INDEX('Form report'!$P$23:$CO$1090,MATCH($A$23,'Form report'!FO22:FO1089,0),MATCH(FO$3,'Form report'!$P$22:$CO$22,0))="","",INDEX('Form report'!$P$23:$CO$1090,MATCH($A$23,'Form report'!FO22:FO1089,0),MATCH(FO$3,'Form report'!$P$22:$CO$22,0))-INDEX('Form report'!$G$23:$G$1090,MATCH($A$23,'Form report'!$D$23:$D$1090,0))-INDEX('Form report'!$H$23:$H$1090,MATCH($A$23,'Form report'!$D$23:$D$1090,0))),"")</f>
        <v/>
      </c>
      <c r="FP25" s="204" t="str">
        <f>IFERROR(IF(INDEX('Form report'!$P$23:$CO$1090,MATCH($A$23,'Form report'!FP22:FP1089,0),MATCH(FP$3,'Form report'!$P$22:$CO$22,0))="","",INDEX('Form report'!$P$23:$CO$1090,MATCH($A$23,'Form report'!FP22:FP1089,0),MATCH(FP$3,'Form report'!$P$22:$CO$22,0))-INDEX('Form report'!$G$23:$G$1090,MATCH($A$23,'Form report'!$D$23:$D$1090,0))-INDEX('Form report'!$H$23:$H$1090,MATCH($A$23,'Form report'!$D$23:$D$1090,0))),"")</f>
        <v/>
      </c>
      <c r="FQ25" s="204" t="str">
        <f>IFERROR(IF(INDEX('Form report'!$P$23:$CO$1090,MATCH($A$23,'Form report'!FQ22:FQ1089,0),MATCH(FQ$3,'Form report'!$P$22:$CO$22,0))="","",INDEX('Form report'!$P$23:$CO$1090,MATCH($A$23,'Form report'!FQ22:FQ1089,0),MATCH(FQ$3,'Form report'!$P$22:$CO$22,0))-INDEX('Form report'!$G$23:$G$1090,MATCH($A$23,'Form report'!$D$23:$D$1090,0))-INDEX('Form report'!$H$23:$H$1090,MATCH($A$23,'Form report'!$D$23:$D$1090,0))),"")</f>
        <v/>
      </c>
      <c r="FR25" s="204" t="str">
        <f>IFERROR(IF(INDEX('Form report'!$P$23:$CO$1090,MATCH($A$23,'Form report'!FR22:FR1089,0),MATCH(FR$3,'Form report'!$P$22:$CO$22,0))="","",INDEX('Form report'!$P$23:$CO$1090,MATCH($A$23,'Form report'!FR22:FR1089,0),MATCH(FR$3,'Form report'!$P$22:$CO$22,0))-INDEX('Form report'!$G$23:$G$1090,MATCH($A$23,'Form report'!$D$23:$D$1090,0))-INDEX('Form report'!$H$23:$H$1090,MATCH($A$23,'Form report'!$D$23:$D$1090,0))),"")</f>
        <v/>
      </c>
      <c r="FS25" s="204" t="str">
        <f>IFERROR(IF(INDEX('Form report'!$P$23:$CO$1090,MATCH($A$23,'Form report'!FS22:FS1089,0),MATCH(FS$3,'Form report'!$P$22:$CO$22,0))="","",INDEX('Form report'!$P$23:$CO$1090,MATCH($A$23,'Form report'!FS22:FS1089,0),MATCH(FS$3,'Form report'!$P$22:$CO$22,0))-INDEX('Form report'!$G$23:$G$1090,MATCH($A$23,'Form report'!$D$23:$D$1090,0))-INDEX('Form report'!$H$23:$H$1090,MATCH($A$23,'Form report'!$D$23:$D$1090,0))),"")</f>
        <v/>
      </c>
      <c r="FT25" s="204" t="str">
        <f>IFERROR(IF(INDEX('Form report'!$P$23:$CO$1090,MATCH($A$23,'Form report'!FT22:FT1089,0),MATCH(FT$3,'Form report'!$P$22:$CO$22,0))="","",INDEX('Form report'!$P$23:$CO$1090,MATCH($A$23,'Form report'!FT22:FT1089,0),MATCH(FT$3,'Form report'!$P$22:$CO$22,0))-INDEX('Form report'!$G$23:$G$1090,MATCH($A$23,'Form report'!$D$23:$D$1090,0))-INDEX('Form report'!$H$23:$H$1090,MATCH($A$23,'Form report'!$D$23:$D$1090,0))),"")</f>
        <v/>
      </c>
      <c r="FU25" s="204" t="str">
        <f>IFERROR(IF(INDEX('Form report'!$P$23:$CO$1090,MATCH($A$23,'Form report'!FU22:FU1089,0),MATCH(FU$3,'Form report'!$P$22:$CO$22,0))="","",INDEX('Form report'!$P$23:$CO$1090,MATCH($A$23,'Form report'!FU22:FU1089,0),MATCH(FU$3,'Form report'!$P$22:$CO$22,0))-INDEX('Form report'!$G$23:$G$1090,MATCH($A$23,'Form report'!$D$23:$D$1090,0))-INDEX('Form report'!$H$23:$H$1090,MATCH($A$23,'Form report'!$D$23:$D$1090,0))),"")</f>
        <v/>
      </c>
      <c r="FV25" s="204" t="str">
        <f>IFERROR(IF(INDEX('Form report'!$P$23:$CO$1090,MATCH($A$23,'Form report'!FV22:FV1089,0),MATCH(FV$3,'Form report'!$P$22:$CO$22,0))="","",INDEX('Form report'!$P$23:$CO$1090,MATCH($A$23,'Form report'!FV22:FV1089,0),MATCH(FV$3,'Form report'!$P$22:$CO$22,0))-INDEX('Form report'!$G$23:$G$1090,MATCH($A$23,'Form report'!$D$23:$D$1090,0))-INDEX('Form report'!$H$23:$H$1090,MATCH($A$23,'Form report'!$D$23:$D$1090,0))),"")</f>
        <v/>
      </c>
      <c r="FW25" s="204" t="str">
        <f>IFERROR(IF(INDEX('Form report'!$P$23:$CO$1090,MATCH($A$23,'Form report'!FW22:FW1089,0),MATCH(FW$3,'Form report'!$P$22:$CO$22,0))="","",INDEX('Form report'!$P$23:$CO$1090,MATCH($A$23,'Form report'!FW22:FW1089,0),MATCH(FW$3,'Form report'!$P$22:$CO$22,0))-INDEX('Form report'!$G$23:$G$1090,MATCH($A$23,'Form report'!$D$23:$D$1090,0))-INDEX('Form report'!$H$23:$H$1090,MATCH($A$23,'Form report'!$D$23:$D$1090,0))),"")</f>
        <v/>
      </c>
      <c r="FX25" s="204" t="str">
        <f>IFERROR(IF(INDEX('Form report'!$P$23:$CO$1090,MATCH($A$23,'Form report'!FX22:FX1089,0),MATCH(FX$3,'Form report'!$P$22:$CO$22,0))="","",INDEX('Form report'!$P$23:$CO$1090,MATCH($A$23,'Form report'!FX22:FX1089,0),MATCH(FX$3,'Form report'!$P$22:$CO$22,0))-INDEX('Form report'!$G$23:$G$1090,MATCH($A$23,'Form report'!$D$23:$D$1090,0))-INDEX('Form report'!$H$23:$H$1090,MATCH($A$23,'Form report'!$D$23:$D$1090,0))),"")</f>
        <v/>
      </c>
      <c r="FY25" s="204" t="str">
        <f>IFERROR(IF(INDEX('Form report'!$P$23:$CO$1090,MATCH($A$23,'Form report'!FY22:FY1089,0),MATCH(FY$3,'Form report'!$P$22:$CO$22,0))="","",INDEX('Form report'!$P$23:$CO$1090,MATCH($A$23,'Form report'!FY22:FY1089,0),MATCH(FY$3,'Form report'!$P$22:$CO$22,0))-INDEX('Form report'!$G$23:$G$1090,MATCH($A$23,'Form report'!$D$23:$D$1090,0))-INDEX('Form report'!$H$23:$H$1090,MATCH($A$23,'Form report'!$D$23:$D$1090,0))),"")</f>
        <v/>
      </c>
      <c r="FZ25" s="204" t="str">
        <f>IFERROR(IF(INDEX('Form report'!$P$23:$CO$1090,MATCH($A$23,'Form report'!FZ22:FZ1089,0),MATCH(FZ$3,'Form report'!$P$22:$CO$22,0))="","",INDEX('Form report'!$P$23:$CO$1090,MATCH($A$23,'Form report'!FZ22:FZ1089,0),MATCH(FZ$3,'Form report'!$P$22:$CO$22,0))-INDEX('Form report'!$G$23:$G$1090,MATCH($A$23,'Form report'!$D$23:$D$1090,0))-INDEX('Form report'!$H$23:$H$1090,MATCH($A$23,'Form report'!$D$23:$D$1090,0))),"")</f>
        <v/>
      </c>
      <c r="GA25" s="204" t="str">
        <f>IFERROR(IF(INDEX('Form report'!$P$23:$CO$1090,MATCH($A$23,'Form report'!GA22:GA1089,0),MATCH(GA$3,'Form report'!$P$22:$CO$22,0))="","",INDEX('Form report'!$P$23:$CO$1090,MATCH($A$23,'Form report'!GA22:GA1089,0),MATCH(GA$3,'Form report'!$P$22:$CO$22,0))-INDEX('Form report'!$G$23:$G$1090,MATCH($A$23,'Form report'!$D$23:$D$1090,0))-INDEX('Form report'!$H$23:$H$1090,MATCH($A$23,'Form report'!$D$23:$D$1090,0))),"")</f>
        <v/>
      </c>
      <c r="GB25" s="204" t="str">
        <f>IFERROR(IF(INDEX('Form report'!$P$23:$CO$1090,MATCH($A$23,'Form report'!GB22:GB1089,0),MATCH(GB$3,'Form report'!$P$22:$CO$22,0))="","",INDEX('Form report'!$P$23:$CO$1090,MATCH($A$23,'Form report'!GB22:GB1089,0),MATCH(GB$3,'Form report'!$P$22:$CO$22,0))-INDEX('Form report'!$G$23:$G$1090,MATCH($A$23,'Form report'!$D$23:$D$1090,0))-INDEX('Form report'!$H$23:$H$1090,MATCH($A$23,'Form report'!$D$23:$D$1090,0))),"")</f>
        <v/>
      </c>
      <c r="GC25" s="204" t="str">
        <f>IFERROR(IF(INDEX('Form report'!$P$23:$CO$1090,MATCH($A$23,'Form report'!GC22:GC1089,0),MATCH(GC$3,'Form report'!$P$22:$CO$22,0))="","",INDEX('Form report'!$P$23:$CO$1090,MATCH($A$23,'Form report'!GC22:GC1089,0),MATCH(GC$3,'Form report'!$P$22:$CO$22,0))-INDEX('Form report'!$G$23:$G$1090,MATCH($A$23,'Form report'!$D$23:$D$1090,0))-INDEX('Form report'!$H$23:$H$1090,MATCH($A$23,'Form report'!$D$23:$D$1090,0))),"")</f>
        <v/>
      </c>
      <c r="GD25" s="204" t="str">
        <f>IFERROR(IF(INDEX('Form report'!$P$23:$CO$1090,MATCH($A$23,'Form report'!GD22:GD1089,0),MATCH(GD$3,'Form report'!$P$22:$CO$22,0))="","",INDEX('Form report'!$P$23:$CO$1090,MATCH($A$23,'Form report'!GD22:GD1089,0),MATCH(GD$3,'Form report'!$P$22:$CO$22,0))-INDEX('Form report'!$G$23:$G$1090,MATCH($A$23,'Form report'!$D$23:$D$1090,0))-INDEX('Form report'!$H$23:$H$1090,MATCH($A$23,'Form report'!$D$23:$D$1090,0))),"")</f>
        <v/>
      </c>
      <c r="GE25" s="204" t="str">
        <f>IFERROR(IF(INDEX('Form report'!$P$23:$CO$1090,MATCH($A$23,'Form report'!GE22:GE1089,0),MATCH(GE$3,'Form report'!$P$22:$CO$22,0))="","",INDEX('Form report'!$P$23:$CO$1090,MATCH($A$23,'Form report'!GE22:GE1089,0),MATCH(GE$3,'Form report'!$P$22:$CO$22,0))-INDEX('Form report'!$G$23:$G$1090,MATCH($A$23,'Form report'!$D$23:$D$1090,0))-INDEX('Form report'!$H$23:$H$1090,MATCH($A$23,'Form report'!$D$23:$D$1090,0))),"")</f>
        <v/>
      </c>
      <c r="GF25" s="204" t="str">
        <f>IFERROR(IF(INDEX('Form report'!$P$23:$CO$1090,MATCH($A$23,'Form report'!GF22:GF1089,0),MATCH(GF$3,'Form report'!$P$22:$CO$22,0))="","",INDEX('Form report'!$P$23:$CO$1090,MATCH($A$23,'Form report'!GF22:GF1089,0),MATCH(GF$3,'Form report'!$P$22:$CO$22,0))-INDEX('Form report'!$G$23:$G$1090,MATCH($A$23,'Form report'!$D$23:$D$1090,0))-INDEX('Form report'!$H$23:$H$1090,MATCH($A$23,'Form report'!$D$23:$D$1090,0))),"")</f>
        <v/>
      </c>
      <c r="GG25" s="204" t="str">
        <f>IFERROR(IF(INDEX('Form report'!$P$23:$CO$1090,MATCH($A$23,'Form report'!GG22:GG1089,0),MATCH(GG$3,'Form report'!$P$22:$CO$22,0))="","",INDEX('Form report'!$P$23:$CO$1090,MATCH($A$23,'Form report'!GG22:GG1089,0),MATCH(GG$3,'Form report'!$P$22:$CO$22,0))-INDEX('Form report'!$G$23:$G$1090,MATCH($A$23,'Form report'!$D$23:$D$1090,0))-INDEX('Form report'!$H$23:$H$1090,MATCH($A$23,'Form report'!$D$23:$D$1090,0))),"")</f>
        <v/>
      </c>
      <c r="GH25" s="204" t="str">
        <f>IFERROR(IF(INDEX('Form report'!$P$23:$CO$1090,MATCH($A$23,'Form report'!GH22:GH1089,0),MATCH(GH$3,'Form report'!$P$22:$CO$22,0))="","",INDEX('Form report'!$P$23:$CO$1090,MATCH($A$23,'Form report'!GH22:GH1089,0),MATCH(GH$3,'Form report'!$P$22:$CO$22,0))-INDEX('Form report'!$G$23:$G$1090,MATCH($A$23,'Form report'!$D$23:$D$1090,0))-INDEX('Form report'!$H$23:$H$1090,MATCH($A$23,'Form report'!$D$23:$D$1090,0))),"")</f>
        <v/>
      </c>
      <c r="GI25" s="204" t="str">
        <f>IFERROR(IF(INDEX('Form report'!$P$23:$CO$1090,MATCH($A$23,'Form report'!GI22:GI1089,0),MATCH(GI$3,'Form report'!$P$22:$CO$22,0))="","",INDEX('Form report'!$P$23:$CO$1090,MATCH($A$23,'Form report'!GI22:GI1089,0),MATCH(GI$3,'Form report'!$P$22:$CO$22,0))-INDEX('Form report'!$G$23:$G$1090,MATCH($A$23,'Form report'!$D$23:$D$1090,0))-INDEX('Form report'!$H$23:$H$1090,MATCH($A$23,'Form report'!$D$23:$D$1090,0))),"")</f>
        <v/>
      </c>
      <c r="GJ25" s="204" t="str">
        <f>IFERROR(IF(INDEX('Form report'!$P$23:$CO$1090,MATCH($A$23,'Form report'!GJ22:GJ1089,0),MATCH(GJ$3,'Form report'!$P$22:$CO$22,0))="","",INDEX('Form report'!$P$23:$CO$1090,MATCH($A$23,'Form report'!GJ22:GJ1089,0),MATCH(GJ$3,'Form report'!$P$22:$CO$22,0))-INDEX('Form report'!$G$23:$G$1090,MATCH($A$23,'Form report'!$D$23:$D$1090,0))-INDEX('Form report'!$H$23:$H$1090,MATCH($A$23,'Form report'!$D$23:$D$1090,0))),"")</f>
        <v/>
      </c>
      <c r="GK25" s="204" t="str">
        <f>IFERROR(IF(INDEX('Form report'!$P$23:$CO$1090,MATCH($A$23,'Form report'!GK22:GK1089,0),MATCH(GK$3,'Form report'!$P$22:$CO$22,0))="","",INDEX('Form report'!$P$23:$CO$1090,MATCH($A$23,'Form report'!GK22:GK1089,0),MATCH(GK$3,'Form report'!$P$22:$CO$22,0))-INDEX('Form report'!$G$23:$G$1090,MATCH($A$23,'Form report'!$D$23:$D$1090,0))-INDEX('Form report'!$H$23:$H$1090,MATCH($A$23,'Form report'!$D$23:$D$1090,0))),"")</f>
        <v/>
      </c>
      <c r="GL25" s="204" t="str">
        <f>IFERROR(IF(INDEX('Form report'!$P$23:$CO$1090,MATCH($A$23,'Form report'!GL22:GL1089,0),MATCH(GL$3,'Form report'!$P$22:$CO$22,0))="","",INDEX('Form report'!$P$23:$CO$1090,MATCH($A$23,'Form report'!GL22:GL1089,0),MATCH(GL$3,'Form report'!$P$22:$CO$22,0))-INDEX('Form report'!$G$23:$G$1090,MATCH($A$23,'Form report'!$D$23:$D$1090,0))-INDEX('Form report'!$H$23:$H$1090,MATCH($A$23,'Form report'!$D$23:$D$1090,0))),"")</f>
        <v/>
      </c>
      <c r="GM25" s="204" t="str">
        <f>IFERROR(IF(INDEX('Form report'!$P$23:$CO$1090,MATCH($A$23,'Form report'!GM22:GM1089,0),MATCH(GM$3,'Form report'!$P$22:$CO$22,0))="","",INDEX('Form report'!$P$23:$CO$1090,MATCH($A$23,'Form report'!GM22:GM1089,0),MATCH(GM$3,'Form report'!$P$22:$CO$22,0))-INDEX('Form report'!$G$23:$G$1090,MATCH($A$23,'Form report'!$D$23:$D$1090,0))-INDEX('Form report'!$H$23:$H$1090,MATCH($A$23,'Form report'!$D$23:$D$1090,0))),"")</f>
        <v/>
      </c>
      <c r="GN25" s="204" t="str">
        <f>IFERROR(IF(INDEX('Form report'!$P$23:$CO$1090,MATCH($A$23,'Form report'!GN22:GN1089,0),MATCH(GN$3,'Form report'!$P$22:$CO$22,0))="","",INDEX('Form report'!$P$23:$CO$1090,MATCH($A$23,'Form report'!GN22:GN1089,0),MATCH(GN$3,'Form report'!$P$22:$CO$22,0))-INDEX('Form report'!$G$23:$G$1090,MATCH($A$23,'Form report'!$D$23:$D$1090,0))-INDEX('Form report'!$H$23:$H$1090,MATCH($A$23,'Form report'!$D$23:$D$1090,0))),"")</f>
        <v/>
      </c>
      <c r="GO25" s="204" t="str">
        <f>IFERROR(IF(INDEX('Form report'!$P$23:$CO$1090,MATCH($A$23,'Form report'!GO22:GO1089,0),MATCH(GO$3,'Form report'!$P$22:$CO$22,0))="","",INDEX('Form report'!$P$23:$CO$1090,MATCH($A$23,'Form report'!GO22:GO1089,0),MATCH(GO$3,'Form report'!$P$22:$CO$22,0))-INDEX('Form report'!$G$23:$G$1090,MATCH($A$23,'Form report'!$D$23:$D$1090,0))-INDEX('Form report'!$H$23:$H$1090,MATCH($A$23,'Form report'!$D$23:$D$1090,0))),"")</f>
        <v/>
      </c>
      <c r="GP25" s="204" t="str">
        <f>IFERROR(IF(INDEX('Form report'!$P$23:$CO$1090,MATCH($A$23,'Form report'!GP22:GP1089,0),MATCH(GP$3,'Form report'!$P$22:$CO$22,0))="","",INDEX('Form report'!$P$23:$CO$1090,MATCH($A$23,'Form report'!GP22:GP1089,0),MATCH(GP$3,'Form report'!$P$22:$CO$22,0))-INDEX('Form report'!$G$23:$G$1090,MATCH($A$23,'Form report'!$D$23:$D$1090,0))-INDEX('Form report'!$H$23:$H$1090,MATCH($A$23,'Form report'!$D$23:$D$1090,0))),"")</f>
        <v/>
      </c>
      <c r="GQ25" s="204" t="str">
        <f>IFERROR(IF(INDEX('Form report'!$P$23:$CO$1090,MATCH($A$23,'Form report'!GQ22:GQ1089,0),MATCH(GQ$3,'Form report'!$P$22:$CO$22,0))="","",INDEX('Form report'!$P$23:$CO$1090,MATCH($A$23,'Form report'!GQ22:GQ1089,0),MATCH(GQ$3,'Form report'!$P$22:$CO$22,0))-INDEX('Form report'!$G$23:$G$1090,MATCH($A$23,'Form report'!$D$23:$D$1090,0))-INDEX('Form report'!$H$23:$H$1090,MATCH($A$23,'Form report'!$D$23:$D$1090,0))),"")</f>
        <v/>
      </c>
      <c r="GR25" s="204" t="str">
        <f>IFERROR(IF(INDEX('Form report'!$P$23:$CO$1090,MATCH($A$23,'Form report'!GR22:GR1089,0),MATCH(GR$3,'Form report'!$P$22:$CO$22,0))="","",INDEX('Form report'!$P$23:$CO$1090,MATCH($A$23,'Form report'!GR22:GR1089,0),MATCH(GR$3,'Form report'!$P$22:$CO$22,0))-INDEX('Form report'!$G$23:$G$1090,MATCH($A$23,'Form report'!$D$23:$D$1090,0))-INDEX('Form report'!$H$23:$H$1090,MATCH($A$23,'Form report'!$D$23:$D$1090,0))),"")</f>
        <v/>
      </c>
      <c r="GS25" s="204" t="str">
        <f>IFERROR(IF(INDEX('Form report'!$P$23:$CO$1090,MATCH($A$23,'Form report'!GS22:GS1089,0),MATCH(GS$3,'Form report'!$P$22:$CO$22,0))="","",INDEX('Form report'!$P$23:$CO$1090,MATCH($A$23,'Form report'!GS22:GS1089,0),MATCH(GS$3,'Form report'!$P$22:$CO$22,0))-INDEX('Form report'!$G$23:$G$1090,MATCH($A$23,'Form report'!$D$23:$D$1090,0))-INDEX('Form report'!$H$23:$H$1090,MATCH($A$23,'Form report'!$D$23:$D$1090,0))),"")</f>
        <v/>
      </c>
      <c r="GT25" s="204" t="str">
        <f>IFERROR(IF(INDEX('Form report'!$P$23:$CO$1090,MATCH($A$23,'Form report'!GT22:GT1089,0),MATCH(GT$3,'Form report'!$P$22:$CO$22,0))="","",INDEX('Form report'!$P$23:$CO$1090,MATCH($A$23,'Form report'!GT22:GT1089,0),MATCH(GT$3,'Form report'!$P$22:$CO$22,0))-INDEX('Form report'!$G$23:$G$1090,MATCH($A$23,'Form report'!$D$23:$D$1090,0))-INDEX('Form report'!$H$23:$H$1090,MATCH($A$23,'Form report'!$D$23:$D$1090,0))),"")</f>
        <v/>
      </c>
      <c r="GU25" s="204" t="str">
        <f>IFERROR(IF(INDEX('Form report'!$P$23:$CO$1090,MATCH($A$23,'Form report'!GU22:GU1089,0),MATCH(GU$3,'Form report'!$P$22:$CO$22,0))="","",INDEX('Form report'!$P$23:$CO$1090,MATCH($A$23,'Form report'!GU22:GU1089,0),MATCH(GU$3,'Form report'!$P$22:$CO$22,0))-INDEX('Form report'!$G$23:$G$1090,MATCH($A$23,'Form report'!$D$23:$D$1090,0))-INDEX('Form report'!$H$23:$H$1090,MATCH($A$23,'Form report'!$D$23:$D$1090,0))),"")</f>
        <v/>
      </c>
      <c r="GV25" s="204" t="str">
        <f>IFERROR(IF(INDEX('Form report'!$P$23:$CO$1090,MATCH($A$23,'Form report'!GV22:GV1089,0),MATCH(GV$3,'Form report'!$P$22:$CO$22,0))="","",INDEX('Form report'!$P$23:$CO$1090,MATCH($A$23,'Form report'!GV22:GV1089,0),MATCH(GV$3,'Form report'!$P$22:$CO$22,0))-INDEX('Form report'!$G$23:$G$1090,MATCH($A$23,'Form report'!$D$23:$D$1090,0))-INDEX('Form report'!$H$23:$H$1090,MATCH($A$23,'Form report'!$D$23:$D$1090,0))),"")</f>
        <v/>
      </c>
      <c r="GW25" s="204" t="str">
        <f>IFERROR(IF(INDEX('Form report'!$P$23:$CO$1090,MATCH($A$23,'Form report'!GW22:GW1089,0),MATCH(GW$3,'Form report'!$P$22:$CO$22,0))="","",INDEX('Form report'!$P$23:$CO$1090,MATCH($A$23,'Form report'!GW22:GW1089,0),MATCH(GW$3,'Form report'!$P$22:$CO$22,0))-INDEX('Form report'!$G$23:$G$1090,MATCH($A$23,'Form report'!$D$23:$D$1090,0))-INDEX('Form report'!$H$23:$H$1090,MATCH($A$23,'Form report'!$D$23:$D$1090,0))),"")</f>
        <v/>
      </c>
      <c r="GX25" s="204" t="str">
        <f>IFERROR(IF(INDEX('Form report'!$P$23:$CO$1090,MATCH($A$23,'Form report'!GX22:GX1089,0),MATCH(GX$3,'Form report'!$P$22:$CO$22,0))="","",INDEX('Form report'!$P$23:$CO$1090,MATCH($A$23,'Form report'!GX22:GX1089,0),MATCH(GX$3,'Form report'!$P$22:$CO$22,0))-INDEX('Form report'!$G$23:$G$1090,MATCH($A$23,'Form report'!$D$23:$D$1090,0))-INDEX('Form report'!$H$23:$H$1090,MATCH($A$23,'Form report'!$D$23:$D$1090,0))),"")</f>
        <v/>
      </c>
      <c r="GY25" s="204" t="str">
        <f>IFERROR(IF(INDEX('Form report'!$P$23:$CO$1090,MATCH($A$23,'Form report'!GY22:GY1089,0),MATCH(GY$3,'Form report'!$P$22:$CO$22,0))="","",INDEX('Form report'!$P$23:$CO$1090,MATCH($A$23,'Form report'!GY22:GY1089,0),MATCH(GY$3,'Form report'!$P$22:$CO$22,0))-INDEX('Form report'!$G$23:$G$1090,MATCH($A$23,'Form report'!$D$23:$D$1090,0))-INDEX('Form report'!$H$23:$H$1090,MATCH($A$23,'Form report'!$D$23:$D$1090,0))),"")</f>
        <v/>
      </c>
      <c r="GZ25" s="204" t="str">
        <f>IFERROR(IF(INDEX('Form report'!$P$23:$CO$1090,MATCH($A$23,'Form report'!GZ22:GZ1089,0),MATCH(GZ$3,'Form report'!$P$22:$CO$22,0))="","",INDEX('Form report'!$P$23:$CO$1090,MATCH($A$23,'Form report'!GZ22:GZ1089,0),MATCH(GZ$3,'Form report'!$P$22:$CO$22,0))-INDEX('Form report'!$G$23:$G$1090,MATCH($A$23,'Form report'!$D$23:$D$1090,0))-INDEX('Form report'!$H$23:$H$1090,MATCH($A$23,'Form report'!$D$23:$D$1090,0))),"")</f>
        <v/>
      </c>
      <c r="HA25" s="204" t="str">
        <f>IFERROR(IF(INDEX('Form report'!$P$23:$CO$1090,MATCH($A$23,'Form report'!HA22:HA1089,0),MATCH(HA$3,'Form report'!$P$22:$CO$22,0))="","",INDEX('Form report'!$P$23:$CO$1090,MATCH($A$23,'Form report'!HA22:HA1089,0),MATCH(HA$3,'Form report'!$P$22:$CO$22,0))-INDEX('Form report'!$G$23:$G$1090,MATCH($A$23,'Form report'!$D$23:$D$1090,0))-INDEX('Form report'!$H$23:$H$1090,MATCH($A$23,'Form report'!$D$23:$D$1090,0))),"")</f>
        <v/>
      </c>
      <c r="HB25" s="204" t="str">
        <f>IFERROR(IF(INDEX('Form report'!$P$23:$CO$1090,MATCH($A$23,'Form report'!HB22:HB1089,0),MATCH(HB$3,'Form report'!$P$22:$CO$22,0))="","",INDEX('Form report'!$P$23:$CO$1090,MATCH($A$23,'Form report'!HB22:HB1089,0),MATCH(HB$3,'Form report'!$P$22:$CO$22,0))-INDEX('Form report'!$G$23:$G$1090,MATCH($A$23,'Form report'!$D$23:$D$1090,0))-INDEX('Form report'!$H$23:$H$1090,MATCH($A$23,'Form report'!$D$23:$D$1090,0))),"")</f>
        <v/>
      </c>
      <c r="HC25" s="204" t="str">
        <f>IFERROR(IF(INDEX('Form report'!$P$23:$CO$1090,MATCH($A$23,'Form report'!HC22:HC1089,0),MATCH(HC$3,'Form report'!$P$22:$CO$22,0))="","",INDEX('Form report'!$P$23:$CO$1090,MATCH($A$23,'Form report'!HC22:HC1089,0),MATCH(HC$3,'Form report'!$P$22:$CO$22,0))-INDEX('Form report'!$G$23:$G$1090,MATCH($A$23,'Form report'!$D$23:$D$1090,0))-INDEX('Form report'!$H$23:$H$1090,MATCH($A$23,'Form report'!$D$23:$D$1090,0))),"")</f>
        <v/>
      </c>
      <c r="HD25" s="204" t="str">
        <f>IFERROR(IF(INDEX('Form report'!$P$23:$CO$1090,MATCH($A$23,'Form report'!HD22:HD1089,0),MATCH(HD$3,'Form report'!$P$22:$CO$22,0))="","",INDEX('Form report'!$P$23:$CO$1090,MATCH($A$23,'Form report'!HD22:HD1089,0),MATCH(HD$3,'Form report'!$P$22:$CO$22,0))-INDEX('Form report'!$G$23:$G$1090,MATCH($A$23,'Form report'!$D$23:$D$1090,0))-INDEX('Form report'!$H$23:$H$1090,MATCH($A$23,'Form report'!$D$23:$D$1090,0))),"")</f>
        <v/>
      </c>
      <c r="HE25" s="204" t="str">
        <f>IFERROR(IF(INDEX('Form report'!$P$23:$CO$1090,MATCH($A$23,'Form report'!HE22:HE1089,0),MATCH(HE$3,'Form report'!$P$22:$CO$22,0))="","",INDEX('Form report'!$P$23:$CO$1090,MATCH($A$23,'Form report'!HE22:HE1089,0),MATCH(HE$3,'Form report'!$P$22:$CO$22,0))-INDEX('Form report'!$G$23:$G$1090,MATCH($A$23,'Form report'!$D$23:$D$1090,0))-INDEX('Form report'!$H$23:$H$1090,MATCH($A$23,'Form report'!$D$23:$D$1090,0))),"")</f>
        <v/>
      </c>
      <c r="HF25" s="204" t="str">
        <f>IFERROR(IF(INDEX('Form report'!$P$23:$CO$1090,MATCH($A$23,'Form report'!HF22:HF1089,0),MATCH(HF$3,'Form report'!$P$22:$CO$22,0))="","",INDEX('Form report'!$P$23:$CO$1090,MATCH($A$23,'Form report'!HF22:HF1089,0),MATCH(HF$3,'Form report'!$P$22:$CO$22,0))-INDEX('Form report'!$G$23:$G$1090,MATCH($A$23,'Form report'!$D$23:$D$1090,0))-INDEX('Form report'!$H$23:$H$1090,MATCH($A$23,'Form report'!$D$23:$D$1090,0))),"")</f>
        <v/>
      </c>
      <c r="HG25" s="204" t="str">
        <f>IFERROR(IF(INDEX('Form report'!$P$23:$CO$1090,MATCH($A$23,'Form report'!HG22:HG1089,0),MATCH(HG$3,'Form report'!$P$22:$CO$22,0))="","",INDEX('Form report'!$P$23:$CO$1090,MATCH($A$23,'Form report'!HG22:HG1089,0),MATCH(HG$3,'Form report'!$P$22:$CO$22,0))-INDEX('Form report'!$G$23:$G$1090,MATCH($A$23,'Form report'!$D$23:$D$1090,0))-INDEX('Form report'!$H$23:$H$1090,MATCH($A$23,'Form report'!$D$23:$D$1090,0))),"")</f>
        <v/>
      </c>
      <c r="HH25" s="204" t="str">
        <f>IFERROR(IF(INDEX('Form report'!$P$23:$CO$1090,MATCH($A$23,'Form report'!HH22:HH1089,0),MATCH(HH$3,'Form report'!$P$22:$CO$22,0))="","",INDEX('Form report'!$P$23:$CO$1090,MATCH($A$23,'Form report'!HH22:HH1089,0),MATCH(HH$3,'Form report'!$P$22:$CO$22,0))-INDEX('Form report'!$G$23:$G$1090,MATCH($A$23,'Form report'!$D$23:$D$1090,0))-INDEX('Form report'!$H$23:$H$1090,MATCH($A$23,'Form report'!$D$23:$D$1090,0))),"")</f>
        <v/>
      </c>
      <c r="HI25" s="204" t="str">
        <f>IFERROR(IF(INDEX('Form report'!$P$23:$CO$1090,MATCH($A$23,'Form report'!HI22:HI1089,0),MATCH(HI$3,'Form report'!$P$22:$CO$22,0))="","",INDEX('Form report'!$P$23:$CO$1090,MATCH($A$23,'Form report'!HI22:HI1089,0),MATCH(HI$3,'Form report'!$P$22:$CO$22,0))-INDEX('Form report'!$G$23:$G$1090,MATCH($A$23,'Form report'!$D$23:$D$1090,0))-INDEX('Form report'!$H$23:$H$1090,MATCH($A$23,'Form report'!$D$23:$D$1090,0))),"")</f>
        <v/>
      </c>
      <c r="HJ25" s="204" t="str">
        <f>IFERROR(IF(INDEX('Form report'!$P$23:$CO$1090,MATCH($A$23,'Form report'!HJ22:HJ1089,0),MATCH(HJ$3,'Form report'!$P$22:$CO$22,0))="","",INDEX('Form report'!$P$23:$CO$1090,MATCH($A$23,'Form report'!HJ22:HJ1089,0),MATCH(HJ$3,'Form report'!$P$22:$CO$22,0))-INDEX('Form report'!$G$23:$G$1090,MATCH($A$23,'Form report'!$D$23:$D$1090,0))-INDEX('Form report'!$H$23:$H$1090,MATCH($A$23,'Form report'!$D$23:$D$1090,0))),"")</f>
        <v/>
      </c>
      <c r="HK25" s="204" t="str">
        <f>IFERROR(IF(INDEX('Form report'!$P$23:$CO$1090,MATCH($A$23,'Form report'!HK22:HK1089,0),MATCH(HK$3,'Form report'!$P$22:$CO$22,0))="","",INDEX('Form report'!$P$23:$CO$1090,MATCH($A$23,'Form report'!HK22:HK1089,0),MATCH(HK$3,'Form report'!$P$22:$CO$22,0))-INDEX('Form report'!$G$23:$G$1090,MATCH($A$23,'Form report'!$D$23:$D$1090,0))-INDEX('Form report'!$H$23:$H$1090,MATCH($A$23,'Form report'!$D$23:$D$1090,0))),"")</f>
        <v/>
      </c>
      <c r="HL25" s="204" t="str">
        <f>IFERROR(IF(INDEX('Form report'!$P$23:$CO$1090,MATCH($A$23,'Form report'!HL22:HL1089,0),MATCH(HL$3,'Form report'!$P$22:$CO$22,0))="","",INDEX('Form report'!$P$23:$CO$1090,MATCH($A$23,'Form report'!HL22:HL1089,0),MATCH(HL$3,'Form report'!$P$22:$CO$22,0))-INDEX('Form report'!$G$23:$G$1090,MATCH($A$23,'Form report'!$D$23:$D$1090,0))-INDEX('Form report'!$H$23:$H$1090,MATCH($A$23,'Form report'!$D$23:$D$1090,0))),"")</f>
        <v/>
      </c>
      <c r="HM25" s="204" t="str">
        <f>IFERROR(IF(INDEX('Form report'!$P$23:$CO$1090,MATCH($A$23,'Form report'!HM22:HM1089,0),MATCH(HM$3,'Form report'!$P$22:$CO$22,0))="","",INDEX('Form report'!$P$23:$CO$1090,MATCH($A$23,'Form report'!HM22:HM1089,0),MATCH(HM$3,'Form report'!$P$22:$CO$22,0))-INDEX('Form report'!$G$23:$G$1090,MATCH($A$23,'Form report'!$D$23:$D$1090,0))-INDEX('Form report'!$H$23:$H$1090,MATCH($A$23,'Form report'!$D$23:$D$1090,0))),"")</f>
        <v/>
      </c>
      <c r="HN25" s="204" t="str">
        <f>IFERROR(IF(INDEX('Form report'!$P$23:$CO$1090,MATCH($A$23,'Form report'!HN22:HN1089,0),MATCH(HN$3,'Form report'!$P$22:$CO$22,0))="","",INDEX('Form report'!$P$23:$CO$1090,MATCH($A$23,'Form report'!HN22:HN1089,0),MATCH(HN$3,'Form report'!$P$22:$CO$22,0))-INDEX('Form report'!$G$23:$G$1090,MATCH($A$23,'Form report'!$D$23:$D$1090,0))-INDEX('Form report'!$H$23:$H$1090,MATCH($A$23,'Form report'!$D$23:$D$1090,0))),"")</f>
        <v/>
      </c>
      <c r="HO25" s="204" t="str">
        <f>IFERROR(IF(INDEX('Form report'!$P$23:$CO$1090,MATCH($A$23,'Form report'!HO22:HO1089,0),MATCH(HO$3,'Form report'!$P$22:$CO$22,0))="","",INDEX('Form report'!$P$23:$CO$1090,MATCH($A$23,'Form report'!HO22:HO1089,0),MATCH(HO$3,'Form report'!$P$22:$CO$22,0))-INDEX('Form report'!$G$23:$G$1090,MATCH($A$23,'Form report'!$D$23:$D$1090,0))-INDEX('Form report'!$H$23:$H$1090,MATCH($A$23,'Form report'!$D$23:$D$1090,0))),"")</f>
        <v/>
      </c>
      <c r="HP25" s="204" t="str">
        <f>IFERROR(IF(INDEX('Form report'!$P$23:$CO$1090,MATCH($A$23,'Form report'!HP22:HP1089,0),MATCH(HP$3,'Form report'!$P$22:$CO$22,0))="","",INDEX('Form report'!$P$23:$CO$1090,MATCH($A$23,'Form report'!HP22:HP1089,0),MATCH(HP$3,'Form report'!$P$22:$CO$22,0))-INDEX('Form report'!$G$23:$G$1090,MATCH($A$23,'Form report'!$D$23:$D$1090,0))-INDEX('Form report'!$H$23:$H$1090,MATCH($A$23,'Form report'!$D$23:$D$1090,0))),"")</f>
        <v/>
      </c>
      <c r="HQ25" s="204" t="str">
        <f>IFERROR(IF(INDEX('Form report'!$P$23:$CO$1090,MATCH($A$23,'Form report'!HQ22:HQ1089,0),MATCH(HQ$3,'Form report'!$P$22:$CO$22,0))="","",INDEX('Form report'!$P$23:$CO$1090,MATCH($A$23,'Form report'!HQ22:HQ1089,0),MATCH(HQ$3,'Form report'!$P$22:$CO$22,0))-INDEX('Form report'!$G$23:$G$1090,MATCH($A$23,'Form report'!$D$23:$D$1090,0))-INDEX('Form report'!$H$23:$H$1090,MATCH($A$23,'Form report'!$D$23:$D$1090,0))),"")</f>
        <v/>
      </c>
      <c r="HR25" s="204" t="str">
        <f>IFERROR(IF(INDEX('Form report'!$P$23:$CO$1090,MATCH($A$23,'Form report'!HR22:HR1089,0),MATCH(HR$3,'Form report'!$P$22:$CO$22,0))="","",INDEX('Form report'!$P$23:$CO$1090,MATCH($A$23,'Form report'!HR22:HR1089,0),MATCH(HR$3,'Form report'!$P$22:$CO$22,0))-INDEX('Form report'!$G$23:$G$1090,MATCH($A$23,'Form report'!$D$23:$D$1090,0))-INDEX('Form report'!$H$23:$H$1090,MATCH($A$23,'Form report'!$D$23:$D$1090,0))),"")</f>
        <v/>
      </c>
      <c r="HS25" s="204" t="str">
        <f>IFERROR(IF(INDEX('Form report'!$P$23:$CO$1090,MATCH($A$23,'Form report'!HS22:HS1089,0),MATCH(HS$3,'Form report'!$P$22:$CO$22,0))="","",INDEX('Form report'!$P$23:$CO$1090,MATCH($A$23,'Form report'!HS22:HS1089,0),MATCH(HS$3,'Form report'!$P$22:$CO$22,0))-INDEX('Form report'!$G$23:$G$1090,MATCH($A$23,'Form report'!$D$23:$D$1090,0))-INDEX('Form report'!$H$23:$H$1090,MATCH($A$23,'Form report'!$D$23:$D$1090,0))),"")</f>
        <v/>
      </c>
      <c r="HT25" s="204" t="str">
        <f>IFERROR(IF(INDEX('Form report'!$P$23:$CO$1090,MATCH($A$23,'Form report'!HT22:HT1089,0),MATCH(HT$3,'Form report'!$P$22:$CO$22,0))="","",INDEX('Form report'!$P$23:$CO$1090,MATCH($A$23,'Form report'!HT22:HT1089,0),MATCH(HT$3,'Form report'!$P$22:$CO$22,0))-INDEX('Form report'!$G$23:$G$1090,MATCH($A$23,'Form report'!$D$23:$D$1090,0))-INDEX('Form report'!$H$23:$H$1090,MATCH($A$23,'Form report'!$D$23:$D$1090,0))),"")</f>
        <v/>
      </c>
      <c r="HU25" s="204" t="str">
        <f>IFERROR(IF(INDEX('Form report'!$P$23:$CO$1090,MATCH($A$23,'Form report'!HU22:HU1089,0),MATCH(HU$3,'Form report'!$P$22:$CO$22,0))="","",INDEX('Form report'!$P$23:$CO$1090,MATCH($A$23,'Form report'!HU22:HU1089,0),MATCH(HU$3,'Form report'!$P$22:$CO$22,0))-INDEX('Form report'!$G$23:$G$1090,MATCH($A$23,'Form report'!$D$23:$D$1090,0))-INDEX('Form report'!$H$23:$H$1090,MATCH($A$23,'Form report'!$D$23:$D$1090,0))),"")</f>
        <v/>
      </c>
      <c r="HV25" s="204" t="str">
        <f>IFERROR(IF(INDEX('Form report'!$P$23:$CO$1090,MATCH($A$23,'Form report'!HV22:HV1089,0),MATCH(HV$3,'Form report'!$P$22:$CO$22,0))="","",INDEX('Form report'!$P$23:$CO$1090,MATCH($A$23,'Form report'!HV22:HV1089,0),MATCH(HV$3,'Form report'!$P$22:$CO$22,0))-INDEX('Form report'!$G$23:$G$1090,MATCH($A$23,'Form report'!$D$23:$D$1090,0))-INDEX('Form report'!$H$23:$H$1090,MATCH($A$23,'Form report'!$D$23:$D$1090,0))),"")</f>
        <v/>
      </c>
      <c r="HW25" s="204" t="str">
        <f>IFERROR(IF(INDEX('Form report'!$P$23:$CO$1090,MATCH($A$23,'Form report'!HW22:HW1089,0),MATCH(HW$3,'Form report'!$P$22:$CO$22,0))="","",INDEX('Form report'!$P$23:$CO$1090,MATCH($A$23,'Form report'!HW22:HW1089,0),MATCH(HW$3,'Form report'!$P$22:$CO$22,0))-INDEX('Form report'!$G$23:$G$1090,MATCH($A$23,'Form report'!$D$23:$D$1090,0))-INDEX('Form report'!$H$23:$H$1090,MATCH($A$23,'Form report'!$D$23:$D$1090,0))),"")</f>
        <v/>
      </c>
      <c r="HX25" s="204" t="str">
        <f>IFERROR(IF(INDEX('Form report'!$P$23:$CO$1090,MATCH($A$23,'Form report'!HX22:HX1089,0),MATCH(HX$3,'Form report'!$P$22:$CO$22,0))="","",INDEX('Form report'!$P$23:$CO$1090,MATCH($A$23,'Form report'!HX22:HX1089,0),MATCH(HX$3,'Form report'!$P$22:$CO$22,0))-INDEX('Form report'!$G$23:$G$1090,MATCH($A$23,'Form report'!$D$23:$D$1090,0))-INDEX('Form report'!$H$23:$H$1090,MATCH($A$23,'Form report'!$D$23:$D$1090,0))),"")</f>
        <v/>
      </c>
      <c r="HY25" s="204" t="str">
        <f>IFERROR(IF(INDEX('Form report'!$P$23:$CO$1090,MATCH($A$23,'Form report'!HY22:HY1089,0),MATCH(HY$3,'Form report'!$P$22:$CO$22,0))="","",INDEX('Form report'!$P$23:$CO$1090,MATCH($A$23,'Form report'!HY22:HY1089,0),MATCH(HY$3,'Form report'!$P$22:$CO$22,0))-INDEX('Form report'!$G$23:$G$1090,MATCH($A$23,'Form report'!$D$23:$D$1090,0))-INDEX('Form report'!$H$23:$H$1090,MATCH($A$23,'Form report'!$D$23:$D$1090,0))),"")</f>
        <v/>
      </c>
      <c r="HZ25" s="204" t="str">
        <f>IFERROR(IF(INDEX('Form report'!$P$23:$CO$1090,MATCH($A$23,'Form report'!HZ22:HZ1089,0),MATCH(HZ$3,'Form report'!$P$22:$CO$22,0))="","",INDEX('Form report'!$P$23:$CO$1090,MATCH($A$23,'Form report'!HZ22:HZ1089,0),MATCH(HZ$3,'Form report'!$P$22:$CO$22,0))-INDEX('Form report'!$G$23:$G$1090,MATCH($A$23,'Form report'!$D$23:$D$1090,0))-INDEX('Form report'!$H$23:$H$1090,MATCH($A$23,'Form report'!$D$23:$D$1090,0))),"")</f>
        <v/>
      </c>
      <c r="IA25" s="204" t="str">
        <f>IFERROR(IF(INDEX('Form report'!$P$23:$CO$1090,MATCH($A$23,'Form report'!IA22:IA1089,0),MATCH(IA$3,'Form report'!$P$22:$CO$22,0))="","",INDEX('Form report'!$P$23:$CO$1090,MATCH($A$23,'Form report'!IA22:IA1089,0),MATCH(IA$3,'Form report'!$P$22:$CO$22,0))-INDEX('Form report'!$G$23:$G$1090,MATCH($A$23,'Form report'!$D$23:$D$1090,0))-INDEX('Form report'!$H$23:$H$1090,MATCH($A$23,'Form report'!$D$23:$D$1090,0))),"")</f>
        <v/>
      </c>
      <c r="IB25" s="204" t="str">
        <f>IFERROR(IF(INDEX('Form report'!$P$23:$CO$1090,MATCH($A$23,'Form report'!IB22:IB1089,0),MATCH(IB$3,'Form report'!$P$22:$CO$22,0))="","",INDEX('Form report'!$P$23:$CO$1090,MATCH($A$23,'Form report'!IB22:IB1089,0),MATCH(IB$3,'Form report'!$P$22:$CO$22,0))-INDEX('Form report'!$G$23:$G$1090,MATCH($A$23,'Form report'!$D$23:$D$1090,0))-INDEX('Form report'!$H$23:$H$1090,MATCH($A$23,'Form report'!$D$23:$D$1090,0))),"")</f>
        <v/>
      </c>
      <c r="IC25" s="204" t="str">
        <f>IFERROR(IF(INDEX('Form report'!$P$23:$CO$1090,MATCH($A$23,'Form report'!IC22:IC1089,0),MATCH(IC$3,'Form report'!$P$22:$CO$22,0))="","",INDEX('Form report'!$P$23:$CO$1090,MATCH($A$23,'Form report'!IC22:IC1089,0),MATCH(IC$3,'Form report'!$P$22:$CO$22,0))-INDEX('Form report'!$G$23:$G$1090,MATCH($A$23,'Form report'!$D$23:$D$1090,0))-INDEX('Form report'!$H$23:$H$1090,MATCH($A$23,'Form report'!$D$23:$D$1090,0))),"")</f>
        <v/>
      </c>
      <c r="ID25" s="204" t="str">
        <f>IFERROR(IF(INDEX('Form report'!$P$23:$CO$1090,MATCH($A$23,'Form report'!ID22:ID1089,0),MATCH(ID$3,'Form report'!$P$22:$CO$22,0))="","",INDEX('Form report'!$P$23:$CO$1090,MATCH($A$23,'Form report'!ID22:ID1089,0),MATCH(ID$3,'Form report'!$P$22:$CO$22,0))-INDEX('Form report'!$G$23:$G$1090,MATCH($A$23,'Form report'!$D$23:$D$1090,0))-INDEX('Form report'!$H$23:$H$1090,MATCH($A$23,'Form report'!$D$23:$D$1090,0))),"")</f>
        <v/>
      </c>
      <c r="IE25" s="204" t="str">
        <f>IFERROR(IF(INDEX('Form report'!$P$23:$CO$1090,MATCH($A$23,'Form report'!IE22:IE1089,0),MATCH(IE$3,'Form report'!$P$22:$CO$22,0))="","",INDEX('Form report'!$P$23:$CO$1090,MATCH($A$23,'Form report'!IE22:IE1089,0),MATCH(IE$3,'Form report'!$P$22:$CO$22,0))-INDEX('Form report'!$G$23:$G$1090,MATCH($A$23,'Form report'!$D$23:$D$1090,0))-INDEX('Form report'!$H$23:$H$1090,MATCH($A$23,'Form report'!$D$23:$D$1090,0))),"")</f>
        <v/>
      </c>
      <c r="IF25" s="204" t="str">
        <f>IFERROR(IF(INDEX('Form report'!$P$23:$CO$1090,MATCH($A$23,'Form report'!IF22:IF1089,0),MATCH(IF$3,'Form report'!$P$22:$CO$22,0))="","",INDEX('Form report'!$P$23:$CO$1090,MATCH($A$23,'Form report'!IF22:IF1089,0),MATCH(IF$3,'Form report'!$P$22:$CO$22,0))-INDEX('Form report'!$G$23:$G$1090,MATCH($A$23,'Form report'!$D$23:$D$1090,0))-INDEX('Form report'!$H$23:$H$1090,MATCH($A$23,'Form report'!$D$23:$D$1090,0))),"")</f>
        <v/>
      </c>
      <c r="IG25" s="204" t="str">
        <f>IFERROR(IF(INDEX('Form report'!$P$23:$CO$1090,MATCH($A$23,'Form report'!IG22:IG1089,0),MATCH(IG$3,'Form report'!$P$22:$CO$22,0))="","",INDEX('Form report'!$P$23:$CO$1090,MATCH($A$23,'Form report'!IG22:IG1089,0),MATCH(IG$3,'Form report'!$P$22:$CO$22,0))-INDEX('Form report'!$G$23:$G$1090,MATCH($A$23,'Form report'!$D$23:$D$1090,0))-INDEX('Form report'!$H$23:$H$1090,MATCH($A$23,'Form report'!$D$23:$D$1090,0))),"")</f>
        <v/>
      </c>
      <c r="IH25" s="204" t="str">
        <f>IFERROR(IF(INDEX('Form report'!$P$23:$CO$1090,MATCH($A$23,'Form report'!IH22:IH1089,0),MATCH(IH$3,'Form report'!$P$22:$CO$22,0))="","",INDEX('Form report'!$P$23:$CO$1090,MATCH($A$23,'Form report'!IH22:IH1089,0),MATCH(IH$3,'Form report'!$P$22:$CO$22,0))-INDEX('Form report'!$G$23:$G$1090,MATCH($A$23,'Form report'!$D$23:$D$1090,0))-INDEX('Form report'!$H$23:$H$1090,MATCH($A$23,'Form report'!$D$23:$D$1090,0))),"")</f>
        <v/>
      </c>
      <c r="II25" s="204" t="str">
        <f>IFERROR(IF(INDEX('Form report'!$P$23:$CO$1090,MATCH($A$23,'Form report'!II22:II1089,0),MATCH(II$3,'Form report'!$P$22:$CO$22,0))="","",INDEX('Form report'!$P$23:$CO$1090,MATCH($A$23,'Form report'!II22:II1089,0),MATCH(II$3,'Form report'!$P$22:$CO$22,0))-INDEX('Form report'!$G$23:$G$1090,MATCH($A$23,'Form report'!$D$23:$D$1090,0))-INDEX('Form report'!$H$23:$H$1090,MATCH($A$23,'Form report'!$D$23:$D$1090,0))),"")</f>
        <v/>
      </c>
      <c r="IJ25" s="204" t="str">
        <f>IFERROR(IF(INDEX('Form report'!$P$23:$CO$1090,MATCH($A$23,'Form report'!IJ22:IJ1089,0),MATCH(IJ$3,'Form report'!$P$22:$CO$22,0))="","",INDEX('Form report'!$P$23:$CO$1090,MATCH($A$23,'Form report'!IJ22:IJ1089,0),MATCH(IJ$3,'Form report'!$P$22:$CO$22,0))-INDEX('Form report'!$G$23:$G$1090,MATCH($A$23,'Form report'!$D$23:$D$1090,0))-INDEX('Form report'!$H$23:$H$1090,MATCH($A$23,'Form report'!$D$23:$D$1090,0))),"")</f>
        <v/>
      </c>
      <c r="IK25" s="204" t="str">
        <f>IFERROR(IF(INDEX('Form report'!$P$23:$CO$1090,MATCH($A$23,'Form report'!IK22:IK1089,0),MATCH(IK$3,'Form report'!$P$22:$CO$22,0))="","",INDEX('Form report'!$P$23:$CO$1090,MATCH($A$23,'Form report'!IK22:IK1089,0),MATCH(IK$3,'Form report'!$P$22:$CO$22,0))-INDEX('Form report'!$G$23:$G$1090,MATCH($A$23,'Form report'!$D$23:$D$1090,0))-INDEX('Form report'!$H$23:$H$1090,MATCH($A$23,'Form report'!$D$23:$D$1090,0))),"")</f>
        <v/>
      </c>
      <c r="IL25" s="204" t="str">
        <f>IFERROR(IF(INDEX('Form report'!$P$23:$CO$1090,MATCH($A$23,'Form report'!IL22:IL1089,0),MATCH(IL$3,'Form report'!$P$22:$CO$22,0))="","",INDEX('Form report'!$P$23:$CO$1090,MATCH($A$23,'Form report'!IL22:IL1089,0),MATCH(IL$3,'Form report'!$P$22:$CO$22,0))-INDEX('Form report'!$G$23:$G$1090,MATCH($A$23,'Form report'!$D$23:$D$1090,0))-INDEX('Form report'!$H$23:$H$1090,MATCH($A$23,'Form report'!$D$23:$D$1090,0))),"")</f>
        <v/>
      </c>
      <c r="IM25" s="204" t="str">
        <f>IFERROR(IF(INDEX('Form report'!$P$23:$CO$1090,MATCH($A$23,'Form report'!IM22:IM1089,0),MATCH(IM$3,'Form report'!$P$22:$CO$22,0))="","",INDEX('Form report'!$P$23:$CO$1090,MATCH($A$23,'Form report'!IM22:IM1089,0),MATCH(IM$3,'Form report'!$P$22:$CO$22,0))-INDEX('Form report'!$G$23:$G$1090,MATCH($A$23,'Form report'!$D$23:$D$1090,0))-INDEX('Form report'!$H$23:$H$1090,MATCH($A$23,'Form report'!$D$23:$D$1090,0))),"")</f>
        <v/>
      </c>
      <c r="IN25" s="204" t="str">
        <f>IFERROR(IF(INDEX('Form report'!$P$23:$CO$1090,MATCH($A$23,'Form report'!IN22:IN1089,0),MATCH(IN$3,'Form report'!$P$22:$CO$22,0))="","",INDEX('Form report'!$P$23:$CO$1090,MATCH($A$23,'Form report'!IN22:IN1089,0),MATCH(IN$3,'Form report'!$P$22:$CO$22,0))-INDEX('Form report'!$G$23:$G$1090,MATCH($A$23,'Form report'!$D$23:$D$1090,0))-INDEX('Form report'!$H$23:$H$1090,MATCH($A$23,'Form report'!$D$23:$D$1090,0))),"")</f>
        <v/>
      </c>
      <c r="IO25" s="204" t="str">
        <f>IFERROR(IF(INDEX('Form report'!$P$23:$CO$1090,MATCH($A$23,'Form report'!IO22:IO1089,0),MATCH(IO$3,'Form report'!$P$22:$CO$22,0))="","",INDEX('Form report'!$P$23:$CO$1090,MATCH($A$23,'Form report'!IO22:IO1089,0),MATCH(IO$3,'Form report'!$P$22:$CO$22,0))-INDEX('Form report'!$G$23:$G$1090,MATCH($A$23,'Form report'!$D$23:$D$1090,0))-INDEX('Form report'!$H$23:$H$1090,MATCH($A$23,'Form report'!$D$23:$D$1090,0))),"")</f>
        <v/>
      </c>
      <c r="IP25" s="204" t="str">
        <f>IFERROR(IF(INDEX('Form report'!$P$23:$CO$1090,MATCH($A$23,'Form report'!IP22:IP1089,0),MATCH(IP$3,'Form report'!$P$22:$CO$22,0))="","",INDEX('Form report'!$P$23:$CO$1090,MATCH($A$23,'Form report'!IP22:IP1089,0),MATCH(IP$3,'Form report'!$P$22:$CO$22,0))-INDEX('Form report'!$G$23:$G$1090,MATCH($A$23,'Form report'!$D$23:$D$1090,0))-INDEX('Form report'!$H$23:$H$1090,MATCH($A$23,'Form report'!$D$23:$D$1090,0))),"")</f>
        <v/>
      </c>
      <c r="IQ25" s="204" t="str">
        <f>IFERROR(IF(INDEX('Form report'!$P$23:$CO$1090,MATCH($A$23,'Form report'!IQ22:IQ1089,0),MATCH(IQ$3,'Form report'!$P$22:$CO$22,0))="","",INDEX('Form report'!$P$23:$CO$1090,MATCH($A$23,'Form report'!IQ22:IQ1089,0),MATCH(IQ$3,'Form report'!$P$22:$CO$22,0))-INDEX('Form report'!$G$23:$G$1090,MATCH($A$23,'Form report'!$D$23:$D$1090,0))-INDEX('Form report'!$H$23:$H$1090,MATCH($A$23,'Form report'!$D$23:$D$1090,0))),"")</f>
        <v/>
      </c>
      <c r="IR25" s="204" t="str">
        <f>IFERROR(IF(INDEX('Form report'!$P$23:$CO$1090,MATCH($A$23,'Form report'!IR22:IR1089,0),MATCH(IR$3,'Form report'!$P$22:$CO$22,0))="","",INDEX('Form report'!$P$23:$CO$1090,MATCH($A$23,'Form report'!IR22:IR1089,0),MATCH(IR$3,'Form report'!$P$22:$CO$22,0))-INDEX('Form report'!$G$23:$G$1090,MATCH($A$23,'Form report'!$D$23:$D$1090,0))-INDEX('Form report'!$H$23:$H$1090,MATCH($A$23,'Form report'!$D$23:$D$1090,0))),"")</f>
        <v/>
      </c>
      <c r="IS25" s="204" t="str">
        <f>IFERROR(IF(INDEX('Form report'!$P$23:$CO$1090,MATCH($A$23,'Form report'!IS22:IS1089,0),MATCH(IS$3,'Form report'!$P$22:$CO$22,0))="","",INDEX('Form report'!$P$23:$CO$1090,MATCH($A$23,'Form report'!IS22:IS1089,0),MATCH(IS$3,'Form report'!$P$22:$CO$22,0))-INDEX('Form report'!$G$23:$G$1090,MATCH($A$23,'Form report'!$D$23:$D$1090,0))-INDEX('Form report'!$H$23:$H$1090,MATCH($A$23,'Form report'!$D$23:$D$1090,0))),"")</f>
        <v/>
      </c>
      <c r="IT25" s="204" t="str">
        <f>IFERROR(IF(INDEX('Form report'!$P$23:$CO$1090,MATCH($A$23,'Form report'!IT22:IT1089,0),MATCH(IT$3,'Form report'!$P$22:$CO$22,0))="","",INDEX('Form report'!$P$23:$CO$1090,MATCH($A$23,'Form report'!IT22:IT1089,0),MATCH(IT$3,'Form report'!$P$22:$CO$22,0))-INDEX('Form report'!$G$23:$G$1090,MATCH($A$23,'Form report'!$D$23:$D$1090,0))-INDEX('Form report'!$H$23:$H$1090,MATCH($A$23,'Form report'!$D$23:$D$1090,0))),"")</f>
        <v/>
      </c>
      <c r="IU25" s="204" t="str">
        <f>IFERROR(IF(INDEX('Form report'!$P$23:$CO$1090,MATCH($A$23,'Form report'!IU22:IU1089,0),MATCH(IU$3,'Form report'!$P$22:$CO$22,0))="","",INDEX('Form report'!$P$23:$CO$1090,MATCH($A$23,'Form report'!IU22:IU1089,0),MATCH(IU$3,'Form report'!$P$22:$CO$22,0))-INDEX('Form report'!$G$23:$G$1090,MATCH($A$23,'Form report'!$D$23:$D$1090,0))-INDEX('Form report'!$H$23:$H$1090,MATCH($A$23,'Form report'!$D$23:$D$1090,0))),"")</f>
        <v/>
      </c>
      <c r="IV25" s="204" t="str">
        <f>IFERROR(IF(INDEX('Form report'!$P$23:$CO$1090,MATCH($A$23,'Form report'!IV22:IV1089,0),MATCH(IV$3,'Form report'!$P$22:$CO$22,0))="","",INDEX('Form report'!$P$23:$CO$1090,MATCH($A$23,'Form report'!IV22:IV1089,0),MATCH(IV$3,'Form report'!$P$22:$CO$22,0))-INDEX('Form report'!$G$23:$G$1090,MATCH($A$23,'Form report'!$D$23:$D$1090,0))-INDEX('Form report'!$H$23:$H$1090,MATCH($A$23,'Form report'!$D$23:$D$1090,0))),"")</f>
        <v/>
      </c>
      <c r="IW25" s="204" t="str">
        <f>IFERROR(IF(INDEX('Form report'!$P$23:$CO$1090,MATCH($A$23,'Form report'!IW22:IW1089,0),MATCH(IW$3,'Form report'!$P$22:$CO$22,0))="","",INDEX('Form report'!$P$23:$CO$1090,MATCH($A$23,'Form report'!IW22:IW1089,0),MATCH(IW$3,'Form report'!$P$22:$CO$22,0))-INDEX('Form report'!$G$23:$G$1090,MATCH($A$23,'Form report'!$D$23:$D$1090,0))-INDEX('Form report'!$H$23:$H$1090,MATCH($A$23,'Form report'!$D$23:$D$1090,0))),"")</f>
        <v/>
      </c>
      <c r="IX25" s="204" t="str">
        <f>IFERROR(IF(INDEX('Form report'!$P$23:$CO$1090,MATCH($A$23,'Form report'!IX22:IX1089,0),MATCH(IX$3,'Form report'!$P$22:$CO$22,0))="","",INDEX('Form report'!$P$23:$CO$1090,MATCH($A$23,'Form report'!IX22:IX1089,0),MATCH(IX$3,'Form report'!$P$22:$CO$22,0))-INDEX('Form report'!$G$23:$G$1090,MATCH($A$23,'Form report'!$D$23:$D$1090,0))-INDEX('Form report'!$H$23:$H$1090,MATCH($A$23,'Form report'!$D$23:$D$1090,0))),"")</f>
        <v/>
      </c>
      <c r="IY25" s="204" t="str">
        <f>IFERROR(IF(INDEX('Form report'!$P$23:$CO$1090,MATCH($A$23,'Form report'!IY22:IY1089,0),MATCH(IY$3,'Form report'!$P$22:$CO$22,0))="","",INDEX('Form report'!$P$23:$CO$1090,MATCH($A$23,'Form report'!IY22:IY1089,0),MATCH(IY$3,'Form report'!$P$22:$CO$22,0))-INDEX('Form report'!$G$23:$G$1090,MATCH($A$23,'Form report'!$D$23:$D$1090,0))-INDEX('Form report'!$H$23:$H$1090,MATCH($A$23,'Form report'!$D$23:$D$1090,0))),"")</f>
        <v/>
      </c>
      <c r="IZ25" s="204" t="str">
        <f>IFERROR(IF(INDEX('Form report'!$P$23:$CO$1090,MATCH($A$23,'Form report'!IZ22:IZ1089,0),MATCH(IZ$3,'Form report'!$P$22:$CO$22,0))="","",INDEX('Form report'!$P$23:$CO$1090,MATCH($A$23,'Form report'!IZ22:IZ1089,0),MATCH(IZ$3,'Form report'!$P$22:$CO$22,0))-INDEX('Form report'!$G$23:$G$1090,MATCH($A$23,'Form report'!$D$23:$D$1090,0))-INDEX('Form report'!$H$23:$H$1090,MATCH($A$23,'Form report'!$D$23:$D$1090,0))),"")</f>
        <v/>
      </c>
      <c r="JA25" s="204" t="str">
        <f>IFERROR(IF(INDEX('Form report'!$P$23:$CO$1090,MATCH($A$23,'Form report'!JA22:JA1089,0),MATCH(JA$3,'Form report'!$P$22:$CO$22,0))="","",INDEX('Form report'!$P$23:$CO$1090,MATCH($A$23,'Form report'!JA22:JA1089,0),MATCH(JA$3,'Form report'!$P$22:$CO$22,0))-INDEX('Form report'!$G$23:$G$1090,MATCH($A$23,'Form report'!$D$23:$D$1090,0))-INDEX('Form report'!$H$23:$H$1090,MATCH($A$23,'Form report'!$D$23:$D$1090,0))),"")</f>
        <v/>
      </c>
      <c r="JB25" s="204" t="str">
        <f>IFERROR(IF(INDEX('Form report'!$P$23:$CO$1090,MATCH($A$23,'Form report'!JB22:JB1089,0),MATCH(JB$3,'Form report'!$P$22:$CO$22,0))="","",INDEX('Form report'!$P$23:$CO$1090,MATCH($A$23,'Form report'!JB22:JB1089,0),MATCH(JB$3,'Form report'!$P$22:$CO$22,0))-INDEX('Form report'!$G$23:$G$1090,MATCH($A$23,'Form report'!$D$23:$D$1090,0))-INDEX('Form report'!$H$23:$H$1090,MATCH($A$23,'Form report'!$D$23:$D$1090,0))),"")</f>
        <v/>
      </c>
      <c r="JC25" s="204" t="str">
        <f>IFERROR(IF(INDEX('Form report'!$P$23:$CO$1090,MATCH($A$23,'Form report'!JC22:JC1089,0),MATCH(JC$3,'Form report'!$P$22:$CO$22,0))="","",INDEX('Form report'!$P$23:$CO$1090,MATCH($A$23,'Form report'!JC22:JC1089,0),MATCH(JC$3,'Form report'!$P$22:$CO$22,0))-INDEX('Form report'!$G$23:$G$1090,MATCH($A$23,'Form report'!$D$23:$D$1090,0))-INDEX('Form report'!$H$23:$H$1090,MATCH($A$23,'Form report'!$D$23:$D$1090,0))),"")</f>
        <v/>
      </c>
      <c r="JD25" s="204" t="str">
        <f>IFERROR(IF(INDEX('Form report'!$P$23:$CO$1090,MATCH($A$23,'Form report'!JD22:JD1089,0),MATCH(JD$3,'Form report'!$P$22:$CO$22,0))="","",INDEX('Form report'!$P$23:$CO$1090,MATCH($A$23,'Form report'!JD22:JD1089,0),MATCH(JD$3,'Form report'!$P$22:$CO$22,0))-INDEX('Form report'!$G$23:$G$1090,MATCH($A$23,'Form report'!$D$23:$D$1090,0))-INDEX('Form report'!$H$23:$H$1090,MATCH($A$23,'Form report'!$D$23:$D$1090,0))),"")</f>
        <v/>
      </c>
      <c r="JE25" s="204" t="str">
        <f>IFERROR(IF(INDEX('Form report'!$P$23:$CO$1090,MATCH($A$23,'Form report'!JE22:JE1089,0),MATCH(JE$3,'Form report'!$P$22:$CO$22,0))="","",INDEX('Form report'!$P$23:$CO$1090,MATCH($A$23,'Form report'!JE22:JE1089,0),MATCH(JE$3,'Form report'!$P$22:$CO$22,0))-INDEX('Form report'!$G$23:$G$1090,MATCH($A$23,'Form report'!$D$23:$D$1090,0))-INDEX('Form report'!$H$23:$H$1090,MATCH($A$23,'Form report'!$D$23:$D$1090,0))),"")</f>
        <v/>
      </c>
      <c r="JF25" s="204" t="str">
        <f>IFERROR(IF(INDEX('Form report'!$P$23:$CO$1090,MATCH($A$23,'Form report'!JF22:JF1089,0),MATCH(JF$3,'Form report'!$P$22:$CO$22,0))="","",INDEX('Form report'!$P$23:$CO$1090,MATCH($A$23,'Form report'!JF22:JF1089,0),MATCH(JF$3,'Form report'!$P$22:$CO$22,0))-INDEX('Form report'!$G$23:$G$1090,MATCH($A$23,'Form report'!$D$23:$D$1090,0))-INDEX('Form report'!$H$23:$H$1090,MATCH($A$23,'Form report'!$D$23:$D$1090,0))),"")</f>
        <v/>
      </c>
      <c r="JG25" s="204" t="str">
        <f>IFERROR(IF(INDEX('Form report'!$P$23:$CO$1090,MATCH($A$23,'Form report'!JG22:JG1089,0),MATCH(JG$3,'Form report'!$P$22:$CO$22,0))="","",INDEX('Form report'!$P$23:$CO$1090,MATCH($A$23,'Form report'!JG22:JG1089,0),MATCH(JG$3,'Form report'!$P$22:$CO$22,0))-INDEX('Form report'!$G$23:$G$1090,MATCH($A$23,'Form report'!$D$23:$D$1090,0))-INDEX('Form report'!$H$23:$H$1090,MATCH($A$23,'Form report'!$D$23:$D$1090,0))),"")</f>
        <v/>
      </c>
      <c r="JH25" s="204" t="str">
        <f>IFERROR(IF(INDEX('Form report'!$P$23:$CO$1090,MATCH($A$23,'Form report'!JH22:JH1089,0),MATCH(JH$3,'Form report'!$P$22:$CO$22,0))="","",INDEX('Form report'!$P$23:$CO$1090,MATCH($A$23,'Form report'!JH22:JH1089,0),MATCH(JH$3,'Form report'!$P$22:$CO$22,0))-INDEX('Form report'!$G$23:$G$1090,MATCH($A$23,'Form report'!$D$23:$D$1090,0))-INDEX('Form report'!$H$23:$H$1090,MATCH($A$23,'Form report'!$D$23:$D$1090,0))),"")</f>
        <v/>
      </c>
      <c r="JI25" s="204" t="str">
        <f>IFERROR(IF(INDEX('Form report'!$P$23:$CO$1090,MATCH($A$23,'Form report'!JI22:JI1089,0),MATCH(JI$3,'Form report'!$P$22:$CO$22,0))="","",INDEX('Form report'!$P$23:$CO$1090,MATCH($A$23,'Form report'!JI22:JI1089,0),MATCH(JI$3,'Form report'!$P$22:$CO$22,0))-INDEX('Form report'!$G$23:$G$1090,MATCH($A$23,'Form report'!$D$23:$D$1090,0))-INDEX('Form report'!$H$23:$H$1090,MATCH($A$23,'Form report'!$D$23:$D$1090,0))),"")</f>
        <v/>
      </c>
      <c r="JJ25" s="204" t="str">
        <f>IFERROR(IF(INDEX('Form report'!$P$23:$CO$1090,MATCH($A$23,'Form report'!JJ22:JJ1089,0),MATCH(JJ$3,'Form report'!$P$22:$CO$22,0))="","",INDEX('Form report'!$P$23:$CO$1090,MATCH($A$23,'Form report'!JJ22:JJ1089,0),MATCH(JJ$3,'Form report'!$P$22:$CO$22,0))-INDEX('Form report'!$G$23:$G$1090,MATCH($A$23,'Form report'!$D$23:$D$1090,0))-INDEX('Form report'!$H$23:$H$1090,MATCH($A$23,'Form report'!$D$23:$D$1090,0))),"")</f>
        <v/>
      </c>
      <c r="JK25" s="204" t="str">
        <f>IFERROR(IF(INDEX('Form report'!$P$23:$CO$1090,MATCH($A$23,'Form report'!JK22:JK1089,0),MATCH(JK$3,'Form report'!$P$22:$CO$22,0))="","",INDEX('Form report'!$P$23:$CO$1090,MATCH($A$23,'Form report'!JK22:JK1089,0),MATCH(JK$3,'Form report'!$P$22:$CO$22,0))-INDEX('Form report'!$G$23:$G$1090,MATCH($A$23,'Form report'!$D$23:$D$1090,0))-INDEX('Form report'!$H$23:$H$1090,MATCH($A$23,'Form report'!$D$23:$D$1090,0))),"")</f>
        <v/>
      </c>
      <c r="JL25" s="204" t="str">
        <f>IFERROR(IF(INDEX('Form report'!$P$23:$CO$1090,MATCH($A$23,'Form report'!JL22:JL1089,0),MATCH(JL$3,'Form report'!$P$22:$CO$22,0))="","",INDEX('Form report'!$P$23:$CO$1090,MATCH($A$23,'Form report'!JL22:JL1089,0),MATCH(JL$3,'Form report'!$P$22:$CO$22,0))-INDEX('Form report'!$G$23:$G$1090,MATCH($A$23,'Form report'!$D$23:$D$1090,0))-INDEX('Form report'!$H$23:$H$1090,MATCH($A$23,'Form report'!$D$23:$D$1090,0))),"")</f>
        <v/>
      </c>
      <c r="JM25" s="204" t="str">
        <f>IFERROR(IF(INDEX('Form report'!$P$23:$CO$1090,MATCH($A$23,'Form report'!JM22:JM1089,0),MATCH(JM$3,'Form report'!$P$22:$CO$22,0))="","",INDEX('Form report'!$P$23:$CO$1090,MATCH($A$23,'Form report'!JM22:JM1089,0),MATCH(JM$3,'Form report'!$P$22:$CO$22,0))-INDEX('Form report'!$G$23:$G$1090,MATCH($A$23,'Form report'!$D$23:$D$1090,0))-INDEX('Form report'!$H$23:$H$1090,MATCH($A$23,'Form report'!$D$23:$D$1090,0))),"")</f>
        <v/>
      </c>
      <c r="JN25" s="204" t="str">
        <f>IFERROR(IF(INDEX('Form report'!$P$23:$CO$1090,MATCH($A$23,'Form report'!JN22:JN1089,0),MATCH(JN$3,'Form report'!$P$22:$CO$22,0))="","",INDEX('Form report'!$P$23:$CO$1090,MATCH($A$23,'Form report'!JN22:JN1089,0),MATCH(JN$3,'Form report'!$P$22:$CO$22,0))-INDEX('Form report'!$G$23:$G$1090,MATCH($A$23,'Form report'!$D$23:$D$1090,0))-INDEX('Form report'!$H$23:$H$1090,MATCH($A$23,'Form report'!$D$23:$D$1090,0))),"")</f>
        <v/>
      </c>
      <c r="JO25" s="204" t="str">
        <f>IFERROR(IF(INDEX('Form report'!$P$23:$CO$1090,MATCH($A$23,'Form report'!JO22:JO1089,0),MATCH(JO$3,'Form report'!$P$22:$CO$22,0))="","",INDEX('Form report'!$P$23:$CO$1090,MATCH($A$23,'Form report'!JO22:JO1089,0),MATCH(JO$3,'Form report'!$P$22:$CO$22,0))-INDEX('Form report'!$G$23:$G$1090,MATCH($A$23,'Form report'!$D$23:$D$1090,0))-INDEX('Form report'!$H$23:$H$1090,MATCH($A$23,'Form report'!$D$23:$D$1090,0))),"")</f>
        <v/>
      </c>
      <c r="JP25" s="204" t="str">
        <f>IFERROR(IF(INDEX('Form report'!$P$23:$CO$1090,MATCH($A$23,'Form report'!JP22:JP1089,0),MATCH(JP$3,'Form report'!$P$22:$CO$22,0))="","",INDEX('Form report'!$P$23:$CO$1090,MATCH($A$23,'Form report'!JP22:JP1089,0),MATCH(JP$3,'Form report'!$P$22:$CO$22,0))-INDEX('Form report'!$G$23:$G$1090,MATCH($A$23,'Form report'!$D$23:$D$1090,0))-INDEX('Form report'!$H$23:$H$1090,MATCH($A$23,'Form report'!$D$23:$D$1090,0))),"")</f>
        <v/>
      </c>
      <c r="JQ25" s="204" t="str">
        <f>IFERROR(IF(INDEX('Form report'!$P$23:$CO$1090,MATCH($A$23,'Form report'!JQ22:JQ1089,0),MATCH(JQ$3,'Form report'!$P$22:$CO$22,0))="","",INDEX('Form report'!$P$23:$CO$1090,MATCH($A$23,'Form report'!JQ22:JQ1089,0),MATCH(JQ$3,'Form report'!$P$22:$CO$22,0))-INDEX('Form report'!$G$23:$G$1090,MATCH($A$23,'Form report'!$D$23:$D$1090,0))-INDEX('Form report'!$H$23:$H$1090,MATCH($A$23,'Form report'!$D$23:$D$1090,0))),"")</f>
        <v/>
      </c>
      <c r="JR25" s="204" t="str">
        <f>IFERROR(IF(INDEX('Form report'!$P$23:$CO$1090,MATCH($A$23,'Form report'!JR22:JR1089,0),MATCH(JR$3,'Form report'!$P$22:$CO$22,0))="","",INDEX('Form report'!$P$23:$CO$1090,MATCH($A$23,'Form report'!JR22:JR1089,0),MATCH(JR$3,'Form report'!$P$22:$CO$22,0))-INDEX('Form report'!$G$23:$G$1090,MATCH($A$23,'Form report'!$D$23:$D$1090,0))-INDEX('Form report'!$H$23:$H$1090,MATCH($A$23,'Form report'!$D$23:$D$1090,0))),"")</f>
        <v/>
      </c>
      <c r="JS25" s="204" t="str">
        <f>IFERROR(IF(INDEX('Form report'!$P$23:$CO$1090,MATCH($A$23,'Form report'!JS22:JS1089,0),MATCH(JS$3,'Form report'!$P$22:$CO$22,0))="","",INDEX('Form report'!$P$23:$CO$1090,MATCH($A$23,'Form report'!JS22:JS1089,0),MATCH(JS$3,'Form report'!$P$22:$CO$22,0))-INDEX('Form report'!$G$23:$G$1090,MATCH($A$23,'Form report'!$D$23:$D$1090,0))-INDEX('Form report'!$H$23:$H$1090,MATCH($A$23,'Form report'!$D$23:$D$1090,0))),"")</f>
        <v/>
      </c>
      <c r="JT25" s="204" t="str">
        <f>IFERROR(IF(INDEX('Form report'!$P$23:$CO$1090,MATCH($A$23,'Form report'!JT22:JT1089,0),MATCH(JT$3,'Form report'!$P$22:$CO$22,0))="","",INDEX('Form report'!$P$23:$CO$1090,MATCH($A$23,'Form report'!JT22:JT1089,0),MATCH(JT$3,'Form report'!$P$22:$CO$22,0))-INDEX('Form report'!$G$23:$G$1090,MATCH($A$23,'Form report'!$D$23:$D$1090,0))-INDEX('Form report'!$H$23:$H$1090,MATCH($A$23,'Form report'!$D$23:$D$1090,0))),"")</f>
        <v/>
      </c>
      <c r="JU25" s="204" t="str">
        <f>IFERROR(IF(INDEX('Form report'!$P$23:$CO$1090,MATCH($A$23,'Form report'!JU22:JU1089,0),MATCH(JU$3,'Form report'!$P$22:$CO$22,0))="","",INDEX('Form report'!$P$23:$CO$1090,MATCH($A$23,'Form report'!JU22:JU1089,0),MATCH(JU$3,'Form report'!$P$22:$CO$22,0))-INDEX('Form report'!$G$23:$G$1090,MATCH($A$23,'Form report'!$D$23:$D$1090,0))-INDEX('Form report'!$H$23:$H$1090,MATCH($A$23,'Form report'!$D$23:$D$1090,0))),"")</f>
        <v/>
      </c>
      <c r="JV25" s="204" t="str">
        <f>IFERROR(IF(INDEX('Form report'!$P$23:$CO$1090,MATCH($A$23,'Form report'!JV22:JV1089,0),MATCH(JV$3,'Form report'!$P$22:$CO$22,0))="","",INDEX('Form report'!$P$23:$CO$1090,MATCH($A$23,'Form report'!JV22:JV1089,0),MATCH(JV$3,'Form report'!$P$22:$CO$22,0))-INDEX('Form report'!$G$23:$G$1090,MATCH($A$23,'Form report'!$D$23:$D$1090,0))-INDEX('Form report'!$H$23:$H$1090,MATCH($A$23,'Form report'!$D$23:$D$1090,0))),"")</f>
        <v/>
      </c>
      <c r="JW25" s="204" t="str">
        <f>IFERROR(IF(INDEX('Form report'!$P$23:$CO$1090,MATCH($A$23,'Form report'!JW22:JW1089,0),MATCH(JW$3,'Form report'!$P$22:$CO$22,0))="","",INDEX('Form report'!$P$23:$CO$1090,MATCH($A$23,'Form report'!JW22:JW1089,0),MATCH(JW$3,'Form report'!$P$22:$CO$22,0))-INDEX('Form report'!$G$23:$G$1090,MATCH($A$23,'Form report'!$D$23:$D$1090,0))-INDEX('Form report'!$H$23:$H$1090,MATCH($A$23,'Form report'!$D$23:$D$1090,0))),"")</f>
        <v/>
      </c>
      <c r="JX25" s="204" t="str">
        <f>IFERROR(IF(INDEX('Form report'!$P$23:$CO$1090,MATCH($A$23,'Form report'!JX22:JX1089,0),MATCH(JX$3,'Form report'!$P$22:$CO$22,0))="","",INDEX('Form report'!$P$23:$CO$1090,MATCH($A$23,'Form report'!JX22:JX1089,0),MATCH(JX$3,'Form report'!$P$22:$CO$22,0))-INDEX('Form report'!$G$23:$G$1090,MATCH($A$23,'Form report'!$D$23:$D$1090,0))-INDEX('Form report'!$H$23:$H$1090,MATCH($A$23,'Form report'!$D$23:$D$1090,0))),"")</f>
        <v/>
      </c>
      <c r="JY25" s="204" t="str">
        <f>IFERROR(IF(INDEX('Form report'!$P$23:$CO$1090,MATCH($A$23,'Form report'!JY22:JY1089,0),MATCH(JY$3,'Form report'!$P$22:$CO$22,0))="","",INDEX('Form report'!$P$23:$CO$1090,MATCH($A$23,'Form report'!JY22:JY1089,0),MATCH(JY$3,'Form report'!$P$22:$CO$22,0))-INDEX('Form report'!$G$23:$G$1090,MATCH($A$23,'Form report'!$D$23:$D$1090,0))-INDEX('Form report'!$H$23:$H$1090,MATCH($A$23,'Form report'!$D$23:$D$1090,0))),"")</f>
        <v/>
      </c>
      <c r="JZ25" s="204" t="str">
        <f>IFERROR(IF(INDEX('Form report'!$P$23:$CO$1090,MATCH($A$23,'Form report'!JZ22:JZ1089,0),MATCH(JZ$3,'Form report'!$P$22:$CO$22,0))="","",INDEX('Form report'!$P$23:$CO$1090,MATCH($A$23,'Form report'!JZ22:JZ1089,0),MATCH(JZ$3,'Form report'!$P$22:$CO$22,0))-INDEX('Form report'!$G$23:$G$1090,MATCH($A$23,'Form report'!$D$23:$D$1090,0))-INDEX('Form report'!$H$23:$H$1090,MATCH($A$23,'Form report'!$D$23:$D$1090,0))),"")</f>
        <v/>
      </c>
      <c r="KA25" s="204" t="str">
        <f>IFERROR(IF(INDEX('Form report'!$P$23:$CO$1090,MATCH($A$23,'Form report'!KA22:KA1089,0),MATCH(KA$3,'Form report'!$P$22:$CO$22,0))="","",INDEX('Form report'!$P$23:$CO$1090,MATCH($A$23,'Form report'!KA22:KA1089,0),MATCH(KA$3,'Form report'!$P$22:$CO$22,0))-INDEX('Form report'!$G$23:$G$1090,MATCH($A$23,'Form report'!$D$23:$D$1090,0))-INDEX('Form report'!$H$23:$H$1090,MATCH($A$23,'Form report'!$D$23:$D$1090,0))),"")</f>
        <v/>
      </c>
      <c r="KB25" s="204" t="str">
        <f>IFERROR(IF(INDEX('Form report'!$P$23:$CO$1090,MATCH($A$23,'Form report'!KB22:KB1089,0),MATCH(KB$3,'Form report'!$P$22:$CO$22,0))="","",INDEX('Form report'!$P$23:$CO$1090,MATCH($A$23,'Form report'!KB22:KB1089,0),MATCH(KB$3,'Form report'!$P$22:$CO$22,0))-INDEX('Form report'!$G$23:$G$1090,MATCH($A$23,'Form report'!$D$23:$D$1090,0))-INDEX('Form report'!$H$23:$H$1090,MATCH($A$23,'Form report'!$D$23:$D$1090,0))),"")</f>
        <v/>
      </c>
      <c r="KC25" s="204" t="str">
        <f>IFERROR(IF(INDEX('Form report'!$P$23:$CO$1090,MATCH($A$23,'Form report'!KC22:KC1089,0),MATCH(KC$3,'Form report'!$P$22:$CO$22,0))="","",INDEX('Form report'!$P$23:$CO$1090,MATCH($A$23,'Form report'!KC22:KC1089,0),MATCH(KC$3,'Form report'!$P$22:$CO$22,0))-INDEX('Form report'!$G$23:$G$1090,MATCH($A$23,'Form report'!$D$23:$D$1090,0))-INDEX('Form report'!$H$23:$H$1090,MATCH($A$23,'Form report'!$D$23:$D$1090,0))),"")</f>
        <v/>
      </c>
      <c r="KD25" s="204" t="str">
        <f>IFERROR(IF(INDEX('Form report'!$P$23:$CO$1090,MATCH($A$23,'Form report'!KD22:KD1089,0),MATCH(KD$3,'Form report'!$P$22:$CO$22,0))="","",INDEX('Form report'!$P$23:$CO$1090,MATCH($A$23,'Form report'!KD22:KD1089,0),MATCH(KD$3,'Form report'!$P$22:$CO$22,0))-INDEX('Form report'!$G$23:$G$1090,MATCH($A$23,'Form report'!$D$23:$D$1090,0))-INDEX('Form report'!$H$23:$H$1090,MATCH($A$23,'Form report'!$D$23:$D$1090,0))),"")</f>
        <v/>
      </c>
      <c r="KE25" s="204" t="str">
        <f>IFERROR(IF(INDEX('Form report'!$P$23:$CO$1090,MATCH($A$23,'Form report'!KE22:KE1089,0),MATCH(KE$3,'Form report'!$P$22:$CO$22,0))="","",INDEX('Form report'!$P$23:$CO$1090,MATCH($A$23,'Form report'!KE22:KE1089,0),MATCH(KE$3,'Form report'!$P$22:$CO$22,0))-INDEX('Form report'!$G$23:$G$1090,MATCH($A$23,'Form report'!$D$23:$D$1090,0))-INDEX('Form report'!$H$23:$H$1090,MATCH($A$23,'Form report'!$D$23:$D$1090,0))),"")</f>
        <v/>
      </c>
      <c r="KF25" s="204" t="str">
        <f>IFERROR(IF(INDEX('Form report'!$P$23:$CO$1090,MATCH($A$23,'Form report'!KF22:KF1089,0),MATCH(KF$3,'Form report'!$P$22:$CO$22,0))="","",INDEX('Form report'!$P$23:$CO$1090,MATCH($A$23,'Form report'!KF22:KF1089,0),MATCH(KF$3,'Form report'!$P$22:$CO$22,0))-INDEX('Form report'!$G$23:$G$1090,MATCH($A$23,'Form report'!$D$23:$D$1090,0))-INDEX('Form report'!$H$23:$H$1090,MATCH($A$23,'Form report'!$D$23:$D$1090,0))),"")</f>
        <v/>
      </c>
      <c r="KG25" s="204" t="str">
        <f>IFERROR(IF(INDEX('Form report'!$P$23:$CO$1090,MATCH($A$23,'Form report'!KG22:KG1089,0),MATCH(KG$3,'Form report'!$P$22:$CO$22,0))="","",INDEX('Form report'!$P$23:$CO$1090,MATCH($A$23,'Form report'!KG22:KG1089,0),MATCH(KG$3,'Form report'!$P$22:$CO$22,0))-INDEX('Form report'!$G$23:$G$1090,MATCH($A$23,'Form report'!$D$23:$D$1090,0))-INDEX('Form report'!$H$23:$H$1090,MATCH($A$23,'Form report'!$D$23:$D$1090,0))),"")</f>
        <v/>
      </c>
      <c r="KH25" s="204" t="str">
        <f>IFERROR(IF(INDEX('Form report'!$P$23:$CO$1090,MATCH($A$23,'Form report'!KH22:KH1089,0),MATCH(KH$3,'Form report'!$P$22:$CO$22,0))="","",INDEX('Form report'!$P$23:$CO$1090,MATCH($A$23,'Form report'!KH22:KH1089,0),MATCH(KH$3,'Form report'!$P$22:$CO$22,0))-INDEX('Form report'!$G$23:$G$1090,MATCH($A$23,'Form report'!$D$23:$D$1090,0))-INDEX('Form report'!$H$23:$H$1090,MATCH($A$23,'Form report'!$D$23:$D$1090,0))),"")</f>
        <v/>
      </c>
      <c r="KI25" s="204" t="str">
        <f>IFERROR(IF(INDEX('Form report'!$P$23:$CO$1090,MATCH($A$23,'Form report'!KI22:KI1089,0),MATCH(KI$3,'Form report'!$P$22:$CO$22,0))="","",INDEX('Form report'!$P$23:$CO$1090,MATCH($A$23,'Form report'!KI22:KI1089,0),MATCH(KI$3,'Form report'!$P$22:$CO$22,0))-INDEX('Form report'!$G$23:$G$1090,MATCH($A$23,'Form report'!$D$23:$D$1090,0))-INDEX('Form report'!$H$23:$H$1090,MATCH($A$23,'Form report'!$D$23:$D$1090,0))),"")</f>
        <v/>
      </c>
      <c r="KJ25" s="204" t="str">
        <f>IFERROR(IF(INDEX('Form report'!$P$23:$CO$1090,MATCH($A$23,'Form report'!KJ22:KJ1089,0),MATCH(KJ$3,'Form report'!$P$22:$CO$22,0))="","",INDEX('Form report'!$P$23:$CO$1090,MATCH($A$23,'Form report'!KJ22:KJ1089,0),MATCH(KJ$3,'Form report'!$P$22:$CO$22,0))-INDEX('Form report'!$G$23:$G$1090,MATCH($A$23,'Form report'!$D$23:$D$1090,0))-INDEX('Form report'!$H$23:$H$1090,MATCH($A$23,'Form report'!$D$23:$D$1090,0))),"")</f>
        <v/>
      </c>
      <c r="KK25" s="204" t="str">
        <f>IFERROR(IF(INDEX('Form report'!$P$23:$CO$1090,MATCH($A$23,'Form report'!KK22:KK1089,0),MATCH(KK$3,'Form report'!$P$22:$CO$22,0))="","",INDEX('Form report'!$P$23:$CO$1090,MATCH($A$23,'Form report'!KK22:KK1089,0),MATCH(KK$3,'Form report'!$P$22:$CO$22,0))-INDEX('Form report'!$G$23:$G$1090,MATCH($A$23,'Form report'!$D$23:$D$1090,0))-INDEX('Form report'!$H$23:$H$1090,MATCH($A$23,'Form report'!$D$23:$D$1090,0))),"")</f>
        <v/>
      </c>
      <c r="KL25" s="204" t="str">
        <f>IFERROR(IF(INDEX('Form report'!$P$23:$CO$1090,MATCH($A$23,'Form report'!KL22:KL1089,0),MATCH(KL$3,'Form report'!$P$22:$CO$22,0))="","",INDEX('Form report'!$P$23:$CO$1090,MATCH($A$23,'Form report'!KL22:KL1089,0),MATCH(KL$3,'Form report'!$P$22:$CO$22,0))-INDEX('Form report'!$G$23:$G$1090,MATCH($A$23,'Form report'!$D$23:$D$1090,0))-INDEX('Form report'!$H$23:$H$1090,MATCH($A$23,'Form report'!$D$23:$D$1090,0))),"")</f>
        <v/>
      </c>
      <c r="KM25" s="204" t="str">
        <f>IFERROR(IF(INDEX('Form report'!$P$23:$CO$1090,MATCH($A$23,'Form report'!KM22:KM1089,0),MATCH(KM$3,'Form report'!$P$22:$CO$22,0))="","",INDEX('Form report'!$P$23:$CO$1090,MATCH($A$23,'Form report'!KM22:KM1089,0),MATCH(KM$3,'Form report'!$P$22:$CO$22,0))-INDEX('Form report'!$G$23:$G$1090,MATCH($A$23,'Form report'!$D$23:$D$1090,0))-INDEX('Form report'!$H$23:$H$1090,MATCH($A$23,'Form report'!$D$23:$D$1090,0))),"")</f>
        <v/>
      </c>
      <c r="KN25" s="204" t="str">
        <f>IFERROR(IF(INDEX('Form report'!$P$23:$CO$1090,MATCH($A$23,'Form report'!KN22:KN1089,0),MATCH(KN$3,'Form report'!$P$22:$CO$22,0))="","",INDEX('Form report'!$P$23:$CO$1090,MATCH($A$23,'Form report'!KN22:KN1089,0),MATCH(KN$3,'Form report'!$P$22:$CO$22,0))-INDEX('Form report'!$G$23:$G$1090,MATCH($A$23,'Form report'!$D$23:$D$1090,0))-INDEX('Form report'!$H$23:$H$1090,MATCH($A$23,'Form report'!$D$23:$D$1090,0))),"")</f>
        <v/>
      </c>
      <c r="KO25" s="204" t="str">
        <f>IFERROR(IF(INDEX('Form report'!$P$23:$CO$1090,MATCH($A$23,'Form report'!KO22:KO1089,0),MATCH(KO$3,'Form report'!$P$22:$CO$22,0))="","",INDEX('Form report'!$P$23:$CO$1090,MATCH($A$23,'Form report'!KO22:KO1089,0),MATCH(KO$3,'Form report'!$P$22:$CO$22,0))-INDEX('Form report'!$G$23:$G$1090,MATCH($A$23,'Form report'!$D$23:$D$1090,0))-INDEX('Form report'!$H$23:$H$1090,MATCH($A$23,'Form report'!$D$23:$D$1090,0))),"")</f>
        <v/>
      </c>
      <c r="KP25" s="204" t="str">
        <f>IFERROR(IF(INDEX('Form report'!$P$23:$CO$1090,MATCH($A$23,'Form report'!KP22:KP1089,0),MATCH(KP$3,'Form report'!$P$22:$CO$22,0))="","",INDEX('Form report'!$P$23:$CO$1090,MATCH($A$23,'Form report'!KP22:KP1089,0),MATCH(KP$3,'Form report'!$P$22:$CO$22,0))-INDEX('Form report'!$G$23:$G$1090,MATCH($A$23,'Form report'!$D$23:$D$1090,0))-INDEX('Form report'!$H$23:$H$1090,MATCH($A$23,'Form report'!$D$23:$D$1090,0))),"")</f>
        <v/>
      </c>
      <c r="KQ25" s="204" t="str">
        <f>IFERROR(IF(INDEX('Form report'!$P$23:$CO$1090,MATCH($A$23,'Form report'!KQ22:KQ1089,0),MATCH(KQ$3,'Form report'!$P$22:$CO$22,0))="","",INDEX('Form report'!$P$23:$CO$1090,MATCH($A$23,'Form report'!KQ22:KQ1089,0),MATCH(KQ$3,'Form report'!$P$22:$CO$22,0))-INDEX('Form report'!$G$23:$G$1090,MATCH($A$23,'Form report'!$D$23:$D$1090,0))-INDEX('Form report'!$H$23:$H$1090,MATCH($A$23,'Form report'!$D$23:$D$1090,0))),"")</f>
        <v/>
      </c>
      <c r="KR25" s="204" t="str">
        <f>IFERROR(IF(INDEX('Form report'!$P$23:$CO$1090,MATCH($A$23,'Form report'!KR22:KR1089,0),MATCH(KR$3,'Form report'!$P$22:$CO$22,0))="","",INDEX('Form report'!$P$23:$CO$1090,MATCH($A$23,'Form report'!KR22:KR1089,0),MATCH(KR$3,'Form report'!$P$22:$CO$22,0))-INDEX('Form report'!$G$23:$G$1090,MATCH($A$23,'Form report'!$D$23:$D$1090,0))-INDEX('Form report'!$H$23:$H$1090,MATCH($A$23,'Form report'!$D$23:$D$1090,0))),"")</f>
        <v/>
      </c>
      <c r="KS25" s="204" t="str">
        <f>IFERROR(IF(INDEX('Form report'!$P$23:$CO$1090,MATCH($A$23,'Form report'!KS22:KS1089,0),MATCH(KS$3,'Form report'!$P$22:$CO$22,0))="","",INDEX('Form report'!$P$23:$CO$1090,MATCH($A$23,'Form report'!KS22:KS1089,0),MATCH(KS$3,'Form report'!$P$22:$CO$22,0))-INDEX('Form report'!$G$23:$G$1090,MATCH($A$23,'Form report'!$D$23:$D$1090,0))-INDEX('Form report'!$H$23:$H$1090,MATCH($A$23,'Form report'!$D$23:$D$1090,0))),"")</f>
        <v/>
      </c>
      <c r="KT25" s="204" t="str">
        <f>IFERROR(IF(INDEX('Form report'!$P$23:$CO$1090,MATCH($A$23,'Form report'!KT22:KT1089,0),MATCH(KT$3,'Form report'!$P$22:$CO$22,0))="","",INDEX('Form report'!$P$23:$CO$1090,MATCH($A$23,'Form report'!KT22:KT1089,0),MATCH(KT$3,'Form report'!$P$22:$CO$22,0))-INDEX('Form report'!$G$23:$G$1090,MATCH($A$23,'Form report'!$D$23:$D$1090,0))-INDEX('Form report'!$H$23:$H$1090,MATCH($A$23,'Form report'!$D$23:$D$1090,0))),"")</f>
        <v/>
      </c>
      <c r="KU25" s="204" t="str">
        <f>IFERROR(IF(INDEX('Form report'!$P$23:$CO$1090,MATCH($A$23,'Form report'!KU22:KU1089,0),MATCH(KU$3,'Form report'!$P$22:$CO$22,0))="","",INDEX('Form report'!$P$23:$CO$1090,MATCH($A$23,'Form report'!KU22:KU1089,0),MATCH(KU$3,'Form report'!$P$22:$CO$22,0))-INDEX('Form report'!$G$23:$G$1090,MATCH($A$23,'Form report'!$D$23:$D$1090,0))-INDEX('Form report'!$H$23:$H$1090,MATCH($A$23,'Form report'!$D$23:$D$1090,0))),"")</f>
        <v/>
      </c>
      <c r="KV25" s="204" t="str">
        <f>IFERROR(IF(INDEX('Form report'!$P$23:$CO$1090,MATCH($A$23,'Form report'!KV22:KV1089,0),MATCH(KV$3,'Form report'!$P$22:$CO$22,0))="","",INDEX('Form report'!$P$23:$CO$1090,MATCH($A$23,'Form report'!KV22:KV1089,0),MATCH(KV$3,'Form report'!$P$22:$CO$22,0))-INDEX('Form report'!$G$23:$G$1090,MATCH($A$23,'Form report'!$D$23:$D$1090,0))-INDEX('Form report'!$H$23:$H$1090,MATCH($A$23,'Form report'!$D$23:$D$1090,0))),"")</f>
        <v/>
      </c>
      <c r="KW25" s="204" t="str">
        <f>IFERROR(IF(INDEX('Form report'!$P$23:$CO$1090,MATCH($A$23,'Form report'!KW22:KW1089,0),MATCH(KW$3,'Form report'!$P$22:$CO$22,0))="","",INDEX('Form report'!$P$23:$CO$1090,MATCH($A$23,'Form report'!KW22:KW1089,0),MATCH(KW$3,'Form report'!$P$22:$CO$22,0))-INDEX('Form report'!$G$23:$G$1090,MATCH($A$23,'Form report'!$D$23:$D$1090,0))-INDEX('Form report'!$H$23:$H$1090,MATCH($A$23,'Form report'!$D$23:$D$1090,0))),"")</f>
        <v/>
      </c>
      <c r="KX25" s="204" t="str">
        <f>IFERROR(IF(INDEX('Form report'!$P$23:$CO$1090,MATCH($A$23,'Form report'!KX22:KX1089,0),MATCH(KX$3,'Form report'!$P$22:$CO$22,0))="","",INDEX('Form report'!$P$23:$CO$1090,MATCH($A$23,'Form report'!KX22:KX1089,0),MATCH(KX$3,'Form report'!$P$22:$CO$22,0))-INDEX('Form report'!$G$23:$G$1090,MATCH($A$23,'Form report'!$D$23:$D$1090,0))-INDEX('Form report'!$H$23:$H$1090,MATCH($A$23,'Form report'!$D$23:$D$1090,0))),"")</f>
        <v/>
      </c>
      <c r="KY25" s="204" t="str">
        <f>IFERROR(IF(INDEX('Form report'!$P$23:$CO$1090,MATCH($A$23,'Form report'!KY22:KY1089,0),MATCH(KY$3,'Form report'!$P$22:$CO$22,0))="","",INDEX('Form report'!$P$23:$CO$1090,MATCH($A$23,'Form report'!KY22:KY1089,0),MATCH(KY$3,'Form report'!$P$22:$CO$22,0))-INDEX('Form report'!$G$23:$G$1090,MATCH($A$23,'Form report'!$D$23:$D$1090,0))-INDEX('Form report'!$H$23:$H$1090,MATCH($A$23,'Form report'!$D$23:$D$1090,0))),"")</f>
        <v/>
      </c>
      <c r="KZ25" s="204" t="str">
        <f>IFERROR(IF(INDEX('Form report'!$P$23:$CO$1090,MATCH($A$23,'Form report'!KZ22:KZ1089,0),MATCH(KZ$3,'Form report'!$P$22:$CO$22,0))="","",INDEX('Form report'!$P$23:$CO$1090,MATCH($A$23,'Form report'!KZ22:KZ1089,0),MATCH(KZ$3,'Form report'!$P$22:$CO$22,0))-INDEX('Form report'!$G$23:$G$1090,MATCH($A$23,'Form report'!$D$23:$D$1090,0))-INDEX('Form report'!$H$23:$H$1090,MATCH($A$23,'Form report'!$D$23:$D$1090,0))),"")</f>
        <v/>
      </c>
      <c r="LA25" s="204" t="str">
        <f>IFERROR(IF(INDEX('Form report'!$P$23:$CO$1090,MATCH($A$23,'Form report'!LA22:LA1089,0),MATCH(LA$3,'Form report'!$P$22:$CO$22,0))="","",INDEX('Form report'!$P$23:$CO$1090,MATCH($A$23,'Form report'!LA22:LA1089,0),MATCH(LA$3,'Form report'!$P$22:$CO$22,0))-INDEX('Form report'!$G$23:$G$1090,MATCH($A$23,'Form report'!$D$23:$D$1090,0))-INDEX('Form report'!$H$23:$H$1090,MATCH($A$23,'Form report'!$D$23:$D$1090,0))),"")</f>
        <v/>
      </c>
      <c r="LB25" s="204" t="str">
        <f>IFERROR(IF(INDEX('Form report'!$P$23:$CO$1090,MATCH($A$23,'Form report'!LB22:LB1089,0),MATCH(LB$3,'Form report'!$P$22:$CO$22,0))="","",INDEX('Form report'!$P$23:$CO$1090,MATCH($A$23,'Form report'!LB22:LB1089,0),MATCH(LB$3,'Form report'!$P$22:$CO$22,0))-INDEX('Form report'!$G$23:$G$1090,MATCH($A$23,'Form report'!$D$23:$D$1090,0))-INDEX('Form report'!$H$23:$H$1090,MATCH($A$23,'Form report'!$D$23:$D$1090,0))),"")</f>
        <v/>
      </c>
      <c r="LC25" s="204" t="str">
        <f>IFERROR(IF(INDEX('Form report'!$P$23:$CO$1090,MATCH($A$23,'Form report'!LC22:LC1089,0),MATCH(LC$3,'Form report'!$P$22:$CO$22,0))="","",INDEX('Form report'!$P$23:$CO$1090,MATCH($A$23,'Form report'!LC22:LC1089,0),MATCH(LC$3,'Form report'!$P$22:$CO$22,0))-INDEX('Form report'!$G$23:$G$1090,MATCH($A$23,'Form report'!$D$23:$D$1090,0))-INDEX('Form report'!$H$23:$H$1090,MATCH($A$23,'Form report'!$D$23:$D$1090,0))),"")</f>
        <v/>
      </c>
      <c r="LD25" s="204" t="str">
        <f>IFERROR(IF(INDEX('Form report'!$P$23:$CO$1090,MATCH($A$23,'Form report'!LD22:LD1089,0),MATCH(LD$3,'Form report'!$P$22:$CO$22,0))="","",INDEX('Form report'!$P$23:$CO$1090,MATCH($A$23,'Form report'!LD22:LD1089,0),MATCH(LD$3,'Form report'!$P$22:$CO$22,0))-INDEX('Form report'!$G$23:$G$1090,MATCH($A$23,'Form report'!$D$23:$D$1090,0))-INDEX('Form report'!$H$23:$H$1090,MATCH($A$23,'Form report'!$D$23:$D$1090,0))),"")</f>
        <v/>
      </c>
      <c r="LE25" s="204" t="str">
        <f>IFERROR(IF(INDEX('Form report'!$P$23:$CO$1090,MATCH($A$23,'Form report'!LE22:LE1089,0),MATCH(LE$3,'Form report'!$P$22:$CO$22,0))="","",INDEX('Form report'!$P$23:$CO$1090,MATCH($A$23,'Form report'!LE22:LE1089,0),MATCH(LE$3,'Form report'!$P$22:$CO$22,0))-INDEX('Form report'!$G$23:$G$1090,MATCH($A$23,'Form report'!$D$23:$D$1090,0))-INDEX('Form report'!$H$23:$H$1090,MATCH($A$23,'Form report'!$D$23:$D$1090,0))),"")</f>
        <v/>
      </c>
      <c r="LF25" s="204" t="str">
        <f>IFERROR(IF(INDEX('Form report'!$P$23:$CO$1090,MATCH($A$23,'Form report'!LF22:LF1089,0),MATCH(LF$3,'Form report'!$P$22:$CO$22,0))="","",INDEX('Form report'!$P$23:$CO$1090,MATCH($A$23,'Form report'!LF22:LF1089,0),MATCH(LF$3,'Form report'!$P$22:$CO$22,0))-INDEX('Form report'!$G$23:$G$1090,MATCH($A$23,'Form report'!$D$23:$D$1090,0))-INDEX('Form report'!$H$23:$H$1090,MATCH($A$23,'Form report'!$D$23:$D$1090,0))),"")</f>
        <v/>
      </c>
      <c r="LG25" s="204" t="str">
        <f>IFERROR(IF(INDEX('Form report'!$P$23:$CO$1090,MATCH($A$23,'Form report'!LG22:LG1089,0),MATCH(LG$3,'Form report'!$P$22:$CO$22,0))="","",INDEX('Form report'!$P$23:$CO$1090,MATCH($A$23,'Form report'!LG22:LG1089,0),MATCH(LG$3,'Form report'!$P$22:$CO$22,0))-INDEX('Form report'!$G$23:$G$1090,MATCH($A$23,'Form report'!$D$23:$D$1090,0))-INDEX('Form report'!$H$23:$H$1090,MATCH($A$23,'Form report'!$D$23:$D$1090,0))),"")</f>
        <v/>
      </c>
      <c r="LH25" s="204" t="str">
        <f>IFERROR(IF(INDEX('Form report'!$P$23:$CO$1090,MATCH($A$23,'Form report'!LH22:LH1089,0),MATCH(LH$3,'Form report'!$P$22:$CO$22,0))="","",INDEX('Form report'!$P$23:$CO$1090,MATCH($A$23,'Form report'!LH22:LH1089,0),MATCH(LH$3,'Form report'!$P$22:$CO$22,0))-INDEX('Form report'!$G$23:$G$1090,MATCH($A$23,'Form report'!$D$23:$D$1090,0))-INDEX('Form report'!$H$23:$H$1090,MATCH($A$23,'Form report'!$D$23:$D$1090,0))),"")</f>
        <v/>
      </c>
      <c r="LI25" s="204" t="str">
        <f>IFERROR(IF(INDEX('Form report'!$P$23:$CO$1090,MATCH($A$23,'Form report'!LI22:LI1089,0),MATCH(LI$3,'Form report'!$P$22:$CO$22,0))="","",INDEX('Form report'!$P$23:$CO$1090,MATCH($A$23,'Form report'!LI22:LI1089,0),MATCH(LI$3,'Form report'!$P$22:$CO$22,0))-INDEX('Form report'!$G$23:$G$1090,MATCH($A$23,'Form report'!$D$23:$D$1090,0))-INDEX('Form report'!$H$23:$H$1090,MATCH($A$23,'Form report'!$D$23:$D$1090,0))),"")</f>
        <v/>
      </c>
      <c r="LJ25" s="204" t="str">
        <f>IFERROR(IF(INDEX('Form report'!$P$23:$CO$1090,MATCH($A$23,'Form report'!LJ22:LJ1089,0),MATCH(LJ$3,'Form report'!$P$22:$CO$22,0))="","",INDEX('Form report'!$P$23:$CO$1090,MATCH($A$23,'Form report'!LJ22:LJ1089,0),MATCH(LJ$3,'Form report'!$P$22:$CO$22,0))-INDEX('Form report'!$G$23:$G$1090,MATCH($A$23,'Form report'!$D$23:$D$1090,0))-INDEX('Form report'!$H$23:$H$1090,MATCH($A$23,'Form report'!$D$23:$D$1090,0))),"")</f>
        <v/>
      </c>
      <c r="LK25" s="204" t="str">
        <f>IFERROR(IF(INDEX('Form report'!$P$23:$CO$1090,MATCH($A$23,'Form report'!LK22:LK1089,0),MATCH(LK$3,'Form report'!$P$22:$CO$22,0))="","",INDEX('Form report'!$P$23:$CO$1090,MATCH($A$23,'Form report'!LK22:LK1089,0),MATCH(LK$3,'Form report'!$P$22:$CO$22,0))-INDEX('Form report'!$G$23:$G$1090,MATCH($A$23,'Form report'!$D$23:$D$1090,0))-INDEX('Form report'!$H$23:$H$1090,MATCH($A$23,'Form report'!$D$23:$D$1090,0))),"")</f>
        <v/>
      </c>
      <c r="LL25" s="204" t="str">
        <f>IFERROR(IF(INDEX('Form report'!$P$23:$CO$1090,MATCH($A$23,'Form report'!LL22:LL1089,0),MATCH(LL$3,'Form report'!$P$22:$CO$22,0))="","",INDEX('Form report'!$P$23:$CO$1090,MATCH($A$23,'Form report'!LL22:LL1089,0),MATCH(LL$3,'Form report'!$P$22:$CO$22,0))-INDEX('Form report'!$G$23:$G$1090,MATCH($A$23,'Form report'!$D$23:$D$1090,0))-INDEX('Form report'!$H$23:$H$1090,MATCH($A$23,'Form report'!$D$23:$D$1090,0))),"")</f>
        <v/>
      </c>
      <c r="LM25" s="204" t="str">
        <f>IFERROR(IF(INDEX('Form report'!$P$23:$CO$1090,MATCH($A$23,'Form report'!LM22:LM1089,0),MATCH(LM$3,'Form report'!$P$22:$CO$22,0))="","",INDEX('Form report'!$P$23:$CO$1090,MATCH($A$23,'Form report'!LM22:LM1089,0),MATCH(LM$3,'Form report'!$P$22:$CO$22,0))-INDEX('Form report'!$G$23:$G$1090,MATCH($A$23,'Form report'!$D$23:$D$1090,0))-INDEX('Form report'!$H$23:$H$1090,MATCH($A$23,'Form report'!$D$23:$D$1090,0))),"")</f>
        <v/>
      </c>
      <c r="LN25" s="204" t="str">
        <f>IFERROR(IF(INDEX('Form report'!$P$23:$CO$1090,MATCH($A$23,'Form report'!LN22:LN1089,0),MATCH(LN$3,'Form report'!$P$22:$CO$22,0))="","",INDEX('Form report'!$P$23:$CO$1090,MATCH($A$23,'Form report'!LN22:LN1089,0),MATCH(LN$3,'Form report'!$P$22:$CO$22,0))-INDEX('Form report'!$G$23:$G$1090,MATCH($A$23,'Form report'!$D$23:$D$1090,0))-INDEX('Form report'!$H$23:$H$1090,MATCH($A$23,'Form report'!$D$23:$D$1090,0))),"")</f>
        <v/>
      </c>
      <c r="LO25" s="204" t="str">
        <f>IFERROR(IF(INDEX('Form report'!$P$23:$CO$1090,MATCH($A$23,'Form report'!LO22:LO1089,0),MATCH(LO$3,'Form report'!$P$22:$CO$22,0))="","",INDEX('Form report'!$P$23:$CO$1090,MATCH($A$23,'Form report'!LO22:LO1089,0),MATCH(LO$3,'Form report'!$P$22:$CO$22,0))-INDEX('Form report'!$G$23:$G$1090,MATCH($A$23,'Form report'!$D$23:$D$1090,0))-INDEX('Form report'!$H$23:$H$1090,MATCH($A$23,'Form report'!$D$23:$D$1090,0))),"")</f>
        <v/>
      </c>
      <c r="LP25" s="204" t="str">
        <f>IFERROR(IF(INDEX('Form report'!$P$23:$CO$1090,MATCH($A$23,'Form report'!LP22:LP1089,0),MATCH(LP$3,'Form report'!$P$22:$CO$22,0))="","",INDEX('Form report'!$P$23:$CO$1090,MATCH($A$23,'Form report'!LP22:LP1089,0),MATCH(LP$3,'Form report'!$P$22:$CO$22,0))-INDEX('Form report'!$G$23:$G$1090,MATCH($A$23,'Form report'!$D$23:$D$1090,0))-INDEX('Form report'!$H$23:$H$1090,MATCH($A$23,'Form report'!$D$23:$D$1090,0))),"")</f>
        <v/>
      </c>
      <c r="LQ25" s="204" t="str">
        <f>IFERROR(IF(INDEX('Form report'!$P$23:$CO$1090,MATCH($A$23,'Form report'!LQ22:LQ1089,0),MATCH(LQ$3,'Form report'!$P$22:$CO$22,0))="","",INDEX('Form report'!$P$23:$CO$1090,MATCH($A$23,'Form report'!LQ22:LQ1089,0),MATCH(LQ$3,'Form report'!$P$22:$CO$22,0))-INDEX('Form report'!$G$23:$G$1090,MATCH($A$23,'Form report'!$D$23:$D$1090,0))-INDEX('Form report'!$H$23:$H$1090,MATCH($A$23,'Form report'!$D$23:$D$1090,0))),"")</f>
        <v/>
      </c>
      <c r="LR25" s="204" t="str">
        <f>IFERROR(IF(INDEX('Form report'!$P$23:$CO$1090,MATCH($A$23,'Form report'!LR22:LR1089,0),MATCH(LR$3,'Form report'!$P$22:$CO$22,0))="","",INDEX('Form report'!$P$23:$CO$1090,MATCH($A$23,'Form report'!LR22:LR1089,0),MATCH(LR$3,'Form report'!$P$22:$CO$22,0))-INDEX('Form report'!$G$23:$G$1090,MATCH($A$23,'Form report'!$D$23:$D$1090,0))-INDEX('Form report'!$H$23:$H$1090,MATCH($A$23,'Form report'!$D$23:$D$1090,0))),"")</f>
        <v/>
      </c>
      <c r="LS25" s="204" t="str">
        <f>IFERROR(IF(INDEX('Form report'!$P$23:$CO$1090,MATCH($A$23,'Form report'!LS22:LS1089,0),MATCH(LS$3,'Form report'!$P$22:$CO$22,0))="","",INDEX('Form report'!$P$23:$CO$1090,MATCH($A$23,'Form report'!LS22:LS1089,0),MATCH(LS$3,'Form report'!$P$22:$CO$22,0))-INDEX('Form report'!$G$23:$G$1090,MATCH($A$23,'Form report'!$D$23:$D$1090,0))-INDEX('Form report'!$H$23:$H$1090,MATCH($A$23,'Form report'!$D$23:$D$1090,0))),"")</f>
        <v/>
      </c>
      <c r="LT25" s="204" t="str">
        <f>IFERROR(IF(INDEX('Form report'!$P$23:$CO$1090,MATCH($A$23,'Form report'!LT22:LT1089,0),MATCH(LT$3,'Form report'!$P$22:$CO$22,0))="","",INDEX('Form report'!$P$23:$CO$1090,MATCH($A$23,'Form report'!LT22:LT1089,0),MATCH(LT$3,'Form report'!$P$22:$CO$22,0))-INDEX('Form report'!$G$23:$G$1090,MATCH($A$23,'Form report'!$D$23:$D$1090,0))-INDEX('Form report'!$H$23:$H$1090,MATCH($A$23,'Form report'!$D$23:$D$1090,0))),"")</f>
        <v/>
      </c>
      <c r="LU25" s="204" t="str">
        <f>IFERROR(IF(INDEX('Form report'!$P$23:$CO$1090,MATCH($A$23,'Form report'!LU22:LU1089,0),MATCH(LU$3,'Form report'!$P$22:$CO$22,0))="","",INDEX('Form report'!$P$23:$CO$1090,MATCH($A$23,'Form report'!LU22:LU1089,0),MATCH(LU$3,'Form report'!$P$22:$CO$22,0))-INDEX('Form report'!$G$23:$G$1090,MATCH($A$23,'Form report'!$D$23:$D$1090,0))-INDEX('Form report'!$H$23:$H$1090,MATCH($A$23,'Form report'!$D$23:$D$1090,0))),"")</f>
        <v/>
      </c>
      <c r="LV25" s="204" t="str">
        <f>IFERROR(IF(INDEX('Form report'!$P$23:$CO$1090,MATCH($A$23,'Form report'!LV22:LV1089,0),MATCH(LV$3,'Form report'!$P$22:$CO$22,0))="","",INDEX('Form report'!$P$23:$CO$1090,MATCH($A$23,'Form report'!LV22:LV1089,0),MATCH(LV$3,'Form report'!$P$22:$CO$22,0))-INDEX('Form report'!$G$23:$G$1090,MATCH($A$23,'Form report'!$D$23:$D$1090,0))-INDEX('Form report'!$H$23:$H$1090,MATCH($A$23,'Form report'!$D$23:$D$1090,0))),"")</f>
        <v/>
      </c>
      <c r="LW25" s="204" t="str">
        <f>IFERROR(IF(INDEX('Form report'!$P$23:$CO$1090,MATCH($A$23,'Form report'!LW22:LW1089,0),MATCH(LW$3,'Form report'!$P$22:$CO$22,0))="","",INDEX('Form report'!$P$23:$CO$1090,MATCH($A$23,'Form report'!LW22:LW1089,0),MATCH(LW$3,'Form report'!$P$22:$CO$22,0))-INDEX('Form report'!$G$23:$G$1090,MATCH($A$23,'Form report'!$D$23:$D$1090,0))-INDEX('Form report'!$H$23:$H$1090,MATCH($A$23,'Form report'!$D$23:$D$1090,0))),"")</f>
        <v/>
      </c>
      <c r="LX25" s="204" t="str">
        <f>IFERROR(IF(INDEX('Form report'!$P$23:$CO$1090,MATCH($A$23,'Form report'!LX22:LX1089,0),MATCH(LX$3,'Form report'!$P$22:$CO$22,0))="","",INDEX('Form report'!$P$23:$CO$1090,MATCH($A$23,'Form report'!LX22:LX1089,0),MATCH(LX$3,'Form report'!$P$22:$CO$22,0))-INDEX('Form report'!$G$23:$G$1090,MATCH($A$23,'Form report'!$D$23:$D$1090,0))-INDEX('Form report'!$H$23:$H$1090,MATCH($A$23,'Form report'!$D$23:$D$1090,0))),"")</f>
        <v/>
      </c>
      <c r="LY25" s="204" t="str">
        <f>IFERROR(IF(INDEX('Form report'!$P$23:$CO$1090,MATCH($A$23,'Form report'!LY22:LY1089,0),MATCH(LY$3,'Form report'!$P$22:$CO$22,0))="","",INDEX('Form report'!$P$23:$CO$1090,MATCH($A$23,'Form report'!LY22:LY1089,0),MATCH(LY$3,'Form report'!$P$22:$CO$22,0))-INDEX('Form report'!$G$23:$G$1090,MATCH($A$23,'Form report'!$D$23:$D$1090,0))-INDEX('Form report'!$H$23:$H$1090,MATCH($A$23,'Form report'!$D$23:$D$1090,0))),"")</f>
        <v/>
      </c>
      <c r="LZ25" s="204" t="str">
        <f>IFERROR(IF(INDEX('Form report'!$P$23:$CO$1090,MATCH($A$23,'Form report'!LZ22:LZ1089,0),MATCH(LZ$3,'Form report'!$P$22:$CO$22,0))="","",INDEX('Form report'!$P$23:$CO$1090,MATCH($A$23,'Form report'!LZ22:LZ1089,0),MATCH(LZ$3,'Form report'!$P$22:$CO$22,0))-INDEX('Form report'!$G$23:$G$1090,MATCH($A$23,'Form report'!$D$23:$D$1090,0))-INDEX('Form report'!$H$23:$H$1090,MATCH($A$23,'Form report'!$D$23:$D$1090,0))),"")</f>
        <v/>
      </c>
      <c r="MA25" s="204" t="str">
        <f>IFERROR(IF(INDEX('Form report'!$P$23:$CO$1090,MATCH($A$23,'Form report'!MA22:MA1089,0),MATCH(MA$3,'Form report'!$P$22:$CO$22,0))="","",INDEX('Form report'!$P$23:$CO$1090,MATCH($A$23,'Form report'!MA22:MA1089,0),MATCH(MA$3,'Form report'!$P$22:$CO$22,0))-INDEX('Form report'!$G$23:$G$1090,MATCH($A$23,'Form report'!$D$23:$D$1090,0))-INDEX('Form report'!$H$23:$H$1090,MATCH($A$23,'Form report'!$D$23:$D$1090,0))),"")</f>
        <v/>
      </c>
      <c r="MB25" s="204" t="str">
        <f>IFERROR(IF(INDEX('Form report'!$P$23:$CO$1090,MATCH($A$23,'Form report'!MB22:MB1089,0),MATCH(MB$3,'Form report'!$P$22:$CO$22,0))="","",INDEX('Form report'!$P$23:$CO$1090,MATCH($A$23,'Form report'!MB22:MB1089,0),MATCH(MB$3,'Form report'!$P$22:$CO$22,0))-INDEX('Form report'!$G$23:$G$1090,MATCH($A$23,'Form report'!$D$23:$D$1090,0))-INDEX('Form report'!$H$23:$H$1090,MATCH($A$23,'Form report'!$D$23:$D$1090,0))),"")</f>
        <v/>
      </c>
      <c r="MC25" s="204" t="str">
        <f>IFERROR(IF(INDEX('Form report'!$P$23:$CO$1090,MATCH($A$23,'Form report'!MC22:MC1089,0),MATCH(MC$3,'Form report'!$P$22:$CO$22,0))="","",INDEX('Form report'!$P$23:$CO$1090,MATCH($A$23,'Form report'!MC22:MC1089,0),MATCH(MC$3,'Form report'!$P$22:$CO$22,0))-INDEX('Form report'!$G$23:$G$1090,MATCH($A$23,'Form report'!$D$23:$D$1090,0))-INDEX('Form report'!$H$23:$H$1090,MATCH($A$23,'Form report'!$D$23:$D$1090,0))),"")</f>
        <v/>
      </c>
      <c r="MD25" s="204" t="str">
        <f>IFERROR(IF(INDEX('Form report'!$P$23:$CO$1090,MATCH($A$23,'Form report'!MD22:MD1089,0),MATCH(MD$3,'Form report'!$P$22:$CO$22,0))="","",INDEX('Form report'!$P$23:$CO$1090,MATCH($A$23,'Form report'!MD22:MD1089,0),MATCH(MD$3,'Form report'!$P$22:$CO$22,0))-INDEX('Form report'!$G$23:$G$1090,MATCH($A$23,'Form report'!$D$23:$D$1090,0))-INDEX('Form report'!$H$23:$H$1090,MATCH($A$23,'Form report'!$D$23:$D$1090,0))),"")</f>
        <v/>
      </c>
      <c r="ME25" s="204" t="str">
        <f>IFERROR(IF(INDEX('Form report'!$P$23:$CO$1090,MATCH($A$23,'Form report'!ME22:ME1089,0),MATCH(ME$3,'Form report'!$P$22:$CO$22,0))="","",INDEX('Form report'!$P$23:$CO$1090,MATCH($A$23,'Form report'!ME22:ME1089,0),MATCH(ME$3,'Form report'!$P$22:$CO$22,0))-INDEX('Form report'!$G$23:$G$1090,MATCH($A$23,'Form report'!$D$23:$D$1090,0))-INDEX('Form report'!$H$23:$H$1090,MATCH($A$23,'Form report'!$D$23:$D$1090,0))),"")</f>
        <v/>
      </c>
      <c r="MF25" s="204" t="str">
        <f>IFERROR(IF(INDEX('Form report'!$P$23:$CO$1090,MATCH($A$23,'Form report'!MF22:MF1089,0),MATCH(MF$3,'Form report'!$P$22:$CO$22,0))="","",INDEX('Form report'!$P$23:$CO$1090,MATCH($A$23,'Form report'!MF22:MF1089,0),MATCH(MF$3,'Form report'!$P$22:$CO$22,0))-INDEX('Form report'!$G$23:$G$1090,MATCH($A$23,'Form report'!$D$23:$D$1090,0))-INDEX('Form report'!$H$23:$H$1090,MATCH($A$23,'Form report'!$D$23:$D$1090,0))),"")</f>
        <v/>
      </c>
      <c r="MG25" s="204" t="str">
        <f>IFERROR(IF(INDEX('Form report'!$P$23:$CO$1090,MATCH($A$23,'Form report'!MG22:MG1089,0),MATCH(MG$3,'Form report'!$P$22:$CO$22,0))="","",INDEX('Form report'!$P$23:$CO$1090,MATCH($A$23,'Form report'!MG22:MG1089,0),MATCH(MG$3,'Form report'!$P$22:$CO$22,0))-INDEX('Form report'!$G$23:$G$1090,MATCH($A$23,'Form report'!$D$23:$D$1090,0))-INDEX('Form report'!$H$23:$H$1090,MATCH($A$23,'Form report'!$D$23:$D$1090,0))),"")</f>
        <v/>
      </c>
      <c r="MH25" s="204" t="str">
        <f>IFERROR(IF(INDEX('Form report'!$P$23:$CO$1090,MATCH($A$23,'Form report'!MH22:MH1089,0),MATCH(MH$3,'Form report'!$P$22:$CO$22,0))="","",INDEX('Form report'!$P$23:$CO$1090,MATCH($A$23,'Form report'!MH22:MH1089,0),MATCH(MH$3,'Form report'!$P$22:$CO$22,0))-INDEX('Form report'!$G$23:$G$1090,MATCH($A$23,'Form report'!$D$23:$D$1090,0))-INDEX('Form report'!$H$23:$H$1090,MATCH($A$23,'Form report'!$D$23:$D$1090,0))),"")</f>
        <v/>
      </c>
      <c r="MI25" s="204" t="str">
        <f>IFERROR(IF(INDEX('Form report'!$P$23:$CO$1090,MATCH($A$23,'Form report'!MI22:MI1089,0),MATCH(MI$3,'Form report'!$P$22:$CO$22,0))="","",INDEX('Form report'!$P$23:$CO$1090,MATCH($A$23,'Form report'!MI22:MI1089,0),MATCH(MI$3,'Form report'!$P$22:$CO$22,0))-INDEX('Form report'!$G$23:$G$1090,MATCH($A$23,'Form report'!$D$23:$D$1090,0))-INDEX('Form report'!$H$23:$H$1090,MATCH($A$23,'Form report'!$D$23:$D$1090,0))),"")</f>
        <v/>
      </c>
      <c r="MJ25" s="204" t="str">
        <f>IFERROR(IF(INDEX('Form report'!$P$23:$CO$1090,MATCH($A$23,'Form report'!MJ22:MJ1089,0),MATCH(MJ$3,'Form report'!$P$22:$CO$22,0))="","",INDEX('Form report'!$P$23:$CO$1090,MATCH($A$23,'Form report'!MJ22:MJ1089,0),MATCH(MJ$3,'Form report'!$P$22:$CO$22,0))-INDEX('Form report'!$G$23:$G$1090,MATCH($A$23,'Form report'!$D$23:$D$1090,0))-INDEX('Form report'!$H$23:$H$1090,MATCH($A$23,'Form report'!$D$23:$D$1090,0))),"")</f>
        <v/>
      </c>
    </row>
    <row r="26" s="188" customFormat="1" ht="33" customHeight="1" spans="1:348">
      <c r="A26" s="203"/>
      <c r="B26" s="200"/>
      <c r="C26" s="201"/>
      <c r="D26" s="204" t="str">
        <f>IFERROR(IF(INDEX('Form report'!$P$23:$CO$1090,MATCH($A$26,'Form report'!D23:D1090,0),MATCH(D$3,'Form report'!$P$22:$CO$22,0))="","",INDEX('Form report'!$P$23:$CO$1090,MATCH($A$26,'Form report'!D23:D1090,0),MATCH(D$3,'Form report'!$P$22:$CO$22,0))-INDEX('Form report'!$G$23:$G$1090,MATCH($A$26,'Form report'!$D$23:$D$1090,0))-INDEX('Form report'!$H$23:$H$1090,MATCH($A$26,'Form report'!$D$23:$D$1090,0))),"")</f>
        <v/>
      </c>
      <c r="E26" s="204" t="str">
        <f>IFERROR(IF(INDEX('Form report'!$P$23:$CO$1090,MATCH($A$23,'Form report'!E23:E1090,0),MATCH(E$3,'Form report'!$P$22:$CO$22,0))="","",INDEX('Form report'!$P$23:$CO$1090,MATCH($A$23,'Form report'!E23:E1090,0),MATCH(E$3,'Form report'!$P$22:$CO$22,0))-INDEX('Form report'!$G$23:$G$1090,MATCH($A$23,'Form report'!$D$23:$D$1090,0))-INDEX('Form report'!$H$23:$H$1090,MATCH($A$23,'Form report'!$D$23:$D$1090,0))),"")</f>
        <v/>
      </c>
      <c r="F26" s="204" t="str">
        <f>IFERROR(IF(INDEX('Form report'!$P$23:$CO$1090,MATCH($A$23,'Form report'!F23:F1090,0),MATCH(F$3,'Form report'!$P$22:$CO$22,0))="","",INDEX('Form report'!$P$23:$CO$1090,MATCH($A$23,'Form report'!F23:F1090,0),MATCH(F$3,'Form report'!$P$22:$CO$22,0))-INDEX('Form report'!$G$23:$G$1090,MATCH($A$23,'Form report'!$D$23:$D$1090,0))-INDEX('Form report'!$H$23:$H$1090,MATCH($A$23,'Form report'!$D$23:$D$1090,0))),"")</f>
        <v/>
      </c>
      <c r="G26" s="204" t="str">
        <f>IFERROR(IF(INDEX('Form report'!$P$23:$CO$1090,MATCH($A$23,'Form report'!G23:G1090,0),MATCH(G$3,'Form report'!$P$22:$CO$22,0))="","",INDEX('Form report'!$P$23:$CO$1090,MATCH($A$23,'Form report'!G23:G1090,0),MATCH(G$3,'Form report'!$P$22:$CO$22,0))-INDEX('Form report'!$G$23:$G$1090,MATCH($A$23,'Form report'!$D$23:$D$1090,0))-INDEX('Form report'!$H$23:$H$1090,MATCH($A$23,'Form report'!$D$23:$D$1090,0))),"")</f>
        <v/>
      </c>
      <c r="H26" s="204" t="str">
        <f>IFERROR(IF(INDEX('Form report'!$P$23:$CO$1090,MATCH($A$23,'Form report'!H23:H1090,0),MATCH(H$3,'Form report'!$P$22:$CO$22,0))="","",INDEX('Form report'!$P$23:$CO$1090,MATCH($A$23,'Form report'!H23:H1090,0),MATCH(H$3,'Form report'!$P$22:$CO$22,0))-INDEX('Form report'!$G$23:$G$1090,MATCH($A$23,'Form report'!$D$23:$D$1090,0))-INDEX('Form report'!$H$23:$H$1090,MATCH($A$23,'Form report'!$D$23:$D$1090,0))),"")</f>
        <v/>
      </c>
      <c r="I26" s="204" t="str">
        <f>IFERROR(IF(INDEX('Form report'!$P$23:$CO$1090,MATCH($A$23,'Form report'!I23:I1090,0),MATCH(I$3,'Form report'!$P$22:$CO$22,0))="","",INDEX('Form report'!$P$23:$CO$1090,MATCH($A$23,'Form report'!I23:I1090,0),MATCH(I$3,'Form report'!$P$22:$CO$22,0))-INDEX('Form report'!$G$23:$G$1090,MATCH($A$23,'Form report'!$D$23:$D$1090,0))-INDEX('Form report'!$H$23:$H$1090,MATCH($A$23,'Form report'!$D$23:$D$1090,0))),"")</f>
        <v/>
      </c>
      <c r="J26" s="204" t="str">
        <f>IFERROR(IF(INDEX('Form report'!$P$23:$CO$1090,MATCH($A$23,'Form report'!J23:J1090,0),MATCH(J$3,'Form report'!$P$22:$CO$22,0))="","",INDEX('Form report'!$P$23:$CO$1090,MATCH($A$23,'Form report'!J23:J1090,0),MATCH(J$3,'Form report'!$P$22:$CO$22,0))-INDEX('Form report'!$G$23:$G$1090,MATCH($A$23,'Form report'!$D$23:$D$1090,0))-INDEX('Form report'!$H$23:$H$1090,MATCH($A$23,'Form report'!$D$23:$D$1090,0))),"")</f>
        <v/>
      </c>
      <c r="K26" s="204" t="str">
        <f>IFERROR(IF(INDEX('Form report'!$P$23:$CO$1090,MATCH($A$23,'Form report'!K23:K1090,0),MATCH(K$3,'Form report'!$P$22:$CO$22,0))="","",INDEX('Form report'!$P$23:$CO$1090,MATCH($A$23,'Form report'!K23:K1090,0),MATCH(K$3,'Form report'!$P$22:$CO$22,0))-INDEX('Form report'!$G$23:$G$1090,MATCH($A$23,'Form report'!$D$23:$D$1090,0))-INDEX('Form report'!$H$23:$H$1090,MATCH($A$23,'Form report'!$D$23:$D$1090,0))),"")</f>
        <v/>
      </c>
      <c r="L26" s="204" t="str">
        <f>IFERROR(IF(INDEX('Form report'!$P$23:$CO$1090,MATCH($A$23,'Form report'!L23:L1090,0),MATCH(L$3,'Form report'!$P$22:$CO$22,0))="","",INDEX('Form report'!$P$23:$CO$1090,MATCH($A$23,'Form report'!L23:L1090,0),MATCH(L$3,'Form report'!$P$22:$CO$22,0))-INDEX('Form report'!$G$23:$G$1090,MATCH($A$23,'Form report'!$D$23:$D$1090,0))-INDEX('Form report'!$H$23:$H$1090,MATCH($A$23,'Form report'!$D$23:$D$1090,0))),"")</f>
        <v/>
      </c>
      <c r="M26" s="204" t="str">
        <f>IFERROR(IF(INDEX('Form report'!$P$23:$CO$1090,MATCH($A$23,'Form report'!M23:M1090,0),MATCH(M$3,'Form report'!$P$22:$CO$22,0))="","",INDEX('Form report'!$P$23:$CO$1090,MATCH($A$23,'Form report'!M23:M1090,0),MATCH(M$3,'Form report'!$P$22:$CO$22,0))-INDEX('Form report'!$G$23:$G$1090,MATCH($A$23,'Form report'!$D$23:$D$1090,0))-INDEX('Form report'!$H$23:$H$1090,MATCH($A$23,'Form report'!$D$23:$D$1090,0))),"")</f>
        <v/>
      </c>
      <c r="N26" s="204" t="str">
        <f>IFERROR(IF(INDEX('Form report'!$P$23:$CO$1090,MATCH($A$23,'Form report'!N23:N1090,0),MATCH(N$3,'Form report'!$P$22:$CO$22,0))="","",INDEX('Form report'!$P$23:$CO$1090,MATCH($A$23,'Form report'!N23:N1090,0),MATCH(N$3,'Form report'!$P$22:$CO$22,0))-INDEX('Form report'!$G$23:$G$1090,MATCH($A$23,'Form report'!$D$23:$D$1090,0))-INDEX('Form report'!$H$23:$H$1090,MATCH($A$23,'Form report'!$D$23:$D$1090,0))),"")</f>
        <v/>
      </c>
      <c r="O26" s="204" t="str">
        <f>IFERROR(IF(INDEX('Form report'!$P$23:$CO$1090,MATCH($A$23,'Form report'!O23:O1090,0),MATCH(O$3,'Form report'!$P$22:$CO$22,0))="","",INDEX('Form report'!$P$23:$CO$1090,MATCH($A$23,'Form report'!O23:O1090,0),MATCH(O$3,'Form report'!$P$22:$CO$22,0))-INDEX('Form report'!$G$23:$G$1090,MATCH($A$23,'Form report'!$D$23:$D$1090,0))-INDEX('Form report'!$H$23:$H$1090,MATCH($A$23,'Form report'!$D$23:$D$1090,0))),"")</f>
        <v/>
      </c>
      <c r="P26" s="204" t="str">
        <f>IFERROR(IF(INDEX('Form report'!$P$23:$CO$1090,MATCH($A$23,'Form report'!P23:P1090,0),MATCH(P$3,'Form report'!$P$22:$CO$22,0))="","",INDEX('Form report'!$P$23:$CO$1090,MATCH($A$23,'Form report'!P23:P1090,0),MATCH(P$3,'Form report'!$P$22:$CO$22,0))-INDEX('Form report'!$G$23:$G$1090,MATCH($A$23,'Form report'!$D$23:$D$1090,0))-INDEX('Form report'!$H$23:$H$1090,MATCH($A$23,'Form report'!$D$23:$D$1090,0))),"")</f>
        <v/>
      </c>
      <c r="Q26" s="204" t="str">
        <f>IFERROR(IF(INDEX('Form report'!$P$23:$CO$1090,MATCH($A$23,'Form report'!#REF!,0),MATCH(Q$3,'Form report'!$P$22:$CO$22,0))="","",INDEX('Form report'!$P$23:$CO$1090,MATCH($A$23,'Form report'!#REF!,0),MATCH(Q$3,'Form report'!$P$22:$CO$22,0))-INDEX('Form report'!$G$23:$G$1090,MATCH($A$23,'Form report'!$D$23:$D$1090,0))-INDEX('Form report'!$H$23:$H$1090,MATCH($A$23,'Form report'!$D$23:$D$1090,0))),"")</f>
        <v/>
      </c>
      <c r="R26" s="204" t="str">
        <f>IFERROR(IF(INDEX('Form report'!$P$23:$CO$1090,MATCH($A$23,'Form report'!R23:R1090,0),MATCH(R$3,'Form report'!$P$22:$CO$22,0))="","",INDEX('Form report'!$P$23:$CO$1090,MATCH($A$23,'Form report'!R23:R1090,0),MATCH(R$3,'Form report'!$P$22:$CO$22,0))-INDEX('Form report'!$G$23:$G$1090,MATCH($A$23,'Form report'!$D$23:$D$1090,0))-INDEX('Form report'!$H$23:$H$1090,MATCH($A$23,'Form report'!$D$23:$D$1090,0))),"")</f>
        <v/>
      </c>
      <c r="S26" s="204" t="str">
        <f>IFERROR(IF(INDEX('Form report'!$P$23:$CO$1090,MATCH($A$23,'Form report'!S23:S1090,0),MATCH(S$3,'Form report'!$P$22:$CO$22,0))="","",INDEX('Form report'!$P$23:$CO$1090,MATCH($A$23,'Form report'!S23:S1090,0),MATCH(S$3,'Form report'!$P$22:$CO$22,0))-INDEX('Form report'!$G$23:$G$1090,MATCH($A$23,'Form report'!$D$23:$D$1090,0))-INDEX('Form report'!$H$23:$H$1090,MATCH($A$23,'Form report'!$D$23:$D$1090,0))),"")</f>
        <v/>
      </c>
      <c r="T26" s="204" t="str">
        <f>IFERROR(IF(INDEX('Form report'!$P$23:$CO$1090,MATCH($A$23,'Form report'!T23:T1090,0),MATCH(T$3,'Form report'!$P$22:$CO$22,0))="","",INDEX('Form report'!$P$23:$CO$1090,MATCH($A$23,'Form report'!T23:T1090,0),MATCH(T$3,'Form report'!$P$22:$CO$22,0))-INDEX('Form report'!$G$23:$G$1090,MATCH($A$23,'Form report'!$D$23:$D$1090,0))-INDEX('Form report'!$H$23:$H$1090,MATCH($A$23,'Form report'!$D$23:$D$1090,0))),"")</f>
        <v/>
      </c>
      <c r="U26" s="204" t="str">
        <f>IFERROR(IF(INDEX('Form report'!$P$23:$CO$1090,MATCH($A$23,'Form report'!U23:U1090,0),MATCH(U$3,'Form report'!$P$22:$CO$22,0))="","",INDEX('Form report'!$P$23:$CO$1090,MATCH($A$23,'Form report'!U23:U1090,0),MATCH(U$3,'Form report'!$P$22:$CO$22,0))-INDEX('Form report'!$G$23:$G$1090,MATCH($A$23,'Form report'!$D$23:$D$1090,0))-INDEX('Form report'!$H$23:$H$1090,MATCH($A$23,'Form report'!$D$23:$D$1090,0))),"")</f>
        <v/>
      </c>
      <c r="V26" s="204" t="str">
        <f>IFERROR(IF(INDEX('Form report'!$P$23:$CO$1090,MATCH($A$23,'Form report'!V23:V1090,0),MATCH(V$3,'Form report'!$P$22:$CO$22,0))="","",INDEX('Form report'!$P$23:$CO$1090,MATCH($A$23,'Form report'!V23:V1090,0),MATCH(V$3,'Form report'!$P$22:$CO$22,0))-INDEX('Form report'!$G$23:$G$1090,MATCH($A$23,'Form report'!$D$23:$D$1090,0))-INDEX('Form report'!$H$23:$H$1090,MATCH($A$23,'Form report'!$D$23:$D$1090,0))),"")</f>
        <v/>
      </c>
      <c r="W26" s="204" t="str">
        <f>IFERROR(IF(INDEX('Form report'!$P$23:$CO$1090,MATCH($A$23,'Form report'!W23:W1090,0),MATCH(W$3,'Form report'!$P$22:$CO$22,0))="","",INDEX('Form report'!$P$23:$CO$1090,MATCH($A$23,'Form report'!W23:W1090,0),MATCH(W$3,'Form report'!$P$22:$CO$22,0))-INDEX('Form report'!$G$23:$G$1090,MATCH($A$23,'Form report'!$D$23:$D$1090,0))-INDEX('Form report'!$H$23:$H$1090,MATCH($A$23,'Form report'!$D$23:$D$1090,0))),"")</f>
        <v/>
      </c>
      <c r="X26" s="204" t="str">
        <f>IFERROR(IF(INDEX('Form report'!$P$23:$CO$1090,MATCH($A$23,'Form report'!X23:X1090,0),MATCH(X$3,'Form report'!$P$22:$CO$22,0))="","",INDEX('Form report'!$P$23:$CO$1090,MATCH($A$23,'Form report'!X23:X1090,0),MATCH(X$3,'Form report'!$P$22:$CO$22,0))-INDEX('Form report'!$G$23:$G$1090,MATCH($A$23,'Form report'!$D$23:$D$1090,0))-INDEX('Form report'!$H$23:$H$1090,MATCH($A$23,'Form report'!$D$23:$D$1090,0))),"")</f>
        <v/>
      </c>
      <c r="Y26" s="204" t="str">
        <f>IFERROR(IF(INDEX('Form report'!$P$23:$CO$1090,MATCH($A$23,'Form report'!Y23:Y1090,0),MATCH(Y$3,'Form report'!$P$22:$CO$22,0))="","",INDEX('Form report'!$P$23:$CO$1090,MATCH($A$23,'Form report'!Y23:Y1090,0),MATCH(Y$3,'Form report'!$P$22:$CO$22,0))-INDEX('Form report'!$G$23:$G$1090,MATCH($A$23,'Form report'!$D$23:$D$1090,0))-INDEX('Form report'!$H$23:$H$1090,MATCH($A$23,'Form report'!$D$23:$D$1090,0))),"")</f>
        <v/>
      </c>
      <c r="Z26" s="204" t="str">
        <f>IFERROR(IF(INDEX('Form report'!$P$23:$CO$1090,MATCH($A$23,'Form report'!Z23:Z1090,0),MATCH(Z$3,'Form report'!$P$22:$CO$22,0))="","",INDEX('Form report'!$P$23:$CO$1090,MATCH($A$23,'Form report'!Z23:Z1090,0),MATCH(Z$3,'Form report'!$P$22:$CO$22,0))-INDEX('Form report'!$G$23:$G$1090,MATCH($A$23,'Form report'!$D$23:$D$1090,0))-INDEX('Form report'!$H$23:$H$1090,MATCH($A$23,'Form report'!$D$23:$D$1090,0))),"")</f>
        <v/>
      </c>
      <c r="AA26" s="204" t="str">
        <f>IFERROR(IF(INDEX('Form report'!$P$23:$CO$1090,MATCH($A$23,'Form report'!AA23:AA1090,0),MATCH(AA$3,'Form report'!$P$22:$CO$22,0))="","",INDEX('Form report'!$P$23:$CO$1090,MATCH($A$23,'Form report'!AA23:AA1090,0),MATCH(AA$3,'Form report'!$P$22:$CO$22,0))-INDEX('Form report'!$G$23:$G$1090,MATCH($A$23,'Form report'!$D$23:$D$1090,0))-INDEX('Form report'!$H$23:$H$1090,MATCH($A$23,'Form report'!$D$23:$D$1090,0))),"")</f>
        <v/>
      </c>
      <c r="AB26" s="204" t="str">
        <f>IFERROR(IF(INDEX('Form report'!$P$23:$CO$1090,MATCH($A$23,'Form report'!AB23:AB1090,0),MATCH(AB$3,'Form report'!$P$22:$CO$22,0))="","",INDEX('Form report'!$P$23:$CO$1090,MATCH($A$23,'Form report'!AB23:AB1090,0),MATCH(AB$3,'Form report'!$P$22:$CO$22,0))-INDEX('Form report'!$G$23:$G$1090,MATCH($A$23,'Form report'!$D$23:$D$1090,0))-INDEX('Form report'!$H$23:$H$1090,MATCH($A$23,'Form report'!$D$23:$D$1090,0))),"")</f>
        <v/>
      </c>
      <c r="AC26" s="204" t="str">
        <f>IFERROR(IF(INDEX('Form report'!$P$23:$CO$1090,MATCH($A$23,'Form report'!AC23:AC1090,0),MATCH(AC$3,'Form report'!$P$22:$CO$22,0))="","",INDEX('Form report'!$P$23:$CO$1090,MATCH($A$23,'Form report'!AC23:AC1090,0),MATCH(AC$3,'Form report'!$P$22:$CO$22,0))-INDEX('Form report'!$G$23:$G$1090,MATCH($A$23,'Form report'!$D$23:$D$1090,0))-INDEX('Form report'!$H$23:$H$1090,MATCH($A$23,'Form report'!$D$23:$D$1090,0))),"")</f>
        <v/>
      </c>
      <c r="AD26" s="204" t="str">
        <f>IFERROR(IF(INDEX('Form report'!$P$23:$CO$1090,MATCH($A$23,'Form report'!AD23:AD1090,0),MATCH(AD$3,'Form report'!$P$22:$CO$22,0))="","",INDEX('Form report'!$P$23:$CO$1090,MATCH($A$23,'Form report'!AD23:AD1090,0),MATCH(AD$3,'Form report'!$P$22:$CO$22,0))-INDEX('Form report'!$G$23:$G$1090,MATCH($A$23,'Form report'!$D$23:$D$1090,0))-INDEX('Form report'!$H$23:$H$1090,MATCH($A$23,'Form report'!$D$23:$D$1090,0))),"")</f>
        <v/>
      </c>
      <c r="AE26" s="204" t="str">
        <f>IFERROR(IF(INDEX('Form report'!$P$23:$CO$1090,MATCH($A$23,'Form report'!AE23:AE1090,0),MATCH(AE$3,'Form report'!$P$22:$CO$22,0))="","",INDEX('Form report'!$P$23:$CO$1090,MATCH($A$23,'Form report'!AE23:AE1090,0),MATCH(AE$3,'Form report'!$P$22:$CO$22,0))-INDEX('Form report'!$G$23:$G$1090,MATCH($A$23,'Form report'!$D$23:$D$1090,0))-INDEX('Form report'!$H$23:$H$1090,MATCH($A$23,'Form report'!$D$23:$D$1090,0))),"")</f>
        <v/>
      </c>
      <c r="AF26" s="204" t="str">
        <f>IFERROR(IF(INDEX('Form report'!$P$23:$CO$1090,MATCH($A$23,'Form report'!AF23:AF1090,0),MATCH(AF$3,'Form report'!$P$22:$CO$22,0))="","",INDEX('Form report'!$P$23:$CO$1090,MATCH($A$23,'Form report'!AF23:AF1090,0),MATCH(AF$3,'Form report'!$P$22:$CO$22,0))-INDEX('Form report'!$G$23:$G$1090,MATCH($A$23,'Form report'!$D$23:$D$1090,0))-INDEX('Form report'!$H$23:$H$1090,MATCH($A$23,'Form report'!$D$23:$D$1090,0))),"")</f>
        <v/>
      </c>
      <c r="AG26" s="204" t="str">
        <f>IFERROR(IF(INDEX('Form report'!$P$23:$CO$1090,MATCH($A$23,'Form report'!AG23:AG1090,0),MATCH(AG$3,'Form report'!$P$22:$CO$22,0))="","",INDEX('Form report'!$P$23:$CO$1090,MATCH($A$23,'Form report'!AG23:AG1090,0),MATCH(AG$3,'Form report'!$P$22:$CO$22,0))-INDEX('Form report'!$G$23:$G$1090,MATCH($A$23,'Form report'!$D$23:$D$1090,0))-INDEX('Form report'!$H$23:$H$1090,MATCH($A$23,'Form report'!$D$23:$D$1090,0))),"")</f>
        <v/>
      </c>
      <c r="AH26" s="204" t="str">
        <f>IFERROR(IF(INDEX('Form report'!$P$23:$CO$1090,MATCH($A$23,'Form report'!AH23:AH1090,0),MATCH(AH$3,'Form report'!$P$22:$CO$22,0))="","",INDEX('Form report'!$P$23:$CO$1090,MATCH($A$23,'Form report'!AH23:AH1090,0),MATCH(AH$3,'Form report'!$P$22:$CO$22,0))-INDEX('Form report'!$G$23:$G$1090,MATCH($A$23,'Form report'!$D$23:$D$1090,0))-INDEX('Form report'!$H$23:$H$1090,MATCH($A$23,'Form report'!$D$23:$D$1090,0))),"")</f>
        <v/>
      </c>
      <c r="AI26" s="204" t="str">
        <f>IFERROR(IF(INDEX('Form report'!$P$23:$CO$1090,MATCH($A$23,'Form report'!AI23:AI1090,0),MATCH(AI$3,'Form report'!$P$22:$CO$22,0))="","",INDEX('Form report'!$P$23:$CO$1090,MATCH($A$23,'Form report'!AI23:AI1090,0),MATCH(AI$3,'Form report'!$P$22:$CO$22,0))-INDEX('Form report'!$G$23:$G$1090,MATCH($A$23,'Form report'!$D$23:$D$1090,0))-INDEX('Form report'!$H$23:$H$1090,MATCH($A$23,'Form report'!$D$23:$D$1090,0))),"")</f>
        <v/>
      </c>
      <c r="AJ26" s="204" t="str">
        <f>IFERROR(IF(INDEX('Form report'!$P$23:$CO$1090,MATCH($A$23,'Form report'!AJ23:AJ1090,0),MATCH(AJ$3,'Form report'!$P$22:$CO$22,0))="","",INDEX('Form report'!$P$23:$CO$1090,MATCH($A$23,'Form report'!AJ23:AJ1090,0),MATCH(AJ$3,'Form report'!$P$22:$CO$22,0))-INDEX('Form report'!$G$23:$G$1090,MATCH($A$23,'Form report'!$D$23:$D$1090,0))-INDEX('Form report'!$H$23:$H$1090,MATCH($A$23,'Form report'!$D$23:$D$1090,0))),"")</f>
        <v/>
      </c>
      <c r="AK26" s="204" t="str">
        <f>IFERROR(IF(INDEX('Form report'!$P$23:$CO$1090,MATCH($A$23,'Form report'!AK23:AK1090,0),MATCH(AK$3,'Form report'!$P$22:$CO$22,0))="","",INDEX('Form report'!$P$23:$CO$1090,MATCH($A$23,'Form report'!AK23:AK1090,0),MATCH(AK$3,'Form report'!$P$22:$CO$22,0))-INDEX('Form report'!$G$23:$G$1090,MATCH($A$23,'Form report'!$D$23:$D$1090,0))-INDEX('Form report'!$H$23:$H$1090,MATCH($A$23,'Form report'!$D$23:$D$1090,0))),"")</f>
        <v/>
      </c>
      <c r="AL26" s="204" t="str">
        <f>IFERROR(IF(INDEX('Form report'!$P$23:$CO$1090,MATCH($A$23,'Form report'!AL23:AL1090,0),MATCH(AL$3,'Form report'!$P$22:$CO$22,0))="","",INDEX('Form report'!$P$23:$CO$1090,MATCH($A$23,'Form report'!AL23:AL1090,0),MATCH(AL$3,'Form report'!$P$22:$CO$22,0))-INDEX('Form report'!$G$23:$G$1090,MATCH($A$23,'Form report'!$D$23:$D$1090,0))-INDEX('Form report'!$H$23:$H$1090,MATCH($A$23,'Form report'!$D$23:$D$1090,0))),"")</f>
        <v/>
      </c>
      <c r="AM26" s="204" t="str">
        <f>IFERROR(IF(INDEX('Form report'!$P$23:$CO$1090,MATCH($A$23,'Form report'!AM23:AM1090,0),MATCH(AM$3,'Form report'!$P$22:$CO$22,0))="","",INDEX('Form report'!$P$23:$CO$1090,MATCH($A$23,'Form report'!AM23:AM1090,0),MATCH(AM$3,'Form report'!$P$22:$CO$22,0))-INDEX('Form report'!$G$23:$G$1090,MATCH($A$23,'Form report'!$D$23:$D$1090,0))-INDEX('Form report'!$H$23:$H$1090,MATCH($A$23,'Form report'!$D$23:$D$1090,0))),"")</f>
        <v/>
      </c>
      <c r="AN26" s="204" t="str">
        <f>IFERROR(IF(INDEX('Form report'!$P$23:$CO$1090,MATCH($A$23,'Form report'!AN23:AN1090,0),MATCH(AN$3,'Form report'!$P$22:$CO$22,0))="","",INDEX('Form report'!$P$23:$CO$1090,MATCH($A$23,'Form report'!AN23:AN1090,0),MATCH(AN$3,'Form report'!$P$22:$CO$22,0))-INDEX('Form report'!$G$23:$G$1090,MATCH($A$23,'Form report'!$D$23:$D$1090,0))-INDEX('Form report'!$H$23:$H$1090,MATCH($A$23,'Form report'!$D$23:$D$1090,0))),"")</f>
        <v/>
      </c>
      <c r="AO26" s="204" t="str">
        <f>IFERROR(IF(INDEX('Form report'!$P$23:$CO$1090,MATCH($A$23,'Form report'!AO23:AO1090,0),MATCH(AO$3,'Form report'!$P$22:$CO$22,0))="","",INDEX('Form report'!$P$23:$CO$1090,MATCH($A$23,'Form report'!AO23:AO1090,0),MATCH(AO$3,'Form report'!$P$22:$CO$22,0))-INDEX('Form report'!$G$23:$G$1090,MATCH($A$23,'Form report'!$D$23:$D$1090,0))-INDEX('Form report'!$H$23:$H$1090,MATCH($A$23,'Form report'!$D$23:$D$1090,0))),"")</f>
        <v/>
      </c>
      <c r="AP26" s="204" t="str">
        <f>IFERROR(IF(INDEX('Form report'!$P$23:$CO$1090,MATCH($A$23,'Form report'!AP23:AP1090,0),MATCH(AP$3,'Form report'!$P$22:$CO$22,0))="","",INDEX('Form report'!$P$23:$CO$1090,MATCH($A$23,'Form report'!AP23:AP1090,0),MATCH(AP$3,'Form report'!$P$22:$CO$22,0))-INDEX('Form report'!$G$23:$G$1090,MATCH($A$23,'Form report'!$D$23:$D$1090,0))-INDEX('Form report'!$H$23:$H$1090,MATCH($A$23,'Form report'!$D$23:$D$1090,0))),"")</f>
        <v/>
      </c>
      <c r="AQ26" s="204" t="str">
        <f>IFERROR(IF(INDEX('Form report'!$P$23:$CO$1090,MATCH($A$23,'Form report'!AQ23:AQ1090,0),MATCH(AQ$3,'Form report'!$P$22:$CO$22,0))="","",INDEX('Form report'!$P$23:$CO$1090,MATCH($A$23,'Form report'!AQ23:AQ1090,0),MATCH(AQ$3,'Form report'!$P$22:$CO$22,0))-INDEX('Form report'!$G$23:$G$1090,MATCH($A$23,'Form report'!$D$23:$D$1090,0))-INDEX('Form report'!$H$23:$H$1090,MATCH($A$23,'Form report'!$D$23:$D$1090,0))),"")</f>
        <v/>
      </c>
      <c r="AR26" s="204" t="str">
        <f>IFERROR(IF(INDEX('Form report'!$P$23:$CO$1090,MATCH($A$23,'Form report'!AR23:AR1090,0),MATCH(AR$3,'Form report'!$P$22:$CO$22,0))="","",INDEX('Form report'!$P$23:$CO$1090,MATCH($A$23,'Form report'!AR23:AR1090,0),MATCH(AR$3,'Form report'!$P$22:$CO$22,0))-INDEX('Form report'!$G$23:$G$1090,MATCH($A$23,'Form report'!$D$23:$D$1090,0))-INDEX('Form report'!$H$23:$H$1090,MATCH($A$23,'Form report'!$D$23:$D$1090,0))),"")</f>
        <v/>
      </c>
      <c r="AS26" s="204" t="str">
        <f>IFERROR(IF(INDEX('Form report'!$P$23:$CO$1090,MATCH($A$23,'Form report'!AS23:AS1090,0),MATCH(AS$3,'Form report'!$P$22:$CO$22,0))="","",INDEX('Form report'!$P$23:$CO$1090,MATCH($A$23,'Form report'!AS23:AS1090,0),MATCH(AS$3,'Form report'!$P$22:$CO$22,0))-INDEX('Form report'!$G$23:$G$1090,MATCH($A$23,'Form report'!$D$23:$D$1090,0))-INDEX('Form report'!$H$23:$H$1090,MATCH($A$23,'Form report'!$D$23:$D$1090,0))),"")</f>
        <v/>
      </c>
      <c r="AT26" s="204" t="str">
        <f>IFERROR(IF(INDEX('Form report'!$P$23:$CO$1090,MATCH($A$23,'Form report'!AT23:AT1090,0),MATCH(AT$3,'Form report'!$P$22:$CO$22,0))="","",INDEX('Form report'!$P$23:$CO$1090,MATCH($A$23,'Form report'!AT23:AT1090,0),MATCH(AT$3,'Form report'!$P$22:$CO$22,0))-INDEX('Form report'!$G$23:$G$1090,MATCH($A$23,'Form report'!$D$23:$D$1090,0))-INDEX('Form report'!$H$23:$H$1090,MATCH($A$23,'Form report'!$D$23:$D$1090,0))),"")</f>
        <v/>
      </c>
      <c r="AU26" s="204" t="str">
        <f>IFERROR(IF(INDEX('Form report'!$P$23:$CO$1090,MATCH($A$23,'Form report'!AU23:AU1090,0),MATCH(AU$3,'Form report'!$P$22:$CO$22,0))="","",INDEX('Form report'!$P$23:$CO$1090,MATCH($A$23,'Form report'!AU23:AU1090,0),MATCH(AU$3,'Form report'!$P$22:$CO$22,0))-INDEX('Form report'!$G$23:$G$1090,MATCH($A$23,'Form report'!$D$23:$D$1090,0))-INDEX('Form report'!$H$23:$H$1090,MATCH($A$23,'Form report'!$D$23:$D$1090,0))),"")</f>
        <v/>
      </c>
      <c r="AV26" s="204" t="str">
        <f>IFERROR(IF(INDEX('Form report'!$P$23:$CO$1090,MATCH($A$23,'Form report'!AV23:AV1090,0),MATCH(AV$3,'Form report'!$P$22:$CO$22,0))="","",INDEX('Form report'!$P$23:$CO$1090,MATCH($A$23,'Form report'!AV23:AV1090,0),MATCH(AV$3,'Form report'!$P$22:$CO$22,0))-INDEX('Form report'!$G$23:$G$1090,MATCH($A$23,'Form report'!$D$23:$D$1090,0))-INDEX('Form report'!$H$23:$H$1090,MATCH($A$23,'Form report'!$D$23:$D$1090,0))),"")</f>
        <v/>
      </c>
      <c r="AW26" s="204" t="str">
        <f>IFERROR(IF(INDEX('Form report'!$P$23:$CO$1090,MATCH($A$23,'Form report'!AW23:AW1090,0),MATCH(AW$3,'Form report'!$P$22:$CO$22,0))="","",INDEX('Form report'!$P$23:$CO$1090,MATCH($A$23,'Form report'!AW23:AW1090,0),MATCH(AW$3,'Form report'!$P$22:$CO$22,0))-INDEX('Form report'!$G$23:$G$1090,MATCH($A$23,'Form report'!$D$23:$D$1090,0))-INDEX('Form report'!$H$23:$H$1090,MATCH($A$23,'Form report'!$D$23:$D$1090,0))),"")</f>
        <v/>
      </c>
      <c r="AX26" s="204" t="str">
        <f>IFERROR(IF(INDEX('Form report'!$P$23:$CO$1090,MATCH($A$23,'Form report'!AX23:AX1090,0),MATCH(AX$3,'Form report'!$P$22:$CO$22,0))="","",INDEX('Form report'!$P$23:$CO$1090,MATCH($A$23,'Form report'!AX23:AX1090,0),MATCH(AX$3,'Form report'!$P$22:$CO$22,0))-INDEX('Form report'!$G$23:$G$1090,MATCH($A$23,'Form report'!$D$23:$D$1090,0))-INDEX('Form report'!$H$23:$H$1090,MATCH($A$23,'Form report'!$D$23:$D$1090,0))),"")</f>
        <v/>
      </c>
      <c r="AY26" s="204" t="str">
        <f>IFERROR(IF(INDEX('Form report'!$P$23:$CO$1090,MATCH($A$23,'Form report'!AY23:AY1090,0),MATCH(AY$3,'Form report'!$P$22:$CO$22,0))="","",INDEX('Form report'!$P$23:$CO$1090,MATCH($A$23,'Form report'!AY23:AY1090,0),MATCH(AY$3,'Form report'!$P$22:$CO$22,0))-INDEX('Form report'!$G$23:$G$1090,MATCH($A$23,'Form report'!$D$23:$D$1090,0))-INDEX('Form report'!$H$23:$H$1090,MATCH($A$23,'Form report'!$D$23:$D$1090,0))),"")</f>
        <v/>
      </c>
      <c r="AZ26" s="204" t="str">
        <f>IFERROR(IF(INDEX('Form report'!$P$23:$CO$1090,MATCH($A$23,'Form report'!AZ23:AZ1090,0),MATCH(AZ$3,'Form report'!$P$22:$CO$22,0))="","",INDEX('Form report'!$P$23:$CO$1090,MATCH($A$23,'Form report'!AZ23:AZ1090,0),MATCH(AZ$3,'Form report'!$P$22:$CO$22,0))-INDEX('Form report'!$G$23:$G$1090,MATCH($A$23,'Form report'!$D$23:$D$1090,0))-INDEX('Form report'!$H$23:$H$1090,MATCH($A$23,'Form report'!$D$23:$D$1090,0))),"")</f>
        <v/>
      </c>
      <c r="BA26" s="204" t="str">
        <f>IFERROR(IF(INDEX('Form report'!$P$23:$CO$1090,MATCH($A$23,'Form report'!BA23:BA1090,0),MATCH(BA$3,'Form report'!$P$22:$CO$22,0))="","",INDEX('Form report'!$P$23:$CO$1090,MATCH($A$23,'Form report'!BA23:BA1090,0),MATCH(BA$3,'Form report'!$P$22:$CO$22,0))-INDEX('Form report'!$G$23:$G$1090,MATCH($A$23,'Form report'!$D$23:$D$1090,0))-INDEX('Form report'!$H$23:$H$1090,MATCH($A$23,'Form report'!$D$23:$D$1090,0))),"")</f>
        <v/>
      </c>
      <c r="BB26" s="204" t="str">
        <f>IFERROR(IF(INDEX('Form report'!$P$23:$CO$1090,MATCH($A$23,'Form report'!BB23:BB1090,0),MATCH(BB$3,'Form report'!$P$22:$CO$22,0))="","",INDEX('Form report'!$P$23:$CO$1090,MATCH($A$23,'Form report'!BB23:BB1090,0),MATCH(BB$3,'Form report'!$P$22:$CO$22,0))-INDEX('Form report'!$G$23:$G$1090,MATCH($A$23,'Form report'!$D$23:$D$1090,0))-INDEX('Form report'!$H$23:$H$1090,MATCH($A$23,'Form report'!$D$23:$D$1090,0))),"")</f>
        <v/>
      </c>
      <c r="BC26" s="204" t="str">
        <f>IFERROR(IF(INDEX('Form report'!$P$23:$CO$1090,MATCH($A$23,'Form report'!BC23:BC1090,0),MATCH(BC$3,'Form report'!$P$22:$CO$22,0))="","",INDEX('Form report'!$P$23:$CO$1090,MATCH($A$23,'Form report'!BC23:BC1090,0),MATCH(BC$3,'Form report'!$P$22:$CO$22,0))-INDEX('Form report'!$G$23:$G$1090,MATCH($A$23,'Form report'!$D$23:$D$1090,0))-INDEX('Form report'!$H$23:$H$1090,MATCH($A$23,'Form report'!$D$23:$D$1090,0))),"")</f>
        <v/>
      </c>
      <c r="BD26" s="204" t="str">
        <f>IFERROR(IF(INDEX('Form report'!$P$23:$CO$1090,MATCH($A$23,'Form report'!BD23:BD1090,0),MATCH(BD$3,'Form report'!$P$22:$CO$22,0))="","",INDEX('Form report'!$P$23:$CO$1090,MATCH($A$23,'Form report'!BD23:BD1090,0),MATCH(BD$3,'Form report'!$P$22:$CO$22,0))-INDEX('Form report'!$G$23:$G$1090,MATCH($A$23,'Form report'!$D$23:$D$1090,0))-INDEX('Form report'!$H$23:$H$1090,MATCH($A$23,'Form report'!$D$23:$D$1090,0))),"")</f>
        <v/>
      </c>
      <c r="BE26" s="204" t="str">
        <f>IFERROR(IF(INDEX('Form report'!$P$23:$CO$1090,MATCH($A$23,'Form report'!BE23:BE1090,0),MATCH(BE$3,'Form report'!$P$22:$CO$22,0))="","",INDEX('Form report'!$P$23:$CO$1090,MATCH($A$23,'Form report'!BE23:BE1090,0),MATCH(BE$3,'Form report'!$P$22:$CO$22,0))-INDEX('Form report'!$G$23:$G$1090,MATCH($A$23,'Form report'!$D$23:$D$1090,0))-INDEX('Form report'!$H$23:$H$1090,MATCH($A$23,'Form report'!$D$23:$D$1090,0))),"")</f>
        <v/>
      </c>
      <c r="BF26" s="204" t="str">
        <f>IFERROR(IF(INDEX('Form report'!$P$23:$CO$1090,MATCH($A$23,'Form report'!BF23:BF1090,0),MATCH(BF$3,'Form report'!$P$22:$CO$22,0))="","",INDEX('Form report'!$P$23:$CO$1090,MATCH($A$23,'Form report'!BF23:BF1090,0),MATCH(BF$3,'Form report'!$P$22:$CO$22,0))-INDEX('Form report'!$G$23:$G$1090,MATCH($A$23,'Form report'!$D$23:$D$1090,0))-INDEX('Form report'!$H$23:$H$1090,MATCH($A$23,'Form report'!$D$23:$D$1090,0))),"")</f>
        <v/>
      </c>
      <c r="BG26" s="204" t="str">
        <f>IFERROR(IF(INDEX('Form report'!$P$23:$CO$1090,MATCH($A$23,'Form report'!BG23:BG1090,0),MATCH(BG$3,'Form report'!$P$22:$CO$22,0))="","",INDEX('Form report'!$P$23:$CO$1090,MATCH($A$23,'Form report'!BG23:BG1090,0),MATCH(BG$3,'Form report'!$P$22:$CO$22,0))-INDEX('Form report'!$G$23:$G$1090,MATCH($A$23,'Form report'!$D$23:$D$1090,0))-INDEX('Form report'!$H$23:$H$1090,MATCH($A$23,'Form report'!$D$23:$D$1090,0))),"")</f>
        <v/>
      </c>
      <c r="BH26" s="204" t="str">
        <f>IFERROR(IF(INDEX('Form report'!$P$23:$CO$1090,MATCH($A$23,'Form report'!BH23:BH1090,0),MATCH(BH$3,'Form report'!$P$22:$CO$22,0))="","",INDEX('Form report'!$P$23:$CO$1090,MATCH($A$23,'Form report'!BH23:BH1090,0),MATCH(BH$3,'Form report'!$P$22:$CO$22,0))-INDEX('Form report'!$G$23:$G$1090,MATCH($A$23,'Form report'!$D$23:$D$1090,0))-INDEX('Form report'!$H$23:$H$1090,MATCH($A$23,'Form report'!$D$23:$D$1090,0))),"")</f>
        <v/>
      </c>
      <c r="BI26" s="204" t="str">
        <f>IFERROR(IF(INDEX('Form report'!$P$23:$CO$1090,MATCH($A$23,'Form report'!BI23:BI1090,0),MATCH(BI$3,'Form report'!$P$22:$CO$22,0))="","",INDEX('Form report'!$P$23:$CO$1090,MATCH($A$23,'Form report'!BI23:BI1090,0),MATCH(BI$3,'Form report'!$P$22:$CO$22,0))-INDEX('Form report'!$G$23:$G$1090,MATCH($A$23,'Form report'!$D$23:$D$1090,0))-INDEX('Form report'!$H$23:$H$1090,MATCH($A$23,'Form report'!$D$23:$D$1090,0))),"")</f>
        <v/>
      </c>
      <c r="BJ26" s="204" t="str">
        <f>IFERROR(IF(INDEX('Form report'!$P$23:$CO$1090,MATCH($A$23,'Form report'!BJ23:BJ1090,0),MATCH(BJ$3,'Form report'!$P$22:$CO$22,0))="","",INDEX('Form report'!$P$23:$CO$1090,MATCH($A$23,'Form report'!BJ23:BJ1090,0),MATCH(BJ$3,'Form report'!$P$22:$CO$22,0))-INDEX('Form report'!$G$23:$G$1090,MATCH($A$23,'Form report'!$D$23:$D$1090,0))-INDEX('Form report'!$H$23:$H$1090,MATCH($A$23,'Form report'!$D$23:$D$1090,0))),"")</f>
        <v/>
      </c>
      <c r="BK26" s="204" t="str">
        <f>IFERROR(IF(INDEX('Form report'!$P$23:$CO$1090,MATCH($A$23,'Form report'!BK23:BK1090,0),MATCH(BK$3,'Form report'!$P$22:$CO$22,0))="","",INDEX('Form report'!$P$23:$CO$1090,MATCH($A$23,'Form report'!BK23:BK1090,0),MATCH(BK$3,'Form report'!$P$22:$CO$22,0))-INDEX('Form report'!$G$23:$G$1090,MATCH($A$23,'Form report'!$D$23:$D$1090,0))-INDEX('Form report'!$H$23:$H$1090,MATCH($A$23,'Form report'!$D$23:$D$1090,0))),"")</f>
        <v/>
      </c>
      <c r="BL26" s="204" t="str">
        <f>IFERROR(IF(INDEX('Form report'!$P$23:$CO$1090,MATCH($A$23,'Form report'!BL23:BL1090,0),MATCH(BL$3,'Form report'!$P$22:$CO$22,0))="","",INDEX('Form report'!$P$23:$CO$1090,MATCH($A$23,'Form report'!BL23:BL1090,0),MATCH(BL$3,'Form report'!$P$22:$CO$22,0))-INDEX('Form report'!$G$23:$G$1090,MATCH($A$23,'Form report'!$D$23:$D$1090,0))-INDEX('Form report'!$H$23:$H$1090,MATCH($A$23,'Form report'!$D$23:$D$1090,0))),"")</f>
        <v/>
      </c>
      <c r="BM26" s="204" t="str">
        <f>IFERROR(IF(INDEX('Form report'!$P$23:$CO$1090,MATCH($A$23,'Form report'!BM23:BM1090,0),MATCH(BM$3,'Form report'!$P$22:$CO$22,0))="","",INDEX('Form report'!$P$23:$CO$1090,MATCH($A$23,'Form report'!BM23:BM1090,0),MATCH(BM$3,'Form report'!$P$22:$CO$22,0))-INDEX('Form report'!$G$23:$G$1090,MATCH($A$23,'Form report'!$D$23:$D$1090,0))-INDEX('Form report'!$H$23:$H$1090,MATCH($A$23,'Form report'!$D$23:$D$1090,0))),"")</f>
        <v/>
      </c>
      <c r="BN26" s="204" t="str">
        <f>IFERROR(IF(INDEX('Form report'!$P$23:$CO$1090,MATCH($A$23,'Form report'!BN23:BN1090,0),MATCH(BN$3,'Form report'!$P$22:$CO$22,0))="","",INDEX('Form report'!$P$23:$CO$1090,MATCH($A$23,'Form report'!BN23:BN1090,0),MATCH(BN$3,'Form report'!$P$22:$CO$22,0))-INDEX('Form report'!$G$23:$G$1090,MATCH($A$23,'Form report'!$D$23:$D$1090,0))-INDEX('Form report'!$H$23:$H$1090,MATCH($A$23,'Form report'!$D$23:$D$1090,0))),"")</f>
        <v/>
      </c>
      <c r="BO26" s="204" t="str">
        <f>IFERROR(IF(INDEX('Form report'!$P$23:$CO$1090,MATCH($A$23,'Form report'!BO23:BO1090,0),MATCH(BO$3,'Form report'!$P$22:$CO$22,0))="","",INDEX('Form report'!$P$23:$CO$1090,MATCH($A$23,'Form report'!BO23:BO1090,0),MATCH(BO$3,'Form report'!$P$22:$CO$22,0))-INDEX('Form report'!$G$23:$G$1090,MATCH($A$23,'Form report'!$D$23:$D$1090,0))-INDEX('Form report'!$H$23:$H$1090,MATCH($A$23,'Form report'!$D$23:$D$1090,0))),"")</f>
        <v/>
      </c>
      <c r="BP26" s="204" t="str">
        <f>IFERROR(IF(INDEX('Form report'!$P$23:$CO$1090,MATCH($A$23,'Form report'!BP23:BP1090,0),MATCH(BP$3,'Form report'!$P$22:$CO$22,0))="","",INDEX('Form report'!$P$23:$CO$1090,MATCH($A$23,'Form report'!BP23:BP1090,0),MATCH(BP$3,'Form report'!$P$22:$CO$22,0))-INDEX('Form report'!$G$23:$G$1090,MATCH($A$23,'Form report'!$D$23:$D$1090,0))-INDEX('Form report'!$H$23:$H$1090,MATCH($A$23,'Form report'!$D$23:$D$1090,0))),"")</f>
        <v/>
      </c>
      <c r="BQ26" s="204" t="str">
        <f>IFERROR(IF(INDEX('Form report'!$P$23:$CO$1090,MATCH($A$23,'Form report'!BQ23:BQ1090,0),MATCH(BQ$3,'Form report'!$P$22:$CO$22,0))="","",INDEX('Form report'!$P$23:$CO$1090,MATCH($A$23,'Form report'!BQ23:BQ1090,0),MATCH(BQ$3,'Form report'!$P$22:$CO$22,0))-INDEX('Form report'!$G$23:$G$1090,MATCH($A$23,'Form report'!$D$23:$D$1090,0))-INDEX('Form report'!$H$23:$H$1090,MATCH($A$23,'Form report'!$D$23:$D$1090,0))),"")</f>
        <v/>
      </c>
      <c r="BR26" s="204" t="str">
        <f>IFERROR(IF(INDEX('Form report'!$P$23:$CO$1090,MATCH($A$23,'Form report'!BR23:BR1090,0),MATCH(BR$3,'Form report'!$P$22:$CO$22,0))="","",INDEX('Form report'!$P$23:$CO$1090,MATCH($A$23,'Form report'!BR23:BR1090,0),MATCH(BR$3,'Form report'!$P$22:$CO$22,0))-INDEX('Form report'!$G$23:$G$1090,MATCH($A$23,'Form report'!$D$23:$D$1090,0))-INDEX('Form report'!$H$23:$H$1090,MATCH($A$23,'Form report'!$D$23:$D$1090,0))),"")</f>
        <v/>
      </c>
      <c r="BS26" s="204" t="str">
        <f>IFERROR(IF(INDEX('Form report'!$P$23:$CO$1090,MATCH($A$23,'Form report'!BS23:BS1090,0),MATCH(BS$3,'Form report'!$P$22:$CO$22,0))="","",INDEX('Form report'!$P$23:$CO$1090,MATCH($A$23,'Form report'!BS23:BS1090,0),MATCH(BS$3,'Form report'!$P$22:$CO$22,0))-INDEX('Form report'!$G$23:$G$1090,MATCH($A$23,'Form report'!$D$23:$D$1090,0))-INDEX('Form report'!$H$23:$H$1090,MATCH($A$23,'Form report'!$D$23:$D$1090,0))),"")</f>
        <v/>
      </c>
      <c r="BT26" s="204" t="str">
        <f>IFERROR(IF(INDEX('Form report'!$P$23:$CO$1090,MATCH($A$23,'Form report'!BT23:BT1090,0),MATCH(BT$3,'Form report'!$P$22:$CO$22,0))="","",INDEX('Form report'!$P$23:$CO$1090,MATCH($A$23,'Form report'!BT23:BT1090,0),MATCH(BT$3,'Form report'!$P$22:$CO$22,0))-INDEX('Form report'!$G$23:$G$1090,MATCH($A$23,'Form report'!$D$23:$D$1090,0))-INDEX('Form report'!$H$23:$H$1090,MATCH($A$23,'Form report'!$D$23:$D$1090,0))),"")</f>
        <v/>
      </c>
      <c r="BU26" s="204" t="str">
        <f>IFERROR(IF(INDEX('Form report'!$P$23:$CO$1090,MATCH($A$23,'Form report'!BU23:BU1090,0),MATCH(BU$3,'Form report'!$P$22:$CO$22,0))="","",INDEX('Form report'!$P$23:$CO$1090,MATCH($A$23,'Form report'!BU23:BU1090,0),MATCH(BU$3,'Form report'!$P$22:$CO$22,0))-INDEX('Form report'!$G$23:$G$1090,MATCH($A$23,'Form report'!$D$23:$D$1090,0))-INDEX('Form report'!$H$23:$H$1090,MATCH($A$23,'Form report'!$D$23:$D$1090,0))),"")</f>
        <v/>
      </c>
      <c r="BV26" s="204" t="str">
        <f>IFERROR(IF(INDEX('Form report'!$P$23:$CO$1090,MATCH($A$23,'Form report'!BV23:BV1090,0),MATCH(BV$3,'Form report'!$P$22:$CO$22,0))="","",INDEX('Form report'!$P$23:$CO$1090,MATCH($A$23,'Form report'!BV23:BV1090,0),MATCH(BV$3,'Form report'!$P$22:$CO$22,0))-INDEX('Form report'!$G$23:$G$1090,MATCH($A$23,'Form report'!$D$23:$D$1090,0))-INDEX('Form report'!$H$23:$H$1090,MATCH($A$23,'Form report'!$D$23:$D$1090,0))),"")</f>
        <v/>
      </c>
      <c r="BW26" s="204" t="str">
        <f>IFERROR(IF(INDEX('Form report'!$P$23:$CO$1090,MATCH($A$23,'Form report'!BW23:BW1090,0),MATCH(BW$3,'Form report'!$P$22:$CO$22,0))="","",INDEX('Form report'!$P$23:$CO$1090,MATCH($A$23,'Form report'!BW23:BW1090,0),MATCH(BW$3,'Form report'!$P$22:$CO$22,0))-INDEX('Form report'!$G$23:$G$1090,MATCH($A$23,'Form report'!$D$23:$D$1090,0))-INDEX('Form report'!$H$23:$H$1090,MATCH($A$23,'Form report'!$D$23:$D$1090,0))),"")</f>
        <v/>
      </c>
      <c r="BX26" s="204" t="str">
        <f>IFERROR(IF(INDEX('Form report'!$P$23:$CO$1090,MATCH($A$23,'Form report'!BX23:BX1090,0),MATCH(BX$3,'Form report'!$P$22:$CO$22,0))="","",INDEX('Form report'!$P$23:$CO$1090,MATCH($A$23,'Form report'!BX23:BX1090,0),MATCH(BX$3,'Form report'!$P$22:$CO$22,0))-INDEX('Form report'!$G$23:$G$1090,MATCH($A$23,'Form report'!$D$23:$D$1090,0))-INDEX('Form report'!$H$23:$H$1090,MATCH($A$23,'Form report'!$D$23:$D$1090,0))),"")</f>
        <v/>
      </c>
      <c r="BY26" s="204" t="str">
        <f>IFERROR(IF(INDEX('Form report'!$P$23:$CO$1090,MATCH($A$23,'Form report'!BY23:BY1090,0),MATCH(BY$3,'Form report'!$P$22:$CO$22,0))="","",INDEX('Form report'!$P$23:$CO$1090,MATCH($A$23,'Form report'!BY23:BY1090,0),MATCH(BY$3,'Form report'!$P$22:$CO$22,0))-INDEX('Form report'!$G$23:$G$1090,MATCH($A$23,'Form report'!$D$23:$D$1090,0))-INDEX('Form report'!$H$23:$H$1090,MATCH($A$23,'Form report'!$D$23:$D$1090,0))),"")</f>
        <v/>
      </c>
      <c r="BZ26" s="204" t="str">
        <f>IFERROR(IF(INDEX('Form report'!$P$23:$CO$1090,MATCH($A$23,'Form report'!BZ23:BZ1090,0),MATCH(BZ$3,'Form report'!$P$22:$CO$22,0))="","",INDEX('Form report'!$P$23:$CO$1090,MATCH($A$23,'Form report'!BZ23:BZ1090,0),MATCH(BZ$3,'Form report'!$P$22:$CO$22,0))-INDEX('Form report'!$G$23:$G$1090,MATCH($A$23,'Form report'!$D$23:$D$1090,0))-INDEX('Form report'!$H$23:$H$1090,MATCH($A$23,'Form report'!$D$23:$D$1090,0))),"")</f>
        <v/>
      </c>
      <c r="CA26" s="204" t="str">
        <f>IFERROR(IF(INDEX('Form report'!$P$23:$CO$1090,MATCH($A$23,'Form report'!CA23:CA1090,0),MATCH(CA$3,'Form report'!$P$22:$CO$22,0))="","",INDEX('Form report'!$P$23:$CO$1090,MATCH($A$23,'Form report'!CA23:CA1090,0),MATCH(CA$3,'Form report'!$P$22:$CO$22,0))-INDEX('Form report'!$G$23:$G$1090,MATCH($A$23,'Form report'!$D$23:$D$1090,0))-INDEX('Form report'!$H$23:$H$1090,MATCH($A$23,'Form report'!$D$23:$D$1090,0))),"")</f>
        <v/>
      </c>
      <c r="CB26" s="204" t="str">
        <f>IFERROR(IF(INDEX('Form report'!$P$23:$CO$1090,MATCH($A$23,'Form report'!CB23:CB1090,0),MATCH(CB$3,'Form report'!$P$22:$CO$22,0))="","",INDEX('Form report'!$P$23:$CO$1090,MATCH($A$23,'Form report'!CB23:CB1090,0),MATCH(CB$3,'Form report'!$P$22:$CO$22,0))-INDEX('Form report'!$G$23:$G$1090,MATCH($A$23,'Form report'!$D$23:$D$1090,0))-INDEX('Form report'!$H$23:$H$1090,MATCH($A$23,'Form report'!$D$23:$D$1090,0))),"")</f>
        <v/>
      </c>
      <c r="CC26" s="204" t="str">
        <f>IFERROR(IF(INDEX('Form report'!$P$23:$CO$1090,MATCH($A$23,'Form report'!CC23:CC1090,0),MATCH(CC$3,'Form report'!$P$22:$CO$22,0))="","",INDEX('Form report'!$P$23:$CO$1090,MATCH($A$23,'Form report'!CC23:CC1090,0),MATCH(CC$3,'Form report'!$P$22:$CO$22,0))-INDEX('Form report'!$G$23:$G$1090,MATCH($A$23,'Form report'!$D$23:$D$1090,0))-INDEX('Form report'!$H$23:$H$1090,MATCH($A$23,'Form report'!$D$23:$D$1090,0))),"")</f>
        <v/>
      </c>
      <c r="CD26" s="204" t="str">
        <f>IFERROR(IF(INDEX('Form report'!$P$23:$CO$1090,MATCH($A$23,'Form report'!CD23:CD1090,0),MATCH(CD$3,'Form report'!$P$22:$CO$22,0))="","",INDEX('Form report'!$P$23:$CO$1090,MATCH($A$23,'Form report'!CD23:CD1090,0),MATCH(CD$3,'Form report'!$P$22:$CO$22,0))-INDEX('Form report'!$G$23:$G$1090,MATCH($A$23,'Form report'!$D$23:$D$1090,0))-INDEX('Form report'!$H$23:$H$1090,MATCH($A$23,'Form report'!$D$23:$D$1090,0))),"")</f>
        <v/>
      </c>
      <c r="CE26" s="204" t="str">
        <f>IFERROR(IF(INDEX('Form report'!$P$23:$CO$1090,MATCH($A$23,'Form report'!CE23:CE1090,0),MATCH(CE$3,'Form report'!$P$22:$CO$22,0))="","",INDEX('Form report'!$P$23:$CO$1090,MATCH($A$23,'Form report'!CE23:CE1090,0),MATCH(CE$3,'Form report'!$P$22:$CO$22,0))-INDEX('Form report'!$G$23:$G$1090,MATCH($A$23,'Form report'!$D$23:$D$1090,0))-INDEX('Form report'!$H$23:$H$1090,MATCH($A$23,'Form report'!$D$23:$D$1090,0))),"")</f>
        <v/>
      </c>
      <c r="CF26" s="204" t="str">
        <f>IFERROR(IF(INDEX('Form report'!$P$23:$CO$1090,MATCH($A$23,'Form report'!CF23:CF1090,0),MATCH(CF$3,'Form report'!$P$22:$CO$22,0))="","",INDEX('Form report'!$P$23:$CO$1090,MATCH($A$23,'Form report'!CF23:CF1090,0),MATCH(CF$3,'Form report'!$P$22:$CO$22,0))-INDEX('Form report'!$G$23:$G$1090,MATCH($A$23,'Form report'!$D$23:$D$1090,0))-INDEX('Form report'!$H$23:$H$1090,MATCH($A$23,'Form report'!$D$23:$D$1090,0))),"")</f>
        <v/>
      </c>
      <c r="CG26" s="204" t="str">
        <f>IFERROR(IF(INDEX('Form report'!$P$23:$CO$1090,MATCH($A$23,'Form report'!CG23:CG1090,0),MATCH(CG$3,'Form report'!$P$22:$CO$22,0))="","",INDEX('Form report'!$P$23:$CO$1090,MATCH($A$23,'Form report'!CG23:CG1090,0),MATCH(CG$3,'Form report'!$P$22:$CO$22,0))-INDEX('Form report'!$G$23:$G$1090,MATCH($A$23,'Form report'!$D$23:$D$1090,0))-INDEX('Form report'!$H$23:$H$1090,MATCH($A$23,'Form report'!$D$23:$D$1090,0))),"")</f>
        <v/>
      </c>
      <c r="CH26" s="204" t="str">
        <f>IFERROR(IF(INDEX('Form report'!$P$23:$CO$1090,MATCH($A$23,'Form report'!CH23:CH1090,0),MATCH(CH$3,'Form report'!$P$22:$CO$22,0))="","",INDEX('Form report'!$P$23:$CO$1090,MATCH($A$23,'Form report'!CH23:CH1090,0),MATCH(CH$3,'Form report'!$P$22:$CO$22,0))-INDEX('Form report'!$G$23:$G$1090,MATCH($A$23,'Form report'!$D$23:$D$1090,0))-INDEX('Form report'!$H$23:$H$1090,MATCH($A$23,'Form report'!$D$23:$D$1090,0))),"")</f>
        <v/>
      </c>
      <c r="CI26" s="204" t="str">
        <f>IFERROR(IF(INDEX('Form report'!$P$23:$CO$1090,MATCH($A$23,'Form report'!CI23:CI1090,0),MATCH(CI$3,'Form report'!$P$22:$CO$22,0))="","",INDEX('Form report'!$P$23:$CO$1090,MATCH($A$23,'Form report'!CI23:CI1090,0),MATCH(CI$3,'Form report'!$P$22:$CO$22,0))-INDEX('Form report'!$G$23:$G$1090,MATCH($A$23,'Form report'!$D$23:$D$1090,0))-INDEX('Form report'!$H$23:$H$1090,MATCH($A$23,'Form report'!$D$23:$D$1090,0))),"")</f>
        <v/>
      </c>
      <c r="CJ26" s="204" t="str">
        <f>IFERROR(IF(INDEX('Form report'!$P$23:$CO$1090,MATCH($A$23,'Form report'!CJ23:CJ1090,0),MATCH(CJ$3,'Form report'!$P$22:$CO$22,0))="","",INDEX('Form report'!$P$23:$CO$1090,MATCH($A$23,'Form report'!CJ23:CJ1090,0),MATCH(CJ$3,'Form report'!$P$22:$CO$22,0))-INDEX('Form report'!$G$23:$G$1090,MATCH($A$23,'Form report'!$D$23:$D$1090,0))-INDEX('Form report'!$H$23:$H$1090,MATCH($A$23,'Form report'!$D$23:$D$1090,0))),"")</f>
        <v/>
      </c>
      <c r="CK26" s="204" t="str">
        <f>IFERROR(IF(INDEX('Form report'!$P$23:$CO$1090,MATCH($A$23,'Form report'!CK23:CK1090,0),MATCH(CK$3,'Form report'!$P$22:$CO$22,0))="","",INDEX('Form report'!$P$23:$CO$1090,MATCH($A$23,'Form report'!CK23:CK1090,0),MATCH(CK$3,'Form report'!$P$22:$CO$22,0))-INDEX('Form report'!$G$23:$G$1090,MATCH($A$23,'Form report'!$D$23:$D$1090,0))-INDEX('Form report'!$H$23:$H$1090,MATCH($A$23,'Form report'!$D$23:$D$1090,0))),"")</f>
        <v/>
      </c>
      <c r="CL26" s="204" t="str">
        <f>IFERROR(IF(INDEX('Form report'!$P$23:$CO$1090,MATCH($A$23,'Form report'!CL23:CL1090,0),MATCH(CL$3,'Form report'!$P$22:$CO$22,0))="","",INDEX('Form report'!$P$23:$CO$1090,MATCH($A$23,'Form report'!CL23:CL1090,0),MATCH(CL$3,'Form report'!$P$22:$CO$22,0))-INDEX('Form report'!$G$23:$G$1090,MATCH($A$23,'Form report'!$D$23:$D$1090,0))-INDEX('Form report'!$H$23:$H$1090,MATCH($A$23,'Form report'!$D$23:$D$1090,0))),"")</f>
        <v/>
      </c>
      <c r="CM26" s="204" t="str">
        <f>IFERROR(IF(INDEX('Form report'!$P$23:$CO$1090,MATCH($A$23,'Form report'!CM23:CM1090,0),MATCH(CM$3,'Form report'!$P$22:$CO$22,0))="","",INDEX('Form report'!$P$23:$CO$1090,MATCH($A$23,'Form report'!CM23:CM1090,0),MATCH(CM$3,'Form report'!$P$22:$CO$22,0))-INDEX('Form report'!$G$23:$G$1090,MATCH($A$23,'Form report'!$D$23:$D$1090,0))-INDEX('Form report'!$H$23:$H$1090,MATCH($A$23,'Form report'!$D$23:$D$1090,0))),"")</f>
        <v/>
      </c>
      <c r="CN26" s="204" t="str">
        <f>IFERROR(IF(INDEX('Form report'!$P$23:$CO$1090,MATCH($A$23,'Form report'!CN23:CN1090,0),MATCH(CN$3,'Form report'!$P$22:$CO$22,0))="","",INDEX('Form report'!$P$23:$CO$1090,MATCH($A$23,'Form report'!CN23:CN1090,0),MATCH(CN$3,'Form report'!$P$22:$CO$22,0))-INDEX('Form report'!$G$23:$G$1090,MATCH($A$23,'Form report'!$D$23:$D$1090,0))-INDEX('Form report'!$H$23:$H$1090,MATCH($A$23,'Form report'!$D$23:$D$1090,0))),"")</f>
        <v/>
      </c>
      <c r="CO26" s="204" t="str">
        <f>IFERROR(IF(INDEX('Form report'!$P$23:$CO$1090,MATCH($A$23,'Form report'!CO23:CO1090,0),MATCH(CO$3,'Form report'!$P$22:$CO$22,0))="","",INDEX('Form report'!$P$23:$CO$1090,MATCH($A$23,'Form report'!CO23:CO1090,0),MATCH(CO$3,'Form report'!$P$22:$CO$22,0))-INDEX('Form report'!$G$23:$G$1090,MATCH($A$23,'Form report'!$D$23:$D$1090,0))-INDEX('Form report'!$H$23:$H$1090,MATCH($A$23,'Form report'!$D$23:$D$1090,0))),"")</f>
        <v/>
      </c>
      <c r="CP26" s="204" t="str">
        <f>IFERROR(IF(INDEX('Form report'!$P$23:$CO$1090,MATCH($A$23,'Form report'!CP23:CP1090,0),MATCH(CP$3,'Form report'!$P$22:$CO$22,0))="","",INDEX('Form report'!$P$23:$CO$1090,MATCH($A$23,'Form report'!CP23:CP1090,0),MATCH(CP$3,'Form report'!$P$22:$CO$22,0))-INDEX('Form report'!$G$23:$G$1090,MATCH($A$23,'Form report'!$D$23:$D$1090,0))-INDEX('Form report'!$H$23:$H$1090,MATCH($A$23,'Form report'!$D$23:$D$1090,0))),"")</f>
        <v/>
      </c>
      <c r="CQ26" s="204" t="str">
        <f>IFERROR(IF(INDEX('Form report'!$P$23:$CO$1090,MATCH($A$23,'Form report'!CQ23:CQ1090,0),MATCH(CQ$3,'Form report'!$P$22:$CO$22,0))="","",INDEX('Form report'!$P$23:$CO$1090,MATCH($A$23,'Form report'!CQ23:CQ1090,0),MATCH(CQ$3,'Form report'!$P$22:$CO$22,0))-INDEX('Form report'!$G$23:$G$1090,MATCH($A$23,'Form report'!$D$23:$D$1090,0))-INDEX('Form report'!$H$23:$H$1090,MATCH($A$23,'Form report'!$D$23:$D$1090,0))),"")</f>
        <v/>
      </c>
      <c r="CR26" s="204" t="str">
        <f>IFERROR(IF(INDEX('Form report'!$P$23:$CO$1090,MATCH($A$23,'Form report'!CR23:CR1090,0),MATCH(CR$3,'Form report'!$P$22:$CO$22,0))="","",INDEX('Form report'!$P$23:$CO$1090,MATCH($A$23,'Form report'!CR23:CR1090,0),MATCH(CR$3,'Form report'!$P$22:$CO$22,0))-INDEX('Form report'!$G$23:$G$1090,MATCH($A$23,'Form report'!$D$23:$D$1090,0))-INDEX('Form report'!$H$23:$H$1090,MATCH($A$23,'Form report'!$D$23:$D$1090,0))),"")</f>
        <v/>
      </c>
      <c r="CS26" s="204" t="str">
        <f>IFERROR(IF(INDEX('Form report'!$P$23:$CO$1090,MATCH($A$23,'Form report'!CS23:CS1090,0),MATCH(CS$3,'Form report'!$P$22:$CO$22,0))="","",INDEX('Form report'!$P$23:$CO$1090,MATCH($A$23,'Form report'!CS23:CS1090,0),MATCH(CS$3,'Form report'!$P$22:$CO$22,0))-INDEX('Form report'!$G$23:$G$1090,MATCH($A$23,'Form report'!$D$23:$D$1090,0))-INDEX('Form report'!$H$23:$H$1090,MATCH($A$23,'Form report'!$D$23:$D$1090,0))),"")</f>
        <v/>
      </c>
      <c r="CT26" s="204" t="str">
        <f>IFERROR(IF(INDEX('Form report'!$P$23:$CO$1090,MATCH($A$23,'Form report'!CT23:CT1090,0),MATCH(CT$3,'Form report'!$P$22:$CO$22,0))="","",INDEX('Form report'!$P$23:$CO$1090,MATCH($A$23,'Form report'!CT23:CT1090,0),MATCH(CT$3,'Form report'!$P$22:$CO$22,0))-INDEX('Form report'!$G$23:$G$1090,MATCH($A$23,'Form report'!$D$23:$D$1090,0))-INDEX('Form report'!$H$23:$H$1090,MATCH($A$23,'Form report'!$D$23:$D$1090,0))),"")</f>
        <v/>
      </c>
      <c r="CU26" s="204" t="str">
        <f>IFERROR(IF(INDEX('Form report'!$P$23:$CO$1090,MATCH($A$23,'Form report'!CU23:CU1090,0),MATCH(CU$3,'Form report'!$P$22:$CO$22,0))="","",INDEX('Form report'!$P$23:$CO$1090,MATCH($A$23,'Form report'!CU23:CU1090,0),MATCH(CU$3,'Form report'!$P$22:$CO$22,0))-INDEX('Form report'!$G$23:$G$1090,MATCH($A$23,'Form report'!$D$23:$D$1090,0))-INDEX('Form report'!$H$23:$H$1090,MATCH($A$23,'Form report'!$D$23:$D$1090,0))),"")</f>
        <v/>
      </c>
      <c r="CV26" s="204" t="str">
        <f>IFERROR(IF(INDEX('Form report'!$P$23:$CO$1090,MATCH($A$23,'Form report'!CV23:CV1090,0),MATCH(CV$3,'Form report'!$P$22:$CO$22,0))="","",INDEX('Form report'!$P$23:$CO$1090,MATCH($A$23,'Form report'!CV23:CV1090,0),MATCH(CV$3,'Form report'!$P$22:$CO$22,0))-INDEX('Form report'!$G$23:$G$1090,MATCH($A$23,'Form report'!$D$23:$D$1090,0))-INDEX('Form report'!$H$23:$H$1090,MATCH($A$23,'Form report'!$D$23:$D$1090,0))),"")</f>
        <v/>
      </c>
      <c r="CW26" s="204" t="str">
        <f>IFERROR(IF(INDEX('Form report'!$P$23:$CO$1090,MATCH($A$23,'Form report'!CW23:CW1090,0),MATCH(CW$3,'Form report'!$P$22:$CO$22,0))="","",INDEX('Form report'!$P$23:$CO$1090,MATCH($A$23,'Form report'!CW23:CW1090,0),MATCH(CW$3,'Form report'!$P$22:$CO$22,0))-INDEX('Form report'!$G$23:$G$1090,MATCH($A$23,'Form report'!$D$23:$D$1090,0))-INDEX('Form report'!$H$23:$H$1090,MATCH($A$23,'Form report'!$D$23:$D$1090,0))),"")</f>
        <v/>
      </c>
      <c r="CX26" s="204" t="str">
        <f>IFERROR(IF(INDEX('Form report'!$P$23:$CO$1090,MATCH($A$23,'Form report'!CX23:CX1090,0),MATCH(CX$3,'Form report'!$P$22:$CO$22,0))="","",INDEX('Form report'!$P$23:$CO$1090,MATCH($A$23,'Form report'!CX23:CX1090,0),MATCH(CX$3,'Form report'!$P$22:$CO$22,0))-INDEX('Form report'!$G$23:$G$1090,MATCH($A$23,'Form report'!$D$23:$D$1090,0))-INDEX('Form report'!$H$23:$H$1090,MATCH($A$23,'Form report'!$D$23:$D$1090,0))),"")</f>
        <v/>
      </c>
      <c r="CY26" s="204" t="str">
        <f>IFERROR(IF(INDEX('Form report'!$P$23:$CO$1090,MATCH($A$23,'Form report'!CY23:CY1090,0),MATCH(CY$3,'Form report'!$P$22:$CO$22,0))="","",INDEX('Form report'!$P$23:$CO$1090,MATCH($A$23,'Form report'!CY23:CY1090,0),MATCH(CY$3,'Form report'!$P$22:$CO$22,0))-INDEX('Form report'!$G$23:$G$1090,MATCH($A$23,'Form report'!$D$23:$D$1090,0))-INDEX('Form report'!$H$23:$H$1090,MATCH($A$23,'Form report'!$D$23:$D$1090,0))),"")</f>
        <v/>
      </c>
      <c r="CZ26" s="204" t="str">
        <f>IFERROR(IF(INDEX('Form report'!$P$23:$CO$1090,MATCH($A$23,'Form report'!CZ23:CZ1090,0),MATCH(CZ$3,'Form report'!$P$22:$CO$22,0))="","",INDEX('Form report'!$P$23:$CO$1090,MATCH($A$23,'Form report'!CZ23:CZ1090,0),MATCH(CZ$3,'Form report'!$P$22:$CO$22,0))-INDEX('Form report'!$G$23:$G$1090,MATCH($A$23,'Form report'!$D$23:$D$1090,0))-INDEX('Form report'!$H$23:$H$1090,MATCH($A$23,'Form report'!$D$23:$D$1090,0))),"")</f>
        <v/>
      </c>
      <c r="DA26" s="204" t="str">
        <f>IFERROR(IF(INDEX('Form report'!$P$23:$CO$1090,MATCH($A$23,'Form report'!DA23:DA1090,0),MATCH(DA$3,'Form report'!$P$22:$CO$22,0))="","",INDEX('Form report'!$P$23:$CO$1090,MATCH($A$23,'Form report'!DA23:DA1090,0),MATCH(DA$3,'Form report'!$P$22:$CO$22,0))-INDEX('Form report'!$G$23:$G$1090,MATCH($A$23,'Form report'!$D$23:$D$1090,0))-INDEX('Form report'!$H$23:$H$1090,MATCH($A$23,'Form report'!$D$23:$D$1090,0))),"")</f>
        <v/>
      </c>
      <c r="DB26" s="204" t="str">
        <f>IFERROR(IF(INDEX('Form report'!$P$23:$CO$1090,MATCH($A$23,'Form report'!DB23:DB1090,0),MATCH(DB$3,'Form report'!$P$22:$CO$22,0))="","",INDEX('Form report'!$P$23:$CO$1090,MATCH($A$23,'Form report'!DB23:DB1090,0),MATCH(DB$3,'Form report'!$P$22:$CO$22,0))-INDEX('Form report'!$G$23:$G$1090,MATCH($A$23,'Form report'!$D$23:$D$1090,0))-INDEX('Form report'!$H$23:$H$1090,MATCH($A$23,'Form report'!$D$23:$D$1090,0))),"")</f>
        <v/>
      </c>
      <c r="DC26" s="204" t="str">
        <f>IFERROR(IF(INDEX('Form report'!$P$23:$CO$1090,MATCH($A$23,'Form report'!DC23:DC1090,0),MATCH(DC$3,'Form report'!$P$22:$CO$22,0))="","",INDEX('Form report'!$P$23:$CO$1090,MATCH($A$23,'Form report'!DC23:DC1090,0),MATCH(DC$3,'Form report'!$P$22:$CO$22,0))-INDEX('Form report'!$G$23:$G$1090,MATCH($A$23,'Form report'!$D$23:$D$1090,0))-INDEX('Form report'!$H$23:$H$1090,MATCH($A$23,'Form report'!$D$23:$D$1090,0))),"")</f>
        <v/>
      </c>
      <c r="DD26" s="204" t="str">
        <f>IFERROR(IF(INDEX('Form report'!$P$23:$CO$1090,MATCH($A$23,'Form report'!DD23:DD1090,0),MATCH(DD$3,'Form report'!$P$22:$CO$22,0))="","",INDEX('Form report'!$P$23:$CO$1090,MATCH($A$23,'Form report'!DD23:DD1090,0),MATCH(DD$3,'Form report'!$P$22:$CO$22,0))-INDEX('Form report'!$G$23:$G$1090,MATCH($A$23,'Form report'!$D$23:$D$1090,0))-INDEX('Form report'!$H$23:$H$1090,MATCH($A$23,'Form report'!$D$23:$D$1090,0))),"")</f>
        <v/>
      </c>
      <c r="DE26" s="204" t="str">
        <f>IFERROR(IF(INDEX('Form report'!$P$23:$CO$1090,MATCH($A$23,'Form report'!DE23:DE1090,0),MATCH(DE$3,'Form report'!$P$22:$CO$22,0))="","",INDEX('Form report'!$P$23:$CO$1090,MATCH($A$23,'Form report'!DE23:DE1090,0),MATCH(DE$3,'Form report'!$P$22:$CO$22,0))-INDEX('Form report'!$G$23:$G$1090,MATCH($A$23,'Form report'!$D$23:$D$1090,0))-INDEX('Form report'!$H$23:$H$1090,MATCH($A$23,'Form report'!$D$23:$D$1090,0))),"")</f>
        <v/>
      </c>
      <c r="DF26" s="204" t="str">
        <f>IFERROR(IF(INDEX('Form report'!$P$23:$CO$1090,MATCH($A$23,'Form report'!DF23:DF1090,0),MATCH(DF$3,'Form report'!$P$22:$CO$22,0))="","",INDEX('Form report'!$P$23:$CO$1090,MATCH($A$23,'Form report'!DF23:DF1090,0),MATCH(DF$3,'Form report'!$P$22:$CO$22,0))-INDEX('Form report'!$G$23:$G$1090,MATCH($A$23,'Form report'!$D$23:$D$1090,0))-INDEX('Form report'!$H$23:$H$1090,MATCH($A$23,'Form report'!$D$23:$D$1090,0))),"")</f>
        <v/>
      </c>
      <c r="DG26" s="204" t="str">
        <f>IFERROR(IF(INDEX('Form report'!$P$23:$CO$1090,MATCH($A$23,'Form report'!DG23:DG1090,0),MATCH(DG$3,'Form report'!$P$22:$CO$22,0))="","",INDEX('Form report'!$P$23:$CO$1090,MATCH($A$23,'Form report'!DG23:DG1090,0),MATCH(DG$3,'Form report'!$P$22:$CO$22,0))-INDEX('Form report'!$G$23:$G$1090,MATCH($A$23,'Form report'!$D$23:$D$1090,0))-INDEX('Form report'!$H$23:$H$1090,MATCH($A$23,'Form report'!$D$23:$D$1090,0))),"")</f>
        <v/>
      </c>
      <c r="DH26" s="204" t="str">
        <f>IFERROR(IF(INDEX('Form report'!$P$23:$CO$1090,MATCH($A$23,'Form report'!DH23:DH1090,0),MATCH(DH$3,'Form report'!$P$22:$CO$22,0))="","",INDEX('Form report'!$P$23:$CO$1090,MATCH($A$23,'Form report'!DH23:DH1090,0),MATCH(DH$3,'Form report'!$P$22:$CO$22,0))-INDEX('Form report'!$G$23:$G$1090,MATCH($A$23,'Form report'!$D$23:$D$1090,0))-INDEX('Form report'!$H$23:$H$1090,MATCH($A$23,'Form report'!$D$23:$D$1090,0))),"")</f>
        <v/>
      </c>
      <c r="DI26" s="204" t="str">
        <f>IFERROR(IF(INDEX('Form report'!$P$23:$CO$1090,MATCH($A$23,'Form report'!DI23:DI1090,0),MATCH(DI$3,'Form report'!$P$22:$CO$22,0))="","",INDEX('Form report'!$P$23:$CO$1090,MATCH($A$23,'Form report'!DI23:DI1090,0),MATCH(DI$3,'Form report'!$P$22:$CO$22,0))-INDEX('Form report'!$G$23:$G$1090,MATCH($A$23,'Form report'!$D$23:$D$1090,0))-INDEX('Form report'!$H$23:$H$1090,MATCH($A$23,'Form report'!$D$23:$D$1090,0))),"")</f>
        <v/>
      </c>
      <c r="DJ26" s="204" t="str">
        <f>IFERROR(IF(INDEX('Form report'!$P$23:$CO$1090,MATCH($A$23,'Form report'!DJ23:DJ1090,0),MATCH(DJ$3,'Form report'!$P$22:$CO$22,0))="","",INDEX('Form report'!$P$23:$CO$1090,MATCH($A$23,'Form report'!DJ23:DJ1090,0),MATCH(DJ$3,'Form report'!$P$22:$CO$22,0))-INDEX('Form report'!$G$23:$G$1090,MATCH($A$23,'Form report'!$D$23:$D$1090,0))-INDEX('Form report'!$H$23:$H$1090,MATCH($A$23,'Form report'!$D$23:$D$1090,0))),"")</f>
        <v/>
      </c>
      <c r="DK26" s="204" t="str">
        <f>IFERROR(IF(INDEX('Form report'!$P$23:$CO$1090,MATCH($A$23,'Form report'!DK23:DK1090,0),MATCH(DK$3,'Form report'!$P$22:$CO$22,0))="","",INDEX('Form report'!$P$23:$CO$1090,MATCH($A$23,'Form report'!DK23:DK1090,0),MATCH(DK$3,'Form report'!$P$22:$CO$22,0))-INDEX('Form report'!$G$23:$G$1090,MATCH($A$23,'Form report'!$D$23:$D$1090,0))-INDEX('Form report'!$H$23:$H$1090,MATCH($A$23,'Form report'!$D$23:$D$1090,0))),"")</f>
        <v/>
      </c>
      <c r="DL26" s="204" t="str">
        <f>IFERROR(IF(INDEX('Form report'!$P$23:$CO$1090,MATCH($A$23,'Form report'!DL23:DL1090,0),MATCH(DL$3,'Form report'!$P$22:$CO$22,0))="","",INDEX('Form report'!$P$23:$CO$1090,MATCH($A$23,'Form report'!DL23:DL1090,0),MATCH(DL$3,'Form report'!$P$22:$CO$22,0))-INDEX('Form report'!$G$23:$G$1090,MATCH($A$23,'Form report'!$D$23:$D$1090,0))-INDEX('Form report'!$H$23:$H$1090,MATCH($A$23,'Form report'!$D$23:$D$1090,0))),"")</f>
        <v/>
      </c>
      <c r="DM26" s="204" t="str">
        <f>IFERROR(IF(INDEX('Form report'!$P$23:$CO$1090,MATCH($A$23,'Form report'!DM23:DM1090,0),MATCH(DM$3,'Form report'!$P$22:$CO$22,0))="","",INDEX('Form report'!$P$23:$CO$1090,MATCH($A$23,'Form report'!DM23:DM1090,0),MATCH(DM$3,'Form report'!$P$22:$CO$22,0))-INDEX('Form report'!$G$23:$G$1090,MATCH($A$23,'Form report'!$D$23:$D$1090,0))-INDEX('Form report'!$H$23:$H$1090,MATCH($A$23,'Form report'!$D$23:$D$1090,0))),"")</f>
        <v/>
      </c>
      <c r="DN26" s="204" t="str">
        <f>IFERROR(IF(INDEX('Form report'!$P$23:$CO$1090,MATCH($A$23,'Form report'!DN23:DN1090,0),MATCH(DN$3,'Form report'!$P$22:$CO$22,0))="","",INDEX('Form report'!$P$23:$CO$1090,MATCH($A$23,'Form report'!DN23:DN1090,0),MATCH(DN$3,'Form report'!$P$22:$CO$22,0))-INDEX('Form report'!$G$23:$G$1090,MATCH($A$23,'Form report'!$D$23:$D$1090,0))-INDEX('Form report'!$H$23:$H$1090,MATCH($A$23,'Form report'!$D$23:$D$1090,0))),"")</f>
        <v/>
      </c>
      <c r="DO26" s="204" t="str">
        <f>IFERROR(IF(INDEX('Form report'!$P$23:$CO$1090,MATCH($A$23,'Form report'!DO23:DO1090,0),MATCH(DO$3,'Form report'!$P$22:$CO$22,0))="","",INDEX('Form report'!$P$23:$CO$1090,MATCH($A$23,'Form report'!DO23:DO1090,0),MATCH(DO$3,'Form report'!$P$22:$CO$22,0))-INDEX('Form report'!$G$23:$G$1090,MATCH($A$23,'Form report'!$D$23:$D$1090,0))-INDEX('Form report'!$H$23:$H$1090,MATCH($A$23,'Form report'!$D$23:$D$1090,0))),"")</f>
        <v/>
      </c>
      <c r="DP26" s="204" t="str">
        <f>IFERROR(IF(INDEX('Form report'!$P$23:$CO$1090,MATCH($A$23,'Form report'!DP23:DP1090,0),MATCH(DP$3,'Form report'!$P$22:$CO$22,0))="","",INDEX('Form report'!$P$23:$CO$1090,MATCH($A$23,'Form report'!DP23:DP1090,0),MATCH(DP$3,'Form report'!$P$22:$CO$22,0))-INDEX('Form report'!$G$23:$G$1090,MATCH($A$23,'Form report'!$D$23:$D$1090,0))-INDEX('Form report'!$H$23:$H$1090,MATCH($A$23,'Form report'!$D$23:$D$1090,0))),"")</f>
        <v/>
      </c>
      <c r="DQ26" s="204" t="str">
        <f>IFERROR(IF(INDEX('Form report'!$P$23:$CO$1090,MATCH($A$23,'Form report'!DQ23:DQ1090,0),MATCH(DQ$3,'Form report'!$P$22:$CO$22,0))="","",INDEX('Form report'!$P$23:$CO$1090,MATCH($A$23,'Form report'!DQ23:DQ1090,0),MATCH(DQ$3,'Form report'!$P$22:$CO$22,0))-INDEX('Form report'!$G$23:$G$1090,MATCH($A$23,'Form report'!$D$23:$D$1090,0))-INDEX('Form report'!$H$23:$H$1090,MATCH($A$23,'Form report'!$D$23:$D$1090,0))),"")</f>
        <v/>
      </c>
      <c r="DR26" s="204" t="str">
        <f>IFERROR(IF(INDEX('Form report'!$P$23:$CO$1090,MATCH($A$23,'Form report'!DR23:DR1090,0),MATCH(DR$3,'Form report'!$P$22:$CO$22,0))="","",INDEX('Form report'!$P$23:$CO$1090,MATCH($A$23,'Form report'!DR23:DR1090,0),MATCH(DR$3,'Form report'!$P$22:$CO$22,0))-INDEX('Form report'!$G$23:$G$1090,MATCH($A$23,'Form report'!$D$23:$D$1090,0))-INDEX('Form report'!$H$23:$H$1090,MATCH($A$23,'Form report'!$D$23:$D$1090,0))),"")</f>
        <v/>
      </c>
      <c r="DS26" s="204" t="str">
        <f>IFERROR(IF(INDEX('Form report'!$P$23:$CO$1090,MATCH($A$23,'Form report'!DS23:DS1090,0),MATCH(DS$3,'Form report'!$P$22:$CO$22,0))="","",INDEX('Form report'!$P$23:$CO$1090,MATCH($A$23,'Form report'!DS23:DS1090,0),MATCH(DS$3,'Form report'!$P$22:$CO$22,0))-INDEX('Form report'!$G$23:$G$1090,MATCH($A$23,'Form report'!$D$23:$D$1090,0))-INDEX('Form report'!$H$23:$H$1090,MATCH($A$23,'Form report'!$D$23:$D$1090,0))),"")</f>
        <v/>
      </c>
      <c r="DT26" s="204" t="str">
        <f>IFERROR(IF(INDEX('Form report'!$P$23:$CO$1090,MATCH($A$23,'Form report'!DT23:DT1090,0),MATCH(DT$3,'Form report'!$P$22:$CO$22,0))="","",INDEX('Form report'!$P$23:$CO$1090,MATCH($A$23,'Form report'!DT23:DT1090,0),MATCH(DT$3,'Form report'!$P$22:$CO$22,0))-INDEX('Form report'!$G$23:$G$1090,MATCH($A$23,'Form report'!$D$23:$D$1090,0))-INDEX('Form report'!$H$23:$H$1090,MATCH($A$23,'Form report'!$D$23:$D$1090,0))),"")</f>
        <v/>
      </c>
      <c r="DU26" s="204" t="str">
        <f>IFERROR(IF(INDEX('Form report'!$P$23:$CO$1090,MATCH($A$23,'Form report'!DU23:DU1090,0),MATCH(DU$3,'Form report'!$P$22:$CO$22,0))="","",INDEX('Form report'!$P$23:$CO$1090,MATCH($A$23,'Form report'!DU23:DU1090,0),MATCH(DU$3,'Form report'!$P$22:$CO$22,0))-INDEX('Form report'!$G$23:$G$1090,MATCH($A$23,'Form report'!$D$23:$D$1090,0))-INDEX('Form report'!$H$23:$H$1090,MATCH($A$23,'Form report'!$D$23:$D$1090,0))),"")</f>
        <v/>
      </c>
      <c r="DV26" s="204" t="str">
        <f>IFERROR(IF(INDEX('Form report'!$P$23:$CO$1090,MATCH($A$23,'Form report'!DV23:DV1090,0),MATCH(DV$3,'Form report'!$P$22:$CO$22,0))="","",INDEX('Form report'!$P$23:$CO$1090,MATCH($A$23,'Form report'!DV23:DV1090,0),MATCH(DV$3,'Form report'!$P$22:$CO$22,0))-INDEX('Form report'!$G$23:$G$1090,MATCH($A$23,'Form report'!$D$23:$D$1090,0))-INDEX('Form report'!$H$23:$H$1090,MATCH($A$23,'Form report'!$D$23:$D$1090,0))),"")</f>
        <v/>
      </c>
      <c r="DW26" s="204" t="str">
        <f>IFERROR(IF(INDEX('Form report'!$P$23:$CO$1090,MATCH($A$23,'Form report'!DW23:DW1090,0),MATCH(DW$3,'Form report'!$P$22:$CO$22,0))="","",INDEX('Form report'!$P$23:$CO$1090,MATCH($A$23,'Form report'!DW23:DW1090,0),MATCH(DW$3,'Form report'!$P$22:$CO$22,0))-INDEX('Form report'!$G$23:$G$1090,MATCH($A$23,'Form report'!$D$23:$D$1090,0))-INDEX('Form report'!$H$23:$H$1090,MATCH($A$23,'Form report'!$D$23:$D$1090,0))),"")</f>
        <v/>
      </c>
      <c r="DX26" s="204" t="str">
        <f>IFERROR(IF(INDEX('Form report'!$P$23:$CO$1090,MATCH($A$23,'Form report'!DX23:DX1090,0),MATCH(DX$3,'Form report'!$P$22:$CO$22,0))="","",INDEX('Form report'!$P$23:$CO$1090,MATCH($A$23,'Form report'!DX23:DX1090,0),MATCH(DX$3,'Form report'!$P$22:$CO$22,0))-INDEX('Form report'!$G$23:$G$1090,MATCH($A$23,'Form report'!$D$23:$D$1090,0))-INDEX('Form report'!$H$23:$H$1090,MATCH($A$23,'Form report'!$D$23:$D$1090,0))),"")</f>
        <v/>
      </c>
      <c r="DY26" s="204" t="str">
        <f>IFERROR(IF(INDEX('Form report'!$P$23:$CO$1090,MATCH($A$23,'Form report'!DY23:DY1090,0),MATCH(DY$3,'Form report'!$P$22:$CO$22,0))="","",INDEX('Form report'!$P$23:$CO$1090,MATCH($A$23,'Form report'!DY23:DY1090,0),MATCH(DY$3,'Form report'!$P$22:$CO$22,0))-INDEX('Form report'!$G$23:$G$1090,MATCH($A$23,'Form report'!$D$23:$D$1090,0))-INDEX('Form report'!$H$23:$H$1090,MATCH($A$23,'Form report'!$D$23:$D$1090,0))),"")</f>
        <v/>
      </c>
      <c r="DZ26" s="204" t="str">
        <f>IFERROR(IF(INDEX('Form report'!$P$23:$CO$1090,MATCH($A$23,'Form report'!DZ23:DZ1090,0),MATCH(DZ$3,'Form report'!$P$22:$CO$22,0))="","",INDEX('Form report'!$P$23:$CO$1090,MATCH($A$23,'Form report'!DZ23:DZ1090,0),MATCH(DZ$3,'Form report'!$P$22:$CO$22,0))-INDEX('Form report'!$G$23:$G$1090,MATCH($A$23,'Form report'!$D$23:$D$1090,0))-INDEX('Form report'!$H$23:$H$1090,MATCH($A$23,'Form report'!$D$23:$D$1090,0))),"")</f>
        <v/>
      </c>
      <c r="EA26" s="204" t="str">
        <f>IFERROR(IF(INDEX('Form report'!$P$23:$CO$1090,MATCH($A$23,'Form report'!EA23:EA1090,0),MATCH(EA$3,'Form report'!$P$22:$CO$22,0))="","",INDEX('Form report'!$P$23:$CO$1090,MATCH($A$23,'Form report'!EA23:EA1090,0),MATCH(EA$3,'Form report'!$P$22:$CO$22,0))-INDEX('Form report'!$G$23:$G$1090,MATCH($A$23,'Form report'!$D$23:$D$1090,0))-INDEX('Form report'!$H$23:$H$1090,MATCH($A$23,'Form report'!$D$23:$D$1090,0))),"")</f>
        <v/>
      </c>
      <c r="EB26" s="204" t="str">
        <f>IFERROR(IF(INDEX('Form report'!$P$23:$CO$1090,MATCH($A$23,'Form report'!EB23:EB1090,0),MATCH(EB$3,'Form report'!$P$22:$CO$22,0))="","",INDEX('Form report'!$P$23:$CO$1090,MATCH($A$23,'Form report'!EB23:EB1090,0),MATCH(EB$3,'Form report'!$P$22:$CO$22,0))-INDEX('Form report'!$G$23:$G$1090,MATCH($A$23,'Form report'!$D$23:$D$1090,0))-INDEX('Form report'!$H$23:$H$1090,MATCH($A$23,'Form report'!$D$23:$D$1090,0))),"")</f>
        <v/>
      </c>
      <c r="EC26" s="204" t="str">
        <f>IFERROR(IF(INDEX('Form report'!$P$23:$CO$1090,MATCH($A$23,'Form report'!EC23:EC1090,0),MATCH(EC$3,'Form report'!$P$22:$CO$22,0))="","",INDEX('Form report'!$P$23:$CO$1090,MATCH($A$23,'Form report'!EC23:EC1090,0),MATCH(EC$3,'Form report'!$P$22:$CO$22,0))-INDEX('Form report'!$G$23:$G$1090,MATCH($A$23,'Form report'!$D$23:$D$1090,0))-INDEX('Form report'!$H$23:$H$1090,MATCH($A$23,'Form report'!$D$23:$D$1090,0))),"")</f>
        <v/>
      </c>
      <c r="ED26" s="204" t="str">
        <f>IFERROR(IF(INDEX('Form report'!$P$23:$CO$1090,MATCH($A$23,'Form report'!ED23:ED1090,0),MATCH(ED$3,'Form report'!$P$22:$CO$22,0))="","",INDEX('Form report'!$P$23:$CO$1090,MATCH($A$23,'Form report'!ED23:ED1090,0),MATCH(ED$3,'Form report'!$P$22:$CO$22,0))-INDEX('Form report'!$G$23:$G$1090,MATCH($A$23,'Form report'!$D$23:$D$1090,0))-INDEX('Form report'!$H$23:$H$1090,MATCH($A$23,'Form report'!$D$23:$D$1090,0))),"")</f>
        <v/>
      </c>
      <c r="EE26" s="204" t="str">
        <f>IFERROR(IF(INDEX('Form report'!$P$23:$CO$1090,MATCH($A$23,'Form report'!EE23:EE1090,0),MATCH(EE$3,'Form report'!$P$22:$CO$22,0))="","",INDEX('Form report'!$P$23:$CO$1090,MATCH($A$23,'Form report'!EE23:EE1090,0),MATCH(EE$3,'Form report'!$P$22:$CO$22,0))-INDEX('Form report'!$G$23:$G$1090,MATCH($A$23,'Form report'!$D$23:$D$1090,0))-INDEX('Form report'!$H$23:$H$1090,MATCH($A$23,'Form report'!$D$23:$D$1090,0))),"")</f>
        <v/>
      </c>
      <c r="EF26" s="204" t="str">
        <f>IFERROR(IF(INDEX('Form report'!$P$23:$CO$1090,MATCH($A$23,'Form report'!EF23:EF1090,0),MATCH(EF$3,'Form report'!$P$22:$CO$22,0))="","",INDEX('Form report'!$P$23:$CO$1090,MATCH($A$23,'Form report'!EF23:EF1090,0),MATCH(EF$3,'Form report'!$P$22:$CO$22,0))-INDEX('Form report'!$G$23:$G$1090,MATCH($A$23,'Form report'!$D$23:$D$1090,0))-INDEX('Form report'!$H$23:$H$1090,MATCH($A$23,'Form report'!$D$23:$D$1090,0))),"")</f>
        <v/>
      </c>
      <c r="EG26" s="204" t="str">
        <f>IFERROR(IF(INDEX('Form report'!$P$23:$CO$1090,MATCH($A$23,'Form report'!EG23:EG1090,0),MATCH(EG$3,'Form report'!$P$22:$CO$22,0))="","",INDEX('Form report'!$P$23:$CO$1090,MATCH($A$23,'Form report'!EG23:EG1090,0),MATCH(EG$3,'Form report'!$P$22:$CO$22,0))-INDEX('Form report'!$G$23:$G$1090,MATCH($A$23,'Form report'!$D$23:$D$1090,0))-INDEX('Form report'!$H$23:$H$1090,MATCH($A$23,'Form report'!$D$23:$D$1090,0))),"")</f>
        <v/>
      </c>
      <c r="EH26" s="204" t="str">
        <f>IFERROR(IF(INDEX('Form report'!$P$23:$CO$1090,MATCH($A$23,'Form report'!EH23:EH1090,0),MATCH(EH$3,'Form report'!$P$22:$CO$22,0))="","",INDEX('Form report'!$P$23:$CO$1090,MATCH($A$23,'Form report'!EH23:EH1090,0),MATCH(EH$3,'Form report'!$P$22:$CO$22,0))-INDEX('Form report'!$G$23:$G$1090,MATCH($A$23,'Form report'!$D$23:$D$1090,0))-INDEX('Form report'!$H$23:$H$1090,MATCH($A$23,'Form report'!$D$23:$D$1090,0))),"")</f>
        <v/>
      </c>
      <c r="EI26" s="204" t="str">
        <f>IFERROR(IF(INDEX('Form report'!$P$23:$CO$1090,MATCH($A$23,'Form report'!EI23:EI1090,0),MATCH(EI$3,'Form report'!$P$22:$CO$22,0))="","",INDEX('Form report'!$P$23:$CO$1090,MATCH($A$23,'Form report'!EI23:EI1090,0),MATCH(EI$3,'Form report'!$P$22:$CO$22,0))-INDEX('Form report'!$G$23:$G$1090,MATCH($A$23,'Form report'!$D$23:$D$1090,0))-INDEX('Form report'!$H$23:$H$1090,MATCH($A$23,'Form report'!$D$23:$D$1090,0))),"")</f>
        <v/>
      </c>
      <c r="EJ26" s="204" t="str">
        <f>IFERROR(IF(INDEX('Form report'!$P$23:$CO$1090,MATCH($A$23,'Form report'!EJ23:EJ1090,0),MATCH(EJ$3,'Form report'!$P$22:$CO$22,0))="","",INDEX('Form report'!$P$23:$CO$1090,MATCH($A$23,'Form report'!EJ23:EJ1090,0),MATCH(EJ$3,'Form report'!$P$22:$CO$22,0))-INDEX('Form report'!$G$23:$G$1090,MATCH($A$23,'Form report'!$D$23:$D$1090,0))-INDEX('Form report'!$H$23:$H$1090,MATCH($A$23,'Form report'!$D$23:$D$1090,0))),"")</f>
        <v/>
      </c>
      <c r="EK26" s="204" t="str">
        <f>IFERROR(IF(INDEX('Form report'!$P$23:$CO$1090,MATCH($A$23,'Form report'!EK23:EK1090,0),MATCH(EK$3,'Form report'!$P$22:$CO$22,0))="","",INDEX('Form report'!$P$23:$CO$1090,MATCH($A$23,'Form report'!EK23:EK1090,0),MATCH(EK$3,'Form report'!$P$22:$CO$22,0))-INDEX('Form report'!$G$23:$G$1090,MATCH($A$23,'Form report'!$D$23:$D$1090,0))-INDEX('Form report'!$H$23:$H$1090,MATCH($A$23,'Form report'!$D$23:$D$1090,0))),"")</f>
        <v/>
      </c>
      <c r="EL26" s="204" t="str">
        <f>IFERROR(IF(INDEX('Form report'!$P$23:$CO$1090,MATCH($A$23,'Form report'!EL23:EL1090,0),MATCH(EL$3,'Form report'!$P$22:$CO$22,0))="","",INDEX('Form report'!$P$23:$CO$1090,MATCH($A$23,'Form report'!EL23:EL1090,0),MATCH(EL$3,'Form report'!$P$22:$CO$22,0))-INDEX('Form report'!$G$23:$G$1090,MATCH($A$23,'Form report'!$D$23:$D$1090,0))-INDEX('Form report'!$H$23:$H$1090,MATCH($A$23,'Form report'!$D$23:$D$1090,0))),"")</f>
        <v/>
      </c>
      <c r="EM26" s="204" t="str">
        <f>IFERROR(IF(INDEX('Form report'!$P$23:$CO$1090,MATCH($A$23,'Form report'!EM23:EM1090,0),MATCH(EM$3,'Form report'!$P$22:$CO$22,0))="","",INDEX('Form report'!$P$23:$CO$1090,MATCH($A$23,'Form report'!EM23:EM1090,0),MATCH(EM$3,'Form report'!$P$22:$CO$22,0))-INDEX('Form report'!$G$23:$G$1090,MATCH($A$23,'Form report'!$D$23:$D$1090,0))-INDEX('Form report'!$H$23:$H$1090,MATCH($A$23,'Form report'!$D$23:$D$1090,0))),"")</f>
        <v/>
      </c>
      <c r="EN26" s="204" t="str">
        <f>IFERROR(IF(INDEX('Form report'!$P$23:$CO$1090,MATCH($A$23,'Form report'!EN23:EN1090,0),MATCH(EN$3,'Form report'!$P$22:$CO$22,0))="","",INDEX('Form report'!$P$23:$CO$1090,MATCH($A$23,'Form report'!EN23:EN1090,0),MATCH(EN$3,'Form report'!$P$22:$CO$22,0))-INDEX('Form report'!$G$23:$G$1090,MATCH($A$23,'Form report'!$D$23:$D$1090,0))-INDEX('Form report'!$H$23:$H$1090,MATCH($A$23,'Form report'!$D$23:$D$1090,0))),"")</f>
        <v/>
      </c>
      <c r="EO26" s="204" t="str">
        <f>IFERROR(IF(INDEX('Form report'!$P$23:$CO$1090,MATCH($A$23,'Form report'!EO23:EO1090,0),MATCH(EO$3,'Form report'!$P$22:$CO$22,0))="","",INDEX('Form report'!$P$23:$CO$1090,MATCH($A$23,'Form report'!EO23:EO1090,0),MATCH(EO$3,'Form report'!$P$22:$CO$22,0))-INDEX('Form report'!$G$23:$G$1090,MATCH($A$23,'Form report'!$D$23:$D$1090,0))-INDEX('Form report'!$H$23:$H$1090,MATCH($A$23,'Form report'!$D$23:$D$1090,0))),"")</f>
        <v/>
      </c>
      <c r="EP26" s="204" t="str">
        <f>IFERROR(IF(INDEX('Form report'!$P$23:$CO$1090,MATCH($A$23,'Form report'!EP23:EP1090,0),MATCH(EP$3,'Form report'!$P$22:$CO$22,0))="","",INDEX('Form report'!$P$23:$CO$1090,MATCH($A$23,'Form report'!EP23:EP1090,0),MATCH(EP$3,'Form report'!$P$22:$CO$22,0))-INDEX('Form report'!$G$23:$G$1090,MATCH($A$23,'Form report'!$D$23:$D$1090,0))-INDEX('Form report'!$H$23:$H$1090,MATCH($A$23,'Form report'!$D$23:$D$1090,0))),"")</f>
        <v/>
      </c>
      <c r="EQ26" s="204" t="str">
        <f>IFERROR(IF(INDEX('Form report'!$P$23:$CO$1090,MATCH($A$23,'Form report'!EQ23:EQ1090,0),MATCH(EQ$3,'Form report'!$P$22:$CO$22,0))="","",INDEX('Form report'!$P$23:$CO$1090,MATCH($A$23,'Form report'!EQ23:EQ1090,0),MATCH(EQ$3,'Form report'!$P$22:$CO$22,0))-INDEX('Form report'!$G$23:$G$1090,MATCH($A$23,'Form report'!$D$23:$D$1090,0))-INDEX('Form report'!$H$23:$H$1090,MATCH($A$23,'Form report'!$D$23:$D$1090,0))),"")</f>
        <v/>
      </c>
      <c r="ER26" s="204" t="str">
        <f>IFERROR(IF(INDEX('Form report'!$P$23:$CO$1090,MATCH($A$23,'Form report'!ER23:ER1090,0),MATCH(ER$3,'Form report'!$P$22:$CO$22,0))="","",INDEX('Form report'!$P$23:$CO$1090,MATCH($A$23,'Form report'!ER23:ER1090,0),MATCH(ER$3,'Form report'!$P$22:$CO$22,0))-INDEX('Form report'!$G$23:$G$1090,MATCH($A$23,'Form report'!$D$23:$D$1090,0))-INDEX('Form report'!$H$23:$H$1090,MATCH($A$23,'Form report'!$D$23:$D$1090,0))),"")</f>
        <v/>
      </c>
      <c r="ES26" s="204" t="str">
        <f>IFERROR(IF(INDEX('Form report'!$P$23:$CO$1090,MATCH($A$23,'Form report'!ES23:ES1090,0),MATCH(ES$3,'Form report'!$P$22:$CO$22,0))="","",INDEX('Form report'!$P$23:$CO$1090,MATCH($A$23,'Form report'!ES23:ES1090,0),MATCH(ES$3,'Form report'!$P$22:$CO$22,0))-INDEX('Form report'!$G$23:$G$1090,MATCH($A$23,'Form report'!$D$23:$D$1090,0))-INDEX('Form report'!$H$23:$H$1090,MATCH($A$23,'Form report'!$D$23:$D$1090,0))),"")</f>
        <v/>
      </c>
      <c r="ET26" s="204" t="str">
        <f>IFERROR(IF(INDEX('Form report'!$P$23:$CO$1090,MATCH($A$23,'Form report'!ET23:ET1090,0),MATCH(ET$3,'Form report'!$P$22:$CO$22,0))="","",INDEX('Form report'!$P$23:$CO$1090,MATCH($A$23,'Form report'!ET23:ET1090,0),MATCH(ET$3,'Form report'!$P$22:$CO$22,0))-INDEX('Form report'!$G$23:$G$1090,MATCH($A$23,'Form report'!$D$23:$D$1090,0))-INDEX('Form report'!$H$23:$H$1090,MATCH($A$23,'Form report'!$D$23:$D$1090,0))),"")</f>
        <v/>
      </c>
      <c r="EU26" s="204" t="str">
        <f>IFERROR(IF(INDEX('Form report'!$P$23:$CO$1090,MATCH($A$23,'Form report'!EU23:EU1090,0),MATCH(EU$3,'Form report'!$P$22:$CO$22,0))="","",INDEX('Form report'!$P$23:$CO$1090,MATCH($A$23,'Form report'!EU23:EU1090,0),MATCH(EU$3,'Form report'!$P$22:$CO$22,0))-INDEX('Form report'!$G$23:$G$1090,MATCH($A$23,'Form report'!$D$23:$D$1090,0))-INDEX('Form report'!$H$23:$H$1090,MATCH($A$23,'Form report'!$D$23:$D$1090,0))),"")</f>
        <v/>
      </c>
      <c r="EV26" s="204" t="str">
        <f>IFERROR(IF(INDEX('Form report'!$P$23:$CO$1090,MATCH($A$23,'Form report'!EV23:EV1090,0),MATCH(EV$3,'Form report'!$P$22:$CO$22,0))="","",INDEX('Form report'!$P$23:$CO$1090,MATCH($A$23,'Form report'!EV23:EV1090,0),MATCH(EV$3,'Form report'!$P$22:$CO$22,0))-INDEX('Form report'!$G$23:$G$1090,MATCH($A$23,'Form report'!$D$23:$D$1090,0))-INDEX('Form report'!$H$23:$H$1090,MATCH($A$23,'Form report'!$D$23:$D$1090,0))),"")</f>
        <v/>
      </c>
      <c r="EW26" s="204" t="str">
        <f>IFERROR(IF(INDEX('Form report'!$P$23:$CO$1090,MATCH($A$23,'Form report'!EW23:EW1090,0),MATCH(EW$3,'Form report'!$P$22:$CO$22,0))="","",INDEX('Form report'!$P$23:$CO$1090,MATCH($A$23,'Form report'!EW23:EW1090,0),MATCH(EW$3,'Form report'!$P$22:$CO$22,0))-INDEX('Form report'!$G$23:$G$1090,MATCH($A$23,'Form report'!$D$23:$D$1090,0))-INDEX('Form report'!$H$23:$H$1090,MATCH($A$23,'Form report'!$D$23:$D$1090,0))),"")</f>
        <v/>
      </c>
      <c r="EX26" s="204" t="str">
        <f>IFERROR(IF(INDEX('Form report'!$P$23:$CO$1090,MATCH($A$23,'Form report'!EX23:EX1090,0),MATCH(EX$3,'Form report'!$P$22:$CO$22,0))="","",INDEX('Form report'!$P$23:$CO$1090,MATCH($A$23,'Form report'!EX23:EX1090,0),MATCH(EX$3,'Form report'!$P$22:$CO$22,0))-INDEX('Form report'!$G$23:$G$1090,MATCH($A$23,'Form report'!$D$23:$D$1090,0))-INDEX('Form report'!$H$23:$H$1090,MATCH($A$23,'Form report'!$D$23:$D$1090,0))),"")</f>
        <v/>
      </c>
      <c r="EY26" s="204" t="str">
        <f>IFERROR(IF(INDEX('Form report'!$P$23:$CO$1090,MATCH($A$23,'Form report'!EY23:EY1090,0),MATCH(EY$3,'Form report'!$P$22:$CO$22,0))="","",INDEX('Form report'!$P$23:$CO$1090,MATCH($A$23,'Form report'!EY23:EY1090,0),MATCH(EY$3,'Form report'!$P$22:$CO$22,0))-INDEX('Form report'!$G$23:$G$1090,MATCH($A$23,'Form report'!$D$23:$D$1090,0))-INDEX('Form report'!$H$23:$H$1090,MATCH($A$23,'Form report'!$D$23:$D$1090,0))),"")</f>
        <v/>
      </c>
      <c r="EZ26" s="204" t="str">
        <f>IFERROR(IF(INDEX('Form report'!$P$23:$CO$1090,MATCH($A$23,'Form report'!EZ23:EZ1090,0),MATCH(EZ$3,'Form report'!$P$22:$CO$22,0))="","",INDEX('Form report'!$P$23:$CO$1090,MATCH($A$23,'Form report'!EZ23:EZ1090,0),MATCH(EZ$3,'Form report'!$P$22:$CO$22,0))-INDEX('Form report'!$G$23:$G$1090,MATCH($A$23,'Form report'!$D$23:$D$1090,0))-INDEX('Form report'!$H$23:$H$1090,MATCH($A$23,'Form report'!$D$23:$D$1090,0))),"")</f>
        <v/>
      </c>
      <c r="FA26" s="204" t="str">
        <f>IFERROR(IF(INDEX('Form report'!$P$23:$CO$1090,MATCH($A$23,'Form report'!FA23:FA1090,0),MATCH(FA$3,'Form report'!$P$22:$CO$22,0))="","",INDEX('Form report'!$P$23:$CO$1090,MATCH($A$23,'Form report'!FA23:FA1090,0),MATCH(FA$3,'Form report'!$P$22:$CO$22,0))-INDEX('Form report'!$G$23:$G$1090,MATCH($A$23,'Form report'!$D$23:$D$1090,0))-INDEX('Form report'!$H$23:$H$1090,MATCH($A$23,'Form report'!$D$23:$D$1090,0))),"")</f>
        <v/>
      </c>
      <c r="FB26" s="204" t="str">
        <f>IFERROR(IF(INDEX('Form report'!$P$23:$CO$1090,MATCH($A$23,'Form report'!FB23:FB1090,0),MATCH(FB$3,'Form report'!$P$22:$CO$22,0))="","",INDEX('Form report'!$P$23:$CO$1090,MATCH($A$23,'Form report'!FB23:FB1090,0),MATCH(FB$3,'Form report'!$P$22:$CO$22,0))-INDEX('Form report'!$G$23:$G$1090,MATCH($A$23,'Form report'!$D$23:$D$1090,0))-INDEX('Form report'!$H$23:$H$1090,MATCH($A$23,'Form report'!$D$23:$D$1090,0))),"")</f>
        <v/>
      </c>
      <c r="FC26" s="204" t="str">
        <f>IFERROR(IF(INDEX('Form report'!$P$23:$CO$1090,MATCH($A$23,'Form report'!FC23:FC1090,0),MATCH(FC$3,'Form report'!$P$22:$CO$22,0))="","",INDEX('Form report'!$P$23:$CO$1090,MATCH($A$23,'Form report'!FC23:FC1090,0),MATCH(FC$3,'Form report'!$P$22:$CO$22,0))-INDEX('Form report'!$G$23:$G$1090,MATCH($A$23,'Form report'!$D$23:$D$1090,0))-INDEX('Form report'!$H$23:$H$1090,MATCH($A$23,'Form report'!$D$23:$D$1090,0))),"")</f>
        <v/>
      </c>
      <c r="FD26" s="204" t="str">
        <f>IFERROR(IF(INDEX('Form report'!$P$23:$CO$1090,MATCH($A$23,'Form report'!FD23:FD1090,0),MATCH(FD$3,'Form report'!$P$22:$CO$22,0))="","",INDEX('Form report'!$P$23:$CO$1090,MATCH($A$23,'Form report'!FD23:FD1090,0),MATCH(FD$3,'Form report'!$P$22:$CO$22,0))-INDEX('Form report'!$G$23:$G$1090,MATCH($A$23,'Form report'!$D$23:$D$1090,0))-INDEX('Form report'!$H$23:$H$1090,MATCH($A$23,'Form report'!$D$23:$D$1090,0))),"")</f>
        <v/>
      </c>
      <c r="FE26" s="204" t="str">
        <f>IFERROR(IF(INDEX('Form report'!$P$23:$CO$1090,MATCH($A$23,'Form report'!FE23:FE1090,0),MATCH(FE$3,'Form report'!$P$22:$CO$22,0))="","",INDEX('Form report'!$P$23:$CO$1090,MATCH($A$23,'Form report'!FE23:FE1090,0),MATCH(FE$3,'Form report'!$P$22:$CO$22,0))-INDEX('Form report'!$G$23:$G$1090,MATCH($A$23,'Form report'!$D$23:$D$1090,0))-INDEX('Form report'!$H$23:$H$1090,MATCH($A$23,'Form report'!$D$23:$D$1090,0))),"")</f>
        <v/>
      </c>
      <c r="FF26" s="204" t="str">
        <f>IFERROR(IF(INDEX('Form report'!$P$23:$CO$1090,MATCH($A$23,'Form report'!FF23:FF1090,0),MATCH(FF$3,'Form report'!$P$22:$CO$22,0))="","",INDEX('Form report'!$P$23:$CO$1090,MATCH($A$23,'Form report'!FF23:FF1090,0),MATCH(FF$3,'Form report'!$P$22:$CO$22,0))-INDEX('Form report'!$G$23:$G$1090,MATCH($A$23,'Form report'!$D$23:$D$1090,0))-INDEX('Form report'!$H$23:$H$1090,MATCH($A$23,'Form report'!$D$23:$D$1090,0))),"")</f>
        <v/>
      </c>
      <c r="FG26" s="204" t="str">
        <f>IFERROR(IF(INDEX('Form report'!$P$23:$CO$1090,MATCH($A$23,'Form report'!FG23:FG1090,0),MATCH(FG$3,'Form report'!$P$22:$CO$22,0))="","",INDEX('Form report'!$P$23:$CO$1090,MATCH($A$23,'Form report'!FG23:FG1090,0),MATCH(FG$3,'Form report'!$P$22:$CO$22,0))-INDEX('Form report'!$G$23:$G$1090,MATCH($A$23,'Form report'!$D$23:$D$1090,0))-INDEX('Form report'!$H$23:$H$1090,MATCH($A$23,'Form report'!$D$23:$D$1090,0))),"")</f>
        <v/>
      </c>
      <c r="FH26" s="204" t="str">
        <f>IFERROR(IF(INDEX('Form report'!$P$23:$CO$1090,MATCH($A$23,'Form report'!FH23:FH1090,0),MATCH(FH$3,'Form report'!$P$22:$CO$22,0))="","",INDEX('Form report'!$P$23:$CO$1090,MATCH($A$23,'Form report'!FH23:FH1090,0),MATCH(FH$3,'Form report'!$P$22:$CO$22,0))-INDEX('Form report'!$G$23:$G$1090,MATCH($A$23,'Form report'!$D$23:$D$1090,0))-INDEX('Form report'!$H$23:$H$1090,MATCH($A$23,'Form report'!$D$23:$D$1090,0))),"")</f>
        <v/>
      </c>
      <c r="FI26" s="204" t="str">
        <f>IFERROR(IF(INDEX('Form report'!$P$23:$CO$1090,MATCH($A$23,'Form report'!FI23:FI1090,0),MATCH(FI$3,'Form report'!$P$22:$CO$22,0))="","",INDEX('Form report'!$P$23:$CO$1090,MATCH($A$23,'Form report'!FI23:FI1090,0),MATCH(FI$3,'Form report'!$P$22:$CO$22,0))-INDEX('Form report'!$G$23:$G$1090,MATCH($A$23,'Form report'!$D$23:$D$1090,0))-INDEX('Form report'!$H$23:$H$1090,MATCH($A$23,'Form report'!$D$23:$D$1090,0))),"")</f>
        <v/>
      </c>
      <c r="FJ26" s="204" t="str">
        <f>IFERROR(IF(INDEX('Form report'!$P$23:$CO$1090,MATCH($A$23,'Form report'!FJ23:FJ1090,0),MATCH(FJ$3,'Form report'!$P$22:$CO$22,0))="","",INDEX('Form report'!$P$23:$CO$1090,MATCH($A$23,'Form report'!FJ23:FJ1090,0),MATCH(FJ$3,'Form report'!$P$22:$CO$22,0))-INDEX('Form report'!$G$23:$G$1090,MATCH($A$23,'Form report'!$D$23:$D$1090,0))-INDEX('Form report'!$H$23:$H$1090,MATCH($A$23,'Form report'!$D$23:$D$1090,0))),"")</f>
        <v/>
      </c>
      <c r="FK26" s="204" t="str">
        <f>IFERROR(IF(INDEX('Form report'!$P$23:$CO$1090,MATCH($A$23,'Form report'!FK23:FK1090,0),MATCH(FK$3,'Form report'!$P$22:$CO$22,0))="","",INDEX('Form report'!$P$23:$CO$1090,MATCH($A$23,'Form report'!FK23:FK1090,0),MATCH(FK$3,'Form report'!$P$22:$CO$22,0))-INDEX('Form report'!$G$23:$G$1090,MATCH($A$23,'Form report'!$D$23:$D$1090,0))-INDEX('Form report'!$H$23:$H$1090,MATCH($A$23,'Form report'!$D$23:$D$1090,0))),"")</f>
        <v/>
      </c>
      <c r="FL26" s="204" t="str">
        <f>IFERROR(IF(INDEX('Form report'!$P$23:$CO$1090,MATCH($A$23,'Form report'!FL23:FL1090,0),MATCH(FL$3,'Form report'!$P$22:$CO$22,0))="","",INDEX('Form report'!$P$23:$CO$1090,MATCH($A$23,'Form report'!FL23:FL1090,0),MATCH(FL$3,'Form report'!$P$22:$CO$22,0))-INDEX('Form report'!$G$23:$G$1090,MATCH($A$23,'Form report'!$D$23:$D$1090,0))-INDEX('Form report'!$H$23:$H$1090,MATCH($A$23,'Form report'!$D$23:$D$1090,0))),"")</f>
        <v/>
      </c>
      <c r="FM26" s="204" t="str">
        <f>IFERROR(IF(INDEX('Form report'!$P$23:$CO$1090,MATCH($A$23,'Form report'!FM23:FM1090,0),MATCH(FM$3,'Form report'!$P$22:$CO$22,0))="","",INDEX('Form report'!$P$23:$CO$1090,MATCH($A$23,'Form report'!FM23:FM1090,0),MATCH(FM$3,'Form report'!$P$22:$CO$22,0))-INDEX('Form report'!$G$23:$G$1090,MATCH($A$23,'Form report'!$D$23:$D$1090,0))-INDEX('Form report'!$H$23:$H$1090,MATCH($A$23,'Form report'!$D$23:$D$1090,0))),"")</f>
        <v/>
      </c>
      <c r="FN26" s="204" t="str">
        <f>IFERROR(IF(INDEX('Form report'!$P$23:$CO$1090,MATCH($A$23,'Form report'!FN23:FN1090,0),MATCH(FN$3,'Form report'!$P$22:$CO$22,0))="","",INDEX('Form report'!$P$23:$CO$1090,MATCH($A$23,'Form report'!FN23:FN1090,0),MATCH(FN$3,'Form report'!$P$22:$CO$22,0))-INDEX('Form report'!$G$23:$G$1090,MATCH($A$23,'Form report'!$D$23:$D$1090,0))-INDEX('Form report'!$H$23:$H$1090,MATCH($A$23,'Form report'!$D$23:$D$1090,0))),"")</f>
        <v/>
      </c>
      <c r="FO26" s="204" t="str">
        <f>IFERROR(IF(INDEX('Form report'!$P$23:$CO$1090,MATCH($A$23,'Form report'!FO23:FO1090,0),MATCH(FO$3,'Form report'!$P$22:$CO$22,0))="","",INDEX('Form report'!$P$23:$CO$1090,MATCH($A$23,'Form report'!FO23:FO1090,0),MATCH(FO$3,'Form report'!$P$22:$CO$22,0))-INDEX('Form report'!$G$23:$G$1090,MATCH($A$23,'Form report'!$D$23:$D$1090,0))-INDEX('Form report'!$H$23:$H$1090,MATCH($A$23,'Form report'!$D$23:$D$1090,0))),"")</f>
        <v/>
      </c>
      <c r="FP26" s="204" t="str">
        <f>IFERROR(IF(INDEX('Form report'!$P$23:$CO$1090,MATCH($A$23,'Form report'!FP23:FP1090,0),MATCH(FP$3,'Form report'!$P$22:$CO$22,0))="","",INDEX('Form report'!$P$23:$CO$1090,MATCH($A$23,'Form report'!FP23:FP1090,0),MATCH(FP$3,'Form report'!$P$22:$CO$22,0))-INDEX('Form report'!$G$23:$G$1090,MATCH($A$23,'Form report'!$D$23:$D$1090,0))-INDEX('Form report'!$H$23:$H$1090,MATCH($A$23,'Form report'!$D$23:$D$1090,0))),"")</f>
        <v/>
      </c>
      <c r="FQ26" s="204" t="str">
        <f>IFERROR(IF(INDEX('Form report'!$P$23:$CO$1090,MATCH($A$23,'Form report'!FQ23:FQ1090,0),MATCH(FQ$3,'Form report'!$P$22:$CO$22,0))="","",INDEX('Form report'!$P$23:$CO$1090,MATCH($A$23,'Form report'!FQ23:FQ1090,0),MATCH(FQ$3,'Form report'!$P$22:$CO$22,0))-INDEX('Form report'!$G$23:$G$1090,MATCH($A$23,'Form report'!$D$23:$D$1090,0))-INDEX('Form report'!$H$23:$H$1090,MATCH($A$23,'Form report'!$D$23:$D$1090,0))),"")</f>
        <v/>
      </c>
      <c r="FR26" s="204" t="str">
        <f>IFERROR(IF(INDEX('Form report'!$P$23:$CO$1090,MATCH($A$23,'Form report'!FR23:FR1090,0),MATCH(FR$3,'Form report'!$P$22:$CO$22,0))="","",INDEX('Form report'!$P$23:$CO$1090,MATCH($A$23,'Form report'!FR23:FR1090,0),MATCH(FR$3,'Form report'!$P$22:$CO$22,0))-INDEX('Form report'!$G$23:$G$1090,MATCH($A$23,'Form report'!$D$23:$D$1090,0))-INDEX('Form report'!$H$23:$H$1090,MATCH($A$23,'Form report'!$D$23:$D$1090,0))),"")</f>
        <v/>
      </c>
      <c r="FS26" s="204" t="str">
        <f>IFERROR(IF(INDEX('Form report'!$P$23:$CO$1090,MATCH($A$23,'Form report'!FS23:FS1090,0),MATCH(FS$3,'Form report'!$P$22:$CO$22,0))="","",INDEX('Form report'!$P$23:$CO$1090,MATCH($A$23,'Form report'!FS23:FS1090,0),MATCH(FS$3,'Form report'!$P$22:$CO$22,0))-INDEX('Form report'!$G$23:$G$1090,MATCH($A$23,'Form report'!$D$23:$D$1090,0))-INDEX('Form report'!$H$23:$H$1090,MATCH($A$23,'Form report'!$D$23:$D$1090,0))),"")</f>
        <v/>
      </c>
      <c r="FT26" s="204" t="str">
        <f>IFERROR(IF(INDEX('Form report'!$P$23:$CO$1090,MATCH($A$23,'Form report'!FT23:FT1090,0),MATCH(FT$3,'Form report'!$P$22:$CO$22,0))="","",INDEX('Form report'!$P$23:$CO$1090,MATCH($A$23,'Form report'!FT23:FT1090,0),MATCH(FT$3,'Form report'!$P$22:$CO$22,0))-INDEX('Form report'!$G$23:$G$1090,MATCH($A$23,'Form report'!$D$23:$D$1090,0))-INDEX('Form report'!$H$23:$H$1090,MATCH($A$23,'Form report'!$D$23:$D$1090,0))),"")</f>
        <v/>
      </c>
      <c r="FU26" s="204" t="str">
        <f>IFERROR(IF(INDEX('Form report'!$P$23:$CO$1090,MATCH($A$23,'Form report'!FU23:FU1090,0),MATCH(FU$3,'Form report'!$P$22:$CO$22,0))="","",INDEX('Form report'!$P$23:$CO$1090,MATCH($A$23,'Form report'!FU23:FU1090,0),MATCH(FU$3,'Form report'!$P$22:$CO$22,0))-INDEX('Form report'!$G$23:$G$1090,MATCH($A$23,'Form report'!$D$23:$D$1090,0))-INDEX('Form report'!$H$23:$H$1090,MATCH($A$23,'Form report'!$D$23:$D$1090,0))),"")</f>
        <v/>
      </c>
      <c r="FV26" s="204" t="str">
        <f>IFERROR(IF(INDEX('Form report'!$P$23:$CO$1090,MATCH($A$23,'Form report'!FV23:FV1090,0),MATCH(FV$3,'Form report'!$P$22:$CO$22,0))="","",INDEX('Form report'!$P$23:$CO$1090,MATCH($A$23,'Form report'!FV23:FV1090,0),MATCH(FV$3,'Form report'!$P$22:$CO$22,0))-INDEX('Form report'!$G$23:$G$1090,MATCH($A$23,'Form report'!$D$23:$D$1090,0))-INDEX('Form report'!$H$23:$H$1090,MATCH($A$23,'Form report'!$D$23:$D$1090,0))),"")</f>
        <v/>
      </c>
      <c r="FW26" s="204" t="str">
        <f>IFERROR(IF(INDEX('Form report'!$P$23:$CO$1090,MATCH($A$23,'Form report'!FW23:FW1090,0),MATCH(FW$3,'Form report'!$P$22:$CO$22,0))="","",INDEX('Form report'!$P$23:$CO$1090,MATCH($A$23,'Form report'!FW23:FW1090,0),MATCH(FW$3,'Form report'!$P$22:$CO$22,0))-INDEX('Form report'!$G$23:$G$1090,MATCH($A$23,'Form report'!$D$23:$D$1090,0))-INDEX('Form report'!$H$23:$H$1090,MATCH($A$23,'Form report'!$D$23:$D$1090,0))),"")</f>
        <v/>
      </c>
      <c r="FX26" s="204" t="str">
        <f>IFERROR(IF(INDEX('Form report'!$P$23:$CO$1090,MATCH($A$23,'Form report'!FX23:FX1090,0),MATCH(FX$3,'Form report'!$P$22:$CO$22,0))="","",INDEX('Form report'!$P$23:$CO$1090,MATCH($A$23,'Form report'!FX23:FX1090,0),MATCH(FX$3,'Form report'!$P$22:$CO$22,0))-INDEX('Form report'!$G$23:$G$1090,MATCH($A$23,'Form report'!$D$23:$D$1090,0))-INDEX('Form report'!$H$23:$H$1090,MATCH($A$23,'Form report'!$D$23:$D$1090,0))),"")</f>
        <v/>
      </c>
      <c r="FY26" s="204" t="str">
        <f>IFERROR(IF(INDEX('Form report'!$P$23:$CO$1090,MATCH($A$23,'Form report'!FY23:FY1090,0),MATCH(FY$3,'Form report'!$P$22:$CO$22,0))="","",INDEX('Form report'!$P$23:$CO$1090,MATCH($A$23,'Form report'!FY23:FY1090,0),MATCH(FY$3,'Form report'!$P$22:$CO$22,0))-INDEX('Form report'!$G$23:$G$1090,MATCH($A$23,'Form report'!$D$23:$D$1090,0))-INDEX('Form report'!$H$23:$H$1090,MATCH($A$23,'Form report'!$D$23:$D$1090,0))),"")</f>
        <v/>
      </c>
      <c r="FZ26" s="204" t="str">
        <f>IFERROR(IF(INDEX('Form report'!$P$23:$CO$1090,MATCH($A$23,'Form report'!FZ23:FZ1090,0),MATCH(FZ$3,'Form report'!$P$22:$CO$22,0))="","",INDEX('Form report'!$P$23:$CO$1090,MATCH($A$23,'Form report'!FZ23:FZ1090,0),MATCH(FZ$3,'Form report'!$P$22:$CO$22,0))-INDEX('Form report'!$G$23:$G$1090,MATCH($A$23,'Form report'!$D$23:$D$1090,0))-INDEX('Form report'!$H$23:$H$1090,MATCH($A$23,'Form report'!$D$23:$D$1090,0))),"")</f>
        <v/>
      </c>
      <c r="GA26" s="204" t="str">
        <f>IFERROR(IF(INDEX('Form report'!$P$23:$CO$1090,MATCH($A$23,'Form report'!GA23:GA1090,0),MATCH(GA$3,'Form report'!$P$22:$CO$22,0))="","",INDEX('Form report'!$P$23:$CO$1090,MATCH($A$23,'Form report'!GA23:GA1090,0),MATCH(GA$3,'Form report'!$P$22:$CO$22,0))-INDEX('Form report'!$G$23:$G$1090,MATCH($A$23,'Form report'!$D$23:$D$1090,0))-INDEX('Form report'!$H$23:$H$1090,MATCH($A$23,'Form report'!$D$23:$D$1090,0))),"")</f>
        <v/>
      </c>
      <c r="GB26" s="204" t="str">
        <f>IFERROR(IF(INDEX('Form report'!$P$23:$CO$1090,MATCH($A$23,'Form report'!GB23:GB1090,0),MATCH(GB$3,'Form report'!$P$22:$CO$22,0))="","",INDEX('Form report'!$P$23:$CO$1090,MATCH($A$23,'Form report'!GB23:GB1090,0),MATCH(GB$3,'Form report'!$P$22:$CO$22,0))-INDEX('Form report'!$G$23:$G$1090,MATCH($A$23,'Form report'!$D$23:$D$1090,0))-INDEX('Form report'!$H$23:$H$1090,MATCH($A$23,'Form report'!$D$23:$D$1090,0))),"")</f>
        <v/>
      </c>
      <c r="GC26" s="204" t="str">
        <f>IFERROR(IF(INDEX('Form report'!$P$23:$CO$1090,MATCH($A$23,'Form report'!GC23:GC1090,0),MATCH(GC$3,'Form report'!$P$22:$CO$22,0))="","",INDEX('Form report'!$P$23:$CO$1090,MATCH($A$23,'Form report'!GC23:GC1090,0),MATCH(GC$3,'Form report'!$P$22:$CO$22,0))-INDEX('Form report'!$G$23:$G$1090,MATCH($A$23,'Form report'!$D$23:$D$1090,0))-INDEX('Form report'!$H$23:$H$1090,MATCH($A$23,'Form report'!$D$23:$D$1090,0))),"")</f>
        <v/>
      </c>
      <c r="GD26" s="204" t="str">
        <f>IFERROR(IF(INDEX('Form report'!$P$23:$CO$1090,MATCH($A$23,'Form report'!GD23:GD1090,0),MATCH(GD$3,'Form report'!$P$22:$CO$22,0))="","",INDEX('Form report'!$P$23:$CO$1090,MATCH($A$23,'Form report'!GD23:GD1090,0),MATCH(GD$3,'Form report'!$P$22:$CO$22,0))-INDEX('Form report'!$G$23:$G$1090,MATCH($A$23,'Form report'!$D$23:$D$1090,0))-INDEX('Form report'!$H$23:$H$1090,MATCH($A$23,'Form report'!$D$23:$D$1090,0))),"")</f>
        <v/>
      </c>
      <c r="GE26" s="204" t="str">
        <f>IFERROR(IF(INDEX('Form report'!$P$23:$CO$1090,MATCH($A$23,'Form report'!GE23:GE1090,0),MATCH(GE$3,'Form report'!$P$22:$CO$22,0))="","",INDEX('Form report'!$P$23:$CO$1090,MATCH($A$23,'Form report'!GE23:GE1090,0),MATCH(GE$3,'Form report'!$P$22:$CO$22,0))-INDEX('Form report'!$G$23:$G$1090,MATCH($A$23,'Form report'!$D$23:$D$1090,0))-INDEX('Form report'!$H$23:$H$1090,MATCH($A$23,'Form report'!$D$23:$D$1090,0))),"")</f>
        <v/>
      </c>
      <c r="GF26" s="204" t="str">
        <f>IFERROR(IF(INDEX('Form report'!$P$23:$CO$1090,MATCH($A$23,'Form report'!GF23:GF1090,0),MATCH(GF$3,'Form report'!$P$22:$CO$22,0))="","",INDEX('Form report'!$P$23:$CO$1090,MATCH($A$23,'Form report'!GF23:GF1090,0),MATCH(GF$3,'Form report'!$P$22:$CO$22,0))-INDEX('Form report'!$G$23:$G$1090,MATCH($A$23,'Form report'!$D$23:$D$1090,0))-INDEX('Form report'!$H$23:$H$1090,MATCH($A$23,'Form report'!$D$23:$D$1090,0))),"")</f>
        <v/>
      </c>
      <c r="GG26" s="204" t="str">
        <f>IFERROR(IF(INDEX('Form report'!$P$23:$CO$1090,MATCH($A$23,'Form report'!GG23:GG1090,0),MATCH(GG$3,'Form report'!$P$22:$CO$22,0))="","",INDEX('Form report'!$P$23:$CO$1090,MATCH($A$23,'Form report'!GG23:GG1090,0),MATCH(GG$3,'Form report'!$P$22:$CO$22,0))-INDEX('Form report'!$G$23:$G$1090,MATCH($A$23,'Form report'!$D$23:$D$1090,0))-INDEX('Form report'!$H$23:$H$1090,MATCH($A$23,'Form report'!$D$23:$D$1090,0))),"")</f>
        <v/>
      </c>
      <c r="GH26" s="204" t="str">
        <f>IFERROR(IF(INDEX('Form report'!$P$23:$CO$1090,MATCH($A$23,'Form report'!GH23:GH1090,0),MATCH(GH$3,'Form report'!$P$22:$CO$22,0))="","",INDEX('Form report'!$P$23:$CO$1090,MATCH($A$23,'Form report'!GH23:GH1090,0),MATCH(GH$3,'Form report'!$P$22:$CO$22,0))-INDEX('Form report'!$G$23:$G$1090,MATCH($A$23,'Form report'!$D$23:$D$1090,0))-INDEX('Form report'!$H$23:$H$1090,MATCH($A$23,'Form report'!$D$23:$D$1090,0))),"")</f>
        <v/>
      </c>
      <c r="GI26" s="204" t="str">
        <f>IFERROR(IF(INDEX('Form report'!$P$23:$CO$1090,MATCH($A$23,'Form report'!GI23:GI1090,0),MATCH(GI$3,'Form report'!$P$22:$CO$22,0))="","",INDEX('Form report'!$P$23:$CO$1090,MATCH($A$23,'Form report'!GI23:GI1090,0),MATCH(GI$3,'Form report'!$P$22:$CO$22,0))-INDEX('Form report'!$G$23:$G$1090,MATCH($A$23,'Form report'!$D$23:$D$1090,0))-INDEX('Form report'!$H$23:$H$1090,MATCH($A$23,'Form report'!$D$23:$D$1090,0))),"")</f>
        <v/>
      </c>
      <c r="GJ26" s="204" t="str">
        <f>IFERROR(IF(INDEX('Form report'!$P$23:$CO$1090,MATCH($A$23,'Form report'!GJ23:GJ1090,0),MATCH(GJ$3,'Form report'!$P$22:$CO$22,0))="","",INDEX('Form report'!$P$23:$CO$1090,MATCH($A$23,'Form report'!GJ23:GJ1090,0),MATCH(GJ$3,'Form report'!$P$22:$CO$22,0))-INDEX('Form report'!$G$23:$G$1090,MATCH($A$23,'Form report'!$D$23:$D$1090,0))-INDEX('Form report'!$H$23:$H$1090,MATCH($A$23,'Form report'!$D$23:$D$1090,0))),"")</f>
        <v/>
      </c>
      <c r="GK26" s="204" t="str">
        <f>IFERROR(IF(INDEX('Form report'!$P$23:$CO$1090,MATCH($A$23,'Form report'!GK23:GK1090,0),MATCH(GK$3,'Form report'!$P$22:$CO$22,0))="","",INDEX('Form report'!$P$23:$CO$1090,MATCH($A$23,'Form report'!GK23:GK1090,0),MATCH(GK$3,'Form report'!$P$22:$CO$22,0))-INDEX('Form report'!$G$23:$G$1090,MATCH($A$23,'Form report'!$D$23:$D$1090,0))-INDEX('Form report'!$H$23:$H$1090,MATCH($A$23,'Form report'!$D$23:$D$1090,0))),"")</f>
        <v/>
      </c>
      <c r="GL26" s="204" t="str">
        <f>IFERROR(IF(INDEX('Form report'!$P$23:$CO$1090,MATCH($A$23,'Form report'!GL23:GL1090,0),MATCH(GL$3,'Form report'!$P$22:$CO$22,0))="","",INDEX('Form report'!$P$23:$CO$1090,MATCH($A$23,'Form report'!GL23:GL1090,0),MATCH(GL$3,'Form report'!$P$22:$CO$22,0))-INDEX('Form report'!$G$23:$G$1090,MATCH($A$23,'Form report'!$D$23:$D$1090,0))-INDEX('Form report'!$H$23:$H$1090,MATCH($A$23,'Form report'!$D$23:$D$1090,0))),"")</f>
        <v/>
      </c>
      <c r="GM26" s="204" t="str">
        <f>IFERROR(IF(INDEX('Form report'!$P$23:$CO$1090,MATCH($A$23,'Form report'!GM23:GM1090,0),MATCH(GM$3,'Form report'!$P$22:$CO$22,0))="","",INDEX('Form report'!$P$23:$CO$1090,MATCH($A$23,'Form report'!GM23:GM1090,0),MATCH(GM$3,'Form report'!$P$22:$CO$22,0))-INDEX('Form report'!$G$23:$G$1090,MATCH($A$23,'Form report'!$D$23:$D$1090,0))-INDEX('Form report'!$H$23:$H$1090,MATCH($A$23,'Form report'!$D$23:$D$1090,0))),"")</f>
        <v/>
      </c>
      <c r="GN26" s="204" t="str">
        <f>IFERROR(IF(INDEX('Form report'!$P$23:$CO$1090,MATCH($A$23,'Form report'!GN23:GN1090,0),MATCH(GN$3,'Form report'!$P$22:$CO$22,0))="","",INDEX('Form report'!$P$23:$CO$1090,MATCH($A$23,'Form report'!GN23:GN1090,0),MATCH(GN$3,'Form report'!$P$22:$CO$22,0))-INDEX('Form report'!$G$23:$G$1090,MATCH($A$23,'Form report'!$D$23:$D$1090,0))-INDEX('Form report'!$H$23:$H$1090,MATCH($A$23,'Form report'!$D$23:$D$1090,0))),"")</f>
        <v/>
      </c>
      <c r="GO26" s="204" t="str">
        <f>IFERROR(IF(INDEX('Form report'!$P$23:$CO$1090,MATCH($A$23,'Form report'!GO23:GO1090,0),MATCH(GO$3,'Form report'!$P$22:$CO$22,0))="","",INDEX('Form report'!$P$23:$CO$1090,MATCH($A$23,'Form report'!GO23:GO1090,0),MATCH(GO$3,'Form report'!$P$22:$CO$22,0))-INDEX('Form report'!$G$23:$G$1090,MATCH($A$23,'Form report'!$D$23:$D$1090,0))-INDEX('Form report'!$H$23:$H$1090,MATCH($A$23,'Form report'!$D$23:$D$1090,0))),"")</f>
        <v/>
      </c>
      <c r="GP26" s="204" t="str">
        <f>IFERROR(IF(INDEX('Form report'!$P$23:$CO$1090,MATCH($A$23,'Form report'!GP23:GP1090,0),MATCH(GP$3,'Form report'!$P$22:$CO$22,0))="","",INDEX('Form report'!$P$23:$CO$1090,MATCH($A$23,'Form report'!GP23:GP1090,0),MATCH(GP$3,'Form report'!$P$22:$CO$22,0))-INDEX('Form report'!$G$23:$G$1090,MATCH($A$23,'Form report'!$D$23:$D$1090,0))-INDEX('Form report'!$H$23:$H$1090,MATCH($A$23,'Form report'!$D$23:$D$1090,0))),"")</f>
        <v/>
      </c>
      <c r="GQ26" s="204" t="str">
        <f>IFERROR(IF(INDEX('Form report'!$P$23:$CO$1090,MATCH($A$23,'Form report'!GQ23:GQ1090,0),MATCH(GQ$3,'Form report'!$P$22:$CO$22,0))="","",INDEX('Form report'!$P$23:$CO$1090,MATCH($A$23,'Form report'!GQ23:GQ1090,0),MATCH(GQ$3,'Form report'!$P$22:$CO$22,0))-INDEX('Form report'!$G$23:$G$1090,MATCH($A$23,'Form report'!$D$23:$D$1090,0))-INDEX('Form report'!$H$23:$H$1090,MATCH($A$23,'Form report'!$D$23:$D$1090,0))),"")</f>
        <v/>
      </c>
      <c r="GR26" s="204" t="str">
        <f>IFERROR(IF(INDEX('Form report'!$P$23:$CO$1090,MATCH($A$23,'Form report'!GR23:GR1090,0),MATCH(GR$3,'Form report'!$P$22:$CO$22,0))="","",INDEX('Form report'!$P$23:$CO$1090,MATCH($A$23,'Form report'!GR23:GR1090,0),MATCH(GR$3,'Form report'!$P$22:$CO$22,0))-INDEX('Form report'!$G$23:$G$1090,MATCH($A$23,'Form report'!$D$23:$D$1090,0))-INDEX('Form report'!$H$23:$H$1090,MATCH($A$23,'Form report'!$D$23:$D$1090,0))),"")</f>
        <v/>
      </c>
      <c r="GS26" s="204" t="str">
        <f>IFERROR(IF(INDEX('Form report'!$P$23:$CO$1090,MATCH($A$23,'Form report'!GS23:GS1090,0),MATCH(GS$3,'Form report'!$P$22:$CO$22,0))="","",INDEX('Form report'!$P$23:$CO$1090,MATCH($A$23,'Form report'!GS23:GS1090,0),MATCH(GS$3,'Form report'!$P$22:$CO$22,0))-INDEX('Form report'!$G$23:$G$1090,MATCH($A$23,'Form report'!$D$23:$D$1090,0))-INDEX('Form report'!$H$23:$H$1090,MATCH($A$23,'Form report'!$D$23:$D$1090,0))),"")</f>
        <v/>
      </c>
      <c r="GT26" s="204" t="str">
        <f>IFERROR(IF(INDEX('Form report'!$P$23:$CO$1090,MATCH($A$23,'Form report'!GT23:GT1090,0),MATCH(GT$3,'Form report'!$P$22:$CO$22,0))="","",INDEX('Form report'!$P$23:$CO$1090,MATCH($A$23,'Form report'!GT23:GT1090,0),MATCH(GT$3,'Form report'!$P$22:$CO$22,0))-INDEX('Form report'!$G$23:$G$1090,MATCH($A$23,'Form report'!$D$23:$D$1090,0))-INDEX('Form report'!$H$23:$H$1090,MATCH($A$23,'Form report'!$D$23:$D$1090,0))),"")</f>
        <v/>
      </c>
      <c r="GU26" s="204" t="str">
        <f>IFERROR(IF(INDEX('Form report'!$P$23:$CO$1090,MATCH($A$23,'Form report'!GU23:GU1090,0),MATCH(GU$3,'Form report'!$P$22:$CO$22,0))="","",INDEX('Form report'!$P$23:$CO$1090,MATCH($A$23,'Form report'!GU23:GU1090,0),MATCH(GU$3,'Form report'!$P$22:$CO$22,0))-INDEX('Form report'!$G$23:$G$1090,MATCH($A$23,'Form report'!$D$23:$D$1090,0))-INDEX('Form report'!$H$23:$H$1090,MATCH($A$23,'Form report'!$D$23:$D$1090,0))),"")</f>
        <v/>
      </c>
      <c r="GV26" s="204" t="str">
        <f>IFERROR(IF(INDEX('Form report'!$P$23:$CO$1090,MATCH($A$23,'Form report'!GV23:GV1090,0),MATCH(GV$3,'Form report'!$P$22:$CO$22,0))="","",INDEX('Form report'!$P$23:$CO$1090,MATCH($A$23,'Form report'!GV23:GV1090,0),MATCH(GV$3,'Form report'!$P$22:$CO$22,0))-INDEX('Form report'!$G$23:$G$1090,MATCH($A$23,'Form report'!$D$23:$D$1090,0))-INDEX('Form report'!$H$23:$H$1090,MATCH($A$23,'Form report'!$D$23:$D$1090,0))),"")</f>
        <v/>
      </c>
      <c r="GW26" s="204" t="str">
        <f>IFERROR(IF(INDEX('Form report'!$P$23:$CO$1090,MATCH($A$23,'Form report'!GW23:GW1090,0),MATCH(GW$3,'Form report'!$P$22:$CO$22,0))="","",INDEX('Form report'!$P$23:$CO$1090,MATCH($A$23,'Form report'!GW23:GW1090,0),MATCH(GW$3,'Form report'!$P$22:$CO$22,0))-INDEX('Form report'!$G$23:$G$1090,MATCH($A$23,'Form report'!$D$23:$D$1090,0))-INDEX('Form report'!$H$23:$H$1090,MATCH($A$23,'Form report'!$D$23:$D$1090,0))),"")</f>
        <v/>
      </c>
      <c r="GX26" s="204" t="str">
        <f>IFERROR(IF(INDEX('Form report'!$P$23:$CO$1090,MATCH($A$23,'Form report'!GX23:GX1090,0),MATCH(GX$3,'Form report'!$P$22:$CO$22,0))="","",INDEX('Form report'!$P$23:$CO$1090,MATCH($A$23,'Form report'!GX23:GX1090,0),MATCH(GX$3,'Form report'!$P$22:$CO$22,0))-INDEX('Form report'!$G$23:$G$1090,MATCH($A$23,'Form report'!$D$23:$D$1090,0))-INDEX('Form report'!$H$23:$H$1090,MATCH($A$23,'Form report'!$D$23:$D$1090,0))),"")</f>
        <v/>
      </c>
      <c r="GY26" s="204" t="str">
        <f>IFERROR(IF(INDEX('Form report'!$P$23:$CO$1090,MATCH($A$23,'Form report'!GY23:GY1090,0),MATCH(GY$3,'Form report'!$P$22:$CO$22,0))="","",INDEX('Form report'!$P$23:$CO$1090,MATCH($A$23,'Form report'!GY23:GY1090,0),MATCH(GY$3,'Form report'!$P$22:$CO$22,0))-INDEX('Form report'!$G$23:$G$1090,MATCH($A$23,'Form report'!$D$23:$D$1090,0))-INDEX('Form report'!$H$23:$H$1090,MATCH($A$23,'Form report'!$D$23:$D$1090,0))),"")</f>
        <v/>
      </c>
      <c r="GZ26" s="204" t="str">
        <f>IFERROR(IF(INDEX('Form report'!$P$23:$CO$1090,MATCH($A$23,'Form report'!GZ23:GZ1090,0),MATCH(GZ$3,'Form report'!$P$22:$CO$22,0))="","",INDEX('Form report'!$P$23:$CO$1090,MATCH($A$23,'Form report'!GZ23:GZ1090,0),MATCH(GZ$3,'Form report'!$P$22:$CO$22,0))-INDEX('Form report'!$G$23:$G$1090,MATCH($A$23,'Form report'!$D$23:$D$1090,0))-INDEX('Form report'!$H$23:$H$1090,MATCH($A$23,'Form report'!$D$23:$D$1090,0))),"")</f>
        <v/>
      </c>
      <c r="HA26" s="204" t="str">
        <f>IFERROR(IF(INDEX('Form report'!$P$23:$CO$1090,MATCH($A$23,'Form report'!HA23:HA1090,0),MATCH(HA$3,'Form report'!$P$22:$CO$22,0))="","",INDEX('Form report'!$P$23:$CO$1090,MATCH($A$23,'Form report'!HA23:HA1090,0),MATCH(HA$3,'Form report'!$P$22:$CO$22,0))-INDEX('Form report'!$G$23:$G$1090,MATCH($A$23,'Form report'!$D$23:$D$1090,0))-INDEX('Form report'!$H$23:$H$1090,MATCH($A$23,'Form report'!$D$23:$D$1090,0))),"")</f>
        <v/>
      </c>
      <c r="HB26" s="204" t="str">
        <f>IFERROR(IF(INDEX('Form report'!$P$23:$CO$1090,MATCH($A$23,'Form report'!HB23:HB1090,0),MATCH(HB$3,'Form report'!$P$22:$CO$22,0))="","",INDEX('Form report'!$P$23:$CO$1090,MATCH($A$23,'Form report'!HB23:HB1090,0),MATCH(HB$3,'Form report'!$P$22:$CO$22,0))-INDEX('Form report'!$G$23:$G$1090,MATCH($A$23,'Form report'!$D$23:$D$1090,0))-INDEX('Form report'!$H$23:$H$1090,MATCH($A$23,'Form report'!$D$23:$D$1090,0))),"")</f>
        <v/>
      </c>
      <c r="HC26" s="204" t="str">
        <f>IFERROR(IF(INDEX('Form report'!$P$23:$CO$1090,MATCH($A$23,'Form report'!HC23:HC1090,0),MATCH(HC$3,'Form report'!$P$22:$CO$22,0))="","",INDEX('Form report'!$P$23:$CO$1090,MATCH($A$23,'Form report'!HC23:HC1090,0),MATCH(HC$3,'Form report'!$P$22:$CO$22,0))-INDEX('Form report'!$G$23:$G$1090,MATCH($A$23,'Form report'!$D$23:$D$1090,0))-INDEX('Form report'!$H$23:$H$1090,MATCH($A$23,'Form report'!$D$23:$D$1090,0))),"")</f>
        <v/>
      </c>
      <c r="HD26" s="204" t="str">
        <f>IFERROR(IF(INDEX('Form report'!$P$23:$CO$1090,MATCH($A$23,'Form report'!HD23:HD1090,0),MATCH(HD$3,'Form report'!$P$22:$CO$22,0))="","",INDEX('Form report'!$P$23:$CO$1090,MATCH($A$23,'Form report'!HD23:HD1090,0),MATCH(HD$3,'Form report'!$P$22:$CO$22,0))-INDEX('Form report'!$G$23:$G$1090,MATCH($A$23,'Form report'!$D$23:$D$1090,0))-INDEX('Form report'!$H$23:$H$1090,MATCH($A$23,'Form report'!$D$23:$D$1090,0))),"")</f>
        <v/>
      </c>
      <c r="HE26" s="204" t="str">
        <f>IFERROR(IF(INDEX('Form report'!$P$23:$CO$1090,MATCH($A$23,'Form report'!HE23:HE1090,0),MATCH(HE$3,'Form report'!$P$22:$CO$22,0))="","",INDEX('Form report'!$P$23:$CO$1090,MATCH($A$23,'Form report'!HE23:HE1090,0),MATCH(HE$3,'Form report'!$P$22:$CO$22,0))-INDEX('Form report'!$G$23:$G$1090,MATCH($A$23,'Form report'!$D$23:$D$1090,0))-INDEX('Form report'!$H$23:$H$1090,MATCH($A$23,'Form report'!$D$23:$D$1090,0))),"")</f>
        <v/>
      </c>
      <c r="HF26" s="204" t="str">
        <f>IFERROR(IF(INDEX('Form report'!$P$23:$CO$1090,MATCH($A$23,'Form report'!HF23:HF1090,0),MATCH(HF$3,'Form report'!$P$22:$CO$22,0))="","",INDEX('Form report'!$P$23:$CO$1090,MATCH($A$23,'Form report'!HF23:HF1090,0),MATCH(HF$3,'Form report'!$P$22:$CO$22,0))-INDEX('Form report'!$G$23:$G$1090,MATCH($A$23,'Form report'!$D$23:$D$1090,0))-INDEX('Form report'!$H$23:$H$1090,MATCH($A$23,'Form report'!$D$23:$D$1090,0))),"")</f>
        <v/>
      </c>
      <c r="HG26" s="204" t="str">
        <f>IFERROR(IF(INDEX('Form report'!$P$23:$CO$1090,MATCH($A$23,'Form report'!HG23:HG1090,0),MATCH(HG$3,'Form report'!$P$22:$CO$22,0))="","",INDEX('Form report'!$P$23:$CO$1090,MATCH($A$23,'Form report'!HG23:HG1090,0),MATCH(HG$3,'Form report'!$P$22:$CO$22,0))-INDEX('Form report'!$G$23:$G$1090,MATCH($A$23,'Form report'!$D$23:$D$1090,0))-INDEX('Form report'!$H$23:$H$1090,MATCH($A$23,'Form report'!$D$23:$D$1090,0))),"")</f>
        <v/>
      </c>
      <c r="HH26" s="204" t="str">
        <f>IFERROR(IF(INDEX('Form report'!$P$23:$CO$1090,MATCH($A$23,'Form report'!HH23:HH1090,0),MATCH(HH$3,'Form report'!$P$22:$CO$22,0))="","",INDEX('Form report'!$P$23:$CO$1090,MATCH($A$23,'Form report'!HH23:HH1090,0),MATCH(HH$3,'Form report'!$P$22:$CO$22,0))-INDEX('Form report'!$G$23:$G$1090,MATCH($A$23,'Form report'!$D$23:$D$1090,0))-INDEX('Form report'!$H$23:$H$1090,MATCH($A$23,'Form report'!$D$23:$D$1090,0))),"")</f>
        <v/>
      </c>
      <c r="HI26" s="204" t="str">
        <f>IFERROR(IF(INDEX('Form report'!$P$23:$CO$1090,MATCH($A$23,'Form report'!HI23:HI1090,0),MATCH(HI$3,'Form report'!$P$22:$CO$22,0))="","",INDEX('Form report'!$P$23:$CO$1090,MATCH($A$23,'Form report'!HI23:HI1090,0),MATCH(HI$3,'Form report'!$P$22:$CO$22,0))-INDEX('Form report'!$G$23:$G$1090,MATCH($A$23,'Form report'!$D$23:$D$1090,0))-INDEX('Form report'!$H$23:$H$1090,MATCH($A$23,'Form report'!$D$23:$D$1090,0))),"")</f>
        <v/>
      </c>
      <c r="HJ26" s="204" t="str">
        <f>IFERROR(IF(INDEX('Form report'!$P$23:$CO$1090,MATCH($A$23,'Form report'!HJ23:HJ1090,0),MATCH(HJ$3,'Form report'!$P$22:$CO$22,0))="","",INDEX('Form report'!$P$23:$CO$1090,MATCH($A$23,'Form report'!HJ23:HJ1090,0),MATCH(HJ$3,'Form report'!$P$22:$CO$22,0))-INDEX('Form report'!$G$23:$G$1090,MATCH($A$23,'Form report'!$D$23:$D$1090,0))-INDEX('Form report'!$H$23:$H$1090,MATCH($A$23,'Form report'!$D$23:$D$1090,0))),"")</f>
        <v/>
      </c>
      <c r="HK26" s="204" t="str">
        <f>IFERROR(IF(INDEX('Form report'!$P$23:$CO$1090,MATCH($A$23,'Form report'!HK23:HK1090,0),MATCH(HK$3,'Form report'!$P$22:$CO$22,0))="","",INDEX('Form report'!$P$23:$CO$1090,MATCH($A$23,'Form report'!HK23:HK1090,0),MATCH(HK$3,'Form report'!$P$22:$CO$22,0))-INDEX('Form report'!$G$23:$G$1090,MATCH($A$23,'Form report'!$D$23:$D$1090,0))-INDEX('Form report'!$H$23:$H$1090,MATCH($A$23,'Form report'!$D$23:$D$1090,0))),"")</f>
        <v/>
      </c>
      <c r="HL26" s="204" t="str">
        <f>IFERROR(IF(INDEX('Form report'!$P$23:$CO$1090,MATCH($A$23,'Form report'!HL23:HL1090,0),MATCH(HL$3,'Form report'!$P$22:$CO$22,0))="","",INDEX('Form report'!$P$23:$CO$1090,MATCH($A$23,'Form report'!HL23:HL1090,0),MATCH(HL$3,'Form report'!$P$22:$CO$22,0))-INDEX('Form report'!$G$23:$G$1090,MATCH($A$23,'Form report'!$D$23:$D$1090,0))-INDEX('Form report'!$H$23:$H$1090,MATCH($A$23,'Form report'!$D$23:$D$1090,0))),"")</f>
        <v/>
      </c>
      <c r="HM26" s="204" t="str">
        <f>IFERROR(IF(INDEX('Form report'!$P$23:$CO$1090,MATCH($A$23,'Form report'!HM23:HM1090,0),MATCH(HM$3,'Form report'!$P$22:$CO$22,0))="","",INDEX('Form report'!$P$23:$CO$1090,MATCH($A$23,'Form report'!HM23:HM1090,0),MATCH(HM$3,'Form report'!$P$22:$CO$22,0))-INDEX('Form report'!$G$23:$G$1090,MATCH($A$23,'Form report'!$D$23:$D$1090,0))-INDEX('Form report'!$H$23:$H$1090,MATCH($A$23,'Form report'!$D$23:$D$1090,0))),"")</f>
        <v/>
      </c>
      <c r="HN26" s="204" t="str">
        <f>IFERROR(IF(INDEX('Form report'!$P$23:$CO$1090,MATCH($A$23,'Form report'!HN23:HN1090,0),MATCH(HN$3,'Form report'!$P$22:$CO$22,0))="","",INDEX('Form report'!$P$23:$CO$1090,MATCH($A$23,'Form report'!HN23:HN1090,0),MATCH(HN$3,'Form report'!$P$22:$CO$22,0))-INDEX('Form report'!$G$23:$G$1090,MATCH($A$23,'Form report'!$D$23:$D$1090,0))-INDEX('Form report'!$H$23:$H$1090,MATCH($A$23,'Form report'!$D$23:$D$1090,0))),"")</f>
        <v/>
      </c>
      <c r="HO26" s="204" t="str">
        <f>IFERROR(IF(INDEX('Form report'!$P$23:$CO$1090,MATCH($A$23,'Form report'!HO23:HO1090,0),MATCH(HO$3,'Form report'!$P$22:$CO$22,0))="","",INDEX('Form report'!$P$23:$CO$1090,MATCH($A$23,'Form report'!HO23:HO1090,0),MATCH(HO$3,'Form report'!$P$22:$CO$22,0))-INDEX('Form report'!$G$23:$G$1090,MATCH($A$23,'Form report'!$D$23:$D$1090,0))-INDEX('Form report'!$H$23:$H$1090,MATCH($A$23,'Form report'!$D$23:$D$1090,0))),"")</f>
        <v/>
      </c>
      <c r="HP26" s="204" t="str">
        <f>IFERROR(IF(INDEX('Form report'!$P$23:$CO$1090,MATCH($A$23,'Form report'!HP23:HP1090,0),MATCH(HP$3,'Form report'!$P$22:$CO$22,0))="","",INDEX('Form report'!$P$23:$CO$1090,MATCH($A$23,'Form report'!HP23:HP1090,0),MATCH(HP$3,'Form report'!$P$22:$CO$22,0))-INDEX('Form report'!$G$23:$G$1090,MATCH($A$23,'Form report'!$D$23:$D$1090,0))-INDEX('Form report'!$H$23:$H$1090,MATCH($A$23,'Form report'!$D$23:$D$1090,0))),"")</f>
        <v/>
      </c>
      <c r="HQ26" s="204" t="str">
        <f>IFERROR(IF(INDEX('Form report'!$P$23:$CO$1090,MATCH($A$23,'Form report'!HQ23:HQ1090,0),MATCH(HQ$3,'Form report'!$P$22:$CO$22,0))="","",INDEX('Form report'!$P$23:$CO$1090,MATCH($A$23,'Form report'!HQ23:HQ1090,0),MATCH(HQ$3,'Form report'!$P$22:$CO$22,0))-INDEX('Form report'!$G$23:$G$1090,MATCH($A$23,'Form report'!$D$23:$D$1090,0))-INDEX('Form report'!$H$23:$H$1090,MATCH($A$23,'Form report'!$D$23:$D$1090,0))),"")</f>
        <v/>
      </c>
      <c r="HR26" s="204" t="str">
        <f>IFERROR(IF(INDEX('Form report'!$P$23:$CO$1090,MATCH($A$23,'Form report'!HR23:HR1090,0),MATCH(HR$3,'Form report'!$P$22:$CO$22,0))="","",INDEX('Form report'!$P$23:$CO$1090,MATCH($A$23,'Form report'!HR23:HR1090,0),MATCH(HR$3,'Form report'!$P$22:$CO$22,0))-INDEX('Form report'!$G$23:$G$1090,MATCH($A$23,'Form report'!$D$23:$D$1090,0))-INDEX('Form report'!$H$23:$H$1090,MATCH($A$23,'Form report'!$D$23:$D$1090,0))),"")</f>
        <v/>
      </c>
      <c r="HS26" s="204" t="str">
        <f>IFERROR(IF(INDEX('Form report'!$P$23:$CO$1090,MATCH($A$23,'Form report'!HS23:HS1090,0),MATCH(HS$3,'Form report'!$P$22:$CO$22,0))="","",INDEX('Form report'!$P$23:$CO$1090,MATCH($A$23,'Form report'!HS23:HS1090,0),MATCH(HS$3,'Form report'!$P$22:$CO$22,0))-INDEX('Form report'!$G$23:$G$1090,MATCH($A$23,'Form report'!$D$23:$D$1090,0))-INDEX('Form report'!$H$23:$H$1090,MATCH($A$23,'Form report'!$D$23:$D$1090,0))),"")</f>
        <v/>
      </c>
      <c r="HT26" s="204" t="str">
        <f>IFERROR(IF(INDEX('Form report'!$P$23:$CO$1090,MATCH($A$23,'Form report'!HT23:HT1090,0),MATCH(HT$3,'Form report'!$P$22:$CO$22,0))="","",INDEX('Form report'!$P$23:$CO$1090,MATCH($A$23,'Form report'!HT23:HT1090,0),MATCH(HT$3,'Form report'!$P$22:$CO$22,0))-INDEX('Form report'!$G$23:$G$1090,MATCH($A$23,'Form report'!$D$23:$D$1090,0))-INDEX('Form report'!$H$23:$H$1090,MATCH($A$23,'Form report'!$D$23:$D$1090,0))),"")</f>
        <v/>
      </c>
      <c r="HU26" s="204" t="str">
        <f>IFERROR(IF(INDEX('Form report'!$P$23:$CO$1090,MATCH($A$23,'Form report'!HU23:HU1090,0),MATCH(HU$3,'Form report'!$P$22:$CO$22,0))="","",INDEX('Form report'!$P$23:$CO$1090,MATCH($A$23,'Form report'!HU23:HU1090,0),MATCH(HU$3,'Form report'!$P$22:$CO$22,0))-INDEX('Form report'!$G$23:$G$1090,MATCH($A$23,'Form report'!$D$23:$D$1090,0))-INDEX('Form report'!$H$23:$H$1090,MATCH($A$23,'Form report'!$D$23:$D$1090,0))),"")</f>
        <v/>
      </c>
      <c r="HV26" s="204" t="str">
        <f>IFERROR(IF(INDEX('Form report'!$P$23:$CO$1090,MATCH($A$23,'Form report'!HV23:HV1090,0),MATCH(HV$3,'Form report'!$P$22:$CO$22,0))="","",INDEX('Form report'!$P$23:$CO$1090,MATCH($A$23,'Form report'!HV23:HV1090,0),MATCH(HV$3,'Form report'!$P$22:$CO$22,0))-INDEX('Form report'!$G$23:$G$1090,MATCH($A$23,'Form report'!$D$23:$D$1090,0))-INDEX('Form report'!$H$23:$H$1090,MATCH($A$23,'Form report'!$D$23:$D$1090,0))),"")</f>
        <v/>
      </c>
      <c r="HW26" s="204" t="str">
        <f>IFERROR(IF(INDEX('Form report'!$P$23:$CO$1090,MATCH($A$23,'Form report'!HW23:HW1090,0),MATCH(HW$3,'Form report'!$P$22:$CO$22,0))="","",INDEX('Form report'!$P$23:$CO$1090,MATCH($A$23,'Form report'!HW23:HW1090,0),MATCH(HW$3,'Form report'!$P$22:$CO$22,0))-INDEX('Form report'!$G$23:$G$1090,MATCH($A$23,'Form report'!$D$23:$D$1090,0))-INDEX('Form report'!$H$23:$H$1090,MATCH($A$23,'Form report'!$D$23:$D$1090,0))),"")</f>
        <v/>
      </c>
      <c r="HX26" s="204" t="str">
        <f>IFERROR(IF(INDEX('Form report'!$P$23:$CO$1090,MATCH($A$23,'Form report'!HX23:HX1090,0),MATCH(HX$3,'Form report'!$P$22:$CO$22,0))="","",INDEX('Form report'!$P$23:$CO$1090,MATCH($A$23,'Form report'!HX23:HX1090,0),MATCH(HX$3,'Form report'!$P$22:$CO$22,0))-INDEX('Form report'!$G$23:$G$1090,MATCH($A$23,'Form report'!$D$23:$D$1090,0))-INDEX('Form report'!$H$23:$H$1090,MATCH($A$23,'Form report'!$D$23:$D$1090,0))),"")</f>
        <v/>
      </c>
      <c r="HY26" s="204" t="str">
        <f>IFERROR(IF(INDEX('Form report'!$P$23:$CO$1090,MATCH($A$23,'Form report'!HY23:HY1090,0),MATCH(HY$3,'Form report'!$P$22:$CO$22,0))="","",INDEX('Form report'!$P$23:$CO$1090,MATCH($A$23,'Form report'!HY23:HY1090,0),MATCH(HY$3,'Form report'!$P$22:$CO$22,0))-INDEX('Form report'!$G$23:$G$1090,MATCH($A$23,'Form report'!$D$23:$D$1090,0))-INDEX('Form report'!$H$23:$H$1090,MATCH($A$23,'Form report'!$D$23:$D$1090,0))),"")</f>
        <v/>
      </c>
      <c r="HZ26" s="204" t="str">
        <f>IFERROR(IF(INDEX('Form report'!$P$23:$CO$1090,MATCH($A$23,'Form report'!HZ23:HZ1090,0),MATCH(HZ$3,'Form report'!$P$22:$CO$22,0))="","",INDEX('Form report'!$P$23:$CO$1090,MATCH($A$23,'Form report'!HZ23:HZ1090,0),MATCH(HZ$3,'Form report'!$P$22:$CO$22,0))-INDEX('Form report'!$G$23:$G$1090,MATCH($A$23,'Form report'!$D$23:$D$1090,0))-INDEX('Form report'!$H$23:$H$1090,MATCH($A$23,'Form report'!$D$23:$D$1090,0))),"")</f>
        <v/>
      </c>
      <c r="IA26" s="204" t="str">
        <f>IFERROR(IF(INDEX('Form report'!$P$23:$CO$1090,MATCH($A$23,'Form report'!IA23:IA1090,0),MATCH(IA$3,'Form report'!$P$22:$CO$22,0))="","",INDEX('Form report'!$P$23:$CO$1090,MATCH($A$23,'Form report'!IA23:IA1090,0),MATCH(IA$3,'Form report'!$P$22:$CO$22,0))-INDEX('Form report'!$G$23:$G$1090,MATCH($A$23,'Form report'!$D$23:$D$1090,0))-INDEX('Form report'!$H$23:$H$1090,MATCH($A$23,'Form report'!$D$23:$D$1090,0))),"")</f>
        <v/>
      </c>
      <c r="IB26" s="204" t="str">
        <f>IFERROR(IF(INDEX('Form report'!$P$23:$CO$1090,MATCH($A$23,'Form report'!IB23:IB1090,0),MATCH(IB$3,'Form report'!$P$22:$CO$22,0))="","",INDEX('Form report'!$P$23:$CO$1090,MATCH($A$23,'Form report'!IB23:IB1090,0),MATCH(IB$3,'Form report'!$P$22:$CO$22,0))-INDEX('Form report'!$G$23:$G$1090,MATCH($A$23,'Form report'!$D$23:$D$1090,0))-INDEX('Form report'!$H$23:$H$1090,MATCH($A$23,'Form report'!$D$23:$D$1090,0))),"")</f>
        <v/>
      </c>
      <c r="IC26" s="204" t="str">
        <f>IFERROR(IF(INDEX('Form report'!$P$23:$CO$1090,MATCH($A$23,'Form report'!IC23:IC1090,0),MATCH(IC$3,'Form report'!$P$22:$CO$22,0))="","",INDEX('Form report'!$P$23:$CO$1090,MATCH($A$23,'Form report'!IC23:IC1090,0),MATCH(IC$3,'Form report'!$P$22:$CO$22,0))-INDEX('Form report'!$G$23:$G$1090,MATCH($A$23,'Form report'!$D$23:$D$1090,0))-INDEX('Form report'!$H$23:$H$1090,MATCH($A$23,'Form report'!$D$23:$D$1090,0))),"")</f>
        <v/>
      </c>
      <c r="ID26" s="204" t="str">
        <f>IFERROR(IF(INDEX('Form report'!$P$23:$CO$1090,MATCH($A$23,'Form report'!ID23:ID1090,0),MATCH(ID$3,'Form report'!$P$22:$CO$22,0))="","",INDEX('Form report'!$P$23:$CO$1090,MATCH($A$23,'Form report'!ID23:ID1090,0),MATCH(ID$3,'Form report'!$P$22:$CO$22,0))-INDEX('Form report'!$G$23:$G$1090,MATCH($A$23,'Form report'!$D$23:$D$1090,0))-INDEX('Form report'!$H$23:$H$1090,MATCH($A$23,'Form report'!$D$23:$D$1090,0))),"")</f>
        <v/>
      </c>
      <c r="IE26" s="204" t="str">
        <f>IFERROR(IF(INDEX('Form report'!$P$23:$CO$1090,MATCH($A$23,'Form report'!IE23:IE1090,0),MATCH(IE$3,'Form report'!$P$22:$CO$22,0))="","",INDEX('Form report'!$P$23:$CO$1090,MATCH($A$23,'Form report'!IE23:IE1090,0),MATCH(IE$3,'Form report'!$P$22:$CO$22,0))-INDEX('Form report'!$G$23:$G$1090,MATCH($A$23,'Form report'!$D$23:$D$1090,0))-INDEX('Form report'!$H$23:$H$1090,MATCH($A$23,'Form report'!$D$23:$D$1090,0))),"")</f>
        <v/>
      </c>
      <c r="IF26" s="204" t="str">
        <f>IFERROR(IF(INDEX('Form report'!$P$23:$CO$1090,MATCH($A$23,'Form report'!IF23:IF1090,0),MATCH(IF$3,'Form report'!$P$22:$CO$22,0))="","",INDEX('Form report'!$P$23:$CO$1090,MATCH($A$23,'Form report'!IF23:IF1090,0),MATCH(IF$3,'Form report'!$P$22:$CO$22,0))-INDEX('Form report'!$G$23:$G$1090,MATCH($A$23,'Form report'!$D$23:$D$1090,0))-INDEX('Form report'!$H$23:$H$1090,MATCH($A$23,'Form report'!$D$23:$D$1090,0))),"")</f>
        <v/>
      </c>
      <c r="IG26" s="204" t="str">
        <f>IFERROR(IF(INDEX('Form report'!$P$23:$CO$1090,MATCH($A$23,'Form report'!IG23:IG1090,0),MATCH(IG$3,'Form report'!$P$22:$CO$22,0))="","",INDEX('Form report'!$P$23:$CO$1090,MATCH($A$23,'Form report'!IG23:IG1090,0),MATCH(IG$3,'Form report'!$P$22:$CO$22,0))-INDEX('Form report'!$G$23:$G$1090,MATCH($A$23,'Form report'!$D$23:$D$1090,0))-INDEX('Form report'!$H$23:$H$1090,MATCH($A$23,'Form report'!$D$23:$D$1090,0))),"")</f>
        <v/>
      </c>
      <c r="IH26" s="204" t="str">
        <f>IFERROR(IF(INDEX('Form report'!$P$23:$CO$1090,MATCH($A$23,'Form report'!IH23:IH1090,0),MATCH(IH$3,'Form report'!$P$22:$CO$22,0))="","",INDEX('Form report'!$P$23:$CO$1090,MATCH($A$23,'Form report'!IH23:IH1090,0),MATCH(IH$3,'Form report'!$P$22:$CO$22,0))-INDEX('Form report'!$G$23:$G$1090,MATCH($A$23,'Form report'!$D$23:$D$1090,0))-INDEX('Form report'!$H$23:$H$1090,MATCH($A$23,'Form report'!$D$23:$D$1090,0))),"")</f>
        <v/>
      </c>
      <c r="II26" s="204" t="str">
        <f>IFERROR(IF(INDEX('Form report'!$P$23:$CO$1090,MATCH($A$23,'Form report'!II23:II1090,0),MATCH(II$3,'Form report'!$P$22:$CO$22,0))="","",INDEX('Form report'!$P$23:$CO$1090,MATCH($A$23,'Form report'!II23:II1090,0),MATCH(II$3,'Form report'!$P$22:$CO$22,0))-INDEX('Form report'!$G$23:$G$1090,MATCH($A$23,'Form report'!$D$23:$D$1090,0))-INDEX('Form report'!$H$23:$H$1090,MATCH($A$23,'Form report'!$D$23:$D$1090,0))),"")</f>
        <v/>
      </c>
      <c r="IJ26" s="204" t="str">
        <f>IFERROR(IF(INDEX('Form report'!$P$23:$CO$1090,MATCH($A$23,'Form report'!IJ23:IJ1090,0),MATCH(IJ$3,'Form report'!$P$22:$CO$22,0))="","",INDEX('Form report'!$P$23:$CO$1090,MATCH($A$23,'Form report'!IJ23:IJ1090,0),MATCH(IJ$3,'Form report'!$P$22:$CO$22,0))-INDEX('Form report'!$G$23:$G$1090,MATCH($A$23,'Form report'!$D$23:$D$1090,0))-INDEX('Form report'!$H$23:$H$1090,MATCH($A$23,'Form report'!$D$23:$D$1090,0))),"")</f>
        <v/>
      </c>
      <c r="IK26" s="204" t="str">
        <f>IFERROR(IF(INDEX('Form report'!$P$23:$CO$1090,MATCH($A$23,'Form report'!IK23:IK1090,0),MATCH(IK$3,'Form report'!$P$22:$CO$22,0))="","",INDEX('Form report'!$P$23:$CO$1090,MATCH($A$23,'Form report'!IK23:IK1090,0),MATCH(IK$3,'Form report'!$P$22:$CO$22,0))-INDEX('Form report'!$G$23:$G$1090,MATCH($A$23,'Form report'!$D$23:$D$1090,0))-INDEX('Form report'!$H$23:$H$1090,MATCH($A$23,'Form report'!$D$23:$D$1090,0))),"")</f>
        <v/>
      </c>
      <c r="IL26" s="204" t="str">
        <f>IFERROR(IF(INDEX('Form report'!$P$23:$CO$1090,MATCH($A$23,'Form report'!IL23:IL1090,0),MATCH(IL$3,'Form report'!$P$22:$CO$22,0))="","",INDEX('Form report'!$P$23:$CO$1090,MATCH($A$23,'Form report'!IL23:IL1090,0),MATCH(IL$3,'Form report'!$P$22:$CO$22,0))-INDEX('Form report'!$G$23:$G$1090,MATCH($A$23,'Form report'!$D$23:$D$1090,0))-INDEX('Form report'!$H$23:$H$1090,MATCH($A$23,'Form report'!$D$23:$D$1090,0))),"")</f>
        <v/>
      </c>
      <c r="IM26" s="204" t="str">
        <f>IFERROR(IF(INDEX('Form report'!$P$23:$CO$1090,MATCH($A$23,'Form report'!IM23:IM1090,0),MATCH(IM$3,'Form report'!$P$22:$CO$22,0))="","",INDEX('Form report'!$P$23:$CO$1090,MATCH($A$23,'Form report'!IM23:IM1090,0),MATCH(IM$3,'Form report'!$P$22:$CO$22,0))-INDEX('Form report'!$G$23:$G$1090,MATCH($A$23,'Form report'!$D$23:$D$1090,0))-INDEX('Form report'!$H$23:$H$1090,MATCH($A$23,'Form report'!$D$23:$D$1090,0))),"")</f>
        <v/>
      </c>
      <c r="IN26" s="204" t="str">
        <f>IFERROR(IF(INDEX('Form report'!$P$23:$CO$1090,MATCH($A$23,'Form report'!IN23:IN1090,0),MATCH(IN$3,'Form report'!$P$22:$CO$22,0))="","",INDEX('Form report'!$P$23:$CO$1090,MATCH($A$23,'Form report'!IN23:IN1090,0),MATCH(IN$3,'Form report'!$P$22:$CO$22,0))-INDEX('Form report'!$G$23:$G$1090,MATCH($A$23,'Form report'!$D$23:$D$1090,0))-INDEX('Form report'!$H$23:$H$1090,MATCH($A$23,'Form report'!$D$23:$D$1090,0))),"")</f>
        <v/>
      </c>
      <c r="IO26" s="204" t="str">
        <f>IFERROR(IF(INDEX('Form report'!$P$23:$CO$1090,MATCH($A$23,'Form report'!IO23:IO1090,0),MATCH(IO$3,'Form report'!$P$22:$CO$22,0))="","",INDEX('Form report'!$P$23:$CO$1090,MATCH($A$23,'Form report'!IO23:IO1090,0),MATCH(IO$3,'Form report'!$P$22:$CO$22,0))-INDEX('Form report'!$G$23:$G$1090,MATCH($A$23,'Form report'!$D$23:$D$1090,0))-INDEX('Form report'!$H$23:$H$1090,MATCH($A$23,'Form report'!$D$23:$D$1090,0))),"")</f>
        <v/>
      </c>
      <c r="IP26" s="204" t="str">
        <f>IFERROR(IF(INDEX('Form report'!$P$23:$CO$1090,MATCH($A$23,'Form report'!IP23:IP1090,0),MATCH(IP$3,'Form report'!$P$22:$CO$22,0))="","",INDEX('Form report'!$P$23:$CO$1090,MATCH($A$23,'Form report'!IP23:IP1090,0),MATCH(IP$3,'Form report'!$P$22:$CO$22,0))-INDEX('Form report'!$G$23:$G$1090,MATCH($A$23,'Form report'!$D$23:$D$1090,0))-INDEX('Form report'!$H$23:$H$1090,MATCH($A$23,'Form report'!$D$23:$D$1090,0))),"")</f>
        <v/>
      </c>
      <c r="IQ26" s="204" t="str">
        <f>IFERROR(IF(INDEX('Form report'!$P$23:$CO$1090,MATCH($A$23,'Form report'!IQ23:IQ1090,0),MATCH(IQ$3,'Form report'!$P$22:$CO$22,0))="","",INDEX('Form report'!$P$23:$CO$1090,MATCH($A$23,'Form report'!IQ23:IQ1090,0),MATCH(IQ$3,'Form report'!$P$22:$CO$22,0))-INDEX('Form report'!$G$23:$G$1090,MATCH($A$23,'Form report'!$D$23:$D$1090,0))-INDEX('Form report'!$H$23:$H$1090,MATCH($A$23,'Form report'!$D$23:$D$1090,0))),"")</f>
        <v/>
      </c>
      <c r="IR26" s="204" t="str">
        <f>IFERROR(IF(INDEX('Form report'!$P$23:$CO$1090,MATCH($A$23,'Form report'!IR23:IR1090,0),MATCH(IR$3,'Form report'!$P$22:$CO$22,0))="","",INDEX('Form report'!$P$23:$CO$1090,MATCH($A$23,'Form report'!IR23:IR1090,0),MATCH(IR$3,'Form report'!$P$22:$CO$22,0))-INDEX('Form report'!$G$23:$G$1090,MATCH($A$23,'Form report'!$D$23:$D$1090,0))-INDEX('Form report'!$H$23:$H$1090,MATCH($A$23,'Form report'!$D$23:$D$1090,0))),"")</f>
        <v/>
      </c>
      <c r="IS26" s="204" t="str">
        <f>IFERROR(IF(INDEX('Form report'!$P$23:$CO$1090,MATCH($A$23,'Form report'!IS23:IS1090,0),MATCH(IS$3,'Form report'!$P$22:$CO$22,0))="","",INDEX('Form report'!$P$23:$CO$1090,MATCH($A$23,'Form report'!IS23:IS1090,0),MATCH(IS$3,'Form report'!$P$22:$CO$22,0))-INDEX('Form report'!$G$23:$G$1090,MATCH($A$23,'Form report'!$D$23:$D$1090,0))-INDEX('Form report'!$H$23:$H$1090,MATCH($A$23,'Form report'!$D$23:$D$1090,0))),"")</f>
        <v/>
      </c>
      <c r="IT26" s="204" t="str">
        <f>IFERROR(IF(INDEX('Form report'!$P$23:$CO$1090,MATCH($A$23,'Form report'!IT23:IT1090,0),MATCH(IT$3,'Form report'!$P$22:$CO$22,0))="","",INDEX('Form report'!$P$23:$CO$1090,MATCH($A$23,'Form report'!IT23:IT1090,0),MATCH(IT$3,'Form report'!$P$22:$CO$22,0))-INDEX('Form report'!$G$23:$G$1090,MATCH($A$23,'Form report'!$D$23:$D$1090,0))-INDEX('Form report'!$H$23:$H$1090,MATCH($A$23,'Form report'!$D$23:$D$1090,0))),"")</f>
        <v/>
      </c>
      <c r="IU26" s="204" t="str">
        <f>IFERROR(IF(INDEX('Form report'!$P$23:$CO$1090,MATCH($A$23,'Form report'!IU23:IU1090,0),MATCH(IU$3,'Form report'!$P$22:$CO$22,0))="","",INDEX('Form report'!$P$23:$CO$1090,MATCH($A$23,'Form report'!IU23:IU1090,0),MATCH(IU$3,'Form report'!$P$22:$CO$22,0))-INDEX('Form report'!$G$23:$G$1090,MATCH($A$23,'Form report'!$D$23:$D$1090,0))-INDEX('Form report'!$H$23:$H$1090,MATCH($A$23,'Form report'!$D$23:$D$1090,0))),"")</f>
        <v/>
      </c>
      <c r="IV26" s="204" t="str">
        <f>IFERROR(IF(INDEX('Form report'!$P$23:$CO$1090,MATCH($A$23,'Form report'!IV23:IV1090,0),MATCH(IV$3,'Form report'!$P$22:$CO$22,0))="","",INDEX('Form report'!$P$23:$CO$1090,MATCH($A$23,'Form report'!IV23:IV1090,0),MATCH(IV$3,'Form report'!$P$22:$CO$22,0))-INDEX('Form report'!$G$23:$G$1090,MATCH($A$23,'Form report'!$D$23:$D$1090,0))-INDEX('Form report'!$H$23:$H$1090,MATCH($A$23,'Form report'!$D$23:$D$1090,0))),"")</f>
        <v/>
      </c>
      <c r="IW26" s="204" t="str">
        <f>IFERROR(IF(INDEX('Form report'!$P$23:$CO$1090,MATCH($A$23,'Form report'!IW23:IW1090,0),MATCH(IW$3,'Form report'!$P$22:$CO$22,0))="","",INDEX('Form report'!$P$23:$CO$1090,MATCH($A$23,'Form report'!IW23:IW1090,0),MATCH(IW$3,'Form report'!$P$22:$CO$22,0))-INDEX('Form report'!$G$23:$G$1090,MATCH($A$23,'Form report'!$D$23:$D$1090,0))-INDEX('Form report'!$H$23:$H$1090,MATCH($A$23,'Form report'!$D$23:$D$1090,0))),"")</f>
        <v/>
      </c>
      <c r="IX26" s="204" t="str">
        <f>IFERROR(IF(INDEX('Form report'!$P$23:$CO$1090,MATCH($A$23,'Form report'!IX23:IX1090,0),MATCH(IX$3,'Form report'!$P$22:$CO$22,0))="","",INDEX('Form report'!$P$23:$CO$1090,MATCH($A$23,'Form report'!IX23:IX1090,0),MATCH(IX$3,'Form report'!$P$22:$CO$22,0))-INDEX('Form report'!$G$23:$G$1090,MATCH($A$23,'Form report'!$D$23:$D$1090,0))-INDEX('Form report'!$H$23:$H$1090,MATCH($A$23,'Form report'!$D$23:$D$1090,0))),"")</f>
        <v/>
      </c>
      <c r="IY26" s="204" t="str">
        <f>IFERROR(IF(INDEX('Form report'!$P$23:$CO$1090,MATCH($A$23,'Form report'!IY23:IY1090,0),MATCH(IY$3,'Form report'!$P$22:$CO$22,0))="","",INDEX('Form report'!$P$23:$CO$1090,MATCH($A$23,'Form report'!IY23:IY1090,0),MATCH(IY$3,'Form report'!$P$22:$CO$22,0))-INDEX('Form report'!$G$23:$G$1090,MATCH($A$23,'Form report'!$D$23:$D$1090,0))-INDEX('Form report'!$H$23:$H$1090,MATCH($A$23,'Form report'!$D$23:$D$1090,0))),"")</f>
        <v/>
      </c>
      <c r="IZ26" s="204" t="str">
        <f>IFERROR(IF(INDEX('Form report'!$P$23:$CO$1090,MATCH($A$23,'Form report'!IZ23:IZ1090,0),MATCH(IZ$3,'Form report'!$P$22:$CO$22,0))="","",INDEX('Form report'!$P$23:$CO$1090,MATCH($A$23,'Form report'!IZ23:IZ1090,0),MATCH(IZ$3,'Form report'!$P$22:$CO$22,0))-INDEX('Form report'!$G$23:$G$1090,MATCH($A$23,'Form report'!$D$23:$D$1090,0))-INDEX('Form report'!$H$23:$H$1090,MATCH($A$23,'Form report'!$D$23:$D$1090,0))),"")</f>
        <v/>
      </c>
      <c r="JA26" s="204" t="str">
        <f>IFERROR(IF(INDEX('Form report'!$P$23:$CO$1090,MATCH($A$23,'Form report'!JA23:JA1090,0),MATCH(JA$3,'Form report'!$P$22:$CO$22,0))="","",INDEX('Form report'!$P$23:$CO$1090,MATCH($A$23,'Form report'!JA23:JA1090,0),MATCH(JA$3,'Form report'!$P$22:$CO$22,0))-INDEX('Form report'!$G$23:$G$1090,MATCH($A$23,'Form report'!$D$23:$D$1090,0))-INDEX('Form report'!$H$23:$H$1090,MATCH($A$23,'Form report'!$D$23:$D$1090,0))),"")</f>
        <v/>
      </c>
      <c r="JB26" s="204" t="str">
        <f>IFERROR(IF(INDEX('Form report'!$P$23:$CO$1090,MATCH($A$23,'Form report'!JB23:JB1090,0),MATCH(JB$3,'Form report'!$P$22:$CO$22,0))="","",INDEX('Form report'!$P$23:$CO$1090,MATCH($A$23,'Form report'!JB23:JB1090,0),MATCH(JB$3,'Form report'!$P$22:$CO$22,0))-INDEX('Form report'!$G$23:$G$1090,MATCH($A$23,'Form report'!$D$23:$D$1090,0))-INDEX('Form report'!$H$23:$H$1090,MATCH($A$23,'Form report'!$D$23:$D$1090,0))),"")</f>
        <v/>
      </c>
      <c r="JC26" s="204" t="str">
        <f>IFERROR(IF(INDEX('Form report'!$P$23:$CO$1090,MATCH($A$23,'Form report'!JC23:JC1090,0),MATCH(JC$3,'Form report'!$P$22:$CO$22,0))="","",INDEX('Form report'!$P$23:$CO$1090,MATCH($A$23,'Form report'!JC23:JC1090,0),MATCH(JC$3,'Form report'!$P$22:$CO$22,0))-INDEX('Form report'!$G$23:$G$1090,MATCH($A$23,'Form report'!$D$23:$D$1090,0))-INDEX('Form report'!$H$23:$H$1090,MATCH($A$23,'Form report'!$D$23:$D$1090,0))),"")</f>
        <v/>
      </c>
      <c r="JD26" s="204" t="str">
        <f>IFERROR(IF(INDEX('Form report'!$P$23:$CO$1090,MATCH($A$23,'Form report'!JD23:JD1090,0),MATCH(JD$3,'Form report'!$P$22:$CO$22,0))="","",INDEX('Form report'!$P$23:$CO$1090,MATCH($A$23,'Form report'!JD23:JD1090,0),MATCH(JD$3,'Form report'!$P$22:$CO$22,0))-INDEX('Form report'!$G$23:$G$1090,MATCH($A$23,'Form report'!$D$23:$D$1090,0))-INDEX('Form report'!$H$23:$H$1090,MATCH($A$23,'Form report'!$D$23:$D$1090,0))),"")</f>
        <v/>
      </c>
      <c r="JE26" s="204" t="str">
        <f>IFERROR(IF(INDEX('Form report'!$P$23:$CO$1090,MATCH($A$23,'Form report'!JE23:JE1090,0),MATCH(JE$3,'Form report'!$P$22:$CO$22,0))="","",INDEX('Form report'!$P$23:$CO$1090,MATCH($A$23,'Form report'!JE23:JE1090,0),MATCH(JE$3,'Form report'!$P$22:$CO$22,0))-INDEX('Form report'!$G$23:$G$1090,MATCH($A$23,'Form report'!$D$23:$D$1090,0))-INDEX('Form report'!$H$23:$H$1090,MATCH($A$23,'Form report'!$D$23:$D$1090,0))),"")</f>
        <v/>
      </c>
      <c r="JF26" s="204" t="str">
        <f>IFERROR(IF(INDEX('Form report'!$P$23:$CO$1090,MATCH($A$23,'Form report'!JF23:JF1090,0),MATCH(JF$3,'Form report'!$P$22:$CO$22,0))="","",INDEX('Form report'!$P$23:$CO$1090,MATCH($A$23,'Form report'!JF23:JF1090,0),MATCH(JF$3,'Form report'!$P$22:$CO$22,0))-INDEX('Form report'!$G$23:$G$1090,MATCH($A$23,'Form report'!$D$23:$D$1090,0))-INDEX('Form report'!$H$23:$H$1090,MATCH($A$23,'Form report'!$D$23:$D$1090,0))),"")</f>
        <v/>
      </c>
      <c r="JG26" s="204" t="str">
        <f>IFERROR(IF(INDEX('Form report'!$P$23:$CO$1090,MATCH($A$23,'Form report'!JG23:JG1090,0),MATCH(JG$3,'Form report'!$P$22:$CO$22,0))="","",INDEX('Form report'!$P$23:$CO$1090,MATCH($A$23,'Form report'!JG23:JG1090,0),MATCH(JG$3,'Form report'!$P$22:$CO$22,0))-INDEX('Form report'!$G$23:$G$1090,MATCH($A$23,'Form report'!$D$23:$D$1090,0))-INDEX('Form report'!$H$23:$H$1090,MATCH($A$23,'Form report'!$D$23:$D$1090,0))),"")</f>
        <v/>
      </c>
      <c r="JH26" s="204" t="str">
        <f>IFERROR(IF(INDEX('Form report'!$P$23:$CO$1090,MATCH($A$23,'Form report'!JH23:JH1090,0),MATCH(JH$3,'Form report'!$P$22:$CO$22,0))="","",INDEX('Form report'!$P$23:$CO$1090,MATCH($A$23,'Form report'!JH23:JH1090,0),MATCH(JH$3,'Form report'!$P$22:$CO$22,0))-INDEX('Form report'!$G$23:$G$1090,MATCH($A$23,'Form report'!$D$23:$D$1090,0))-INDEX('Form report'!$H$23:$H$1090,MATCH($A$23,'Form report'!$D$23:$D$1090,0))),"")</f>
        <v/>
      </c>
      <c r="JI26" s="204" t="str">
        <f>IFERROR(IF(INDEX('Form report'!$P$23:$CO$1090,MATCH($A$23,'Form report'!JI23:JI1090,0),MATCH(JI$3,'Form report'!$P$22:$CO$22,0))="","",INDEX('Form report'!$P$23:$CO$1090,MATCH($A$23,'Form report'!JI23:JI1090,0),MATCH(JI$3,'Form report'!$P$22:$CO$22,0))-INDEX('Form report'!$G$23:$G$1090,MATCH($A$23,'Form report'!$D$23:$D$1090,0))-INDEX('Form report'!$H$23:$H$1090,MATCH($A$23,'Form report'!$D$23:$D$1090,0))),"")</f>
        <v/>
      </c>
      <c r="JJ26" s="204" t="str">
        <f>IFERROR(IF(INDEX('Form report'!$P$23:$CO$1090,MATCH($A$23,'Form report'!JJ23:JJ1090,0),MATCH(JJ$3,'Form report'!$P$22:$CO$22,0))="","",INDEX('Form report'!$P$23:$CO$1090,MATCH($A$23,'Form report'!JJ23:JJ1090,0),MATCH(JJ$3,'Form report'!$P$22:$CO$22,0))-INDEX('Form report'!$G$23:$G$1090,MATCH($A$23,'Form report'!$D$23:$D$1090,0))-INDEX('Form report'!$H$23:$H$1090,MATCH($A$23,'Form report'!$D$23:$D$1090,0))),"")</f>
        <v/>
      </c>
      <c r="JK26" s="204" t="str">
        <f>IFERROR(IF(INDEX('Form report'!$P$23:$CO$1090,MATCH($A$23,'Form report'!JK23:JK1090,0),MATCH(JK$3,'Form report'!$P$22:$CO$22,0))="","",INDEX('Form report'!$P$23:$CO$1090,MATCH($A$23,'Form report'!JK23:JK1090,0),MATCH(JK$3,'Form report'!$P$22:$CO$22,0))-INDEX('Form report'!$G$23:$G$1090,MATCH($A$23,'Form report'!$D$23:$D$1090,0))-INDEX('Form report'!$H$23:$H$1090,MATCH($A$23,'Form report'!$D$23:$D$1090,0))),"")</f>
        <v/>
      </c>
      <c r="JL26" s="204" t="str">
        <f>IFERROR(IF(INDEX('Form report'!$P$23:$CO$1090,MATCH($A$23,'Form report'!JL23:JL1090,0),MATCH(JL$3,'Form report'!$P$22:$CO$22,0))="","",INDEX('Form report'!$P$23:$CO$1090,MATCH($A$23,'Form report'!JL23:JL1090,0),MATCH(JL$3,'Form report'!$P$22:$CO$22,0))-INDEX('Form report'!$G$23:$G$1090,MATCH($A$23,'Form report'!$D$23:$D$1090,0))-INDEX('Form report'!$H$23:$H$1090,MATCH($A$23,'Form report'!$D$23:$D$1090,0))),"")</f>
        <v/>
      </c>
      <c r="JM26" s="204" t="str">
        <f>IFERROR(IF(INDEX('Form report'!$P$23:$CO$1090,MATCH($A$23,'Form report'!JM23:JM1090,0),MATCH(JM$3,'Form report'!$P$22:$CO$22,0))="","",INDEX('Form report'!$P$23:$CO$1090,MATCH($A$23,'Form report'!JM23:JM1090,0),MATCH(JM$3,'Form report'!$P$22:$CO$22,0))-INDEX('Form report'!$G$23:$G$1090,MATCH($A$23,'Form report'!$D$23:$D$1090,0))-INDEX('Form report'!$H$23:$H$1090,MATCH($A$23,'Form report'!$D$23:$D$1090,0))),"")</f>
        <v/>
      </c>
      <c r="JN26" s="204" t="str">
        <f>IFERROR(IF(INDEX('Form report'!$P$23:$CO$1090,MATCH($A$23,'Form report'!JN23:JN1090,0),MATCH(JN$3,'Form report'!$P$22:$CO$22,0))="","",INDEX('Form report'!$P$23:$CO$1090,MATCH($A$23,'Form report'!JN23:JN1090,0),MATCH(JN$3,'Form report'!$P$22:$CO$22,0))-INDEX('Form report'!$G$23:$G$1090,MATCH($A$23,'Form report'!$D$23:$D$1090,0))-INDEX('Form report'!$H$23:$H$1090,MATCH($A$23,'Form report'!$D$23:$D$1090,0))),"")</f>
        <v/>
      </c>
      <c r="JO26" s="204" t="str">
        <f>IFERROR(IF(INDEX('Form report'!$P$23:$CO$1090,MATCH($A$23,'Form report'!JO23:JO1090,0),MATCH(JO$3,'Form report'!$P$22:$CO$22,0))="","",INDEX('Form report'!$P$23:$CO$1090,MATCH($A$23,'Form report'!JO23:JO1090,0),MATCH(JO$3,'Form report'!$P$22:$CO$22,0))-INDEX('Form report'!$G$23:$G$1090,MATCH($A$23,'Form report'!$D$23:$D$1090,0))-INDEX('Form report'!$H$23:$H$1090,MATCH($A$23,'Form report'!$D$23:$D$1090,0))),"")</f>
        <v/>
      </c>
      <c r="JP26" s="204" t="str">
        <f>IFERROR(IF(INDEX('Form report'!$P$23:$CO$1090,MATCH($A$23,'Form report'!JP23:JP1090,0),MATCH(JP$3,'Form report'!$P$22:$CO$22,0))="","",INDEX('Form report'!$P$23:$CO$1090,MATCH($A$23,'Form report'!JP23:JP1090,0),MATCH(JP$3,'Form report'!$P$22:$CO$22,0))-INDEX('Form report'!$G$23:$G$1090,MATCH($A$23,'Form report'!$D$23:$D$1090,0))-INDEX('Form report'!$H$23:$H$1090,MATCH($A$23,'Form report'!$D$23:$D$1090,0))),"")</f>
        <v/>
      </c>
      <c r="JQ26" s="204" t="str">
        <f>IFERROR(IF(INDEX('Form report'!$P$23:$CO$1090,MATCH($A$23,'Form report'!JQ23:JQ1090,0),MATCH(JQ$3,'Form report'!$P$22:$CO$22,0))="","",INDEX('Form report'!$P$23:$CO$1090,MATCH($A$23,'Form report'!JQ23:JQ1090,0),MATCH(JQ$3,'Form report'!$P$22:$CO$22,0))-INDEX('Form report'!$G$23:$G$1090,MATCH($A$23,'Form report'!$D$23:$D$1090,0))-INDEX('Form report'!$H$23:$H$1090,MATCH($A$23,'Form report'!$D$23:$D$1090,0))),"")</f>
        <v/>
      </c>
      <c r="JR26" s="204" t="str">
        <f>IFERROR(IF(INDEX('Form report'!$P$23:$CO$1090,MATCH($A$23,'Form report'!JR23:JR1090,0),MATCH(JR$3,'Form report'!$P$22:$CO$22,0))="","",INDEX('Form report'!$P$23:$CO$1090,MATCH($A$23,'Form report'!JR23:JR1090,0),MATCH(JR$3,'Form report'!$P$22:$CO$22,0))-INDEX('Form report'!$G$23:$G$1090,MATCH($A$23,'Form report'!$D$23:$D$1090,0))-INDEX('Form report'!$H$23:$H$1090,MATCH($A$23,'Form report'!$D$23:$D$1090,0))),"")</f>
        <v/>
      </c>
      <c r="JS26" s="204" t="str">
        <f>IFERROR(IF(INDEX('Form report'!$P$23:$CO$1090,MATCH($A$23,'Form report'!JS23:JS1090,0),MATCH(JS$3,'Form report'!$P$22:$CO$22,0))="","",INDEX('Form report'!$P$23:$CO$1090,MATCH($A$23,'Form report'!JS23:JS1090,0),MATCH(JS$3,'Form report'!$P$22:$CO$22,0))-INDEX('Form report'!$G$23:$G$1090,MATCH($A$23,'Form report'!$D$23:$D$1090,0))-INDEX('Form report'!$H$23:$H$1090,MATCH($A$23,'Form report'!$D$23:$D$1090,0))),"")</f>
        <v/>
      </c>
      <c r="JT26" s="204" t="str">
        <f>IFERROR(IF(INDEX('Form report'!$P$23:$CO$1090,MATCH($A$23,'Form report'!JT23:JT1090,0),MATCH(JT$3,'Form report'!$P$22:$CO$22,0))="","",INDEX('Form report'!$P$23:$CO$1090,MATCH($A$23,'Form report'!JT23:JT1090,0),MATCH(JT$3,'Form report'!$P$22:$CO$22,0))-INDEX('Form report'!$G$23:$G$1090,MATCH($A$23,'Form report'!$D$23:$D$1090,0))-INDEX('Form report'!$H$23:$H$1090,MATCH($A$23,'Form report'!$D$23:$D$1090,0))),"")</f>
        <v/>
      </c>
      <c r="JU26" s="204" t="str">
        <f>IFERROR(IF(INDEX('Form report'!$P$23:$CO$1090,MATCH($A$23,'Form report'!JU23:JU1090,0),MATCH(JU$3,'Form report'!$P$22:$CO$22,0))="","",INDEX('Form report'!$P$23:$CO$1090,MATCH($A$23,'Form report'!JU23:JU1090,0),MATCH(JU$3,'Form report'!$P$22:$CO$22,0))-INDEX('Form report'!$G$23:$G$1090,MATCH($A$23,'Form report'!$D$23:$D$1090,0))-INDEX('Form report'!$H$23:$H$1090,MATCH($A$23,'Form report'!$D$23:$D$1090,0))),"")</f>
        <v/>
      </c>
      <c r="JV26" s="204" t="str">
        <f>IFERROR(IF(INDEX('Form report'!$P$23:$CO$1090,MATCH($A$23,'Form report'!JV23:JV1090,0),MATCH(JV$3,'Form report'!$P$22:$CO$22,0))="","",INDEX('Form report'!$P$23:$CO$1090,MATCH($A$23,'Form report'!JV23:JV1090,0),MATCH(JV$3,'Form report'!$P$22:$CO$22,0))-INDEX('Form report'!$G$23:$G$1090,MATCH($A$23,'Form report'!$D$23:$D$1090,0))-INDEX('Form report'!$H$23:$H$1090,MATCH($A$23,'Form report'!$D$23:$D$1090,0))),"")</f>
        <v/>
      </c>
      <c r="JW26" s="204" t="str">
        <f>IFERROR(IF(INDEX('Form report'!$P$23:$CO$1090,MATCH($A$23,'Form report'!JW23:JW1090,0),MATCH(JW$3,'Form report'!$P$22:$CO$22,0))="","",INDEX('Form report'!$P$23:$CO$1090,MATCH($A$23,'Form report'!JW23:JW1090,0),MATCH(JW$3,'Form report'!$P$22:$CO$22,0))-INDEX('Form report'!$G$23:$G$1090,MATCH($A$23,'Form report'!$D$23:$D$1090,0))-INDEX('Form report'!$H$23:$H$1090,MATCH($A$23,'Form report'!$D$23:$D$1090,0))),"")</f>
        <v/>
      </c>
      <c r="JX26" s="204" t="str">
        <f>IFERROR(IF(INDEX('Form report'!$P$23:$CO$1090,MATCH($A$23,'Form report'!JX23:JX1090,0),MATCH(JX$3,'Form report'!$P$22:$CO$22,0))="","",INDEX('Form report'!$P$23:$CO$1090,MATCH($A$23,'Form report'!JX23:JX1090,0),MATCH(JX$3,'Form report'!$P$22:$CO$22,0))-INDEX('Form report'!$G$23:$G$1090,MATCH($A$23,'Form report'!$D$23:$D$1090,0))-INDEX('Form report'!$H$23:$H$1090,MATCH($A$23,'Form report'!$D$23:$D$1090,0))),"")</f>
        <v/>
      </c>
      <c r="JY26" s="204" t="str">
        <f>IFERROR(IF(INDEX('Form report'!$P$23:$CO$1090,MATCH($A$23,'Form report'!JY23:JY1090,0),MATCH(JY$3,'Form report'!$P$22:$CO$22,0))="","",INDEX('Form report'!$P$23:$CO$1090,MATCH($A$23,'Form report'!JY23:JY1090,0),MATCH(JY$3,'Form report'!$P$22:$CO$22,0))-INDEX('Form report'!$G$23:$G$1090,MATCH($A$23,'Form report'!$D$23:$D$1090,0))-INDEX('Form report'!$H$23:$H$1090,MATCH($A$23,'Form report'!$D$23:$D$1090,0))),"")</f>
        <v/>
      </c>
      <c r="JZ26" s="204" t="str">
        <f>IFERROR(IF(INDEX('Form report'!$P$23:$CO$1090,MATCH($A$23,'Form report'!JZ23:JZ1090,0),MATCH(JZ$3,'Form report'!$P$22:$CO$22,0))="","",INDEX('Form report'!$P$23:$CO$1090,MATCH($A$23,'Form report'!JZ23:JZ1090,0),MATCH(JZ$3,'Form report'!$P$22:$CO$22,0))-INDEX('Form report'!$G$23:$G$1090,MATCH($A$23,'Form report'!$D$23:$D$1090,0))-INDEX('Form report'!$H$23:$H$1090,MATCH($A$23,'Form report'!$D$23:$D$1090,0))),"")</f>
        <v/>
      </c>
      <c r="KA26" s="204" t="str">
        <f>IFERROR(IF(INDEX('Form report'!$P$23:$CO$1090,MATCH($A$23,'Form report'!KA23:KA1090,0),MATCH(KA$3,'Form report'!$P$22:$CO$22,0))="","",INDEX('Form report'!$P$23:$CO$1090,MATCH($A$23,'Form report'!KA23:KA1090,0),MATCH(KA$3,'Form report'!$P$22:$CO$22,0))-INDEX('Form report'!$G$23:$G$1090,MATCH($A$23,'Form report'!$D$23:$D$1090,0))-INDEX('Form report'!$H$23:$H$1090,MATCH($A$23,'Form report'!$D$23:$D$1090,0))),"")</f>
        <v/>
      </c>
      <c r="KB26" s="204" t="str">
        <f>IFERROR(IF(INDEX('Form report'!$P$23:$CO$1090,MATCH($A$23,'Form report'!KB23:KB1090,0),MATCH(KB$3,'Form report'!$P$22:$CO$22,0))="","",INDEX('Form report'!$P$23:$CO$1090,MATCH($A$23,'Form report'!KB23:KB1090,0),MATCH(KB$3,'Form report'!$P$22:$CO$22,0))-INDEX('Form report'!$G$23:$G$1090,MATCH($A$23,'Form report'!$D$23:$D$1090,0))-INDEX('Form report'!$H$23:$H$1090,MATCH($A$23,'Form report'!$D$23:$D$1090,0))),"")</f>
        <v/>
      </c>
      <c r="KC26" s="204" t="str">
        <f>IFERROR(IF(INDEX('Form report'!$P$23:$CO$1090,MATCH($A$23,'Form report'!KC23:KC1090,0),MATCH(KC$3,'Form report'!$P$22:$CO$22,0))="","",INDEX('Form report'!$P$23:$CO$1090,MATCH($A$23,'Form report'!KC23:KC1090,0),MATCH(KC$3,'Form report'!$P$22:$CO$22,0))-INDEX('Form report'!$G$23:$G$1090,MATCH($A$23,'Form report'!$D$23:$D$1090,0))-INDEX('Form report'!$H$23:$H$1090,MATCH($A$23,'Form report'!$D$23:$D$1090,0))),"")</f>
        <v/>
      </c>
      <c r="KD26" s="204" t="str">
        <f>IFERROR(IF(INDEX('Form report'!$P$23:$CO$1090,MATCH($A$23,'Form report'!KD23:KD1090,0),MATCH(KD$3,'Form report'!$P$22:$CO$22,0))="","",INDEX('Form report'!$P$23:$CO$1090,MATCH($A$23,'Form report'!KD23:KD1090,0),MATCH(KD$3,'Form report'!$P$22:$CO$22,0))-INDEX('Form report'!$G$23:$G$1090,MATCH($A$23,'Form report'!$D$23:$D$1090,0))-INDEX('Form report'!$H$23:$H$1090,MATCH($A$23,'Form report'!$D$23:$D$1090,0))),"")</f>
        <v/>
      </c>
      <c r="KE26" s="204" t="str">
        <f>IFERROR(IF(INDEX('Form report'!$P$23:$CO$1090,MATCH($A$23,'Form report'!KE23:KE1090,0),MATCH(KE$3,'Form report'!$P$22:$CO$22,0))="","",INDEX('Form report'!$P$23:$CO$1090,MATCH($A$23,'Form report'!KE23:KE1090,0),MATCH(KE$3,'Form report'!$P$22:$CO$22,0))-INDEX('Form report'!$G$23:$G$1090,MATCH($A$23,'Form report'!$D$23:$D$1090,0))-INDEX('Form report'!$H$23:$H$1090,MATCH($A$23,'Form report'!$D$23:$D$1090,0))),"")</f>
        <v/>
      </c>
      <c r="KF26" s="204" t="str">
        <f>IFERROR(IF(INDEX('Form report'!$P$23:$CO$1090,MATCH($A$23,'Form report'!KF23:KF1090,0),MATCH(KF$3,'Form report'!$P$22:$CO$22,0))="","",INDEX('Form report'!$P$23:$CO$1090,MATCH($A$23,'Form report'!KF23:KF1090,0),MATCH(KF$3,'Form report'!$P$22:$CO$22,0))-INDEX('Form report'!$G$23:$G$1090,MATCH($A$23,'Form report'!$D$23:$D$1090,0))-INDEX('Form report'!$H$23:$H$1090,MATCH($A$23,'Form report'!$D$23:$D$1090,0))),"")</f>
        <v/>
      </c>
      <c r="KG26" s="204" t="str">
        <f>IFERROR(IF(INDEX('Form report'!$P$23:$CO$1090,MATCH($A$23,'Form report'!KG23:KG1090,0),MATCH(KG$3,'Form report'!$P$22:$CO$22,0))="","",INDEX('Form report'!$P$23:$CO$1090,MATCH($A$23,'Form report'!KG23:KG1090,0),MATCH(KG$3,'Form report'!$P$22:$CO$22,0))-INDEX('Form report'!$G$23:$G$1090,MATCH($A$23,'Form report'!$D$23:$D$1090,0))-INDEX('Form report'!$H$23:$H$1090,MATCH($A$23,'Form report'!$D$23:$D$1090,0))),"")</f>
        <v/>
      </c>
      <c r="KH26" s="204" t="str">
        <f>IFERROR(IF(INDEX('Form report'!$P$23:$CO$1090,MATCH($A$23,'Form report'!KH23:KH1090,0),MATCH(KH$3,'Form report'!$P$22:$CO$22,0))="","",INDEX('Form report'!$P$23:$CO$1090,MATCH($A$23,'Form report'!KH23:KH1090,0),MATCH(KH$3,'Form report'!$P$22:$CO$22,0))-INDEX('Form report'!$G$23:$G$1090,MATCH($A$23,'Form report'!$D$23:$D$1090,0))-INDEX('Form report'!$H$23:$H$1090,MATCH($A$23,'Form report'!$D$23:$D$1090,0))),"")</f>
        <v/>
      </c>
      <c r="KI26" s="204" t="str">
        <f>IFERROR(IF(INDEX('Form report'!$P$23:$CO$1090,MATCH($A$23,'Form report'!KI23:KI1090,0),MATCH(KI$3,'Form report'!$P$22:$CO$22,0))="","",INDEX('Form report'!$P$23:$CO$1090,MATCH($A$23,'Form report'!KI23:KI1090,0),MATCH(KI$3,'Form report'!$P$22:$CO$22,0))-INDEX('Form report'!$G$23:$G$1090,MATCH($A$23,'Form report'!$D$23:$D$1090,0))-INDEX('Form report'!$H$23:$H$1090,MATCH($A$23,'Form report'!$D$23:$D$1090,0))),"")</f>
        <v/>
      </c>
      <c r="KJ26" s="204" t="str">
        <f>IFERROR(IF(INDEX('Form report'!$P$23:$CO$1090,MATCH($A$23,'Form report'!KJ23:KJ1090,0),MATCH(KJ$3,'Form report'!$P$22:$CO$22,0))="","",INDEX('Form report'!$P$23:$CO$1090,MATCH($A$23,'Form report'!KJ23:KJ1090,0),MATCH(KJ$3,'Form report'!$P$22:$CO$22,0))-INDEX('Form report'!$G$23:$G$1090,MATCH($A$23,'Form report'!$D$23:$D$1090,0))-INDEX('Form report'!$H$23:$H$1090,MATCH($A$23,'Form report'!$D$23:$D$1090,0))),"")</f>
        <v/>
      </c>
      <c r="KK26" s="204" t="str">
        <f>IFERROR(IF(INDEX('Form report'!$P$23:$CO$1090,MATCH($A$23,'Form report'!KK23:KK1090,0),MATCH(KK$3,'Form report'!$P$22:$CO$22,0))="","",INDEX('Form report'!$P$23:$CO$1090,MATCH($A$23,'Form report'!KK23:KK1090,0),MATCH(KK$3,'Form report'!$P$22:$CO$22,0))-INDEX('Form report'!$G$23:$G$1090,MATCH($A$23,'Form report'!$D$23:$D$1090,0))-INDEX('Form report'!$H$23:$H$1090,MATCH($A$23,'Form report'!$D$23:$D$1090,0))),"")</f>
        <v/>
      </c>
      <c r="KL26" s="204" t="str">
        <f>IFERROR(IF(INDEX('Form report'!$P$23:$CO$1090,MATCH($A$23,'Form report'!KL23:KL1090,0),MATCH(KL$3,'Form report'!$P$22:$CO$22,0))="","",INDEX('Form report'!$P$23:$CO$1090,MATCH($A$23,'Form report'!KL23:KL1090,0),MATCH(KL$3,'Form report'!$P$22:$CO$22,0))-INDEX('Form report'!$G$23:$G$1090,MATCH($A$23,'Form report'!$D$23:$D$1090,0))-INDEX('Form report'!$H$23:$H$1090,MATCH($A$23,'Form report'!$D$23:$D$1090,0))),"")</f>
        <v/>
      </c>
      <c r="KM26" s="204" t="str">
        <f>IFERROR(IF(INDEX('Form report'!$P$23:$CO$1090,MATCH($A$23,'Form report'!KM23:KM1090,0),MATCH(KM$3,'Form report'!$P$22:$CO$22,0))="","",INDEX('Form report'!$P$23:$CO$1090,MATCH($A$23,'Form report'!KM23:KM1090,0),MATCH(KM$3,'Form report'!$P$22:$CO$22,0))-INDEX('Form report'!$G$23:$G$1090,MATCH($A$23,'Form report'!$D$23:$D$1090,0))-INDEX('Form report'!$H$23:$H$1090,MATCH($A$23,'Form report'!$D$23:$D$1090,0))),"")</f>
        <v/>
      </c>
      <c r="KN26" s="204" t="str">
        <f>IFERROR(IF(INDEX('Form report'!$P$23:$CO$1090,MATCH($A$23,'Form report'!KN23:KN1090,0),MATCH(KN$3,'Form report'!$P$22:$CO$22,0))="","",INDEX('Form report'!$P$23:$CO$1090,MATCH($A$23,'Form report'!KN23:KN1090,0),MATCH(KN$3,'Form report'!$P$22:$CO$22,0))-INDEX('Form report'!$G$23:$G$1090,MATCH($A$23,'Form report'!$D$23:$D$1090,0))-INDEX('Form report'!$H$23:$H$1090,MATCH($A$23,'Form report'!$D$23:$D$1090,0))),"")</f>
        <v/>
      </c>
      <c r="KO26" s="204" t="str">
        <f>IFERROR(IF(INDEX('Form report'!$P$23:$CO$1090,MATCH($A$23,'Form report'!KO23:KO1090,0),MATCH(KO$3,'Form report'!$P$22:$CO$22,0))="","",INDEX('Form report'!$P$23:$CO$1090,MATCH($A$23,'Form report'!KO23:KO1090,0),MATCH(KO$3,'Form report'!$P$22:$CO$22,0))-INDEX('Form report'!$G$23:$G$1090,MATCH($A$23,'Form report'!$D$23:$D$1090,0))-INDEX('Form report'!$H$23:$H$1090,MATCH($A$23,'Form report'!$D$23:$D$1090,0))),"")</f>
        <v/>
      </c>
      <c r="KP26" s="204" t="str">
        <f>IFERROR(IF(INDEX('Form report'!$P$23:$CO$1090,MATCH($A$23,'Form report'!KP23:KP1090,0),MATCH(KP$3,'Form report'!$P$22:$CO$22,0))="","",INDEX('Form report'!$P$23:$CO$1090,MATCH($A$23,'Form report'!KP23:KP1090,0),MATCH(KP$3,'Form report'!$P$22:$CO$22,0))-INDEX('Form report'!$G$23:$G$1090,MATCH($A$23,'Form report'!$D$23:$D$1090,0))-INDEX('Form report'!$H$23:$H$1090,MATCH($A$23,'Form report'!$D$23:$D$1090,0))),"")</f>
        <v/>
      </c>
      <c r="KQ26" s="204" t="str">
        <f>IFERROR(IF(INDEX('Form report'!$P$23:$CO$1090,MATCH($A$23,'Form report'!KQ23:KQ1090,0),MATCH(KQ$3,'Form report'!$P$22:$CO$22,0))="","",INDEX('Form report'!$P$23:$CO$1090,MATCH($A$23,'Form report'!KQ23:KQ1090,0),MATCH(KQ$3,'Form report'!$P$22:$CO$22,0))-INDEX('Form report'!$G$23:$G$1090,MATCH($A$23,'Form report'!$D$23:$D$1090,0))-INDEX('Form report'!$H$23:$H$1090,MATCH($A$23,'Form report'!$D$23:$D$1090,0))),"")</f>
        <v/>
      </c>
      <c r="KR26" s="204" t="str">
        <f>IFERROR(IF(INDEX('Form report'!$P$23:$CO$1090,MATCH($A$23,'Form report'!KR23:KR1090,0),MATCH(KR$3,'Form report'!$P$22:$CO$22,0))="","",INDEX('Form report'!$P$23:$CO$1090,MATCH($A$23,'Form report'!KR23:KR1090,0),MATCH(KR$3,'Form report'!$P$22:$CO$22,0))-INDEX('Form report'!$G$23:$G$1090,MATCH($A$23,'Form report'!$D$23:$D$1090,0))-INDEX('Form report'!$H$23:$H$1090,MATCH($A$23,'Form report'!$D$23:$D$1090,0))),"")</f>
        <v/>
      </c>
      <c r="KS26" s="204" t="str">
        <f>IFERROR(IF(INDEX('Form report'!$P$23:$CO$1090,MATCH($A$23,'Form report'!KS23:KS1090,0),MATCH(KS$3,'Form report'!$P$22:$CO$22,0))="","",INDEX('Form report'!$P$23:$CO$1090,MATCH($A$23,'Form report'!KS23:KS1090,0),MATCH(KS$3,'Form report'!$P$22:$CO$22,0))-INDEX('Form report'!$G$23:$G$1090,MATCH($A$23,'Form report'!$D$23:$D$1090,0))-INDEX('Form report'!$H$23:$H$1090,MATCH($A$23,'Form report'!$D$23:$D$1090,0))),"")</f>
        <v/>
      </c>
      <c r="KT26" s="204" t="str">
        <f>IFERROR(IF(INDEX('Form report'!$P$23:$CO$1090,MATCH($A$23,'Form report'!KT23:KT1090,0),MATCH(KT$3,'Form report'!$P$22:$CO$22,0))="","",INDEX('Form report'!$P$23:$CO$1090,MATCH($A$23,'Form report'!KT23:KT1090,0),MATCH(KT$3,'Form report'!$P$22:$CO$22,0))-INDEX('Form report'!$G$23:$G$1090,MATCH($A$23,'Form report'!$D$23:$D$1090,0))-INDEX('Form report'!$H$23:$H$1090,MATCH($A$23,'Form report'!$D$23:$D$1090,0))),"")</f>
        <v/>
      </c>
      <c r="KU26" s="204" t="str">
        <f>IFERROR(IF(INDEX('Form report'!$P$23:$CO$1090,MATCH($A$23,'Form report'!KU23:KU1090,0),MATCH(KU$3,'Form report'!$P$22:$CO$22,0))="","",INDEX('Form report'!$P$23:$CO$1090,MATCH($A$23,'Form report'!KU23:KU1090,0),MATCH(KU$3,'Form report'!$P$22:$CO$22,0))-INDEX('Form report'!$G$23:$G$1090,MATCH($A$23,'Form report'!$D$23:$D$1090,0))-INDEX('Form report'!$H$23:$H$1090,MATCH($A$23,'Form report'!$D$23:$D$1090,0))),"")</f>
        <v/>
      </c>
      <c r="KV26" s="204" t="str">
        <f>IFERROR(IF(INDEX('Form report'!$P$23:$CO$1090,MATCH($A$23,'Form report'!KV23:KV1090,0),MATCH(KV$3,'Form report'!$P$22:$CO$22,0))="","",INDEX('Form report'!$P$23:$CO$1090,MATCH($A$23,'Form report'!KV23:KV1090,0),MATCH(KV$3,'Form report'!$P$22:$CO$22,0))-INDEX('Form report'!$G$23:$G$1090,MATCH($A$23,'Form report'!$D$23:$D$1090,0))-INDEX('Form report'!$H$23:$H$1090,MATCH($A$23,'Form report'!$D$23:$D$1090,0))),"")</f>
        <v/>
      </c>
      <c r="KW26" s="204" t="str">
        <f>IFERROR(IF(INDEX('Form report'!$P$23:$CO$1090,MATCH($A$23,'Form report'!KW23:KW1090,0),MATCH(KW$3,'Form report'!$P$22:$CO$22,0))="","",INDEX('Form report'!$P$23:$CO$1090,MATCH($A$23,'Form report'!KW23:KW1090,0),MATCH(KW$3,'Form report'!$P$22:$CO$22,0))-INDEX('Form report'!$G$23:$G$1090,MATCH($A$23,'Form report'!$D$23:$D$1090,0))-INDEX('Form report'!$H$23:$H$1090,MATCH($A$23,'Form report'!$D$23:$D$1090,0))),"")</f>
        <v/>
      </c>
      <c r="KX26" s="204" t="str">
        <f>IFERROR(IF(INDEX('Form report'!$P$23:$CO$1090,MATCH($A$23,'Form report'!KX23:KX1090,0),MATCH(KX$3,'Form report'!$P$22:$CO$22,0))="","",INDEX('Form report'!$P$23:$CO$1090,MATCH($A$23,'Form report'!KX23:KX1090,0),MATCH(KX$3,'Form report'!$P$22:$CO$22,0))-INDEX('Form report'!$G$23:$G$1090,MATCH($A$23,'Form report'!$D$23:$D$1090,0))-INDEX('Form report'!$H$23:$H$1090,MATCH($A$23,'Form report'!$D$23:$D$1090,0))),"")</f>
        <v/>
      </c>
      <c r="KY26" s="204" t="str">
        <f>IFERROR(IF(INDEX('Form report'!$P$23:$CO$1090,MATCH($A$23,'Form report'!KY23:KY1090,0),MATCH(KY$3,'Form report'!$P$22:$CO$22,0))="","",INDEX('Form report'!$P$23:$CO$1090,MATCH($A$23,'Form report'!KY23:KY1090,0),MATCH(KY$3,'Form report'!$P$22:$CO$22,0))-INDEX('Form report'!$G$23:$G$1090,MATCH($A$23,'Form report'!$D$23:$D$1090,0))-INDEX('Form report'!$H$23:$H$1090,MATCH($A$23,'Form report'!$D$23:$D$1090,0))),"")</f>
        <v/>
      </c>
      <c r="KZ26" s="204" t="str">
        <f>IFERROR(IF(INDEX('Form report'!$P$23:$CO$1090,MATCH($A$23,'Form report'!KZ23:KZ1090,0),MATCH(KZ$3,'Form report'!$P$22:$CO$22,0))="","",INDEX('Form report'!$P$23:$CO$1090,MATCH($A$23,'Form report'!KZ23:KZ1090,0),MATCH(KZ$3,'Form report'!$P$22:$CO$22,0))-INDEX('Form report'!$G$23:$G$1090,MATCH($A$23,'Form report'!$D$23:$D$1090,0))-INDEX('Form report'!$H$23:$H$1090,MATCH($A$23,'Form report'!$D$23:$D$1090,0))),"")</f>
        <v/>
      </c>
      <c r="LA26" s="204" t="str">
        <f>IFERROR(IF(INDEX('Form report'!$P$23:$CO$1090,MATCH($A$23,'Form report'!LA23:LA1090,0),MATCH(LA$3,'Form report'!$P$22:$CO$22,0))="","",INDEX('Form report'!$P$23:$CO$1090,MATCH($A$23,'Form report'!LA23:LA1090,0),MATCH(LA$3,'Form report'!$P$22:$CO$22,0))-INDEX('Form report'!$G$23:$G$1090,MATCH($A$23,'Form report'!$D$23:$D$1090,0))-INDEX('Form report'!$H$23:$H$1090,MATCH($A$23,'Form report'!$D$23:$D$1090,0))),"")</f>
        <v/>
      </c>
      <c r="LB26" s="204" t="str">
        <f>IFERROR(IF(INDEX('Form report'!$P$23:$CO$1090,MATCH($A$23,'Form report'!LB23:LB1090,0),MATCH(LB$3,'Form report'!$P$22:$CO$22,0))="","",INDEX('Form report'!$P$23:$CO$1090,MATCH($A$23,'Form report'!LB23:LB1090,0),MATCH(LB$3,'Form report'!$P$22:$CO$22,0))-INDEX('Form report'!$G$23:$G$1090,MATCH($A$23,'Form report'!$D$23:$D$1090,0))-INDEX('Form report'!$H$23:$H$1090,MATCH($A$23,'Form report'!$D$23:$D$1090,0))),"")</f>
        <v/>
      </c>
      <c r="LC26" s="204" t="str">
        <f>IFERROR(IF(INDEX('Form report'!$P$23:$CO$1090,MATCH($A$23,'Form report'!LC23:LC1090,0),MATCH(LC$3,'Form report'!$P$22:$CO$22,0))="","",INDEX('Form report'!$P$23:$CO$1090,MATCH($A$23,'Form report'!LC23:LC1090,0),MATCH(LC$3,'Form report'!$P$22:$CO$22,0))-INDEX('Form report'!$G$23:$G$1090,MATCH($A$23,'Form report'!$D$23:$D$1090,0))-INDEX('Form report'!$H$23:$H$1090,MATCH($A$23,'Form report'!$D$23:$D$1090,0))),"")</f>
        <v/>
      </c>
      <c r="LD26" s="204" t="str">
        <f>IFERROR(IF(INDEX('Form report'!$P$23:$CO$1090,MATCH($A$23,'Form report'!LD23:LD1090,0),MATCH(LD$3,'Form report'!$P$22:$CO$22,0))="","",INDEX('Form report'!$P$23:$CO$1090,MATCH($A$23,'Form report'!LD23:LD1090,0),MATCH(LD$3,'Form report'!$P$22:$CO$22,0))-INDEX('Form report'!$G$23:$G$1090,MATCH($A$23,'Form report'!$D$23:$D$1090,0))-INDEX('Form report'!$H$23:$H$1090,MATCH($A$23,'Form report'!$D$23:$D$1090,0))),"")</f>
        <v/>
      </c>
      <c r="LE26" s="204" t="str">
        <f>IFERROR(IF(INDEX('Form report'!$P$23:$CO$1090,MATCH($A$23,'Form report'!LE23:LE1090,0),MATCH(LE$3,'Form report'!$P$22:$CO$22,0))="","",INDEX('Form report'!$P$23:$CO$1090,MATCH($A$23,'Form report'!LE23:LE1090,0),MATCH(LE$3,'Form report'!$P$22:$CO$22,0))-INDEX('Form report'!$G$23:$G$1090,MATCH($A$23,'Form report'!$D$23:$D$1090,0))-INDEX('Form report'!$H$23:$H$1090,MATCH($A$23,'Form report'!$D$23:$D$1090,0))),"")</f>
        <v/>
      </c>
      <c r="LF26" s="204" t="str">
        <f>IFERROR(IF(INDEX('Form report'!$P$23:$CO$1090,MATCH($A$23,'Form report'!LF23:LF1090,0),MATCH(LF$3,'Form report'!$P$22:$CO$22,0))="","",INDEX('Form report'!$P$23:$CO$1090,MATCH($A$23,'Form report'!LF23:LF1090,0),MATCH(LF$3,'Form report'!$P$22:$CO$22,0))-INDEX('Form report'!$G$23:$G$1090,MATCH($A$23,'Form report'!$D$23:$D$1090,0))-INDEX('Form report'!$H$23:$H$1090,MATCH($A$23,'Form report'!$D$23:$D$1090,0))),"")</f>
        <v/>
      </c>
      <c r="LG26" s="204" t="str">
        <f>IFERROR(IF(INDEX('Form report'!$P$23:$CO$1090,MATCH($A$23,'Form report'!LG23:LG1090,0),MATCH(LG$3,'Form report'!$P$22:$CO$22,0))="","",INDEX('Form report'!$P$23:$CO$1090,MATCH($A$23,'Form report'!LG23:LG1090,0),MATCH(LG$3,'Form report'!$P$22:$CO$22,0))-INDEX('Form report'!$G$23:$G$1090,MATCH($A$23,'Form report'!$D$23:$D$1090,0))-INDEX('Form report'!$H$23:$H$1090,MATCH($A$23,'Form report'!$D$23:$D$1090,0))),"")</f>
        <v/>
      </c>
      <c r="LH26" s="204" t="str">
        <f>IFERROR(IF(INDEX('Form report'!$P$23:$CO$1090,MATCH($A$23,'Form report'!LH23:LH1090,0),MATCH(LH$3,'Form report'!$P$22:$CO$22,0))="","",INDEX('Form report'!$P$23:$CO$1090,MATCH($A$23,'Form report'!LH23:LH1090,0),MATCH(LH$3,'Form report'!$P$22:$CO$22,0))-INDEX('Form report'!$G$23:$G$1090,MATCH($A$23,'Form report'!$D$23:$D$1090,0))-INDEX('Form report'!$H$23:$H$1090,MATCH($A$23,'Form report'!$D$23:$D$1090,0))),"")</f>
        <v/>
      </c>
      <c r="LI26" s="204" t="str">
        <f>IFERROR(IF(INDEX('Form report'!$P$23:$CO$1090,MATCH($A$23,'Form report'!LI23:LI1090,0),MATCH(LI$3,'Form report'!$P$22:$CO$22,0))="","",INDEX('Form report'!$P$23:$CO$1090,MATCH($A$23,'Form report'!LI23:LI1090,0),MATCH(LI$3,'Form report'!$P$22:$CO$22,0))-INDEX('Form report'!$G$23:$G$1090,MATCH($A$23,'Form report'!$D$23:$D$1090,0))-INDEX('Form report'!$H$23:$H$1090,MATCH($A$23,'Form report'!$D$23:$D$1090,0))),"")</f>
        <v/>
      </c>
      <c r="LJ26" s="204" t="str">
        <f>IFERROR(IF(INDEX('Form report'!$P$23:$CO$1090,MATCH($A$23,'Form report'!LJ23:LJ1090,0),MATCH(LJ$3,'Form report'!$P$22:$CO$22,0))="","",INDEX('Form report'!$P$23:$CO$1090,MATCH($A$23,'Form report'!LJ23:LJ1090,0),MATCH(LJ$3,'Form report'!$P$22:$CO$22,0))-INDEX('Form report'!$G$23:$G$1090,MATCH($A$23,'Form report'!$D$23:$D$1090,0))-INDEX('Form report'!$H$23:$H$1090,MATCH($A$23,'Form report'!$D$23:$D$1090,0))),"")</f>
        <v/>
      </c>
      <c r="LK26" s="204" t="str">
        <f>IFERROR(IF(INDEX('Form report'!$P$23:$CO$1090,MATCH($A$23,'Form report'!LK23:LK1090,0),MATCH(LK$3,'Form report'!$P$22:$CO$22,0))="","",INDEX('Form report'!$P$23:$CO$1090,MATCH($A$23,'Form report'!LK23:LK1090,0),MATCH(LK$3,'Form report'!$P$22:$CO$22,0))-INDEX('Form report'!$G$23:$G$1090,MATCH($A$23,'Form report'!$D$23:$D$1090,0))-INDEX('Form report'!$H$23:$H$1090,MATCH($A$23,'Form report'!$D$23:$D$1090,0))),"")</f>
        <v/>
      </c>
      <c r="LL26" s="204" t="str">
        <f>IFERROR(IF(INDEX('Form report'!$P$23:$CO$1090,MATCH($A$23,'Form report'!LL23:LL1090,0),MATCH(LL$3,'Form report'!$P$22:$CO$22,0))="","",INDEX('Form report'!$P$23:$CO$1090,MATCH($A$23,'Form report'!LL23:LL1090,0),MATCH(LL$3,'Form report'!$P$22:$CO$22,0))-INDEX('Form report'!$G$23:$G$1090,MATCH($A$23,'Form report'!$D$23:$D$1090,0))-INDEX('Form report'!$H$23:$H$1090,MATCH($A$23,'Form report'!$D$23:$D$1090,0))),"")</f>
        <v/>
      </c>
      <c r="LM26" s="204" t="str">
        <f>IFERROR(IF(INDEX('Form report'!$P$23:$CO$1090,MATCH($A$23,'Form report'!LM23:LM1090,0),MATCH(LM$3,'Form report'!$P$22:$CO$22,0))="","",INDEX('Form report'!$P$23:$CO$1090,MATCH($A$23,'Form report'!LM23:LM1090,0),MATCH(LM$3,'Form report'!$P$22:$CO$22,0))-INDEX('Form report'!$G$23:$G$1090,MATCH($A$23,'Form report'!$D$23:$D$1090,0))-INDEX('Form report'!$H$23:$H$1090,MATCH($A$23,'Form report'!$D$23:$D$1090,0))),"")</f>
        <v/>
      </c>
      <c r="LN26" s="204" t="str">
        <f>IFERROR(IF(INDEX('Form report'!$P$23:$CO$1090,MATCH($A$23,'Form report'!LN23:LN1090,0),MATCH(LN$3,'Form report'!$P$22:$CO$22,0))="","",INDEX('Form report'!$P$23:$CO$1090,MATCH($A$23,'Form report'!LN23:LN1090,0),MATCH(LN$3,'Form report'!$P$22:$CO$22,0))-INDEX('Form report'!$G$23:$G$1090,MATCH($A$23,'Form report'!$D$23:$D$1090,0))-INDEX('Form report'!$H$23:$H$1090,MATCH($A$23,'Form report'!$D$23:$D$1090,0))),"")</f>
        <v/>
      </c>
      <c r="LO26" s="204" t="str">
        <f>IFERROR(IF(INDEX('Form report'!$P$23:$CO$1090,MATCH($A$23,'Form report'!LO23:LO1090,0),MATCH(LO$3,'Form report'!$P$22:$CO$22,0))="","",INDEX('Form report'!$P$23:$CO$1090,MATCH($A$23,'Form report'!LO23:LO1090,0),MATCH(LO$3,'Form report'!$P$22:$CO$22,0))-INDEX('Form report'!$G$23:$G$1090,MATCH($A$23,'Form report'!$D$23:$D$1090,0))-INDEX('Form report'!$H$23:$H$1090,MATCH($A$23,'Form report'!$D$23:$D$1090,0))),"")</f>
        <v/>
      </c>
      <c r="LP26" s="204" t="str">
        <f>IFERROR(IF(INDEX('Form report'!$P$23:$CO$1090,MATCH($A$23,'Form report'!LP23:LP1090,0),MATCH(LP$3,'Form report'!$P$22:$CO$22,0))="","",INDEX('Form report'!$P$23:$CO$1090,MATCH($A$23,'Form report'!LP23:LP1090,0),MATCH(LP$3,'Form report'!$P$22:$CO$22,0))-INDEX('Form report'!$G$23:$G$1090,MATCH($A$23,'Form report'!$D$23:$D$1090,0))-INDEX('Form report'!$H$23:$H$1090,MATCH($A$23,'Form report'!$D$23:$D$1090,0))),"")</f>
        <v/>
      </c>
      <c r="LQ26" s="204" t="str">
        <f>IFERROR(IF(INDEX('Form report'!$P$23:$CO$1090,MATCH($A$23,'Form report'!LQ23:LQ1090,0),MATCH(LQ$3,'Form report'!$P$22:$CO$22,0))="","",INDEX('Form report'!$P$23:$CO$1090,MATCH($A$23,'Form report'!LQ23:LQ1090,0),MATCH(LQ$3,'Form report'!$P$22:$CO$22,0))-INDEX('Form report'!$G$23:$G$1090,MATCH($A$23,'Form report'!$D$23:$D$1090,0))-INDEX('Form report'!$H$23:$H$1090,MATCH($A$23,'Form report'!$D$23:$D$1090,0))),"")</f>
        <v/>
      </c>
      <c r="LR26" s="204" t="str">
        <f>IFERROR(IF(INDEX('Form report'!$P$23:$CO$1090,MATCH($A$23,'Form report'!LR23:LR1090,0),MATCH(LR$3,'Form report'!$P$22:$CO$22,0))="","",INDEX('Form report'!$P$23:$CO$1090,MATCH($A$23,'Form report'!LR23:LR1090,0),MATCH(LR$3,'Form report'!$P$22:$CO$22,0))-INDEX('Form report'!$G$23:$G$1090,MATCH($A$23,'Form report'!$D$23:$D$1090,0))-INDEX('Form report'!$H$23:$H$1090,MATCH($A$23,'Form report'!$D$23:$D$1090,0))),"")</f>
        <v/>
      </c>
      <c r="LS26" s="204" t="str">
        <f>IFERROR(IF(INDEX('Form report'!$P$23:$CO$1090,MATCH($A$23,'Form report'!LS23:LS1090,0),MATCH(LS$3,'Form report'!$P$22:$CO$22,0))="","",INDEX('Form report'!$P$23:$CO$1090,MATCH($A$23,'Form report'!LS23:LS1090,0),MATCH(LS$3,'Form report'!$P$22:$CO$22,0))-INDEX('Form report'!$G$23:$G$1090,MATCH($A$23,'Form report'!$D$23:$D$1090,0))-INDEX('Form report'!$H$23:$H$1090,MATCH($A$23,'Form report'!$D$23:$D$1090,0))),"")</f>
        <v/>
      </c>
      <c r="LT26" s="204" t="str">
        <f>IFERROR(IF(INDEX('Form report'!$P$23:$CO$1090,MATCH($A$23,'Form report'!LT23:LT1090,0),MATCH(LT$3,'Form report'!$P$22:$CO$22,0))="","",INDEX('Form report'!$P$23:$CO$1090,MATCH($A$23,'Form report'!LT23:LT1090,0),MATCH(LT$3,'Form report'!$P$22:$CO$22,0))-INDEX('Form report'!$G$23:$G$1090,MATCH($A$23,'Form report'!$D$23:$D$1090,0))-INDEX('Form report'!$H$23:$H$1090,MATCH($A$23,'Form report'!$D$23:$D$1090,0))),"")</f>
        <v/>
      </c>
      <c r="LU26" s="204" t="str">
        <f>IFERROR(IF(INDEX('Form report'!$P$23:$CO$1090,MATCH($A$23,'Form report'!LU23:LU1090,0),MATCH(LU$3,'Form report'!$P$22:$CO$22,0))="","",INDEX('Form report'!$P$23:$CO$1090,MATCH($A$23,'Form report'!LU23:LU1090,0),MATCH(LU$3,'Form report'!$P$22:$CO$22,0))-INDEX('Form report'!$G$23:$G$1090,MATCH($A$23,'Form report'!$D$23:$D$1090,0))-INDEX('Form report'!$H$23:$H$1090,MATCH($A$23,'Form report'!$D$23:$D$1090,0))),"")</f>
        <v/>
      </c>
      <c r="LV26" s="204" t="str">
        <f>IFERROR(IF(INDEX('Form report'!$P$23:$CO$1090,MATCH($A$23,'Form report'!LV23:LV1090,0),MATCH(LV$3,'Form report'!$P$22:$CO$22,0))="","",INDEX('Form report'!$P$23:$CO$1090,MATCH($A$23,'Form report'!LV23:LV1090,0),MATCH(LV$3,'Form report'!$P$22:$CO$22,0))-INDEX('Form report'!$G$23:$G$1090,MATCH($A$23,'Form report'!$D$23:$D$1090,0))-INDEX('Form report'!$H$23:$H$1090,MATCH($A$23,'Form report'!$D$23:$D$1090,0))),"")</f>
        <v/>
      </c>
      <c r="LW26" s="204" t="str">
        <f>IFERROR(IF(INDEX('Form report'!$P$23:$CO$1090,MATCH($A$23,'Form report'!LW23:LW1090,0),MATCH(LW$3,'Form report'!$P$22:$CO$22,0))="","",INDEX('Form report'!$P$23:$CO$1090,MATCH($A$23,'Form report'!LW23:LW1090,0),MATCH(LW$3,'Form report'!$P$22:$CO$22,0))-INDEX('Form report'!$G$23:$G$1090,MATCH($A$23,'Form report'!$D$23:$D$1090,0))-INDEX('Form report'!$H$23:$H$1090,MATCH($A$23,'Form report'!$D$23:$D$1090,0))),"")</f>
        <v/>
      </c>
      <c r="LX26" s="204" t="str">
        <f>IFERROR(IF(INDEX('Form report'!$P$23:$CO$1090,MATCH($A$23,'Form report'!LX23:LX1090,0),MATCH(LX$3,'Form report'!$P$22:$CO$22,0))="","",INDEX('Form report'!$P$23:$CO$1090,MATCH($A$23,'Form report'!LX23:LX1090,0),MATCH(LX$3,'Form report'!$P$22:$CO$22,0))-INDEX('Form report'!$G$23:$G$1090,MATCH($A$23,'Form report'!$D$23:$D$1090,0))-INDEX('Form report'!$H$23:$H$1090,MATCH($A$23,'Form report'!$D$23:$D$1090,0))),"")</f>
        <v/>
      </c>
      <c r="LY26" s="204" t="str">
        <f>IFERROR(IF(INDEX('Form report'!$P$23:$CO$1090,MATCH($A$23,'Form report'!LY23:LY1090,0),MATCH(LY$3,'Form report'!$P$22:$CO$22,0))="","",INDEX('Form report'!$P$23:$CO$1090,MATCH($A$23,'Form report'!LY23:LY1090,0),MATCH(LY$3,'Form report'!$P$22:$CO$22,0))-INDEX('Form report'!$G$23:$G$1090,MATCH($A$23,'Form report'!$D$23:$D$1090,0))-INDEX('Form report'!$H$23:$H$1090,MATCH($A$23,'Form report'!$D$23:$D$1090,0))),"")</f>
        <v/>
      </c>
      <c r="LZ26" s="204" t="str">
        <f>IFERROR(IF(INDEX('Form report'!$P$23:$CO$1090,MATCH($A$23,'Form report'!LZ23:LZ1090,0),MATCH(LZ$3,'Form report'!$P$22:$CO$22,0))="","",INDEX('Form report'!$P$23:$CO$1090,MATCH($A$23,'Form report'!LZ23:LZ1090,0),MATCH(LZ$3,'Form report'!$P$22:$CO$22,0))-INDEX('Form report'!$G$23:$G$1090,MATCH($A$23,'Form report'!$D$23:$D$1090,0))-INDEX('Form report'!$H$23:$H$1090,MATCH($A$23,'Form report'!$D$23:$D$1090,0))),"")</f>
        <v/>
      </c>
      <c r="MA26" s="204" t="str">
        <f>IFERROR(IF(INDEX('Form report'!$P$23:$CO$1090,MATCH($A$23,'Form report'!MA23:MA1090,0),MATCH(MA$3,'Form report'!$P$22:$CO$22,0))="","",INDEX('Form report'!$P$23:$CO$1090,MATCH($A$23,'Form report'!MA23:MA1090,0),MATCH(MA$3,'Form report'!$P$22:$CO$22,0))-INDEX('Form report'!$G$23:$G$1090,MATCH($A$23,'Form report'!$D$23:$D$1090,0))-INDEX('Form report'!$H$23:$H$1090,MATCH($A$23,'Form report'!$D$23:$D$1090,0))),"")</f>
        <v/>
      </c>
      <c r="MB26" s="204" t="str">
        <f>IFERROR(IF(INDEX('Form report'!$P$23:$CO$1090,MATCH($A$23,'Form report'!MB23:MB1090,0),MATCH(MB$3,'Form report'!$P$22:$CO$22,0))="","",INDEX('Form report'!$P$23:$CO$1090,MATCH($A$23,'Form report'!MB23:MB1090,0),MATCH(MB$3,'Form report'!$P$22:$CO$22,0))-INDEX('Form report'!$G$23:$G$1090,MATCH($A$23,'Form report'!$D$23:$D$1090,0))-INDEX('Form report'!$H$23:$H$1090,MATCH($A$23,'Form report'!$D$23:$D$1090,0))),"")</f>
        <v/>
      </c>
      <c r="MC26" s="204" t="str">
        <f>IFERROR(IF(INDEX('Form report'!$P$23:$CO$1090,MATCH($A$23,'Form report'!MC23:MC1090,0),MATCH(MC$3,'Form report'!$P$22:$CO$22,0))="","",INDEX('Form report'!$P$23:$CO$1090,MATCH($A$23,'Form report'!MC23:MC1090,0),MATCH(MC$3,'Form report'!$P$22:$CO$22,0))-INDEX('Form report'!$G$23:$G$1090,MATCH($A$23,'Form report'!$D$23:$D$1090,0))-INDEX('Form report'!$H$23:$H$1090,MATCH($A$23,'Form report'!$D$23:$D$1090,0))),"")</f>
        <v/>
      </c>
      <c r="MD26" s="204" t="str">
        <f>IFERROR(IF(INDEX('Form report'!$P$23:$CO$1090,MATCH($A$23,'Form report'!MD23:MD1090,0),MATCH(MD$3,'Form report'!$P$22:$CO$22,0))="","",INDEX('Form report'!$P$23:$CO$1090,MATCH($A$23,'Form report'!MD23:MD1090,0),MATCH(MD$3,'Form report'!$P$22:$CO$22,0))-INDEX('Form report'!$G$23:$G$1090,MATCH($A$23,'Form report'!$D$23:$D$1090,0))-INDEX('Form report'!$H$23:$H$1090,MATCH($A$23,'Form report'!$D$23:$D$1090,0))),"")</f>
        <v/>
      </c>
      <c r="ME26" s="204" t="str">
        <f>IFERROR(IF(INDEX('Form report'!$P$23:$CO$1090,MATCH($A$23,'Form report'!ME23:ME1090,0),MATCH(ME$3,'Form report'!$P$22:$CO$22,0))="","",INDEX('Form report'!$P$23:$CO$1090,MATCH($A$23,'Form report'!ME23:ME1090,0),MATCH(ME$3,'Form report'!$P$22:$CO$22,0))-INDEX('Form report'!$G$23:$G$1090,MATCH($A$23,'Form report'!$D$23:$D$1090,0))-INDEX('Form report'!$H$23:$H$1090,MATCH($A$23,'Form report'!$D$23:$D$1090,0))),"")</f>
        <v/>
      </c>
      <c r="MF26" s="204" t="str">
        <f>IFERROR(IF(INDEX('Form report'!$P$23:$CO$1090,MATCH($A$23,'Form report'!MF23:MF1090,0),MATCH(MF$3,'Form report'!$P$22:$CO$22,0))="","",INDEX('Form report'!$P$23:$CO$1090,MATCH($A$23,'Form report'!MF23:MF1090,0),MATCH(MF$3,'Form report'!$P$22:$CO$22,0))-INDEX('Form report'!$G$23:$G$1090,MATCH($A$23,'Form report'!$D$23:$D$1090,0))-INDEX('Form report'!$H$23:$H$1090,MATCH($A$23,'Form report'!$D$23:$D$1090,0))),"")</f>
        <v/>
      </c>
      <c r="MG26" s="204" t="str">
        <f>IFERROR(IF(INDEX('Form report'!$P$23:$CO$1090,MATCH($A$23,'Form report'!MG23:MG1090,0),MATCH(MG$3,'Form report'!$P$22:$CO$22,0))="","",INDEX('Form report'!$P$23:$CO$1090,MATCH($A$23,'Form report'!MG23:MG1090,0),MATCH(MG$3,'Form report'!$P$22:$CO$22,0))-INDEX('Form report'!$G$23:$G$1090,MATCH($A$23,'Form report'!$D$23:$D$1090,0))-INDEX('Form report'!$H$23:$H$1090,MATCH($A$23,'Form report'!$D$23:$D$1090,0))),"")</f>
        <v/>
      </c>
      <c r="MH26" s="204" t="str">
        <f>IFERROR(IF(INDEX('Form report'!$P$23:$CO$1090,MATCH($A$23,'Form report'!MH23:MH1090,0),MATCH(MH$3,'Form report'!$P$22:$CO$22,0))="","",INDEX('Form report'!$P$23:$CO$1090,MATCH($A$23,'Form report'!MH23:MH1090,0),MATCH(MH$3,'Form report'!$P$22:$CO$22,0))-INDEX('Form report'!$G$23:$G$1090,MATCH($A$23,'Form report'!$D$23:$D$1090,0))-INDEX('Form report'!$H$23:$H$1090,MATCH($A$23,'Form report'!$D$23:$D$1090,0))),"")</f>
        <v/>
      </c>
      <c r="MI26" s="204" t="str">
        <f>IFERROR(IF(INDEX('Form report'!$P$23:$CO$1090,MATCH($A$23,'Form report'!MI23:MI1090,0),MATCH(MI$3,'Form report'!$P$22:$CO$22,0))="","",INDEX('Form report'!$P$23:$CO$1090,MATCH($A$23,'Form report'!MI23:MI1090,0),MATCH(MI$3,'Form report'!$P$22:$CO$22,0))-INDEX('Form report'!$G$23:$G$1090,MATCH($A$23,'Form report'!$D$23:$D$1090,0))-INDEX('Form report'!$H$23:$H$1090,MATCH($A$23,'Form report'!$D$23:$D$1090,0))),"")</f>
        <v/>
      </c>
      <c r="MJ26" s="204" t="str">
        <f>IFERROR(IF(INDEX('Form report'!$P$23:$CO$1090,MATCH($A$23,'Form report'!MJ23:MJ1090,0),MATCH(MJ$3,'Form report'!$P$22:$CO$22,0))="","",INDEX('Form report'!$P$23:$CO$1090,MATCH($A$23,'Form report'!MJ23:MJ1090,0),MATCH(MJ$3,'Form report'!$P$22:$CO$22,0))-INDEX('Form report'!$G$23:$G$1090,MATCH($A$23,'Form report'!$D$23:$D$1090,0))-INDEX('Form report'!$H$23:$H$1090,MATCH($A$23,'Form report'!$D$23:$D$1090,0))),"")</f>
        <v/>
      </c>
    </row>
    <row r="27" s="188" customFormat="1" ht="33" customHeight="1" spans="1:348">
      <c r="A27" s="203"/>
      <c r="B27" s="200"/>
      <c r="C27" s="201"/>
      <c r="D27" s="204" t="str">
        <f>IFERROR(IF(INDEX('Form report'!$P$23:$CO$1090,MATCH($A$27,'Form report'!D29:D1091,0),MATCH(D$3,'Form report'!$P$22:$CO$22,0))="","",INDEX('Form report'!$P$23:$CO$1090,MATCH($A$27,'Form report'!D29:D1091,0),MATCH(D$3,'Form report'!$P$22:$CO$22,0))-INDEX('Form report'!$G$23:$G$1090,MATCH($A$27,'Form report'!$D$23:$D$1090,0))-INDEX('Form report'!$H$23:$H$1090,MATCH($A$27,'Form report'!$D$23:$D$1090,0))),"")</f>
        <v/>
      </c>
      <c r="E27" s="204" t="str">
        <f>IFERROR(IF(INDEX('Form report'!$P$23:$CO$1090,MATCH($A$23,'Form report'!E29:E1091,0),MATCH(E$3,'Form report'!$P$22:$CO$22,0))="","",INDEX('Form report'!$P$23:$CO$1090,MATCH($A$23,'Form report'!E29:E1091,0),MATCH(E$3,'Form report'!$P$22:$CO$22,0))-INDEX('Form report'!$G$23:$G$1090,MATCH($A$23,'Form report'!$D$23:$D$1090,0))-INDEX('Form report'!$H$23:$H$1090,MATCH($A$23,'Form report'!$D$23:$D$1090,0))),"")</f>
        <v/>
      </c>
      <c r="F27" s="204" t="str">
        <f>IFERROR(IF(INDEX('Form report'!$P$23:$CO$1090,MATCH($A$23,'Form report'!F29:F1091,0),MATCH(F$3,'Form report'!$P$22:$CO$22,0))="","",INDEX('Form report'!$P$23:$CO$1090,MATCH($A$23,'Form report'!F29:F1091,0),MATCH(F$3,'Form report'!$P$22:$CO$22,0))-INDEX('Form report'!$G$23:$G$1090,MATCH($A$23,'Form report'!$D$23:$D$1090,0))-INDEX('Form report'!$H$23:$H$1090,MATCH($A$23,'Form report'!$D$23:$D$1090,0))),"")</f>
        <v/>
      </c>
      <c r="G27" s="204" t="str">
        <f>IFERROR(IF(INDEX('Form report'!$P$23:$CO$1090,MATCH($A$23,'Form report'!G29:G1091,0),MATCH(G$3,'Form report'!$P$22:$CO$22,0))="","",INDEX('Form report'!$P$23:$CO$1090,MATCH($A$23,'Form report'!G29:G1091,0),MATCH(G$3,'Form report'!$P$22:$CO$22,0))-INDEX('Form report'!$G$23:$G$1090,MATCH($A$23,'Form report'!$D$23:$D$1090,0))-INDEX('Form report'!$H$23:$H$1090,MATCH($A$23,'Form report'!$D$23:$D$1090,0))),"")</f>
        <v/>
      </c>
      <c r="H27" s="204" t="str">
        <f>IFERROR(IF(INDEX('Form report'!$P$23:$CO$1090,MATCH($A$23,'Form report'!H29:H1091,0),MATCH(H$3,'Form report'!$P$22:$CO$22,0))="","",INDEX('Form report'!$P$23:$CO$1090,MATCH($A$23,'Form report'!H29:H1091,0),MATCH(H$3,'Form report'!$P$22:$CO$22,0))-INDEX('Form report'!$G$23:$G$1090,MATCH($A$23,'Form report'!$D$23:$D$1090,0))-INDEX('Form report'!$H$23:$H$1090,MATCH($A$23,'Form report'!$D$23:$D$1090,0))),"")</f>
        <v/>
      </c>
      <c r="I27" s="204" t="str">
        <f>IFERROR(IF(INDEX('Form report'!$P$23:$CO$1090,MATCH($A$23,'Form report'!I29:I1091,0),MATCH(I$3,'Form report'!$P$22:$CO$22,0))="","",INDEX('Form report'!$P$23:$CO$1090,MATCH($A$23,'Form report'!I29:I1091,0),MATCH(I$3,'Form report'!$P$22:$CO$22,0))-INDEX('Form report'!$G$23:$G$1090,MATCH($A$23,'Form report'!$D$23:$D$1090,0))-INDEX('Form report'!$H$23:$H$1090,MATCH($A$23,'Form report'!$D$23:$D$1090,0))),"")</f>
        <v/>
      </c>
      <c r="J27" s="204" t="str">
        <f>IFERROR(IF(INDEX('Form report'!$P$23:$CO$1090,MATCH($A$23,'Form report'!J29:J1091,0),MATCH(J$3,'Form report'!$P$22:$CO$22,0))="","",INDEX('Form report'!$P$23:$CO$1090,MATCH($A$23,'Form report'!J29:J1091,0),MATCH(J$3,'Form report'!$P$22:$CO$22,0))-INDEX('Form report'!$G$23:$G$1090,MATCH($A$23,'Form report'!$D$23:$D$1090,0))-INDEX('Form report'!$H$23:$H$1090,MATCH($A$23,'Form report'!$D$23:$D$1090,0))),"")</f>
        <v/>
      </c>
      <c r="K27" s="204" t="str">
        <f>IFERROR(IF(INDEX('Form report'!$P$23:$CO$1090,MATCH($A$23,'Form report'!K29:K1091,0),MATCH(K$3,'Form report'!$P$22:$CO$22,0))="","",INDEX('Form report'!$P$23:$CO$1090,MATCH($A$23,'Form report'!K29:K1091,0),MATCH(K$3,'Form report'!$P$22:$CO$22,0))-INDEX('Form report'!$G$23:$G$1090,MATCH($A$23,'Form report'!$D$23:$D$1090,0))-INDEX('Form report'!$H$23:$H$1090,MATCH($A$23,'Form report'!$D$23:$D$1090,0))),"")</f>
        <v/>
      </c>
      <c r="L27" s="204" t="str">
        <f>IFERROR(IF(INDEX('Form report'!$P$23:$CO$1090,MATCH($A$23,'Form report'!L29:L1091,0),MATCH(L$3,'Form report'!$P$22:$CO$22,0))="","",INDEX('Form report'!$P$23:$CO$1090,MATCH($A$23,'Form report'!L29:L1091,0),MATCH(L$3,'Form report'!$P$22:$CO$22,0))-INDEX('Form report'!$G$23:$G$1090,MATCH($A$23,'Form report'!$D$23:$D$1090,0))-INDEX('Form report'!$H$23:$H$1090,MATCH($A$23,'Form report'!$D$23:$D$1090,0))),"")</f>
        <v/>
      </c>
      <c r="M27" s="204" t="str">
        <f>IFERROR(IF(INDEX('Form report'!$P$23:$CO$1090,MATCH($A$23,'Form report'!M29:M1091,0),MATCH(M$3,'Form report'!$P$22:$CO$22,0))="","",INDEX('Form report'!$P$23:$CO$1090,MATCH($A$23,'Form report'!M29:M1091,0),MATCH(M$3,'Form report'!$P$22:$CO$22,0))-INDEX('Form report'!$G$23:$G$1090,MATCH($A$23,'Form report'!$D$23:$D$1090,0))-INDEX('Form report'!$H$23:$H$1090,MATCH($A$23,'Form report'!$D$23:$D$1090,0))),"")</f>
        <v/>
      </c>
      <c r="N27" s="204" t="str">
        <f>IFERROR(IF(INDEX('Form report'!$P$23:$CO$1090,MATCH($A$23,'Form report'!N29:N1091,0),MATCH(N$3,'Form report'!$P$22:$CO$22,0))="","",INDEX('Form report'!$P$23:$CO$1090,MATCH($A$23,'Form report'!N29:N1091,0),MATCH(N$3,'Form report'!$P$22:$CO$22,0))-INDEX('Form report'!$G$23:$G$1090,MATCH($A$23,'Form report'!$D$23:$D$1090,0))-INDEX('Form report'!$H$23:$H$1090,MATCH($A$23,'Form report'!$D$23:$D$1090,0))),"")</f>
        <v/>
      </c>
      <c r="O27" s="204" t="str">
        <f>IFERROR(IF(INDEX('Form report'!$P$23:$CO$1090,MATCH($A$23,'Form report'!O29:O1091,0),MATCH(O$3,'Form report'!$P$22:$CO$22,0))="","",INDEX('Form report'!$P$23:$CO$1090,MATCH($A$23,'Form report'!O29:O1091,0),MATCH(O$3,'Form report'!$P$22:$CO$22,0))-INDEX('Form report'!$G$23:$G$1090,MATCH($A$23,'Form report'!$D$23:$D$1090,0))-INDEX('Form report'!$H$23:$H$1090,MATCH($A$23,'Form report'!$D$23:$D$1090,0))),"")</f>
        <v/>
      </c>
      <c r="P27" s="204" t="str">
        <f>IFERROR(IF(INDEX('Form report'!$P$23:$CO$1090,MATCH($A$23,'Form report'!P29:P1091,0),MATCH(P$3,'Form report'!$P$22:$CO$22,0))="","",INDEX('Form report'!$P$23:$CO$1090,MATCH($A$23,'Form report'!P29:P1091,0),MATCH(P$3,'Form report'!$P$22:$CO$22,0))-INDEX('Form report'!$G$23:$G$1090,MATCH($A$23,'Form report'!$D$23:$D$1090,0))-INDEX('Form report'!$H$23:$H$1090,MATCH($A$23,'Form report'!$D$23:$D$1090,0))),"")</f>
        <v/>
      </c>
      <c r="Q27" s="204" t="str">
        <f>IFERROR(IF(INDEX('Form report'!$P$23:$CO$1090,MATCH($A$23,'Form report'!#REF!,0),MATCH(Q$3,'Form report'!$P$22:$CO$22,0))="","",INDEX('Form report'!$P$23:$CO$1090,MATCH($A$23,'Form report'!#REF!,0),MATCH(Q$3,'Form report'!$P$22:$CO$22,0))-INDEX('Form report'!$G$23:$G$1090,MATCH($A$23,'Form report'!$D$23:$D$1090,0))-INDEX('Form report'!$H$23:$H$1090,MATCH($A$23,'Form report'!$D$23:$D$1090,0))),"")</f>
        <v/>
      </c>
      <c r="R27" s="204" t="str">
        <f>IFERROR(IF(INDEX('Form report'!$P$23:$CO$1090,MATCH($A$23,'Form report'!R29:R1091,0),MATCH(R$3,'Form report'!$P$22:$CO$22,0))="","",INDEX('Form report'!$P$23:$CO$1090,MATCH($A$23,'Form report'!R29:R1091,0),MATCH(R$3,'Form report'!$P$22:$CO$22,0))-INDEX('Form report'!$G$23:$G$1090,MATCH($A$23,'Form report'!$D$23:$D$1090,0))-INDEX('Form report'!$H$23:$H$1090,MATCH($A$23,'Form report'!$D$23:$D$1090,0))),"")</f>
        <v/>
      </c>
      <c r="S27" s="204" t="str">
        <f>IFERROR(IF(INDEX('Form report'!$P$23:$CO$1090,MATCH($A$23,'Form report'!S29:S1091,0),MATCH(S$3,'Form report'!$P$22:$CO$22,0))="","",INDEX('Form report'!$P$23:$CO$1090,MATCH($A$23,'Form report'!S29:S1091,0),MATCH(S$3,'Form report'!$P$22:$CO$22,0))-INDEX('Form report'!$G$23:$G$1090,MATCH($A$23,'Form report'!$D$23:$D$1090,0))-INDEX('Form report'!$H$23:$H$1090,MATCH($A$23,'Form report'!$D$23:$D$1090,0))),"")</f>
        <v/>
      </c>
      <c r="T27" s="204" t="str">
        <f>IFERROR(IF(INDEX('Form report'!$P$23:$CO$1090,MATCH($A$23,'Form report'!T29:T1091,0),MATCH(T$3,'Form report'!$P$22:$CO$22,0))="","",INDEX('Form report'!$P$23:$CO$1090,MATCH($A$23,'Form report'!T29:T1091,0),MATCH(T$3,'Form report'!$P$22:$CO$22,0))-INDEX('Form report'!$G$23:$G$1090,MATCH($A$23,'Form report'!$D$23:$D$1090,0))-INDEX('Form report'!$H$23:$H$1090,MATCH($A$23,'Form report'!$D$23:$D$1090,0))),"")</f>
        <v/>
      </c>
      <c r="U27" s="204" t="str">
        <f>IFERROR(IF(INDEX('Form report'!$P$23:$CO$1090,MATCH($A$23,'Form report'!U29:U1091,0),MATCH(U$3,'Form report'!$P$22:$CO$22,0))="","",INDEX('Form report'!$P$23:$CO$1090,MATCH($A$23,'Form report'!U29:U1091,0),MATCH(U$3,'Form report'!$P$22:$CO$22,0))-INDEX('Form report'!$G$23:$G$1090,MATCH($A$23,'Form report'!$D$23:$D$1090,0))-INDEX('Form report'!$H$23:$H$1090,MATCH($A$23,'Form report'!$D$23:$D$1090,0))),"")</f>
        <v/>
      </c>
      <c r="V27" s="204" t="str">
        <f>IFERROR(IF(INDEX('Form report'!$P$23:$CO$1090,MATCH($A$23,'Form report'!V29:V1091,0),MATCH(V$3,'Form report'!$P$22:$CO$22,0))="","",INDEX('Form report'!$P$23:$CO$1090,MATCH($A$23,'Form report'!V29:V1091,0),MATCH(V$3,'Form report'!$P$22:$CO$22,0))-INDEX('Form report'!$G$23:$G$1090,MATCH($A$23,'Form report'!$D$23:$D$1090,0))-INDEX('Form report'!$H$23:$H$1090,MATCH($A$23,'Form report'!$D$23:$D$1090,0))),"")</f>
        <v/>
      </c>
      <c r="W27" s="204" t="str">
        <f>IFERROR(IF(INDEX('Form report'!$P$23:$CO$1090,MATCH($A$23,'Form report'!W29:W1091,0),MATCH(W$3,'Form report'!$P$22:$CO$22,0))="","",INDEX('Form report'!$P$23:$CO$1090,MATCH($A$23,'Form report'!W29:W1091,0),MATCH(W$3,'Form report'!$P$22:$CO$22,0))-INDEX('Form report'!$G$23:$G$1090,MATCH($A$23,'Form report'!$D$23:$D$1090,0))-INDEX('Form report'!$H$23:$H$1090,MATCH($A$23,'Form report'!$D$23:$D$1090,0))),"")</f>
        <v/>
      </c>
      <c r="X27" s="204" t="str">
        <f>IFERROR(IF(INDEX('Form report'!$P$23:$CO$1090,MATCH($A$23,'Form report'!X29:X1091,0),MATCH(X$3,'Form report'!$P$22:$CO$22,0))="","",INDEX('Form report'!$P$23:$CO$1090,MATCH($A$23,'Form report'!X29:X1091,0),MATCH(X$3,'Form report'!$P$22:$CO$22,0))-INDEX('Form report'!$G$23:$G$1090,MATCH($A$23,'Form report'!$D$23:$D$1090,0))-INDEX('Form report'!$H$23:$H$1090,MATCH($A$23,'Form report'!$D$23:$D$1090,0))),"")</f>
        <v/>
      </c>
      <c r="Y27" s="204" t="str">
        <f>IFERROR(IF(INDEX('Form report'!$P$23:$CO$1090,MATCH($A$23,'Form report'!Y29:Y1091,0),MATCH(Y$3,'Form report'!$P$22:$CO$22,0))="","",INDEX('Form report'!$P$23:$CO$1090,MATCH($A$23,'Form report'!Y29:Y1091,0),MATCH(Y$3,'Form report'!$P$22:$CO$22,0))-INDEX('Form report'!$G$23:$G$1090,MATCH($A$23,'Form report'!$D$23:$D$1090,0))-INDEX('Form report'!$H$23:$H$1090,MATCH($A$23,'Form report'!$D$23:$D$1090,0))),"")</f>
        <v/>
      </c>
      <c r="Z27" s="204" t="str">
        <f>IFERROR(IF(INDEX('Form report'!$P$23:$CO$1090,MATCH($A$23,'Form report'!Z29:Z1091,0),MATCH(Z$3,'Form report'!$P$22:$CO$22,0))="","",INDEX('Form report'!$P$23:$CO$1090,MATCH($A$23,'Form report'!Z29:Z1091,0),MATCH(Z$3,'Form report'!$P$22:$CO$22,0))-INDEX('Form report'!$G$23:$G$1090,MATCH($A$23,'Form report'!$D$23:$D$1090,0))-INDEX('Form report'!$H$23:$H$1090,MATCH($A$23,'Form report'!$D$23:$D$1090,0))),"")</f>
        <v/>
      </c>
      <c r="AA27" s="204" t="str">
        <f>IFERROR(IF(INDEX('Form report'!$P$23:$CO$1090,MATCH($A$23,'Form report'!AA29:AA1091,0),MATCH(AA$3,'Form report'!$P$22:$CO$22,0))="","",INDEX('Form report'!$P$23:$CO$1090,MATCH($A$23,'Form report'!AA29:AA1091,0),MATCH(AA$3,'Form report'!$P$22:$CO$22,0))-INDEX('Form report'!$G$23:$G$1090,MATCH($A$23,'Form report'!$D$23:$D$1090,0))-INDEX('Form report'!$H$23:$H$1090,MATCH($A$23,'Form report'!$D$23:$D$1090,0))),"")</f>
        <v/>
      </c>
      <c r="AB27" s="204" t="str">
        <f>IFERROR(IF(INDEX('Form report'!$P$23:$CO$1090,MATCH($A$23,'Form report'!AB29:AB1091,0),MATCH(AB$3,'Form report'!$P$22:$CO$22,0))="","",INDEX('Form report'!$P$23:$CO$1090,MATCH($A$23,'Form report'!AB29:AB1091,0),MATCH(AB$3,'Form report'!$P$22:$CO$22,0))-INDEX('Form report'!$G$23:$G$1090,MATCH($A$23,'Form report'!$D$23:$D$1090,0))-INDEX('Form report'!$H$23:$H$1090,MATCH($A$23,'Form report'!$D$23:$D$1090,0))),"")</f>
        <v/>
      </c>
      <c r="AC27" s="204" t="str">
        <f>IFERROR(IF(INDEX('Form report'!$P$23:$CO$1090,MATCH($A$23,'Form report'!AC29:AC1091,0),MATCH(AC$3,'Form report'!$P$22:$CO$22,0))="","",INDEX('Form report'!$P$23:$CO$1090,MATCH($A$23,'Form report'!AC29:AC1091,0),MATCH(AC$3,'Form report'!$P$22:$CO$22,0))-INDEX('Form report'!$G$23:$G$1090,MATCH($A$23,'Form report'!$D$23:$D$1090,0))-INDEX('Form report'!$H$23:$H$1090,MATCH($A$23,'Form report'!$D$23:$D$1090,0))),"")</f>
        <v/>
      </c>
      <c r="AD27" s="204" t="str">
        <f>IFERROR(IF(INDEX('Form report'!$P$23:$CO$1090,MATCH($A$23,'Form report'!AD29:AD1091,0),MATCH(AD$3,'Form report'!$P$22:$CO$22,0))="","",INDEX('Form report'!$P$23:$CO$1090,MATCH($A$23,'Form report'!AD29:AD1091,0),MATCH(AD$3,'Form report'!$P$22:$CO$22,0))-INDEX('Form report'!$G$23:$G$1090,MATCH($A$23,'Form report'!$D$23:$D$1090,0))-INDEX('Form report'!$H$23:$H$1090,MATCH($A$23,'Form report'!$D$23:$D$1090,0))),"")</f>
        <v/>
      </c>
      <c r="AE27" s="204" t="str">
        <f>IFERROR(IF(INDEX('Form report'!$P$23:$CO$1090,MATCH($A$23,'Form report'!AE29:AE1091,0),MATCH(AE$3,'Form report'!$P$22:$CO$22,0))="","",INDEX('Form report'!$P$23:$CO$1090,MATCH($A$23,'Form report'!AE29:AE1091,0),MATCH(AE$3,'Form report'!$P$22:$CO$22,0))-INDEX('Form report'!$G$23:$G$1090,MATCH($A$23,'Form report'!$D$23:$D$1090,0))-INDEX('Form report'!$H$23:$H$1090,MATCH($A$23,'Form report'!$D$23:$D$1090,0))),"")</f>
        <v/>
      </c>
      <c r="AF27" s="204" t="str">
        <f>IFERROR(IF(INDEX('Form report'!$P$23:$CO$1090,MATCH($A$23,'Form report'!AF29:AF1091,0),MATCH(AF$3,'Form report'!$P$22:$CO$22,0))="","",INDEX('Form report'!$P$23:$CO$1090,MATCH($A$23,'Form report'!AF29:AF1091,0),MATCH(AF$3,'Form report'!$P$22:$CO$22,0))-INDEX('Form report'!$G$23:$G$1090,MATCH($A$23,'Form report'!$D$23:$D$1090,0))-INDEX('Form report'!$H$23:$H$1090,MATCH($A$23,'Form report'!$D$23:$D$1090,0))),"")</f>
        <v/>
      </c>
      <c r="AG27" s="204" t="str">
        <f>IFERROR(IF(INDEX('Form report'!$P$23:$CO$1090,MATCH($A$23,'Form report'!AG29:AG1091,0),MATCH(AG$3,'Form report'!$P$22:$CO$22,0))="","",INDEX('Form report'!$P$23:$CO$1090,MATCH($A$23,'Form report'!AG29:AG1091,0),MATCH(AG$3,'Form report'!$P$22:$CO$22,0))-INDEX('Form report'!$G$23:$G$1090,MATCH($A$23,'Form report'!$D$23:$D$1090,0))-INDEX('Form report'!$H$23:$H$1090,MATCH($A$23,'Form report'!$D$23:$D$1090,0))),"")</f>
        <v/>
      </c>
      <c r="AH27" s="204" t="str">
        <f>IFERROR(IF(INDEX('Form report'!$P$23:$CO$1090,MATCH($A$23,'Form report'!AH29:AH1091,0),MATCH(AH$3,'Form report'!$P$22:$CO$22,0))="","",INDEX('Form report'!$P$23:$CO$1090,MATCH($A$23,'Form report'!AH29:AH1091,0),MATCH(AH$3,'Form report'!$P$22:$CO$22,0))-INDEX('Form report'!$G$23:$G$1090,MATCH($A$23,'Form report'!$D$23:$D$1090,0))-INDEX('Form report'!$H$23:$H$1090,MATCH($A$23,'Form report'!$D$23:$D$1090,0))),"")</f>
        <v/>
      </c>
      <c r="AI27" s="204" t="str">
        <f>IFERROR(IF(INDEX('Form report'!$P$23:$CO$1090,MATCH($A$23,'Form report'!AI29:AI1091,0),MATCH(AI$3,'Form report'!$P$22:$CO$22,0))="","",INDEX('Form report'!$P$23:$CO$1090,MATCH($A$23,'Form report'!AI29:AI1091,0),MATCH(AI$3,'Form report'!$P$22:$CO$22,0))-INDEX('Form report'!$G$23:$G$1090,MATCH($A$23,'Form report'!$D$23:$D$1090,0))-INDEX('Form report'!$H$23:$H$1090,MATCH($A$23,'Form report'!$D$23:$D$1090,0))),"")</f>
        <v/>
      </c>
      <c r="AJ27" s="204" t="str">
        <f>IFERROR(IF(INDEX('Form report'!$P$23:$CO$1090,MATCH($A$23,'Form report'!AJ29:AJ1091,0),MATCH(AJ$3,'Form report'!$P$22:$CO$22,0))="","",INDEX('Form report'!$P$23:$CO$1090,MATCH($A$23,'Form report'!AJ29:AJ1091,0),MATCH(AJ$3,'Form report'!$P$22:$CO$22,0))-INDEX('Form report'!$G$23:$G$1090,MATCH($A$23,'Form report'!$D$23:$D$1090,0))-INDEX('Form report'!$H$23:$H$1090,MATCH($A$23,'Form report'!$D$23:$D$1090,0))),"")</f>
        <v/>
      </c>
      <c r="AK27" s="204" t="str">
        <f>IFERROR(IF(INDEX('Form report'!$P$23:$CO$1090,MATCH($A$23,'Form report'!AK29:AK1091,0),MATCH(AK$3,'Form report'!$P$22:$CO$22,0))="","",INDEX('Form report'!$P$23:$CO$1090,MATCH($A$23,'Form report'!AK29:AK1091,0),MATCH(AK$3,'Form report'!$P$22:$CO$22,0))-INDEX('Form report'!$G$23:$G$1090,MATCH($A$23,'Form report'!$D$23:$D$1090,0))-INDEX('Form report'!$H$23:$H$1090,MATCH($A$23,'Form report'!$D$23:$D$1090,0))),"")</f>
        <v/>
      </c>
      <c r="AL27" s="204" t="str">
        <f>IFERROR(IF(INDEX('Form report'!$P$23:$CO$1090,MATCH($A$23,'Form report'!AL29:AL1091,0),MATCH(AL$3,'Form report'!$P$22:$CO$22,0))="","",INDEX('Form report'!$P$23:$CO$1090,MATCH($A$23,'Form report'!AL29:AL1091,0),MATCH(AL$3,'Form report'!$P$22:$CO$22,0))-INDEX('Form report'!$G$23:$G$1090,MATCH($A$23,'Form report'!$D$23:$D$1090,0))-INDEX('Form report'!$H$23:$H$1090,MATCH($A$23,'Form report'!$D$23:$D$1090,0))),"")</f>
        <v/>
      </c>
      <c r="AM27" s="204" t="str">
        <f>IFERROR(IF(INDEX('Form report'!$P$23:$CO$1090,MATCH($A$23,'Form report'!AM29:AM1091,0),MATCH(AM$3,'Form report'!$P$22:$CO$22,0))="","",INDEX('Form report'!$P$23:$CO$1090,MATCH($A$23,'Form report'!AM29:AM1091,0),MATCH(AM$3,'Form report'!$P$22:$CO$22,0))-INDEX('Form report'!$G$23:$G$1090,MATCH($A$23,'Form report'!$D$23:$D$1090,0))-INDEX('Form report'!$H$23:$H$1090,MATCH($A$23,'Form report'!$D$23:$D$1090,0))),"")</f>
        <v/>
      </c>
      <c r="AN27" s="204" t="str">
        <f>IFERROR(IF(INDEX('Form report'!$P$23:$CO$1090,MATCH($A$23,'Form report'!AN29:AN1091,0),MATCH(AN$3,'Form report'!$P$22:$CO$22,0))="","",INDEX('Form report'!$P$23:$CO$1090,MATCH($A$23,'Form report'!AN29:AN1091,0),MATCH(AN$3,'Form report'!$P$22:$CO$22,0))-INDEX('Form report'!$G$23:$G$1090,MATCH($A$23,'Form report'!$D$23:$D$1090,0))-INDEX('Form report'!$H$23:$H$1090,MATCH($A$23,'Form report'!$D$23:$D$1090,0))),"")</f>
        <v/>
      </c>
      <c r="AO27" s="204" t="str">
        <f>IFERROR(IF(INDEX('Form report'!$P$23:$CO$1090,MATCH($A$23,'Form report'!AO29:AO1091,0),MATCH(AO$3,'Form report'!$P$22:$CO$22,0))="","",INDEX('Form report'!$P$23:$CO$1090,MATCH($A$23,'Form report'!AO29:AO1091,0),MATCH(AO$3,'Form report'!$P$22:$CO$22,0))-INDEX('Form report'!$G$23:$G$1090,MATCH($A$23,'Form report'!$D$23:$D$1090,0))-INDEX('Form report'!$H$23:$H$1090,MATCH($A$23,'Form report'!$D$23:$D$1090,0))),"")</f>
        <v/>
      </c>
      <c r="AP27" s="204" t="str">
        <f>IFERROR(IF(INDEX('Form report'!$P$23:$CO$1090,MATCH($A$23,'Form report'!AP29:AP1091,0),MATCH(AP$3,'Form report'!$P$22:$CO$22,0))="","",INDEX('Form report'!$P$23:$CO$1090,MATCH($A$23,'Form report'!AP29:AP1091,0),MATCH(AP$3,'Form report'!$P$22:$CO$22,0))-INDEX('Form report'!$G$23:$G$1090,MATCH($A$23,'Form report'!$D$23:$D$1090,0))-INDEX('Form report'!$H$23:$H$1090,MATCH($A$23,'Form report'!$D$23:$D$1090,0))),"")</f>
        <v/>
      </c>
      <c r="AQ27" s="204" t="str">
        <f>IFERROR(IF(INDEX('Form report'!$P$23:$CO$1090,MATCH($A$23,'Form report'!AQ29:AQ1091,0),MATCH(AQ$3,'Form report'!$P$22:$CO$22,0))="","",INDEX('Form report'!$P$23:$CO$1090,MATCH($A$23,'Form report'!AQ29:AQ1091,0),MATCH(AQ$3,'Form report'!$P$22:$CO$22,0))-INDEX('Form report'!$G$23:$G$1090,MATCH($A$23,'Form report'!$D$23:$D$1090,0))-INDEX('Form report'!$H$23:$H$1090,MATCH($A$23,'Form report'!$D$23:$D$1090,0))),"")</f>
        <v/>
      </c>
      <c r="AR27" s="204" t="str">
        <f>IFERROR(IF(INDEX('Form report'!$P$23:$CO$1090,MATCH($A$23,'Form report'!AR29:AR1091,0),MATCH(AR$3,'Form report'!$P$22:$CO$22,0))="","",INDEX('Form report'!$P$23:$CO$1090,MATCH($A$23,'Form report'!AR29:AR1091,0),MATCH(AR$3,'Form report'!$P$22:$CO$22,0))-INDEX('Form report'!$G$23:$G$1090,MATCH($A$23,'Form report'!$D$23:$D$1090,0))-INDEX('Form report'!$H$23:$H$1090,MATCH($A$23,'Form report'!$D$23:$D$1090,0))),"")</f>
        <v/>
      </c>
      <c r="AS27" s="204" t="str">
        <f>IFERROR(IF(INDEX('Form report'!$P$23:$CO$1090,MATCH($A$23,'Form report'!AS29:AS1091,0),MATCH(AS$3,'Form report'!$P$22:$CO$22,0))="","",INDEX('Form report'!$P$23:$CO$1090,MATCH($A$23,'Form report'!AS29:AS1091,0),MATCH(AS$3,'Form report'!$P$22:$CO$22,0))-INDEX('Form report'!$G$23:$G$1090,MATCH($A$23,'Form report'!$D$23:$D$1090,0))-INDEX('Form report'!$H$23:$H$1090,MATCH($A$23,'Form report'!$D$23:$D$1090,0))),"")</f>
        <v/>
      </c>
      <c r="AT27" s="204" t="str">
        <f>IFERROR(IF(INDEX('Form report'!$P$23:$CO$1090,MATCH($A$23,'Form report'!AT29:AT1091,0),MATCH(AT$3,'Form report'!$P$22:$CO$22,0))="","",INDEX('Form report'!$P$23:$CO$1090,MATCH($A$23,'Form report'!AT29:AT1091,0),MATCH(AT$3,'Form report'!$P$22:$CO$22,0))-INDEX('Form report'!$G$23:$G$1090,MATCH($A$23,'Form report'!$D$23:$D$1090,0))-INDEX('Form report'!$H$23:$H$1090,MATCH($A$23,'Form report'!$D$23:$D$1090,0))),"")</f>
        <v/>
      </c>
      <c r="AU27" s="204" t="str">
        <f>IFERROR(IF(INDEX('Form report'!$P$23:$CO$1090,MATCH($A$23,'Form report'!AU29:AU1091,0),MATCH(AU$3,'Form report'!$P$22:$CO$22,0))="","",INDEX('Form report'!$P$23:$CO$1090,MATCH($A$23,'Form report'!AU29:AU1091,0),MATCH(AU$3,'Form report'!$P$22:$CO$22,0))-INDEX('Form report'!$G$23:$G$1090,MATCH($A$23,'Form report'!$D$23:$D$1090,0))-INDEX('Form report'!$H$23:$H$1090,MATCH($A$23,'Form report'!$D$23:$D$1090,0))),"")</f>
        <v/>
      </c>
      <c r="AV27" s="204" t="str">
        <f>IFERROR(IF(INDEX('Form report'!$P$23:$CO$1090,MATCH($A$23,'Form report'!AV29:AV1091,0),MATCH(AV$3,'Form report'!$P$22:$CO$22,0))="","",INDEX('Form report'!$P$23:$CO$1090,MATCH($A$23,'Form report'!AV29:AV1091,0),MATCH(AV$3,'Form report'!$P$22:$CO$22,0))-INDEX('Form report'!$G$23:$G$1090,MATCH($A$23,'Form report'!$D$23:$D$1090,0))-INDEX('Form report'!$H$23:$H$1090,MATCH($A$23,'Form report'!$D$23:$D$1090,0))),"")</f>
        <v/>
      </c>
      <c r="AW27" s="204" t="str">
        <f>IFERROR(IF(INDEX('Form report'!$P$23:$CO$1090,MATCH($A$23,'Form report'!AW29:AW1091,0),MATCH(AW$3,'Form report'!$P$22:$CO$22,0))="","",INDEX('Form report'!$P$23:$CO$1090,MATCH($A$23,'Form report'!AW29:AW1091,0),MATCH(AW$3,'Form report'!$P$22:$CO$22,0))-INDEX('Form report'!$G$23:$G$1090,MATCH($A$23,'Form report'!$D$23:$D$1090,0))-INDEX('Form report'!$H$23:$H$1090,MATCH($A$23,'Form report'!$D$23:$D$1090,0))),"")</f>
        <v/>
      </c>
      <c r="AX27" s="204" t="str">
        <f>IFERROR(IF(INDEX('Form report'!$P$23:$CO$1090,MATCH($A$23,'Form report'!AX29:AX1091,0),MATCH(AX$3,'Form report'!$P$22:$CO$22,0))="","",INDEX('Form report'!$P$23:$CO$1090,MATCH($A$23,'Form report'!AX29:AX1091,0),MATCH(AX$3,'Form report'!$P$22:$CO$22,0))-INDEX('Form report'!$G$23:$G$1090,MATCH($A$23,'Form report'!$D$23:$D$1090,0))-INDEX('Form report'!$H$23:$H$1090,MATCH($A$23,'Form report'!$D$23:$D$1090,0))),"")</f>
        <v/>
      </c>
      <c r="AY27" s="204" t="str">
        <f>IFERROR(IF(INDEX('Form report'!$P$23:$CO$1090,MATCH($A$23,'Form report'!AY29:AY1091,0),MATCH(AY$3,'Form report'!$P$22:$CO$22,0))="","",INDEX('Form report'!$P$23:$CO$1090,MATCH($A$23,'Form report'!AY29:AY1091,0),MATCH(AY$3,'Form report'!$P$22:$CO$22,0))-INDEX('Form report'!$G$23:$G$1090,MATCH($A$23,'Form report'!$D$23:$D$1090,0))-INDEX('Form report'!$H$23:$H$1090,MATCH($A$23,'Form report'!$D$23:$D$1090,0))),"")</f>
        <v/>
      </c>
      <c r="AZ27" s="204" t="str">
        <f>IFERROR(IF(INDEX('Form report'!$P$23:$CO$1090,MATCH($A$23,'Form report'!AZ29:AZ1091,0),MATCH(AZ$3,'Form report'!$P$22:$CO$22,0))="","",INDEX('Form report'!$P$23:$CO$1090,MATCH($A$23,'Form report'!AZ29:AZ1091,0),MATCH(AZ$3,'Form report'!$P$22:$CO$22,0))-INDEX('Form report'!$G$23:$G$1090,MATCH($A$23,'Form report'!$D$23:$D$1090,0))-INDEX('Form report'!$H$23:$H$1090,MATCH($A$23,'Form report'!$D$23:$D$1090,0))),"")</f>
        <v/>
      </c>
      <c r="BA27" s="204" t="str">
        <f>IFERROR(IF(INDEX('Form report'!$P$23:$CO$1090,MATCH($A$23,'Form report'!BA29:BA1091,0),MATCH(BA$3,'Form report'!$P$22:$CO$22,0))="","",INDEX('Form report'!$P$23:$CO$1090,MATCH($A$23,'Form report'!BA29:BA1091,0),MATCH(BA$3,'Form report'!$P$22:$CO$22,0))-INDEX('Form report'!$G$23:$G$1090,MATCH($A$23,'Form report'!$D$23:$D$1090,0))-INDEX('Form report'!$H$23:$H$1090,MATCH($A$23,'Form report'!$D$23:$D$1090,0))),"")</f>
        <v/>
      </c>
      <c r="BB27" s="204" t="str">
        <f>IFERROR(IF(INDEX('Form report'!$P$23:$CO$1090,MATCH($A$23,'Form report'!BB29:BB1091,0),MATCH(BB$3,'Form report'!$P$22:$CO$22,0))="","",INDEX('Form report'!$P$23:$CO$1090,MATCH($A$23,'Form report'!BB29:BB1091,0),MATCH(BB$3,'Form report'!$P$22:$CO$22,0))-INDEX('Form report'!$G$23:$G$1090,MATCH($A$23,'Form report'!$D$23:$D$1090,0))-INDEX('Form report'!$H$23:$H$1090,MATCH($A$23,'Form report'!$D$23:$D$1090,0))),"")</f>
        <v/>
      </c>
      <c r="BC27" s="204" t="str">
        <f>IFERROR(IF(INDEX('Form report'!$P$23:$CO$1090,MATCH($A$23,'Form report'!BC29:BC1091,0),MATCH(BC$3,'Form report'!$P$22:$CO$22,0))="","",INDEX('Form report'!$P$23:$CO$1090,MATCH($A$23,'Form report'!BC29:BC1091,0),MATCH(BC$3,'Form report'!$P$22:$CO$22,0))-INDEX('Form report'!$G$23:$G$1090,MATCH($A$23,'Form report'!$D$23:$D$1090,0))-INDEX('Form report'!$H$23:$H$1090,MATCH($A$23,'Form report'!$D$23:$D$1090,0))),"")</f>
        <v/>
      </c>
      <c r="BD27" s="204" t="str">
        <f>IFERROR(IF(INDEX('Form report'!$P$23:$CO$1090,MATCH($A$23,'Form report'!BD29:BD1091,0),MATCH(BD$3,'Form report'!$P$22:$CO$22,0))="","",INDEX('Form report'!$P$23:$CO$1090,MATCH($A$23,'Form report'!BD29:BD1091,0),MATCH(BD$3,'Form report'!$P$22:$CO$22,0))-INDEX('Form report'!$G$23:$G$1090,MATCH($A$23,'Form report'!$D$23:$D$1090,0))-INDEX('Form report'!$H$23:$H$1090,MATCH($A$23,'Form report'!$D$23:$D$1090,0))),"")</f>
        <v/>
      </c>
      <c r="BE27" s="204" t="str">
        <f>IFERROR(IF(INDEX('Form report'!$P$23:$CO$1090,MATCH($A$23,'Form report'!BE29:BE1091,0),MATCH(BE$3,'Form report'!$P$22:$CO$22,0))="","",INDEX('Form report'!$P$23:$CO$1090,MATCH($A$23,'Form report'!BE29:BE1091,0),MATCH(BE$3,'Form report'!$P$22:$CO$22,0))-INDEX('Form report'!$G$23:$G$1090,MATCH($A$23,'Form report'!$D$23:$D$1090,0))-INDEX('Form report'!$H$23:$H$1090,MATCH($A$23,'Form report'!$D$23:$D$1090,0))),"")</f>
        <v/>
      </c>
      <c r="BF27" s="204" t="str">
        <f>IFERROR(IF(INDEX('Form report'!$P$23:$CO$1090,MATCH($A$23,'Form report'!BF29:BF1091,0),MATCH(BF$3,'Form report'!$P$22:$CO$22,0))="","",INDEX('Form report'!$P$23:$CO$1090,MATCH($A$23,'Form report'!BF29:BF1091,0),MATCH(BF$3,'Form report'!$P$22:$CO$22,0))-INDEX('Form report'!$G$23:$G$1090,MATCH($A$23,'Form report'!$D$23:$D$1090,0))-INDEX('Form report'!$H$23:$H$1090,MATCH($A$23,'Form report'!$D$23:$D$1090,0))),"")</f>
        <v/>
      </c>
      <c r="BG27" s="204" t="str">
        <f>IFERROR(IF(INDEX('Form report'!$P$23:$CO$1090,MATCH($A$23,'Form report'!BG29:BG1091,0),MATCH(BG$3,'Form report'!$P$22:$CO$22,0))="","",INDEX('Form report'!$P$23:$CO$1090,MATCH($A$23,'Form report'!BG29:BG1091,0),MATCH(BG$3,'Form report'!$P$22:$CO$22,0))-INDEX('Form report'!$G$23:$G$1090,MATCH($A$23,'Form report'!$D$23:$D$1090,0))-INDEX('Form report'!$H$23:$H$1090,MATCH($A$23,'Form report'!$D$23:$D$1090,0))),"")</f>
        <v/>
      </c>
      <c r="BH27" s="204" t="str">
        <f>IFERROR(IF(INDEX('Form report'!$P$23:$CO$1090,MATCH($A$23,'Form report'!BH29:BH1091,0),MATCH(BH$3,'Form report'!$P$22:$CO$22,0))="","",INDEX('Form report'!$P$23:$CO$1090,MATCH($A$23,'Form report'!BH29:BH1091,0),MATCH(BH$3,'Form report'!$P$22:$CO$22,0))-INDEX('Form report'!$G$23:$G$1090,MATCH($A$23,'Form report'!$D$23:$D$1090,0))-INDEX('Form report'!$H$23:$H$1090,MATCH($A$23,'Form report'!$D$23:$D$1090,0))),"")</f>
        <v/>
      </c>
      <c r="BI27" s="204" t="str">
        <f>IFERROR(IF(INDEX('Form report'!$P$23:$CO$1090,MATCH($A$23,'Form report'!BI29:BI1091,0),MATCH(BI$3,'Form report'!$P$22:$CO$22,0))="","",INDEX('Form report'!$P$23:$CO$1090,MATCH($A$23,'Form report'!BI29:BI1091,0),MATCH(BI$3,'Form report'!$P$22:$CO$22,0))-INDEX('Form report'!$G$23:$G$1090,MATCH($A$23,'Form report'!$D$23:$D$1090,0))-INDEX('Form report'!$H$23:$H$1090,MATCH($A$23,'Form report'!$D$23:$D$1090,0))),"")</f>
        <v/>
      </c>
      <c r="BJ27" s="204" t="str">
        <f>IFERROR(IF(INDEX('Form report'!$P$23:$CO$1090,MATCH($A$23,'Form report'!BJ29:BJ1091,0),MATCH(BJ$3,'Form report'!$P$22:$CO$22,0))="","",INDEX('Form report'!$P$23:$CO$1090,MATCH($A$23,'Form report'!BJ29:BJ1091,0),MATCH(BJ$3,'Form report'!$P$22:$CO$22,0))-INDEX('Form report'!$G$23:$G$1090,MATCH($A$23,'Form report'!$D$23:$D$1090,0))-INDEX('Form report'!$H$23:$H$1090,MATCH($A$23,'Form report'!$D$23:$D$1090,0))),"")</f>
        <v/>
      </c>
      <c r="BK27" s="204" t="str">
        <f>IFERROR(IF(INDEX('Form report'!$P$23:$CO$1090,MATCH($A$23,'Form report'!BK29:BK1091,0),MATCH(BK$3,'Form report'!$P$22:$CO$22,0))="","",INDEX('Form report'!$P$23:$CO$1090,MATCH($A$23,'Form report'!BK29:BK1091,0),MATCH(BK$3,'Form report'!$P$22:$CO$22,0))-INDEX('Form report'!$G$23:$G$1090,MATCH($A$23,'Form report'!$D$23:$D$1090,0))-INDEX('Form report'!$H$23:$H$1090,MATCH($A$23,'Form report'!$D$23:$D$1090,0))),"")</f>
        <v/>
      </c>
      <c r="BL27" s="204" t="str">
        <f>IFERROR(IF(INDEX('Form report'!$P$23:$CO$1090,MATCH($A$23,'Form report'!BL29:BL1091,0),MATCH(BL$3,'Form report'!$P$22:$CO$22,0))="","",INDEX('Form report'!$P$23:$CO$1090,MATCH($A$23,'Form report'!BL29:BL1091,0),MATCH(BL$3,'Form report'!$P$22:$CO$22,0))-INDEX('Form report'!$G$23:$G$1090,MATCH($A$23,'Form report'!$D$23:$D$1090,0))-INDEX('Form report'!$H$23:$H$1090,MATCH($A$23,'Form report'!$D$23:$D$1090,0))),"")</f>
        <v/>
      </c>
      <c r="BM27" s="204" t="str">
        <f>IFERROR(IF(INDEX('Form report'!$P$23:$CO$1090,MATCH($A$23,'Form report'!BM29:BM1091,0),MATCH(BM$3,'Form report'!$P$22:$CO$22,0))="","",INDEX('Form report'!$P$23:$CO$1090,MATCH($A$23,'Form report'!BM29:BM1091,0),MATCH(BM$3,'Form report'!$P$22:$CO$22,0))-INDEX('Form report'!$G$23:$G$1090,MATCH($A$23,'Form report'!$D$23:$D$1090,0))-INDEX('Form report'!$H$23:$H$1090,MATCH($A$23,'Form report'!$D$23:$D$1090,0))),"")</f>
        <v/>
      </c>
      <c r="BN27" s="204" t="str">
        <f>IFERROR(IF(INDEX('Form report'!$P$23:$CO$1090,MATCH($A$23,'Form report'!BN29:BN1091,0),MATCH(BN$3,'Form report'!$P$22:$CO$22,0))="","",INDEX('Form report'!$P$23:$CO$1090,MATCH($A$23,'Form report'!BN29:BN1091,0),MATCH(BN$3,'Form report'!$P$22:$CO$22,0))-INDEX('Form report'!$G$23:$G$1090,MATCH($A$23,'Form report'!$D$23:$D$1090,0))-INDEX('Form report'!$H$23:$H$1090,MATCH($A$23,'Form report'!$D$23:$D$1090,0))),"")</f>
        <v/>
      </c>
      <c r="BO27" s="204" t="str">
        <f>IFERROR(IF(INDEX('Form report'!$P$23:$CO$1090,MATCH($A$23,'Form report'!BO29:BO1091,0),MATCH(BO$3,'Form report'!$P$22:$CO$22,0))="","",INDEX('Form report'!$P$23:$CO$1090,MATCH($A$23,'Form report'!BO29:BO1091,0),MATCH(BO$3,'Form report'!$P$22:$CO$22,0))-INDEX('Form report'!$G$23:$G$1090,MATCH($A$23,'Form report'!$D$23:$D$1090,0))-INDEX('Form report'!$H$23:$H$1090,MATCH($A$23,'Form report'!$D$23:$D$1090,0))),"")</f>
        <v/>
      </c>
      <c r="BP27" s="204" t="str">
        <f>IFERROR(IF(INDEX('Form report'!$P$23:$CO$1090,MATCH($A$23,'Form report'!BP29:BP1091,0),MATCH(BP$3,'Form report'!$P$22:$CO$22,0))="","",INDEX('Form report'!$P$23:$CO$1090,MATCH($A$23,'Form report'!BP29:BP1091,0),MATCH(BP$3,'Form report'!$P$22:$CO$22,0))-INDEX('Form report'!$G$23:$G$1090,MATCH($A$23,'Form report'!$D$23:$D$1090,0))-INDEX('Form report'!$H$23:$H$1090,MATCH($A$23,'Form report'!$D$23:$D$1090,0))),"")</f>
        <v/>
      </c>
      <c r="BQ27" s="204" t="str">
        <f>IFERROR(IF(INDEX('Form report'!$P$23:$CO$1090,MATCH($A$23,'Form report'!BQ29:BQ1091,0),MATCH(BQ$3,'Form report'!$P$22:$CO$22,0))="","",INDEX('Form report'!$P$23:$CO$1090,MATCH($A$23,'Form report'!BQ29:BQ1091,0),MATCH(BQ$3,'Form report'!$P$22:$CO$22,0))-INDEX('Form report'!$G$23:$G$1090,MATCH($A$23,'Form report'!$D$23:$D$1090,0))-INDEX('Form report'!$H$23:$H$1090,MATCH($A$23,'Form report'!$D$23:$D$1090,0))),"")</f>
        <v/>
      </c>
      <c r="BR27" s="204" t="str">
        <f>IFERROR(IF(INDEX('Form report'!$P$23:$CO$1090,MATCH($A$23,'Form report'!BR29:BR1091,0),MATCH(BR$3,'Form report'!$P$22:$CO$22,0))="","",INDEX('Form report'!$P$23:$CO$1090,MATCH($A$23,'Form report'!BR29:BR1091,0),MATCH(BR$3,'Form report'!$P$22:$CO$22,0))-INDEX('Form report'!$G$23:$G$1090,MATCH($A$23,'Form report'!$D$23:$D$1090,0))-INDEX('Form report'!$H$23:$H$1090,MATCH($A$23,'Form report'!$D$23:$D$1090,0))),"")</f>
        <v/>
      </c>
      <c r="BS27" s="204" t="str">
        <f>IFERROR(IF(INDEX('Form report'!$P$23:$CO$1090,MATCH($A$23,'Form report'!BS29:BS1091,0),MATCH(BS$3,'Form report'!$P$22:$CO$22,0))="","",INDEX('Form report'!$P$23:$CO$1090,MATCH($A$23,'Form report'!BS29:BS1091,0),MATCH(BS$3,'Form report'!$P$22:$CO$22,0))-INDEX('Form report'!$G$23:$G$1090,MATCH($A$23,'Form report'!$D$23:$D$1090,0))-INDEX('Form report'!$H$23:$H$1090,MATCH($A$23,'Form report'!$D$23:$D$1090,0))),"")</f>
        <v/>
      </c>
      <c r="BT27" s="204" t="str">
        <f>IFERROR(IF(INDEX('Form report'!$P$23:$CO$1090,MATCH($A$23,'Form report'!BT29:BT1091,0),MATCH(BT$3,'Form report'!$P$22:$CO$22,0))="","",INDEX('Form report'!$P$23:$CO$1090,MATCH($A$23,'Form report'!BT29:BT1091,0),MATCH(BT$3,'Form report'!$P$22:$CO$22,0))-INDEX('Form report'!$G$23:$G$1090,MATCH($A$23,'Form report'!$D$23:$D$1090,0))-INDEX('Form report'!$H$23:$H$1090,MATCH($A$23,'Form report'!$D$23:$D$1090,0))),"")</f>
        <v/>
      </c>
      <c r="BU27" s="204" t="str">
        <f>IFERROR(IF(INDEX('Form report'!$P$23:$CO$1090,MATCH($A$23,'Form report'!BU29:BU1091,0),MATCH(BU$3,'Form report'!$P$22:$CO$22,0))="","",INDEX('Form report'!$P$23:$CO$1090,MATCH($A$23,'Form report'!BU29:BU1091,0),MATCH(BU$3,'Form report'!$P$22:$CO$22,0))-INDEX('Form report'!$G$23:$G$1090,MATCH($A$23,'Form report'!$D$23:$D$1090,0))-INDEX('Form report'!$H$23:$H$1090,MATCH($A$23,'Form report'!$D$23:$D$1090,0))),"")</f>
        <v/>
      </c>
      <c r="BV27" s="204" t="str">
        <f>IFERROR(IF(INDEX('Form report'!$P$23:$CO$1090,MATCH($A$23,'Form report'!BV29:BV1091,0),MATCH(BV$3,'Form report'!$P$22:$CO$22,0))="","",INDEX('Form report'!$P$23:$CO$1090,MATCH($A$23,'Form report'!BV29:BV1091,0),MATCH(BV$3,'Form report'!$P$22:$CO$22,0))-INDEX('Form report'!$G$23:$G$1090,MATCH($A$23,'Form report'!$D$23:$D$1090,0))-INDEX('Form report'!$H$23:$H$1090,MATCH($A$23,'Form report'!$D$23:$D$1090,0))),"")</f>
        <v/>
      </c>
      <c r="BW27" s="204" t="str">
        <f>IFERROR(IF(INDEX('Form report'!$P$23:$CO$1090,MATCH($A$23,'Form report'!BW29:BW1091,0),MATCH(BW$3,'Form report'!$P$22:$CO$22,0))="","",INDEX('Form report'!$P$23:$CO$1090,MATCH($A$23,'Form report'!BW29:BW1091,0),MATCH(BW$3,'Form report'!$P$22:$CO$22,0))-INDEX('Form report'!$G$23:$G$1090,MATCH($A$23,'Form report'!$D$23:$D$1090,0))-INDEX('Form report'!$H$23:$H$1090,MATCH($A$23,'Form report'!$D$23:$D$1090,0))),"")</f>
        <v/>
      </c>
      <c r="BX27" s="204" t="str">
        <f>IFERROR(IF(INDEX('Form report'!$P$23:$CO$1090,MATCH($A$23,'Form report'!BX29:BX1091,0),MATCH(BX$3,'Form report'!$P$22:$CO$22,0))="","",INDEX('Form report'!$P$23:$CO$1090,MATCH($A$23,'Form report'!BX29:BX1091,0),MATCH(BX$3,'Form report'!$P$22:$CO$22,0))-INDEX('Form report'!$G$23:$G$1090,MATCH($A$23,'Form report'!$D$23:$D$1090,0))-INDEX('Form report'!$H$23:$H$1090,MATCH($A$23,'Form report'!$D$23:$D$1090,0))),"")</f>
        <v/>
      </c>
      <c r="BY27" s="204" t="str">
        <f>IFERROR(IF(INDEX('Form report'!$P$23:$CO$1090,MATCH($A$23,'Form report'!BY29:BY1091,0),MATCH(BY$3,'Form report'!$P$22:$CO$22,0))="","",INDEX('Form report'!$P$23:$CO$1090,MATCH($A$23,'Form report'!BY29:BY1091,0),MATCH(BY$3,'Form report'!$P$22:$CO$22,0))-INDEX('Form report'!$G$23:$G$1090,MATCH($A$23,'Form report'!$D$23:$D$1090,0))-INDEX('Form report'!$H$23:$H$1090,MATCH($A$23,'Form report'!$D$23:$D$1090,0))),"")</f>
        <v/>
      </c>
      <c r="BZ27" s="204" t="str">
        <f>IFERROR(IF(INDEX('Form report'!$P$23:$CO$1090,MATCH($A$23,'Form report'!BZ29:BZ1091,0),MATCH(BZ$3,'Form report'!$P$22:$CO$22,0))="","",INDEX('Form report'!$P$23:$CO$1090,MATCH($A$23,'Form report'!BZ29:BZ1091,0),MATCH(BZ$3,'Form report'!$P$22:$CO$22,0))-INDEX('Form report'!$G$23:$G$1090,MATCH($A$23,'Form report'!$D$23:$D$1090,0))-INDEX('Form report'!$H$23:$H$1090,MATCH($A$23,'Form report'!$D$23:$D$1090,0))),"")</f>
        <v/>
      </c>
      <c r="CA27" s="204" t="str">
        <f>IFERROR(IF(INDEX('Form report'!$P$23:$CO$1090,MATCH($A$23,'Form report'!CA29:CA1091,0),MATCH(CA$3,'Form report'!$P$22:$CO$22,0))="","",INDEX('Form report'!$P$23:$CO$1090,MATCH($A$23,'Form report'!CA29:CA1091,0),MATCH(CA$3,'Form report'!$P$22:$CO$22,0))-INDEX('Form report'!$G$23:$G$1090,MATCH($A$23,'Form report'!$D$23:$D$1090,0))-INDEX('Form report'!$H$23:$H$1090,MATCH($A$23,'Form report'!$D$23:$D$1090,0))),"")</f>
        <v/>
      </c>
      <c r="CB27" s="204" t="str">
        <f>IFERROR(IF(INDEX('Form report'!$P$23:$CO$1090,MATCH($A$23,'Form report'!CB29:CB1091,0),MATCH(CB$3,'Form report'!$P$22:$CO$22,0))="","",INDEX('Form report'!$P$23:$CO$1090,MATCH($A$23,'Form report'!CB29:CB1091,0),MATCH(CB$3,'Form report'!$P$22:$CO$22,0))-INDEX('Form report'!$G$23:$G$1090,MATCH($A$23,'Form report'!$D$23:$D$1090,0))-INDEX('Form report'!$H$23:$H$1090,MATCH($A$23,'Form report'!$D$23:$D$1090,0))),"")</f>
        <v/>
      </c>
      <c r="CC27" s="204" t="str">
        <f>IFERROR(IF(INDEX('Form report'!$P$23:$CO$1090,MATCH($A$23,'Form report'!CC29:CC1091,0),MATCH(CC$3,'Form report'!$P$22:$CO$22,0))="","",INDEX('Form report'!$P$23:$CO$1090,MATCH($A$23,'Form report'!CC29:CC1091,0),MATCH(CC$3,'Form report'!$P$22:$CO$22,0))-INDEX('Form report'!$G$23:$G$1090,MATCH($A$23,'Form report'!$D$23:$D$1090,0))-INDEX('Form report'!$H$23:$H$1090,MATCH($A$23,'Form report'!$D$23:$D$1090,0))),"")</f>
        <v/>
      </c>
      <c r="CD27" s="204" t="str">
        <f>IFERROR(IF(INDEX('Form report'!$P$23:$CO$1090,MATCH($A$23,'Form report'!CD29:CD1091,0),MATCH(CD$3,'Form report'!$P$22:$CO$22,0))="","",INDEX('Form report'!$P$23:$CO$1090,MATCH($A$23,'Form report'!CD29:CD1091,0),MATCH(CD$3,'Form report'!$P$22:$CO$22,0))-INDEX('Form report'!$G$23:$G$1090,MATCH($A$23,'Form report'!$D$23:$D$1090,0))-INDEX('Form report'!$H$23:$H$1090,MATCH($A$23,'Form report'!$D$23:$D$1090,0))),"")</f>
        <v/>
      </c>
      <c r="CE27" s="204" t="str">
        <f>IFERROR(IF(INDEX('Form report'!$P$23:$CO$1090,MATCH($A$23,'Form report'!CE29:CE1091,0),MATCH(CE$3,'Form report'!$P$22:$CO$22,0))="","",INDEX('Form report'!$P$23:$CO$1090,MATCH($A$23,'Form report'!CE29:CE1091,0),MATCH(CE$3,'Form report'!$P$22:$CO$22,0))-INDEX('Form report'!$G$23:$G$1090,MATCH($A$23,'Form report'!$D$23:$D$1090,0))-INDEX('Form report'!$H$23:$H$1090,MATCH($A$23,'Form report'!$D$23:$D$1090,0))),"")</f>
        <v/>
      </c>
      <c r="CF27" s="204" t="str">
        <f>IFERROR(IF(INDEX('Form report'!$P$23:$CO$1090,MATCH($A$23,'Form report'!CF29:CF1091,0),MATCH(CF$3,'Form report'!$P$22:$CO$22,0))="","",INDEX('Form report'!$P$23:$CO$1090,MATCH($A$23,'Form report'!CF29:CF1091,0),MATCH(CF$3,'Form report'!$P$22:$CO$22,0))-INDEX('Form report'!$G$23:$G$1090,MATCH($A$23,'Form report'!$D$23:$D$1090,0))-INDEX('Form report'!$H$23:$H$1090,MATCH($A$23,'Form report'!$D$23:$D$1090,0))),"")</f>
        <v/>
      </c>
      <c r="CG27" s="204" t="str">
        <f>IFERROR(IF(INDEX('Form report'!$P$23:$CO$1090,MATCH($A$23,'Form report'!CG29:CG1091,0),MATCH(CG$3,'Form report'!$P$22:$CO$22,0))="","",INDEX('Form report'!$P$23:$CO$1090,MATCH($A$23,'Form report'!CG29:CG1091,0),MATCH(CG$3,'Form report'!$P$22:$CO$22,0))-INDEX('Form report'!$G$23:$G$1090,MATCH($A$23,'Form report'!$D$23:$D$1090,0))-INDEX('Form report'!$H$23:$H$1090,MATCH($A$23,'Form report'!$D$23:$D$1090,0))),"")</f>
        <v/>
      </c>
      <c r="CH27" s="204" t="str">
        <f>IFERROR(IF(INDEX('Form report'!$P$23:$CO$1090,MATCH($A$23,'Form report'!CH29:CH1091,0),MATCH(CH$3,'Form report'!$P$22:$CO$22,0))="","",INDEX('Form report'!$P$23:$CO$1090,MATCH($A$23,'Form report'!CH29:CH1091,0),MATCH(CH$3,'Form report'!$P$22:$CO$22,0))-INDEX('Form report'!$G$23:$G$1090,MATCH($A$23,'Form report'!$D$23:$D$1090,0))-INDEX('Form report'!$H$23:$H$1090,MATCH($A$23,'Form report'!$D$23:$D$1090,0))),"")</f>
        <v/>
      </c>
      <c r="CI27" s="204" t="str">
        <f>IFERROR(IF(INDEX('Form report'!$P$23:$CO$1090,MATCH($A$23,'Form report'!CI29:CI1091,0),MATCH(CI$3,'Form report'!$P$22:$CO$22,0))="","",INDEX('Form report'!$P$23:$CO$1090,MATCH($A$23,'Form report'!CI29:CI1091,0),MATCH(CI$3,'Form report'!$P$22:$CO$22,0))-INDEX('Form report'!$G$23:$G$1090,MATCH($A$23,'Form report'!$D$23:$D$1090,0))-INDEX('Form report'!$H$23:$H$1090,MATCH($A$23,'Form report'!$D$23:$D$1090,0))),"")</f>
        <v/>
      </c>
      <c r="CJ27" s="204" t="str">
        <f>IFERROR(IF(INDEX('Form report'!$P$23:$CO$1090,MATCH($A$23,'Form report'!CJ29:CJ1091,0),MATCH(CJ$3,'Form report'!$P$22:$CO$22,0))="","",INDEX('Form report'!$P$23:$CO$1090,MATCH($A$23,'Form report'!CJ29:CJ1091,0),MATCH(CJ$3,'Form report'!$P$22:$CO$22,0))-INDEX('Form report'!$G$23:$G$1090,MATCH($A$23,'Form report'!$D$23:$D$1090,0))-INDEX('Form report'!$H$23:$H$1090,MATCH($A$23,'Form report'!$D$23:$D$1090,0))),"")</f>
        <v/>
      </c>
      <c r="CK27" s="204" t="str">
        <f>IFERROR(IF(INDEX('Form report'!$P$23:$CO$1090,MATCH($A$23,'Form report'!CK29:CK1091,0),MATCH(CK$3,'Form report'!$P$22:$CO$22,0))="","",INDEX('Form report'!$P$23:$CO$1090,MATCH($A$23,'Form report'!CK29:CK1091,0),MATCH(CK$3,'Form report'!$P$22:$CO$22,0))-INDEX('Form report'!$G$23:$G$1090,MATCH($A$23,'Form report'!$D$23:$D$1090,0))-INDEX('Form report'!$H$23:$H$1090,MATCH($A$23,'Form report'!$D$23:$D$1090,0))),"")</f>
        <v/>
      </c>
      <c r="CL27" s="204" t="str">
        <f>IFERROR(IF(INDEX('Form report'!$P$23:$CO$1090,MATCH($A$23,'Form report'!CL29:CL1091,0),MATCH(CL$3,'Form report'!$P$22:$CO$22,0))="","",INDEX('Form report'!$P$23:$CO$1090,MATCH($A$23,'Form report'!CL29:CL1091,0),MATCH(CL$3,'Form report'!$P$22:$CO$22,0))-INDEX('Form report'!$G$23:$G$1090,MATCH($A$23,'Form report'!$D$23:$D$1090,0))-INDEX('Form report'!$H$23:$H$1090,MATCH($A$23,'Form report'!$D$23:$D$1090,0))),"")</f>
        <v/>
      </c>
      <c r="CM27" s="204" t="str">
        <f>IFERROR(IF(INDEX('Form report'!$P$23:$CO$1090,MATCH($A$23,'Form report'!CM29:CM1091,0),MATCH(CM$3,'Form report'!$P$22:$CO$22,0))="","",INDEX('Form report'!$P$23:$CO$1090,MATCH($A$23,'Form report'!CM29:CM1091,0),MATCH(CM$3,'Form report'!$P$22:$CO$22,0))-INDEX('Form report'!$G$23:$G$1090,MATCH($A$23,'Form report'!$D$23:$D$1090,0))-INDEX('Form report'!$H$23:$H$1090,MATCH($A$23,'Form report'!$D$23:$D$1090,0))),"")</f>
        <v/>
      </c>
      <c r="CN27" s="204" t="str">
        <f>IFERROR(IF(INDEX('Form report'!$P$23:$CO$1090,MATCH($A$23,'Form report'!CN29:CN1091,0),MATCH(CN$3,'Form report'!$P$22:$CO$22,0))="","",INDEX('Form report'!$P$23:$CO$1090,MATCH($A$23,'Form report'!CN29:CN1091,0),MATCH(CN$3,'Form report'!$P$22:$CO$22,0))-INDEX('Form report'!$G$23:$G$1090,MATCH($A$23,'Form report'!$D$23:$D$1090,0))-INDEX('Form report'!$H$23:$H$1090,MATCH($A$23,'Form report'!$D$23:$D$1090,0))),"")</f>
        <v/>
      </c>
      <c r="CO27" s="204" t="str">
        <f>IFERROR(IF(INDEX('Form report'!$P$23:$CO$1090,MATCH($A$23,'Form report'!CO29:CO1091,0),MATCH(CO$3,'Form report'!$P$22:$CO$22,0))="","",INDEX('Form report'!$P$23:$CO$1090,MATCH($A$23,'Form report'!CO29:CO1091,0),MATCH(CO$3,'Form report'!$P$22:$CO$22,0))-INDEX('Form report'!$G$23:$G$1090,MATCH($A$23,'Form report'!$D$23:$D$1090,0))-INDEX('Form report'!$H$23:$H$1090,MATCH($A$23,'Form report'!$D$23:$D$1090,0))),"")</f>
        <v/>
      </c>
      <c r="CP27" s="204" t="str">
        <f>IFERROR(IF(INDEX('Form report'!$P$23:$CO$1090,MATCH($A$23,'Form report'!CP29:CP1091,0),MATCH(CP$3,'Form report'!$P$22:$CO$22,0))="","",INDEX('Form report'!$P$23:$CO$1090,MATCH($A$23,'Form report'!CP29:CP1091,0),MATCH(CP$3,'Form report'!$P$22:$CO$22,0))-INDEX('Form report'!$G$23:$G$1090,MATCH($A$23,'Form report'!$D$23:$D$1090,0))-INDEX('Form report'!$H$23:$H$1090,MATCH($A$23,'Form report'!$D$23:$D$1090,0))),"")</f>
        <v/>
      </c>
      <c r="CQ27" s="204" t="str">
        <f>IFERROR(IF(INDEX('Form report'!$P$23:$CO$1090,MATCH($A$23,'Form report'!CQ29:CQ1091,0),MATCH(CQ$3,'Form report'!$P$22:$CO$22,0))="","",INDEX('Form report'!$P$23:$CO$1090,MATCH($A$23,'Form report'!CQ29:CQ1091,0),MATCH(CQ$3,'Form report'!$P$22:$CO$22,0))-INDEX('Form report'!$G$23:$G$1090,MATCH($A$23,'Form report'!$D$23:$D$1090,0))-INDEX('Form report'!$H$23:$H$1090,MATCH($A$23,'Form report'!$D$23:$D$1090,0))),"")</f>
        <v/>
      </c>
      <c r="CR27" s="204" t="str">
        <f>IFERROR(IF(INDEX('Form report'!$P$23:$CO$1090,MATCH($A$23,'Form report'!CR29:CR1091,0),MATCH(CR$3,'Form report'!$P$22:$CO$22,0))="","",INDEX('Form report'!$P$23:$CO$1090,MATCH($A$23,'Form report'!CR29:CR1091,0),MATCH(CR$3,'Form report'!$P$22:$CO$22,0))-INDEX('Form report'!$G$23:$G$1090,MATCH($A$23,'Form report'!$D$23:$D$1090,0))-INDEX('Form report'!$H$23:$H$1090,MATCH($A$23,'Form report'!$D$23:$D$1090,0))),"")</f>
        <v/>
      </c>
      <c r="CS27" s="204" t="str">
        <f>IFERROR(IF(INDEX('Form report'!$P$23:$CO$1090,MATCH($A$23,'Form report'!CS29:CS1091,0),MATCH(CS$3,'Form report'!$P$22:$CO$22,0))="","",INDEX('Form report'!$P$23:$CO$1090,MATCH($A$23,'Form report'!CS29:CS1091,0),MATCH(CS$3,'Form report'!$P$22:$CO$22,0))-INDEX('Form report'!$G$23:$G$1090,MATCH($A$23,'Form report'!$D$23:$D$1090,0))-INDEX('Form report'!$H$23:$H$1090,MATCH($A$23,'Form report'!$D$23:$D$1090,0))),"")</f>
        <v/>
      </c>
      <c r="CT27" s="204" t="str">
        <f>IFERROR(IF(INDEX('Form report'!$P$23:$CO$1090,MATCH($A$23,'Form report'!CT29:CT1091,0),MATCH(CT$3,'Form report'!$P$22:$CO$22,0))="","",INDEX('Form report'!$P$23:$CO$1090,MATCH($A$23,'Form report'!CT29:CT1091,0),MATCH(CT$3,'Form report'!$P$22:$CO$22,0))-INDEX('Form report'!$G$23:$G$1090,MATCH($A$23,'Form report'!$D$23:$D$1090,0))-INDEX('Form report'!$H$23:$H$1090,MATCH($A$23,'Form report'!$D$23:$D$1090,0))),"")</f>
        <v/>
      </c>
      <c r="CU27" s="204" t="str">
        <f>IFERROR(IF(INDEX('Form report'!$P$23:$CO$1090,MATCH($A$23,'Form report'!CU29:CU1091,0),MATCH(CU$3,'Form report'!$P$22:$CO$22,0))="","",INDEX('Form report'!$P$23:$CO$1090,MATCH($A$23,'Form report'!CU29:CU1091,0),MATCH(CU$3,'Form report'!$P$22:$CO$22,0))-INDEX('Form report'!$G$23:$G$1090,MATCH($A$23,'Form report'!$D$23:$D$1090,0))-INDEX('Form report'!$H$23:$H$1090,MATCH($A$23,'Form report'!$D$23:$D$1090,0))),"")</f>
        <v/>
      </c>
      <c r="CV27" s="204" t="str">
        <f>IFERROR(IF(INDEX('Form report'!$P$23:$CO$1090,MATCH($A$23,'Form report'!CV29:CV1091,0),MATCH(CV$3,'Form report'!$P$22:$CO$22,0))="","",INDEX('Form report'!$P$23:$CO$1090,MATCH($A$23,'Form report'!CV29:CV1091,0),MATCH(CV$3,'Form report'!$P$22:$CO$22,0))-INDEX('Form report'!$G$23:$G$1090,MATCH($A$23,'Form report'!$D$23:$D$1090,0))-INDEX('Form report'!$H$23:$H$1090,MATCH($A$23,'Form report'!$D$23:$D$1090,0))),"")</f>
        <v/>
      </c>
      <c r="CW27" s="204" t="str">
        <f>IFERROR(IF(INDEX('Form report'!$P$23:$CO$1090,MATCH($A$23,'Form report'!CW29:CW1091,0),MATCH(CW$3,'Form report'!$P$22:$CO$22,0))="","",INDEX('Form report'!$P$23:$CO$1090,MATCH($A$23,'Form report'!CW29:CW1091,0),MATCH(CW$3,'Form report'!$P$22:$CO$22,0))-INDEX('Form report'!$G$23:$G$1090,MATCH($A$23,'Form report'!$D$23:$D$1090,0))-INDEX('Form report'!$H$23:$H$1090,MATCH($A$23,'Form report'!$D$23:$D$1090,0))),"")</f>
        <v/>
      </c>
      <c r="CX27" s="204" t="str">
        <f>IFERROR(IF(INDEX('Form report'!$P$23:$CO$1090,MATCH($A$23,'Form report'!CX29:CX1091,0),MATCH(CX$3,'Form report'!$P$22:$CO$22,0))="","",INDEX('Form report'!$P$23:$CO$1090,MATCH($A$23,'Form report'!CX29:CX1091,0),MATCH(CX$3,'Form report'!$P$22:$CO$22,0))-INDEX('Form report'!$G$23:$G$1090,MATCH($A$23,'Form report'!$D$23:$D$1090,0))-INDEX('Form report'!$H$23:$H$1090,MATCH($A$23,'Form report'!$D$23:$D$1090,0))),"")</f>
        <v/>
      </c>
      <c r="CY27" s="204" t="str">
        <f>IFERROR(IF(INDEX('Form report'!$P$23:$CO$1090,MATCH($A$23,'Form report'!CY29:CY1091,0),MATCH(CY$3,'Form report'!$P$22:$CO$22,0))="","",INDEX('Form report'!$P$23:$CO$1090,MATCH($A$23,'Form report'!CY29:CY1091,0),MATCH(CY$3,'Form report'!$P$22:$CO$22,0))-INDEX('Form report'!$G$23:$G$1090,MATCH($A$23,'Form report'!$D$23:$D$1090,0))-INDEX('Form report'!$H$23:$H$1090,MATCH($A$23,'Form report'!$D$23:$D$1090,0))),"")</f>
        <v/>
      </c>
      <c r="CZ27" s="204" t="str">
        <f>IFERROR(IF(INDEX('Form report'!$P$23:$CO$1090,MATCH($A$23,'Form report'!CZ29:CZ1091,0),MATCH(CZ$3,'Form report'!$P$22:$CO$22,0))="","",INDEX('Form report'!$P$23:$CO$1090,MATCH($A$23,'Form report'!CZ29:CZ1091,0),MATCH(CZ$3,'Form report'!$P$22:$CO$22,0))-INDEX('Form report'!$G$23:$G$1090,MATCH($A$23,'Form report'!$D$23:$D$1090,0))-INDEX('Form report'!$H$23:$H$1090,MATCH($A$23,'Form report'!$D$23:$D$1090,0))),"")</f>
        <v/>
      </c>
      <c r="DA27" s="204" t="str">
        <f>IFERROR(IF(INDEX('Form report'!$P$23:$CO$1090,MATCH($A$23,'Form report'!DA29:DA1091,0),MATCH(DA$3,'Form report'!$P$22:$CO$22,0))="","",INDEX('Form report'!$P$23:$CO$1090,MATCH($A$23,'Form report'!DA29:DA1091,0),MATCH(DA$3,'Form report'!$P$22:$CO$22,0))-INDEX('Form report'!$G$23:$G$1090,MATCH($A$23,'Form report'!$D$23:$D$1090,0))-INDEX('Form report'!$H$23:$H$1090,MATCH($A$23,'Form report'!$D$23:$D$1090,0))),"")</f>
        <v/>
      </c>
      <c r="DB27" s="204" t="str">
        <f>IFERROR(IF(INDEX('Form report'!$P$23:$CO$1090,MATCH($A$23,'Form report'!DB29:DB1091,0),MATCH(DB$3,'Form report'!$P$22:$CO$22,0))="","",INDEX('Form report'!$P$23:$CO$1090,MATCH($A$23,'Form report'!DB29:DB1091,0),MATCH(DB$3,'Form report'!$P$22:$CO$22,0))-INDEX('Form report'!$G$23:$G$1090,MATCH($A$23,'Form report'!$D$23:$D$1090,0))-INDEX('Form report'!$H$23:$H$1090,MATCH($A$23,'Form report'!$D$23:$D$1090,0))),"")</f>
        <v/>
      </c>
      <c r="DC27" s="204" t="str">
        <f>IFERROR(IF(INDEX('Form report'!$P$23:$CO$1090,MATCH($A$23,'Form report'!DC29:DC1091,0),MATCH(DC$3,'Form report'!$P$22:$CO$22,0))="","",INDEX('Form report'!$P$23:$CO$1090,MATCH($A$23,'Form report'!DC29:DC1091,0),MATCH(DC$3,'Form report'!$P$22:$CO$22,0))-INDEX('Form report'!$G$23:$G$1090,MATCH($A$23,'Form report'!$D$23:$D$1090,0))-INDEX('Form report'!$H$23:$H$1090,MATCH($A$23,'Form report'!$D$23:$D$1090,0))),"")</f>
        <v/>
      </c>
      <c r="DD27" s="204" t="str">
        <f>IFERROR(IF(INDEX('Form report'!$P$23:$CO$1090,MATCH($A$23,'Form report'!DD29:DD1091,0),MATCH(DD$3,'Form report'!$P$22:$CO$22,0))="","",INDEX('Form report'!$P$23:$CO$1090,MATCH($A$23,'Form report'!DD29:DD1091,0),MATCH(DD$3,'Form report'!$P$22:$CO$22,0))-INDEX('Form report'!$G$23:$G$1090,MATCH($A$23,'Form report'!$D$23:$D$1090,0))-INDEX('Form report'!$H$23:$H$1090,MATCH($A$23,'Form report'!$D$23:$D$1090,0))),"")</f>
        <v/>
      </c>
      <c r="DE27" s="204" t="str">
        <f>IFERROR(IF(INDEX('Form report'!$P$23:$CO$1090,MATCH($A$23,'Form report'!DE29:DE1091,0),MATCH(DE$3,'Form report'!$P$22:$CO$22,0))="","",INDEX('Form report'!$P$23:$CO$1090,MATCH($A$23,'Form report'!DE29:DE1091,0),MATCH(DE$3,'Form report'!$P$22:$CO$22,0))-INDEX('Form report'!$G$23:$G$1090,MATCH($A$23,'Form report'!$D$23:$D$1090,0))-INDEX('Form report'!$H$23:$H$1090,MATCH($A$23,'Form report'!$D$23:$D$1090,0))),"")</f>
        <v/>
      </c>
      <c r="DF27" s="204" t="str">
        <f>IFERROR(IF(INDEX('Form report'!$P$23:$CO$1090,MATCH($A$23,'Form report'!DF29:DF1091,0),MATCH(DF$3,'Form report'!$P$22:$CO$22,0))="","",INDEX('Form report'!$P$23:$CO$1090,MATCH($A$23,'Form report'!DF29:DF1091,0),MATCH(DF$3,'Form report'!$P$22:$CO$22,0))-INDEX('Form report'!$G$23:$G$1090,MATCH($A$23,'Form report'!$D$23:$D$1090,0))-INDEX('Form report'!$H$23:$H$1090,MATCH($A$23,'Form report'!$D$23:$D$1090,0))),"")</f>
        <v/>
      </c>
      <c r="DG27" s="204" t="str">
        <f>IFERROR(IF(INDEX('Form report'!$P$23:$CO$1090,MATCH($A$23,'Form report'!DG29:DG1091,0),MATCH(DG$3,'Form report'!$P$22:$CO$22,0))="","",INDEX('Form report'!$P$23:$CO$1090,MATCH($A$23,'Form report'!DG29:DG1091,0),MATCH(DG$3,'Form report'!$P$22:$CO$22,0))-INDEX('Form report'!$G$23:$G$1090,MATCH($A$23,'Form report'!$D$23:$D$1090,0))-INDEX('Form report'!$H$23:$H$1090,MATCH($A$23,'Form report'!$D$23:$D$1090,0))),"")</f>
        <v/>
      </c>
      <c r="DH27" s="204" t="str">
        <f>IFERROR(IF(INDEX('Form report'!$P$23:$CO$1090,MATCH($A$23,'Form report'!DH29:DH1091,0),MATCH(DH$3,'Form report'!$P$22:$CO$22,0))="","",INDEX('Form report'!$P$23:$CO$1090,MATCH($A$23,'Form report'!DH29:DH1091,0),MATCH(DH$3,'Form report'!$P$22:$CO$22,0))-INDEX('Form report'!$G$23:$G$1090,MATCH($A$23,'Form report'!$D$23:$D$1090,0))-INDEX('Form report'!$H$23:$H$1090,MATCH($A$23,'Form report'!$D$23:$D$1090,0))),"")</f>
        <v/>
      </c>
      <c r="DI27" s="204" t="str">
        <f>IFERROR(IF(INDEX('Form report'!$P$23:$CO$1090,MATCH($A$23,'Form report'!DI29:DI1091,0),MATCH(DI$3,'Form report'!$P$22:$CO$22,0))="","",INDEX('Form report'!$P$23:$CO$1090,MATCH($A$23,'Form report'!DI29:DI1091,0),MATCH(DI$3,'Form report'!$P$22:$CO$22,0))-INDEX('Form report'!$G$23:$G$1090,MATCH($A$23,'Form report'!$D$23:$D$1090,0))-INDEX('Form report'!$H$23:$H$1090,MATCH($A$23,'Form report'!$D$23:$D$1090,0))),"")</f>
        <v/>
      </c>
      <c r="DJ27" s="204" t="str">
        <f>IFERROR(IF(INDEX('Form report'!$P$23:$CO$1090,MATCH($A$23,'Form report'!DJ29:DJ1091,0),MATCH(DJ$3,'Form report'!$P$22:$CO$22,0))="","",INDEX('Form report'!$P$23:$CO$1090,MATCH($A$23,'Form report'!DJ29:DJ1091,0),MATCH(DJ$3,'Form report'!$P$22:$CO$22,0))-INDEX('Form report'!$G$23:$G$1090,MATCH($A$23,'Form report'!$D$23:$D$1090,0))-INDEX('Form report'!$H$23:$H$1090,MATCH($A$23,'Form report'!$D$23:$D$1090,0))),"")</f>
        <v/>
      </c>
      <c r="DK27" s="204" t="str">
        <f>IFERROR(IF(INDEX('Form report'!$P$23:$CO$1090,MATCH($A$23,'Form report'!DK29:DK1091,0),MATCH(DK$3,'Form report'!$P$22:$CO$22,0))="","",INDEX('Form report'!$P$23:$CO$1090,MATCH($A$23,'Form report'!DK29:DK1091,0),MATCH(DK$3,'Form report'!$P$22:$CO$22,0))-INDEX('Form report'!$G$23:$G$1090,MATCH($A$23,'Form report'!$D$23:$D$1090,0))-INDEX('Form report'!$H$23:$H$1090,MATCH($A$23,'Form report'!$D$23:$D$1090,0))),"")</f>
        <v/>
      </c>
      <c r="DL27" s="204" t="str">
        <f>IFERROR(IF(INDEX('Form report'!$P$23:$CO$1090,MATCH($A$23,'Form report'!DL29:DL1091,0),MATCH(DL$3,'Form report'!$P$22:$CO$22,0))="","",INDEX('Form report'!$P$23:$CO$1090,MATCH($A$23,'Form report'!DL29:DL1091,0),MATCH(DL$3,'Form report'!$P$22:$CO$22,0))-INDEX('Form report'!$G$23:$G$1090,MATCH($A$23,'Form report'!$D$23:$D$1090,0))-INDEX('Form report'!$H$23:$H$1090,MATCH($A$23,'Form report'!$D$23:$D$1090,0))),"")</f>
        <v/>
      </c>
      <c r="DM27" s="204" t="str">
        <f>IFERROR(IF(INDEX('Form report'!$P$23:$CO$1090,MATCH($A$23,'Form report'!DM29:DM1091,0),MATCH(DM$3,'Form report'!$P$22:$CO$22,0))="","",INDEX('Form report'!$P$23:$CO$1090,MATCH($A$23,'Form report'!DM29:DM1091,0),MATCH(DM$3,'Form report'!$P$22:$CO$22,0))-INDEX('Form report'!$G$23:$G$1090,MATCH($A$23,'Form report'!$D$23:$D$1090,0))-INDEX('Form report'!$H$23:$H$1090,MATCH($A$23,'Form report'!$D$23:$D$1090,0))),"")</f>
        <v/>
      </c>
      <c r="DN27" s="204" t="str">
        <f>IFERROR(IF(INDEX('Form report'!$P$23:$CO$1090,MATCH($A$23,'Form report'!DN29:DN1091,0),MATCH(DN$3,'Form report'!$P$22:$CO$22,0))="","",INDEX('Form report'!$P$23:$CO$1090,MATCH($A$23,'Form report'!DN29:DN1091,0),MATCH(DN$3,'Form report'!$P$22:$CO$22,0))-INDEX('Form report'!$G$23:$G$1090,MATCH($A$23,'Form report'!$D$23:$D$1090,0))-INDEX('Form report'!$H$23:$H$1090,MATCH($A$23,'Form report'!$D$23:$D$1090,0))),"")</f>
        <v/>
      </c>
      <c r="DO27" s="204" t="str">
        <f>IFERROR(IF(INDEX('Form report'!$P$23:$CO$1090,MATCH($A$23,'Form report'!DO29:DO1091,0),MATCH(DO$3,'Form report'!$P$22:$CO$22,0))="","",INDEX('Form report'!$P$23:$CO$1090,MATCH($A$23,'Form report'!DO29:DO1091,0),MATCH(DO$3,'Form report'!$P$22:$CO$22,0))-INDEX('Form report'!$G$23:$G$1090,MATCH($A$23,'Form report'!$D$23:$D$1090,0))-INDEX('Form report'!$H$23:$H$1090,MATCH($A$23,'Form report'!$D$23:$D$1090,0))),"")</f>
        <v/>
      </c>
      <c r="DP27" s="204" t="str">
        <f>IFERROR(IF(INDEX('Form report'!$P$23:$CO$1090,MATCH($A$23,'Form report'!DP29:DP1091,0),MATCH(DP$3,'Form report'!$P$22:$CO$22,0))="","",INDEX('Form report'!$P$23:$CO$1090,MATCH($A$23,'Form report'!DP29:DP1091,0),MATCH(DP$3,'Form report'!$P$22:$CO$22,0))-INDEX('Form report'!$G$23:$G$1090,MATCH($A$23,'Form report'!$D$23:$D$1090,0))-INDEX('Form report'!$H$23:$H$1090,MATCH($A$23,'Form report'!$D$23:$D$1090,0))),"")</f>
        <v/>
      </c>
      <c r="DQ27" s="204" t="str">
        <f>IFERROR(IF(INDEX('Form report'!$P$23:$CO$1090,MATCH($A$23,'Form report'!DQ29:DQ1091,0),MATCH(DQ$3,'Form report'!$P$22:$CO$22,0))="","",INDEX('Form report'!$P$23:$CO$1090,MATCH($A$23,'Form report'!DQ29:DQ1091,0),MATCH(DQ$3,'Form report'!$P$22:$CO$22,0))-INDEX('Form report'!$G$23:$G$1090,MATCH($A$23,'Form report'!$D$23:$D$1090,0))-INDEX('Form report'!$H$23:$H$1090,MATCH($A$23,'Form report'!$D$23:$D$1090,0))),"")</f>
        <v/>
      </c>
      <c r="DR27" s="204" t="str">
        <f>IFERROR(IF(INDEX('Form report'!$P$23:$CO$1090,MATCH($A$23,'Form report'!DR29:DR1091,0),MATCH(DR$3,'Form report'!$P$22:$CO$22,0))="","",INDEX('Form report'!$P$23:$CO$1090,MATCH($A$23,'Form report'!DR29:DR1091,0),MATCH(DR$3,'Form report'!$P$22:$CO$22,0))-INDEX('Form report'!$G$23:$G$1090,MATCH($A$23,'Form report'!$D$23:$D$1090,0))-INDEX('Form report'!$H$23:$H$1090,MATCH($A$23,'Form report'!$D$23:$D$1090,0))),"")</f>
        <v/>
      </c>
      <c r="DS27" s="204" t="str">
        <f>IFERROR(IF(INDEX('Form report'!$P$23:$CO$1090,MATCH($A$23,'Form report'!DS29:DS1091,0),MATCH(DS$3,'Form report'!$P$22:$CO$22,0))="","",INDEX('Form report'!$P$23:$CO$1090,MATCH($A$23,'Form report'!DS29:DS1091,0),MATCH(DS$3,'Form report'!$P$22:$CO$22,0))-INDEX('Form report'!$G$23:$G$1090,MATCH($A$23,'Form report'!$D$23:$D$1090,0))-INDEX('Form report'!$H$23:$H$1090,MATCH($A$23,'Form report'!$D$23:$D$1090,0))),"")</f>
        <v/>
      </c>
      <c r="DT27" s="204" t="str">
        <f>IFERROR(IF(INDEX('Form report'!$P$23:$CO$1090,MATCH($A$23,'Form report'!DT29:DT1091,0),MATCH(DT$3,'Form report'!$P$22:$CO$22,0))="","",INDEX('Form report'!$P$23:$CO$1090,MATCH($A$23,'Form report'!DT29:DT1091,0),MATCH(DT$3,'Form report'!$P$22:$CO$22,0))-INDEX('Form report'!$G$23:$G$1090,MATCH($A$23,'Form report'!$D$23:$D$1090,0))-INDEX('Form report'!$H$23:$H$1090,MATCH($A$23,'Form report'!$D$23:$D$1090,0))),"")</f>
        <v/>
      </c>
      <c r="DU27" s="204" t="str">
        <f>IFERROR(IF(INDEX('Form report'!$P$23:$CO$1090,MATCH($A$23,'Form report'!DU29:DU1091,0),MATCH(DU$3,'Form report'!$P$22:$CO$22,0))="","",INDEX('Form report'!$P$23:$CO$1090,MATCH($A$23,'Form report'!DU29:DU1091,0),MATCH(DU$3,'Form report'!$P$22:$CO$22,0))-INDEX('Form report'!$G$23:$G$1090,MATCH($A$23,'Form report'!$D$23:$D$1090,0))-INDEX('Form report'!$H$23:$H$1090,MATCH($A$23,'Form report'!$D$23:$D$1090,0))),"")</f>
        <v/>
      </c>
      <c r="DV27" s="204" t="str">
        <f>IFERROR(IF(INDEX('Form report'!$P$23:$CO$1090,MATCH($A$23,'Form report'!DV29:DV1091,0),MATCH(DV$3,'Form report'!$P$22:$CO$22,0))="","",INDEX('Form report'!$P$23:$CO$1090,MATCH($A$23,'Form report'!DV29:DV1091,0),MATCH(DV$3,'Form report'!$P$22:$CO$22,0))-INDEX('Form report'!$G$23:$G$1090,MATCH($A$23,'Form report'!$D$23:$D$1090,0))-INDEX('Form report'!$H$23:$H$1090,MATCH($A$23,'Form report'!$D$23:$D$1090,0))),"")</f>
        <v/>
      </c>
      <c r="DW27" s="204" t="str">
        <f>IFERROR(IF(INDEX('Form report'!$P$23:$CO$1090,MATCH($A$23,'Form report'!DW29:DW1091,0),MATCH(DW$3,'Form report'!$P$22:$CO$22,0))="","",INDEX('Form report'!$P$23:$CO$1090,MATCH($A$23,'Form report'!DW29:DW1091,0),MATCH(DW$3,'Form report'!$P$22:$CO$22,0))-INDEX('Form report'!$G$23:$G$1090,MATCH($A$23,'Form report'!$D$23:$D$1090,0))-INDEX('Form report'!$H$23:$H$1090,MATCH($A$23,'Form report'!$D$23:$D$1090,0))),"")</f>
        <v/>
      </c>
      <c r="DX27" s="204" t="str">
        <f>IFERROR(IF(INDEX('Form report'!$P$23:$CO$1090,MATCH($A$23,'Form report'!DX29:DX1091,0),MATCH(DX$3,'Form report'!$P$22:$CO$22,0))="","",INDEX('Form report'!$P$23:$CO$1090,MATCH($A$23,'Form report'!DX29:DX1091,0),MATCH(DX$3,'Form report'!$P$22:$CO$22,0))-INDEX('Form report'!$G$23:$G$1090,MATCH($A$23,'Form report'!$D$23:$D$1090,0))-INDEX('Form report'!$H$23:$H$1090,MATCH($A$23,'Form report'!$D$23:$D$1090,0))),"")</f>
        <v/>
      </c>
      <c r="DY27" s="204" t="str">
        <f>IFERROR(IF(INDEX('Form report'!$P$23:$CO$1090,MATCH($A$23,'Form report'!DY29:DY1091,0),MATCH(DY$3,'Form report'!$P$22:$CO$22,0))="","",INDEX('Form report'!$P$23:$CO$1090,MATCH($A$23,'Form report'!DY29:DY1091,0),MATCH(DY$3,'Form report'!$P$22:$CO$22,0))-INDEX('Form report'!$G$23:$G$1090,MATCH($A$23,'Form report'!$D$23:$D$1090,0))-INDEX('Form report'!$H$23:$H$1090,MATCH($A$23,'Form report'!$D$23:$D$1090,0))),"")</f>
        <v/>
      </c>
      <c r="DZ27" s="204" t="str">
        <f>IFERROR(IF(INDEX('Form report'!$P$23:$CO$1090,MATCH($A$23,'Form report'!DZ29:DZ1091,0),MATCH(DZ$3,'Form report'!$P$22:$CO$22,0))="","",INDEX('Form report'!$P$23:$CO$1090,MATCH($A$23,'Form report'!DZ29:DZ1091,0),MATCH(DZ$3,'Form report'!$P$22:$CO$22,0))-INDEX('Form report'!$G$23:$G$1090,MATCH($A$23,'Form report'!$D$23:$D$1090,0))-INDEX('Form report'!$H$23:$H$1090,MATCH($A$23,'Form report'!$D$23:$D$1090,0))),"")</f>
        <v/>
      </c>
      <c r="EA27" s="204" t="str">
        <f>IFERROR(IF(INDEX('Form report'!$P$23:$CO$1090,MATCH($A$23,'Form report'!EA29:EA1091,0),MATCH(EA$3,'Form report'!$P$22:$CO$22,0))="","",INDEX('Form report'!$P$23:$CO$1090,MATCH($A$23,'Form report'!EA29:EA1091,0),MATCH(EA$3,'Form report'!$P$22:$CO$22,0))-INDEX('Form report'!$G$23:$G$1090,MATCH($A$23,'Form report'!$D$23:$D$1090,0))-INDEX('Form report'!$H$23:$H$1090,MATCH($A$23,'Form report'!$D$23:$D$1090,0))),"")</f>
        <v/>
      </c>
      <c r="EB27" s="204" t="str">
        <f>IFERROR(IF(INDEX('Form report'!$P$23:$CO$1090,MATCH($A$23,'Form report'!EB29:EB1091,0),MATCH(EB$3,'Form report'!$P$22:$CO$22,0))="","",INDEX('Form report'!$P$23:$CO$1090,MATCH($A$23,'Form report'!EB29:EB1091,0),MATCH(EB$3,'Form report'!$P$22:$CO$22,0))-INDEX('Form report'!$G$23:$G$1090,MATCH($A$23,'Form report'!$D$23:$D$1090,0))-INDEX('Form report'!$H$23:$H$1090,MATCH($A$23,'Form report'!$D$23:$D$1090,0))),"")</f>
        <v/>
      </c>
      <c r="EC27" s="204" t="str">
        <f>IFERROR(IF(INDEX('Form report'!$P$23:$CO$1090,MATCH($A$23,'Form report'!EC29:EC1091,0),MATCH(EC$3,'Form report'!$P$22:$CO$22,0))="","",INDEX('Form report'!$P$23:$CO$1090,MATCH($A$23,'Form report'!EC29:EC1091,0),MATCH(EC$3,'Form report'!$P$22:$CO$22,0))-INDEX('Form report'!$G$23:$G$1090,MATCH($A$23,'Form report'!$D$23:$D$1090,0))-INDEX('Form report'!$H$23:$H$1090,MATCH($A$23,'Form report'!$D$23:$D$1090,0))),"")</f>
        <v/>
      </c>
      <c r="ED27" s="204" t="str">
        <f>IFERROR(IF(INDEX('Form report'!$P$23:$CO$1090,MATCH($A$23,'Form report'!ED29:ED1091,0),MATCH(ED$3,'Form report'!$P$22:$CO$22,0))="","",INDEX('Form report'!$P$23:$CO$1090,MATCH($A$23,'Form report'!ED29:ED1091,0),MATCH(ED$3,'Form report'!$P$22:$CO$22,0))-INDEX('Form report'!$G$23:$G$1090,MATCH($A$23,'Form report'!$D$23:$D$1090,0))-INDEX('Form report'!$H$23:$H$1090,MATCH($A$23,'Form report'!$D$23:$D$1090,0))),"")</f>
        <v/>
      </c>
      <c r="EE27" s="204" t="str">
        <f>IFERROR(IF(INDEX('Form report'!$P$23:$CO$1090,MATCH($A$23,'Form report'!EE29:EE1091,0),MATCH(EE$3,'Form report'!$P$22:$CO$22,0))="","",INDEX('Form report'!$P$23:$CO$1090,MATCH($A$23,'Form report'!EE29:EE1091,0),MATCH(EE$3,'Form report'!$P$22:$CO$22,0))-INDEX('Form report'!$G$23:$G$1090,MATCH($A$23,'Form report'!$D$23:$D$1090,0))-INDEX('Form report'!$H$23:$H$1090,MATCH($A$23,'Form report'!$D$23:$D$1090,0))),"")</f>
        <v/>
      </c>
      <c r="EF27" s="204" t="str">
        <f>IFERROR(IF(INDEX('Form report'!$P$23:$CO$1090,MATCH($A$23,'Form report'!EF29:EF1091,0),MATCH(EF$3,'Form report'!$P$22:$CO$22,0))="","",INDEX('Form report'!$P$23:$CO$1090,MATCH($A$23,'Form report'!EF29:EF1091,0),MATCH(EF$3,'Form report'!$P$22:$CO$22,0))-INDEX('Form report'!$G$23:$G$1090,MATCH($A$23,'Form report'!$D$23:$D$1090,0))-INDEX('Form report'!$H$23:$H$1090,MATCH($A$23,'Form report'!$D$23:$D$1090,0))),"")</f>
        <v/>
      </c>
      <c r="EG27" s="204" t="str">
        <f>IFERROR(IF(INDEX('Form report'!$P$23:$CO$1090,MATCH($A$23,'Form report'!EG29:EG1091,0),MATCH(EG$3,'Form report'!$P$22:$CO$22,0))="","",INDEX('Form report'!$P$23:$CO$1090,MATCH($A$23,'Form report'!EG29:EG1091,0),MATCH(EG$3,'Form report'!$P$22:$CO$22,0))-INDEX('Form report'!$G$23:$G$1090,MATCH($A$23,'Form report'!$D$23:$D$1090,0))-INDEX('Form report'!$H$23:$H$1090,MATCH($A$23,'Form report'!$D$23:$D$1090,0))),"")</f>
        <v/>
      </c>
      <c r="EH27" s="204" t="str">
        <f>IFERROR(IF(INDEX('Form report'!$P$23:$CO$1090,MATCH($A$23,'Form report'!EH29:EH1091,0),MATCH(EH$3,'Form report'!$P$22:$CO$22,0))="","",INDEX('Form report'!$P$23:$CO$1090,MATCH($A$23,'Form report'!EH29:EH1091,0),MATCH(EH$3,'Form report'!$P$22:$CO$22,0))-INDEX('Form report'!$G$23:$G$1090,MATCH($A$23,'Form report'!$D$23:$D$1090,0))-INDEX('Form report'!$H$23:$H$1090,MATCH($A$23,'Form report'!$D$23:$D$1090,0))),"")</f>
        <v/>
      </c>
      <c r="EI27" s="204" t="str">
        <f>IFERROR(IF(INDEX('Form report'!$P$23:$CO$1090,MATCH($A$23,'Form report'!EI29:EI1091,0),MATCH(EI$3,'Form report'!$P$22:$CO$22,0))="","",INDEX('Form report'!$P$23:$CO$1090,MATCH($A$23,'Form report'!EI29:EI1091,0),MATCH(EI$3,'Form report'!$P$22:$CO$22,0))-INDEX('Form report'!$G$23:$G$1090,MATCH($A$23,'Form report'!$D$23:$D$1090,0))-INDEX('Form report'!$H$23:$H$1090,MATCH($A$23,'Form report'!$D$23:$D$1090,0))),"")</f>
        <v/>
      </c>
      <c r="EJ27" s="204" t="str">
        <f>IFERROR(IF(INDEX('Form report'!$P$23:$CO$1090,MATCH($A$23,'Form report'!EJ29:EJ1091,0),MATCH(EJ$3,'Form report'!$P$22:$CO$22,0))="","",INDEX('Form report'!$P$23:$CO$1090,MATCH($A$23,'Form report'!EJ29:EJ1091,0),MATCH(EJ$3,'Form report'!$P$22:$CO$22,0))-INDEX('Form report'!$G$23:$G$1090,MATCH($A$23,'Form report'!$D$23:$D$1090,0))-INDEX('Form report'!$H$23:$H$1090,MATCH($A$23,'Form report'!$D$23:$D$1090,0))),"")</f>
        <v/>
      </c>
      <c r="EK27" s="204" t="str">
        <f>IFERROR(IF(INDEX('Form report'!$P$23:$CO$1090,MATCH($A$23,'Form report'!EK29:EK1091,0),MATCH(EK$3,'Form report'!$P$22:$CO$22,0))="","",INDEX('Form report'!$P$23:$CO$1090,MATCH($A$23,'Form report'!EK29:EK1091,0),MATCH(EK$3,'Form report'!$P$22:$CO$22,0))-INDEX('Form report'!$G$23:$G$1090,MATCH($A$23,'Form report'!$D$23:$D$1090,0))-INDEX('Form report'!$H$23:$H$1090,MATCH($A$23,'Form report'!$D$23:$D$1090,0))),"")</f>
        <v/>
      </c>
      <c r="EL27" s="204" t="str">
        <f>IFERROR(IF(INDEX('Form report'!$P$23:$CO$1090,MATCH($A$23,'Form report'!EL29:EL1091,0),MATCH(EL$3,'Form report'!$P$22:$CO$22,0))="","",INDEX('Form report'!$P$23:$CO$1090,MATCH($A$23,'Form report'!EL29:EL1091,0),MATCH(EL$3,'Form report'!$P$22:$CO$22,0))-INDEX('Form report'!$G$23:$G$1090,MATCH($A$23,'Form report'!$D$23:$D$1090,0))-INDEX('Form report'!$H$23:$H$1090,MATCH($A$23,'Form report'!$D$23:$D$1090,0))),"")</f>
        <v/>
      </c>
      <c r="EM27" s="204" t="str">
        <f>IFERROR(IF(INDEX('Form report'!$P$23:$CO$1090,MATCH($A$23,'Form report'!EM29:EM1091,0),MATCH(EM$3,'Form report'!$P$22:$CO$22,0))="","",INDEX('Form report'!$P$23:$CO$1090,MATCH($A$23,'Form report'!EM29:EM1091,0),MATCH(EM$3,'Form report'!$P$22:$CO$22,0))-INDEX('Form report'!$G$23:$G$1090,MATCH($A$23,'Form report'!$D$23:$D$1090,0))-INDEX('Form report'!$H$23:$H$1090,MATCH($A$23,'Form report'!$D$23:$D$1090,0))),"")</f>
        <v/>
      </c>
      <c r="EN27" s="204" t="str">
        <f>IFERROR(IF(INDEX('Form report'!$P$23:$CO$1090,MATCH($A$23,'Form report'!EN29:EN1091,0),MATCH(EN$3,'Form report'!$P$22:$CO$22,0))="","",INDEX('Form report'!$P$23:$CO$1090,MATCH($A$23,'Form report'!EN29:EN1091,0),MATCH(EN$3,'Form report'!$P$22:$CO$22,0))-INDEX('Form report'!$G$23:$G$1090,MATCH($A$23,'Form report'!$D$23:$D$1090,0))-INDEX('Form report'!$H$23:$H$1090,MATCH($A$23,'Form report'!$D$23:$D$1090,0))),"")</f>
        <v/>
      </c>
      <c r="EO27" s="204" t="str">
        <f>IFERROR(IF(INDEX('Form report'!$P$23:$CO$1090,MATCH($A$23,'Form report'!EO29:EO1091,0),MATCH(EO$3,'Form report'!$P$22:$CO$22,0))="","",INDEX('Form report'!$P$23:$CO$1090,MATCH($A$23,'Form report'!EO29:EO1091,0),MATCH(EO$3,'Form report'!$P$22:$CO$22,0))-INDEX('Form report'!$G$23:$G$1090,MATCH($A$23,'Form report'!$D$23:$D$1090,0))-INDEX('Form report'!$H$23:$H$1090,MATCH($A$23,'Form report'!$D$23:$D$1090,0))),"")</f>
        <v/>
      </c>
      <c r="EP27" s="204" t="str">
        <f>IFERROR(IF(INDEX('Form report'!$P$23:$CO$1090,MATCH($A$23,'Form report'!EP29:EP1091,0),MATCH(EP$3,'Form report'!$P$22:$CO$22,0))="","",INDEX('Form report'!$P$23:$CO$1090,MATCH($A$23,'Form report'!EP29:EP1091,0),MATCH(EP$3,'Form report'!$P$22:$CO$22,0))-INDEX('Form report'!$G$23:$G$1090,MATCH($A$23,'Form report'!$D$23:$D$1090,0))-INDEX('Form report'!$H$23:$H$1090,MATCH($A$23,'Form report'!$D$23:$D$1090,0))),"")</f>
        <v/>
      </c>
      <c r="EQ27" s="204" t="str">
        <f>IFERROR(IF(INDEX('Form report'!$P$23:$CO$1090,MATCH($A$23,'Form report'!EQ29:EQ1091,0),MATCH(EQ$3,'Form report'!$P$22:$CO$22,0))="","",INDEX('Form report'!$P$23:$CO$1090,MATCH($A$23,'Form report'!EQ29:EQ1091,0),MATCH(EQ$3,'Form report'!$P$22:$CO$22,0))-INDEX('Form report'!$G$23:$G$1090,MATCH($A$23,'Form report'!$D$23:$D$1090,0))-INDEX('Form report'!$H$23:$H$1090,MATCH($A$23,'Form report'!$D$23:$D$1090,0))),"")</f>
        <v/>
      </c>
      <c r="ER27" s="204" t="str">
        <f>IFERROR(IF(INDEX('Form report'!$P$23:$CO$1090,MATCH($A$23,'Form report'!ER29:ER1091,0),MATCH(ER$3,'Form report'!$P$22:$CO$22,0))="","",INDEX('Form report'!$P$23:$CO$1090,MATCH($A$23,'Form report'!ER29:ER1091,0),MATCH(ER$3,'Form report'!$P$22:$CO$22,0))-INDEX('Form report'!$G$23:$G$1090,MATCH($A$23,'Form report'!$D$23:$D$1090,0))-INDEX('Form report'!$H$23:$H$1090,MATCH($A$23,'Form report'!$D$23:$D$1090,0))),"")</f>
        <v/>
      </c>
      <c r="ES27" s="204" t="str">
        <f>IFERROR(IF(INDEX('Form report'!$P$23:$CO$1090,MATCH($A$23,'Form report'!ES29:ES1091,0),MATCH(ES$3,'Form report'!$P$22:$CO$22,0))="","",INDEX('Form report'!$P$23:$CO$1090,MATCH($A$23,'Form report'!ES29:ES1091,0),MATCH(ES$3,'Form report'!$P$22:$CO$22,0))-INDEX('Form report'!$G$23:$G$1090,MATCH($A$23,'Form report'!$D$23:$D$1090,0))-INDEX('Form report'!$H$23:$H$1090,MATCH($A$23,'Form report'!$D$23:$D$1090,0))),"")</f>
        <v/>
      </c>
      <c r="ET27" s="204" t="str">
        <f>IFERROR(IF(INDEX('Form report'!$P$23:$CO$1090,MATCH($A$23,'Form report'!ET29:ET1091,0),MATCH(ET$3,'Form report'!$P$22:$CO$22,0))="","",INDEX('Form report'!$P$23:$CO$1090,MATCH($A$23,'Form report'!ET29:ET1091,0),MATCH(ET$3,'Form report'!$P$22:$CO$22,0))-INDEX('Form report'!$G$23:$G$1090,MATCH($A$23,'Form report'!$D$23:$D$1090,0))-INDEX('Form report'!$H$23:$H$1090,MATCH($A$23,'Form report'!$D$23:$D$1090,0))),"")</f>
        <v/>
      </c>
      <c r="EU27" s="204" t="str">
        <f>IFERROR(IF(INDEX('Form report'!$P$23:$CO$1090,MATCH($A$23,'Form report'!EU29:EU1091,0),MATCH(EU$3,'Form report'!$P$22:$CO$22,0))="","",INDEX('Form report'!$P$23:$CO$1090,MATCH($A$23,'Form report'!EU29:EU1091,0),MATCH(EU$3,'Form report'!$P$22:$CO$22,0))-INDEX('Form report'!$G$23:$G$1090,MATCH($A$23,'Form report'!$D$23:$D$1090,0))-INDEX('Form report'!$H$23:$H$1090,MATCH($A$23,'Form report'!$D$23:$D$1090,0))),"")</f>
        <v/>
      </c>
      <c r="EV27" s="204" t="str">
        <f>IFERROR(IF(INDEX('Form report'!$P$23:$CO$1090,MATCH($A$23,'Form report'!EV29:EV1091,0),MATCH(EV$3,'Form report'!$P$22:$CO$22,0))="","",INDEX('Form report'!$P$23:$CO$1090,MATCH($A$23,'Form report'!EV29:EV1091,0),MATCH(EV$3,'Form report'!$P$22:$CO$22,0))-INDEX('Form report'!$G$23:$G$1090,MATCH($A$23,'Form report'!$D$23:$D$1090,0))-INDEX('Form report'!$H$23:$H$1090,MATCH($A$23,'Form report'!$D$23:$D$1090,0))),"")</f>
        <v/>
      </c>
      <c r="EW27" s="204" t="str">
        <f>IFERROR(IF(INDEX('Form report'!$P$23:$CO$1090,MATCH($A$23,'Form report'!EW29:EW1091,0),MATCH(EW$3,'Form report'!$P$22:$CO$22,0))="","",INDEX('Form report'!$P$23:$CO$1090,MATCH($A$23,'Form report'!EW29:EW1091,0),MATCH(EW$3,'Form report'!$P$22:$CO$22,0))-INDEX('Form report'!$G$23:$G$1090,MATCH($A$23,'Form report'!$D$23:$D$1090,0))-INDEX('Form report'!$H$23:$H$1090,MATCH($A$23,'Form report'!$D$23:$D$1090,0))),"")</f>
        <v/>
      </c>
      <c r="EX27" s="204" t="str">
        <f>IFERROR(IF(INDEX('Form report'!$P$23:$CO$1090,MATCH($A$23,'Form report'!EX29:EX1091,0),MATCH(EX$3,'Form report'!$P$22:$CO$22,0))="","",INDEX('Form report'!$P$23:$CO$1090,MATCH($A$23,'Form report'!EX29:EX1091,0),MATCH(EX$3,'Form report'!$P$22:$CO$22,0))-INDEX('Form report'!$G$23:$G$1090,MATCH($A$23,'Form report'!$D$23:$D$1090,0))-INDEX('Form report'!$H$23:$H$1090,MATCH($A$23,'Form report'!$D$23:$D$1090,0))),"")</f>
        <v/>
      </c>
      <c r="EY27" s="204" t="str">
        <f>IFERROR(IF(INDEX('Form report'!$P$23:$CO$1090,MATCH($A$23,'Form report'!EY29:EY1091,0),MATCH(EY$3,'Form report'!$P$22:$CO$22,0))="","",INDEX('Form report'!$P$23:$CO$1090,MATCH($A$23,'Form report'!EY29:EY1091,0),MATCH(EY$3,'Form report'!$P$22:$CO$22,0))-INDEX('Form report'!$G$23:$G$1090,MATCH($A$23,'Form report'!$D$23:$D$1090,0))-INDEX('Form report'!$H$23:$H$1090,MATCH($A$23,'Form report'!$D$23:$D$1090,0))),"")</f>
        <v/>
      </c>
      <c r="EZ27" s="204" t="str">
        <f>IFERROR(IF(INDEX('Form report'!$P$23:$CO$1090,MATCH($A$23,'Form report'!EZ29:EZ1091,0),MATCH(EZ$3,'Form report'!$P$22:$CO$22,0))="","",INDEX('Form report'!$P$23:$CO$1090,MATCH($A$23,'Form report'!EZ29:EZ1091,0),MATCH(EZ$3,'Form report'!$P$22:$CO$22,0))-INDEX('Form report'!$G$23:$G$1090,MATCH($A$23,'Form report'!$D$23:$D$1090,0))-INDEX('Form report'!$H$23:$H$1090,MATCH($A$23,'Form report'!$D$23:$D$1090,0))),"")</f>
        <v/>
      </c>
      <c r="FA27" s="204" t="str">
        <f>IFERROR(IF(INDEX('Form report'!$P$23:$CO$1090,MATCH($A$23,'Form report'!FA29:FA1091,0),MATCH(FA$3,'Form report'!$P$22:$CO$22,0))="","",INDEX('Form report'!$P$23:$CO$1090,MATCH($A$23,'Form report'!FA29:FA1091,0),MATCH(FA$3,'Form report'!$P$22:$CO$22,0))-INDEX('Form report'!$G$23:$G$1090,MATCH($A$23,'Form report'!$D$23:$D$1090,0))-INDEX('Form report'!$H$23:$H$1090,MATCH($A$23,'Form report'!$D$23:$D$1090,0))),"")</f>
        <v/>
      </c>
      <c r="FB27" s="204" t="str">
        <f>IFERROR(IF(INDEX('Form report'!$P$23:$CO$1090,MATCH($A$23,'Form report'!FB29:FB1091,0),MATCH(FB$3,'Form report'!$P$22:$CO$22,0))="","",INDEX('Form report'!$P$23:$CO$1090,MATCH($A$23,'Form report'!FB29:FB1091,0),MATCH(FB$3,'Form report'!$P$22:$CO$22,0))-INDEX('Form report'!$G$23:$G$1090,MATCH($A$23,'Form report'!$D$23:$D$1090,0))-INDEX('Form report'!$H$23:$H$1090,MATCH($A$23,'Form report'!$D$23:$D$1090,0))),"")</f>
        <v/>
      </c>
      <c r="FC27" s="204" t="str">
        <f>IFERROR(IF(INDEX('Form report'!$P$23:$CO$1090,MATCH($A$23,'Form report'!FC29:FC1091,0),MATCH(FC$3,'Form report'!$P$22:$CO$22,0))="","",INDEX('Form report'!$P$23:$CO$1090,MATCH($A$23,'Form report'!FC29:FC1091,0),MATCH(FC$3,'Form report'!$P$22:$CO$22,0))-INDEX('Form report'!$G$23:$G$1090,MATCH($A$23,'Form report'!$D$23:$D$1090,0))-INDEX('Form report'!$H$23:$H$1090,MATCH($A$23,'Form report'!$D$23:$D$1090,0))),"")</f>
        <v/>
      </c>
      <c r="FD27" s="204" t="str">
        <f>IFERROR(IF(INDEX('Form report'!$P$23:$CO$1090,MATCH($A$23,'Form report'!FD29:FD1091,0),MATCH(FD$3,'Form report'!$P$22:$CO$22,0))="","",INDEX('Form report'!$P$23:$CO$1090,MATCH($A$23,'Form report'!FD29:FD1091,0),MATCH(FD$3,'Form report'!$P$22:$CO$22,0))-INDEX('Form report'!$G$23:$G$1090,MATCH($A$23,'Form report'!$D$23:$D$1090,0))-INDEX('Form report'!$H$23:$H$1090,MATCH($A$23,'Form report'!$D$23:$D$1090,0))),"")</f>
        <v/>
      </c>
      <c r="FE27" s="204" t="str">
        <f>IFERROR(IF(INDEX('Form report'!$P$23:$CO$1090,MATCH($A$23,'Form report'!FE29:FE1091,0),MATCH(FE$3,'Form report'!$P$22:$CO$22,0))="","",INDEX('Form report'!$P$23:$CO$1090,MATCH($A$23,'Form report'!FE29:FE1091,0),MATCH(FE$3,'Form report'!$P$22:$CO$22,0))-INDEX('Form report'!$G$23:$G$1090,MATCH($A$23,'Form report'!$D$23:$D$1090,0))-INDEX('Form report'!$H$23:$H$1090,MATCH($A$23,'Form report'!$D$23:$D$1090,0))),"")</f>
        <v/>
      </c>
      <c r="FF27" s="204" t="str">
        <f>IFERROR(IF(INDEX('Form report'!$P$23:$CO$1090,MATCH($A$23,'Form report'!FF29:FF1091,0),MATCH(FF$3,'Form report'!$P$22:$CO$22,0))="","",INDEX('Form report'!$P$23:$CO$1090,MATCH($A$23,'Form report'!FF29:FF1091,0),MATCH(FF$3,'Form report'!$P$22:$CO$22,0))-INDEX('Form report'!$G$23:$G$1090,MATCH($A$23,'Form report'!$D$23:$D$1090,0))-INDEX('Form report'!$H$23:$H$1090,MATCH($A$23,'Form report'!$D$23:$D$1090,0))),"")</f>
        <v/>
      </c>
      <c r="FG27" s="204" t="str">
        <f>IFERROR(IF(INDEX('Form report'!$P$23:$CO$1090,MATCH($A$23,'Form report'!FG29:FG1091,0),MATCH(FG$3,'Form report'!$P$22:$CO$22,0))="","",INDEX('Form report'!$P$23:$CO$1090,MATCH($A$23,'Form report'!FG29:FG1091,0),MATCH(FG$3,'Form report'!$P$22:$CO$22,0))-INDEX('Form report'!$G$23:$G$1090,MATCH($A$23,'Form report'!$D$23:$D$1090,0))-INDEX('Form report'!$H$23:$H$1090,MATCH($A$23,'Form report'!$D$23:$D$1090,0))),"")</f>
        <v/>
      </c>
      <c r="FH27" s="204" t="str">
        <f>IFERROR(IF(INDEX('Form report'!$P$23:$CO$1090,MATCH($A$23,'Form report'!FH29:FH1091,0),MATCH(FH$3,'Form report'!$P$22:$CO$22,0))="","",INDEX('Form report'!$P$23:$CO$1090,MATCH($A$23,'Form report'!FH29:FH1091,0),MATCH(FH$3,'Form report'!$P$22:$CO$22,0))-INDEX('Form report'!$G$23:$G$1090,MATCH($A$23,'Form report'!$D$23:$D$1090,0))-INDEX('Form report'!$H$23:$H$1090,MATCH($A$23,'Form report'!$D$23:$D$1090,0))),"")</f>
        <v/>
      </c>
      <c r="FI27" s="204" t="str">
        <f>IFERROR(IF(INDEX('Form report'!$P$23:$CO$1090,MATCH($A$23,'Form report'!FI29:FI1091,0),MATCH(FI$3,'Form report'!$P$22:$CO$22,0))="","",INDEX('Form report'!$P$23:$CO$1090,MATCH($A$23,'Form report'!FI29:FI1091,0),MATCH(FI$3,'Form report'!$P$22:$CO$22,0))-INDEX('Form report'!$G$23:$G$1090,MATCH($A$23,'Form report'!$D$23:$D$1090,0))-INDEX('Form report'!$H$23:$H$1090,MATCH($A$23,'Form report'!$D$23:$D$1090,0))),"")</f>
        <v/>
      </c>
      <c r="FJ27" s="204" t="str">
        <f>IFERROR(IF(INDEX('Form report'!$P$23:$CO$1090,MATCH($A$23,'Form report'!FJ29:FJ1091,0),MATCH(FJ$3,'Form report'!$P$22:$CO$22,0))="","",INDEX('Form report'!$P$23:$CO$1090,MATCH($A$23,'Form report'!FJ29:FJ1091,0),MATCH(FJ$3,'Form report'!$P$22:$CO$22,0))-INDEX('Form report'!$G$23:$G$1090,MATCH($A$23,'Form report'!$D$23:$D$1090,0))-INDEX('Form report'!$H$23:$H$1090,MATCH($A$23,'Form report'!$D$23:$D$1090,0))),"")</f>
        <v/>
      </c>
      <c r="FK27" s="204" t="str">
        <f>IFERROR(IF(INDEX('Form report'!$P$23:$CO$1090,MATCH($A$23,'Form report'!FK29:FK1091,0),MATCH(FK$3,'Form report'!$P$22:$CO$22,0))="","",INDEX('Form report'!$P$23:$CO$1090,MATCH($A$23,'Form report'!FK29:FK1091,0),MATCH(FK$3,'Form report'!$P$22:$CO$22,0))-INDEX('Form report'!$G$23:$G$1090,MATCH($A$23,'Form report'!$D$23:$D$1090,0))-INDEX('Form report'!$H$23:$H$1090,MATCH($A$23,'Form report'!$D$23:$D$1090,0))),"")</f>
        <v/>
      </c>
      <c r="FL27" s="204" t="str">
        <f>IFERROR(IF(INDEX('Form report'!$P$23:$CO$1090,MATCH($A$23,'Form report'!FL29:FL1091,0),MATCH(FL$3,'Form report'!$P$22:$CO$22,0))="","",INDEX('Form report'!$P$23:$CO$1090,MATCH($A$23,'Form report'!FL29:FL1091,0),MATCH(FL$3,'Form report'!$P$22:$CO$22,0))-INDEX('Form report'!$G$23:$G$1090,MATCH($A$23,'Form report'!$D$23:$D$1090,0))-INDEX('Form report'!$H$23:$H$1090,MATCH($A$23,'Form report'!$D$23:$D$1090,0))),"")</f>
        <v/>
      </c>
      <c r="FM27" s="204" t="str">
        <f>IFERROR(IF(INDEX('Form report'!$P$23:$CO$1090,MATCH($A$23,'Form report'!FM29:FM1091,0),MATCH(FM$3,'Form report'!$P$22:$CO$22,0))="","",INDEX('Form report'!$P$23:$CO$1090,MATCH($A$23,'Form report'!FM29:FM1091,0),MATCH(FM$3,'Form report'!$P$22:$CO$22,0))-INDEX('Form report'!$G$23:$G$1090,MATCH($A$23,'Form report'!$D$23:$D$1090,0))-INDEX('Form report'!$H$23:$H$1090,MATCH($A$23,'Form report'!$D$23:$D$1090,0))),"")</f>
        <v/>
      </c>
      <c r="FN27" s="204" t="str">
        <f>IFERROR(IF(INDEX('Form report'!$P$23:$CO$1090,MATCH($A$23,'Form report'!FN29:FN1091,0),MATCH(FN$3,'Form report'!$P$22:$CO$22,0))="","",INDEX('Form report'!$P$23:$CO$1090,MATCH($A$23,'Form report'!FN29:FN1091,0),MATCH(FN$3,'Form report'!$P$22:$CO$22,0))-INDEX('Form report'!$G$23:$G$1090,MATCH($A$23,'Form report'!$D$23:$D$1090,0))-INDEX('Form report'!$H$23:$H$1090,MATCH($A$23,'Form report'!$D$23:$D$1090,0))),"")</f>
        <v/>
      </c>
      <c r="FO27" s="204" t="str">
        <f>IFERROR(IF(INDEX('Form report'!$P$23:$CO$1090,MATCH($A$23,'Form report'!FO29:FO1091,0),MATCH(FO$3,'Form report'!$P$22:$CO$22,0))="","",INDEX('Form report'!$P$23:$CO$1090,MATCH($A$23,'Form report'!FO29:FO1091,0),MATCH(FO$3,'Form report'!$P$22:$CO$22,0))-INDEX('Form report'!$G$23:$G$1090,MATCH($A$23,'Form report'!$D$23:$D$1090,0))-INDEX('Form report'!$H$23:$H$1090,MATCH($A$23,'Form report'!$D$23:$D$1090,0))),"")</f>
        <v/>
      </c>
      <c r="FP27" s="204" t="str">
        <f>IFERROR(IF(INDEX('Form report'!$P$23:$CO$1090,MATCH($A$23,'Form report'!FP29:FP1091,0),MATCH(FP$3,'Form report'!$P$22:$CO$22,0))="","",INDEX('Form report'!$P$23:$CO$1090,MATCH($A$23,'Form report'!FP29:FP1091,0),MATCH(FP$3,'Form report'!$P$22:$CO$22,0))-INDEX('Form report'!$G$23:$G$1090,MATCH($A$23,'Form report'!$D$23:$D$1090,0))-INDEX('Form report'!$H$23:$H$1090,MATCH($A$23,'Form report'!$D$23:$D$1090,0))),"")</f>
        <v/>
      </c>
      <c r="FQ27" s="204" t="str">
        <f>IFERROR(IF(INDEX('Form report'!$P$23:$CO$1090,MATCH($A$23,'Form report'!FQ29:FQ1091,0),MATCH(FQ$3,'Form report'!$P$22:$CO$22,0))="","",INDEX('Form report'!$P$23:$CO$1090,MATCH($A$23,'Form report'!FQ29:FQ1091,0),MATCH(FQ$3,'Form report'!$P$22:$CO$22,0))-INDEX('Form report'!$G$23:$G$1090,MATCH($A$23,'Form report'!$D$23:$D$1090,0))-INDEX('Form report'!$H$23:$H$1090,MATCH($A$23,'Form report'!$D$23:$D$1090,0))),"")</f>
        <v/>
      </c>
      <c r="FR27" s="204" t="str">
        <f>IFERROR(IF(INDEX('Form report'!$P$23:$CO$1090,MATCH($A$23,'Form report'!FR29:FR1091,0),MATCH(FR$3,'Form report'!$P$22:$CO$22,0))="","",INDEX('Form report'!$P$23:$CO$1090,MATCH($A$23,'Form report'!FR29:FR1091,0),MATCH(FR$3,'Form report'!$P$22:$CO$22,0))-INDEX('Form report'!$G$23:$G$1090,MATCH($A$23,'Form report'!$D$23:$D$1090,0))-INDEX('Form report'!$H$23:$H$1090,MATCH($A$23,'Form report'!$D$23:$D$1090,0))),"")</f>
        <v/>
      </c>
      <c r="FS27" s="204" t="str">
        <f>IFERROR(IF(INDEX('Form report'!$P$23:$CO$1090,MATCH($A$23,'Form report'!FS29:FS1091,0),MATCH(FS$3,'Form report'!$P$22:$CO$22,0))="","",INDEX('Form report'!$P$23:$CO$1090,MATCH($A$23,'Form report'!FS29:FS1091,0),MATCH(FS$3,'Form report'!$P$22:$CO$22,0))-INDEX('Form report'!$G$23:$G$1090,MATCH($A$23,'Form report'!$D$23:$D$1090,0))-INDEX('Form report'!$H$23:$H$1090,MATCH($A$23,'Form report'!$D$23:$D$1090,0))),"")</f>
        <v/>
      </c>
      <c r="FT27" s="204" t="str">
        <f>IFERROR(IF(INDEX('Form report'!$P$23:$CO$1090,MATCH($A$23,'Form report'!FT29:FT1091,0),MATCH(FT$3,'Form report'!$P$22:$CO$22,0))="","",INDEX('Form report'!$P$23:$CO$1090,MATCH($A$23,'Form report'!FT29:FT1091,0),MATCH(FT$3,'Form report'!$P$22:$CO$22,0))-INDEX('Form report'!$G$23:$G$1090,MATCH($A$23,'Form report'!$D$23:$D$1090,0))-INDEX('Form report'!$H$23:$H$1090,MATCH($A$23,'Form report'!$D$23:$D$1090,0))),"")</f>
        <v/>
      </c>
      <c r="FU27" s="204" t="str">
        <f>IFERROR(IF(INDEX('Form report'!$P$23:$CO$1090,MATCH($A$23,'Form report'!FU29:FU1091,0),MATCH(FU$3,'Form report'!$P$22:$CO$22,0))="","",INDEX('Form report'!$P$23:$CO$1090,MATCH($A$23,'Form report'!FU29:FU1091,0),MATCH(FU$3,'Form report'!$P$22:$CO$22,0))-INDEX('Form report'!$G$23:$G$1090,MATCH($A$23,'Form report'!$D$23:$D$1090,0))-INDEX('Form report'!$H$23:$H$1090,MATCH($A$23,'Form report'!$D$23:$D$1090,0))),"")</f>
        <v/>
      </c>
      <c r="FV27" s="204" t="str">
        <f>IFERROR(IF(INDEX('Form report'!$P$23:$CO$1090,MATCH($A$23,'Form report'!FV29:FV1091,0),MATCH(FV$3,'Form report'!$P$22:$CO$22,0))="","",INDEX('Form report'!$P$23:$CO$1090,MATCH($A$23,'Form report'!FV29:FV1091,0),MATCH(FV$3,'Form report'!$P$22:$CO$22,0))-INDEX('Form report'!$G$23:$G$1090,MATCH($A$23,'Form report'!$D$23:$D$1090,0))-INDEX('Form report'!$H$23:$H$1090,MATCH($A$23,'Form report'!$D$23:$D$1090,0))),"")</f>
        <v/>
      </c>
      <c r="FW27" s="204" t="str">
        <f>IFERROR(IF(INDEX('Form report'!$P$23:$CO$1090,MATCH($A$23,'Form report'!FW29:FW1091,0),MATCH(FW$3,'Form report'!$P$22:$CO$22,0))="","",INDEX('Form report'!$P$23:$CO$1090,MATCH($A$23,'Form report'!FW29:FW1091,0),MATCH(FW$3,'Form report'!$P$22:$CO$22,0))-INDEX('Form report'!$G$23:$G$1090,MATCH($A$23,'Form report'!$D$23:$D$1090,0))-INDEX('Form report'!$H$23:$H$1090,MATCH($A$23,'Form report'!$D$23:$D$1090,0))),"")</f>
        <v/>
      </c>
      <c r="FX27" s="204" t="str">
        <f>IFERROR(IF(INDEX('Form report'!$P$23:$CO$1090,MATCH($A$23,'Form report'!FX29:FX1091,0),MATCH(FX$3,'Form report'!$P$22:$CO$22,0))="","",INDEX('Form report'!$P$23:$CO$1090,MATCH($A$23,'Form report'!FX29:FX1091,0),MATCH(FX$3,'Form report'!$P$22:$CO$22,0))-INDEX('Form report'!$G$23:$G$1090,MATCH($A$23,'Form report'!$D$23:$D$1090,0))-INDEX('Form report'!$H$23:$H$1090,MATCH($A$23,'Form report'!$D$23:$D$1090,0))),"")</f>
        <v/>
      </c>
      <c r="FY27" s="204" t="str">
        <f>IFERROR(IF(INDEX('Form report'!$P$23:$CO$1090,MATCH($A$23,'Form report'!FY29:FY1091,0),MATCH(FY$3,'Form report'!$P$22:$CO$22,0))="","",INDEX('Form report'!$P$23:$CO$1090,MATCH($A$23,'Form report'!FY29:FY1091,0),MATCH(FY$3,'Form report'!$P$22:$CO$22,0))-INDEX('Form report'!$G$23:$G$1090,MATCH($A$23,'Form report'!$D$23:$D$1090,0))-INDEX('Form report'!$H$23:$H$1090,MATCH($A$23,'Form report'!$D$23:$D$1090,0))),"")</f>
        <v/>
      </c>
      <c r="FZ27" s="204" t="str">
        <f>IFERROR(IF(INDEX('Form report'!$P$23:$CO$1090,MATCH($A$23,'Form report'!FZ29:FZ1091,0),MATCH(FZ$3,'Form report'!$P$22:$CO$22,0))="","",INDEX('Form report'!$P$23:$CO$1090,MATCH($A$23,'Form report'!FZ29:FZ1091,0),MATCH(FZ$3,'Form report'!$P$22:$CO$22,0))-INDEX('Form report'!$G$23:$G$1090,MATCH($A$23,'Form report'!$D$23:$D$1090,0))-INDEX('Form report'!$H$23:$H$1090,MATCH($A$23,'Form report'!$D$23:$D$1090,0))),"")</f>
        <v/>
      </c>
      <c r="GA27" s="204" t="str">
        <f>IFERROR(IF(INDEX('Form report'!$P$23:$CO$1090,MATCH($A$23,'Form report'!GA29:GA1091,0),MATCH(GA$3,'Form report'!$P$22:$CO$22,0))="","",INDEX('Form report'!$P$23:$CO$1090,MATCH($A$23,'Form report'!GA29:GA1091,0),MATCH(GA$3,'Form report'!$P$22:$CO$22,0))-INDEX('Form report'!$G$23:$G$1090,MATCH($A$23,'Form report'!$D$23:$D$1090,0))-INDEX('Form report'!$H$23:$H$1090,MATCH($A$23,'Form report'!$D$23:$D$1090,0))),"")</f>
        <v/>
      </c>
      <c r="GB27" s="204" t="str">
        <f>IFERROR(IF(INDEX('Form report'!$P$23:$CO$1090,MATCH($A$23,'Form report'!GB29:GB1091,0),MATCH(GB$3,'Form report'!$P$22:$CO$22,0))="","",INDEX('Form report'!$P$23:$CO$1090,MATCH($A$23,'Form report'!GB29:GB1091,0),MATCH(GB$3,'Form report'!$P$22:$CO$22,0))-INDEX('Form report'!$G$23:$G$1090,MATCH($A$23,'Form report'!$D$23:$D$1090,0))-INDEX('Form report'!$H$23:$H$1090,MATCH($A$23,'Form report'!$D$23:$D$1090,0))),"")</f>
        <v/>
      </c>
      <c r="GC27" s="204" t="str">
        <f>IFERROR(IF(INDEX('Form report'!$P$23:$CO$1090,MATCH($A$23,'Form report'!GC29:GC1091,0),MATCH(GC$3,'Form report'!$P$22:$CO$22,0))="","",INDEX('Form report'!$P$23:$CO$1090,MATCH($A$23,'Form report'!GC29:GC1091,0),MATCH(GC$3,'Form report'!$P$22:$CO$22,0))-INDEX('Form report'!$G$23:$G$1090,MATCH($A$23,'Form report'!$D$23:$D$1090,0))-INDEX('Form report'!$H$23:$H$1090,MATCH($A$23,'Form report'!$D$23:$D$1090,0))),"")</f>
        <v/>
      </c>
      <c r="GD27" s="204" t="str">
        <f>IFERROR(IF(INDEX('Form report'!$P$23:$CO$1090,MATCH($A$23,'Form report'!GD29:GD1091,0),MATCH(GD$3,'Form report'!$P$22:$CO$22,0))="","",INDEX('Form report'!$P$23:$CO$1090,MATCH($A$23,'Form report'!GD29:GD1091,0),MATCH(GD$3,'Form report'!$P$22:$CO$22,0))-INDEX('Form report'!$G$23:$G$1090,MATCH($A$23,'Form report'!$D$23:$D$1090,0))-INDEX('Form report'!$H$23:$H$1090,MATCH($A$23,'Form report'!$D$23:$D$1090,0))),"")</f>
        <v/>
      </c>
      <c r="GE27" s="204" t="str">
        <f>IFERROR(IF(INDEX('Form report'!$P$23:$CO$1090,MATCH($A$23,'Form report'!GE29:GE1091,0),MATCH(GE$3,'Form report'!$P$22:$CO$22,0))="","",INDEX('Form report'!$P$23:$CO$1090,MATCH($A$23,'Form report'!GE29:GE1091,0),MATCH(GE$3,'Form report'!$P$22:$CO$22,0))-INDEX('Form report'!$G$23:$G$1090,MATCH($A$23,'Form report'!$D$23:$D$1090,0))-INDEX('Form report'!$H$23:$H$1090,MATCH($A$23,'Form report'!$D$23:$D$1090,0))),"")</f>
        <v/>
      </c>
      <c r="GF27" s="204" t="str">
        <f>IFERROR(IF(INDEX('Form report'!$P$23:$CO$1090,MATCH($A$23,'Form report'!GF29:GF1091,0),MATCH(GF$3,'Form report'!$P$22:$CO$22,0))="","",INDEX('Form report'!$P$23:$CO$1090,MATCH($A$23,'Form report'!GF29:GF1091,0),MATCH(GF$3,'Form report'!$P$22:$CO$22,0))-INDEX('Form report'!$G$23:$G$1090,MATCH($A$23,'Form report'!$D$23:$D$1090,0))-INDEX('Form report'!$H$23:$H$1090,MATCH($A$23,'Form report'!$D$23:$D$1090,0))),"")</f>
        <v/>
      </c>
      <c r="GG27" s="204" t="str">
        <f>IFERROR(IF(INDEX('Form report'!$P$23:$CO$1090,MATCH($A$23,'Form report'!GG29:GG1091,0),MATCH(GG$3,'Form report'!$P$22:$CO$22,0))="","",INDEX('Form report'!$P$23:$CO$1090,MATCH($A$23,'Form report'!GG29:GG1091,0),MATCH(GG$3,'Form report'!$P$22:$CO$22,0))-INDEX('Form report'!$G$23:$G$1090,MATCH($A$23,'Form report'!$D$23:$D$1090,0))-INDEX('Form report'!$H$23:$H$1090,MATCH($A$23,'Form report'!$D$23:$D$1090,0))),"")</f>
        <v/>
      </c>
      <c r="GH27" s="204" t="str">
        <f>IFERROR(IF(INDEX('Form report'!$P$23:$CO$1090,MATCH($A$23,'Form report'!GH29:GH1091,0),MATCH(GH$3,'Form report'!$P$22:$CO$22,0))="","",INDEX('Form report'!$P$23:$CO$1090,MATCH($A$23,'Form report'!GH29:GH1091,0),MATCH(GH$3,'Form report'!$P$22:$CO$22,0))-INDEX('Form report'!$G$23:$G$1090,MATCH($A$23,'Form report'!$D$23:$D$1090,0))-INDEX('Form report'!$H$23:$H$1090,MATCH($A$23,'Form report'!$D$23:$D$1090,0))),"")</f>
        <v/>
      </c>
      <c r="GI27" s="204" t="str">
        <f>IFERROR(IF(INDEX('Form report'!$P$23:$CO$1090,MATCH($A$23,'Form report'!GI29:GI1091,0),MATCH(GI$3,'Form report'!$P$22:$CO$22,0))="","",INDEX('Form report'!$P$23:$CO$1090,MATCH($A$23,'Form report'!GI29:GI1091,0),MATCH(GI$3,'Form report'!$P$22:$CO$22,0))-INDEX('Form report'!$G$23:$G$1090,MATCH($A$23,'Form report'!$D$23:$D$1090,0))-INDEX('Form report'!$H$23:$H$1090,MATCH($A$23,'Form report'!$D$23:$D$1090,0))),"")</f>
        <v/>
      </c>
      <c r="GJ27" s="204" t="str">
        <f>IFERROR(IF(INDEX('Form report'!$P$23:$CO$1090,MATCH($A$23,'Form report'!GJ29:GJ1091,0),MATCH(GJ$3,'Form report'!$P$22:$CO$22,0))="","",INDEX('Form report'!$P$23:$CO$1090,MATCH($A$23,'Form report'!GJ29:GJ1091,0),MATCH(GJ$3,'Form report'!$P$22:$CO$22,0))-INDEX('Form report'!$G$23:$G$1090,MATCH($A$23,'Form report'!$D$23:$D$1090,0))-INDEX('Form report'!$H$23:$H$1090,MATCH($A$23,'Form report'!$D$23:$D$1090,0))),"")</f>
        <v/>
      </c>
      <c r="GK27" s="204" t="str">
        <f>IFERROR(IF(INDEX('Form report'!$P$23:$CO$1090,MATCH($A$23,'Form report'!GK29:GK1091,0),MATCH(GK$3,'Form report'!$P$22:$CO$22,0))="","",INDEX('Form report'!$P$23:$CO$1090,MATCH($A$23,'Form report'!GK29:GK1091,0),MATCH(GK$3,'Form report'!$P$22:$CO$22,0))-INDEX('Form report'!$G$23:$G$1090,MATCH($A$23,'Form report'!$D$23:$D$1090,0))-INDEX('Form report'!$H$23:$H$1090,MATCH($A$23,'Form report'!$D$23:$D$1090,0))),"")</f>
        <v/>
      </c>
      <c r="GL27" s="204" t="str">
        <f>IFERROR(IF(INDEX('Form report'!$P$23:$CO$1090,MATCH($A$23,'Form report'!GL29:GL1091,0),MATCH(GL$3,'Form report'!$P$22:$CO$22,0))="","",INDEX('Form report'!$P$23:$CO$1090,MATCH($A$23,'Form report'!GL29:GL1091,0),MATCH(GL$3,'Form report'!$P$22:$CO$22,0))-INDEX('Form report'!$G$23:$G$1090,MATCH($A$23,'Form report'!$D$23:$D$1090,0))-INDEX('Form report'!$H$23:$H$1090,MATCH($A$23,'Form report'!$D$23:$D$1090,0))),"")</f>
        <v/>
      </c>
      <c r="GM27" s="204" t="str">
        <f>IFERROR(IF(INDEX('Form report'!$P$23:$CO$1090,MATCH($A$23,'Form report'!GM29:GM1091,0),MATCH(GM$3,'Form report'!$P$22:$CO$22,0))="","",INDEX('Form report'!$P$23:$CO$1090,MATCH($A$23,'Form report'!GM29:GM1091,0),MATCH(GM$3,'Form report'!$P$22:$CO$22,0))-INDEX('Form report'!$G$23:$G$1090,MATCH($A$23,'Form report'!$D$23:$D$1090,0))-INDEX('Form report'!$H$23:$H$1090,MATCH($A$23,'Form report'!$D$23:$D$1090,0))),"")</f>
        <v/>
      </c>
      <c r="GN27" s="204" t="str">
        <f>IFERROR(IF(INDEX('Form report'!$P$23:$CO$1090,MATCH($A$23,'Form report'!GN29:GN1091,0),MATCH(GN$3,'Form report'!$P$22:$CO$22,0))="","",INDEX('Form report'!$P$23:$CO$1090,MATCH($A$23,'Form report'!GN29:GN1091,0),MATCH(GN$3,'Form report'!$P$22:$CO$22,0))-INDEX('Form report'!$G$23:$G$1090,MATCH($A$23,'Form report'!$D$23:$D$1090,0))-INDEX('Form report'!$H$23:$H$1090,MATCH($A$23,'Form report'!$D$23:$D$1090,0))),"")</f>
        <v/>
      </c>
      <c r="GO27" s="204" t="str">
        <f>IFERROR(IF(INDEX('Form report'!$P$23:$CO$1090,MATCH($A$23,'Form report'!GO29:GO1091,0),MATCH(GO$3,'Form report'!$P$22:$CO$22,0))="","",INDEX('Form report'!$P$23:$CO$1090,MATCH($A$23,'Form report'!GO29:GO1091,0),MATCH(GO$3,'Form report'!$P$22:$CO$22,0))-INDEX('Form report'!$G$23:$G$1090,MATCH($A$23,'Form report'!$D$23:$D$1090,0))-INDEX('Form report'!$H$23:$H$1090,MATCH($A$23,'Form report'!$D$23:$D$1090,0))),"")</f>
        <v/>
      </c>
      <c r="GP27" s="204" t="str">
        <f>IFERROR(IF(INDEX('Form report'!$P$23:$CO$1090,MATCH($A$23,'Form report'!GP29:GP1091,0),MATCH(GP$3,'Form report'!$P$22:$CO$22,0))="","",INDEX('Form report'!$P$23:$CO$1090,MATCH($A$23,'Form report'!GP29:GP1091,0),MATCH(GP$3,'Form report'!$P$22:$CO$22,0))-INDEX('Form report'!$G$23:$G$1090,MATCH($A$23,'Form report'!$D$23:$D$1090,0))-INDEX('Form report'!$H$23:$H$1090,MATCH($A$23,'Form report'!$D$23:$D$1090,0))),"")</f>
        <v/>
      </c>
      <c r="GQ27" s="204" t="str">
        <f>IFERROR(IF(INDEX('Form report'!$P$23:$CO$1090,MATCH($A$23,'Form report'!GQ29:GQ1091,0),MATCH(GQ$3,'Form report'!$P$22:$CO$22,0))="","",INDEX('Form report'!$P$23:$CO$1090,MATCH($A$23,'Form report'!GQ29:GQ1091,0),MATCH(GQ$3,'Form report'!$P$22:$CO$22,0))-INDEX('Form report'!$G$23:$G$1090,MATCH($A$23,'Form report'!$D$23:$D$1090,0))-INDEX('Form report'!$H$23:$H$1090,MATCH($A$23,'Form report'!$D$23:$D$1090,0))),"")</f>
        <v/>
      </c>
      <c r="GR27" s="204" t="str">
        <f>IFERROR(IF(INDEX('Form report'!$P$23:$CO$1090,MATCH($A$23,'Form report'!GR29:GR1091,0),MATCH(GR$3,'Form report'!$P$22:$CO$22,0))="","",INDEX('Form report'!$P$23:$CO$1090,MATCH($A$23,'Form report'!GR29:GR1091,0),MATCH(GR$3,'Form report'!$P$22:$CO$22,0))-INDEX('Form report'!$G$23:$G$1090,MATCH($A$23,'Form report'!$D$23:$D$1090,0))-INDEX('Form report'!$H$23:$H$1090,MATCH($A$23,'Form report'!$D$23:$D$1090,0))),"")</f>
        <v/>
      </c>
      <c r="GS27" s="204" t="str">
        <f>IFERROR(IF(INDEX('Form report'!$P$23:$CO$1090,MATCH($A$23,'Form report'!GS29:GS1091,0),MATCH(GS$3,'Form report'!$P$22:$CO$22,0))="","",INDEX('Form report'!$P$23:$CO$1090,MATCH($A$23,'Form report'!GS29:GS1091,0),MATCH(GS$3,'Form report'!$P$22:$CO$22,0))-INDEX('Form report'!$G$23:$G$1090,MATCH($A$23,'Form report'!$D$23:$D$1090,0))-INDEX('Form report'!$H$23:$H$1090,MATCH($A$23,'Form report'!$D$23:$D$1090,0))),"")</f>
        <v/>
      </c>
      <c r="GT27" s="204" t="str">
        <f>IFERROR(IF(INDEX('Form report'!$P$23:$CO$1090,MATCH($A$23,'Form report'!GT29:GT1091,0),MATCH(GT$3,'Form report'!$P$22:$CO$22,0))="","",INDEX('Form report'!$P$23:$CO$1090,MATCH($A$23,'Form report'!GT29:GT1091,0),MATCH(GT$3,'Form report'!$P$22:$CO$22,0))-INDEX('Form report'!$G$23:$G$1090,MATCH($A$23,'Form report'!$D$23:$D$1090,0))-INDEX('Form report'!$H$23:$H$1090,MATCH($A$23,'Form report'!$D$23:$D$1090,0))),"")</f>
        <v/>
      </c>
      <c r="GU27" s="204" t="str">
        <f>IFERROR(IF(INDEX('Form report'!$P$23:$CO$1090,MATCH($A$23,'Form report'!GU29:GU1091,0),MATCH(GU$3,'Form report'!$P$22:$CO$22,0))="","",INDEX('Form report'!$P$23:$CO$1090,MATCH($A$23,'Form report'!GU29:GU1091,0),MATCH(GU$3,'Form report'!$P$22:$CO$22,0))-INDEX('Form report'!$G$23:$G$1090,MATCH($A$23,'Form report'!$D$23:$D$1090,0))-INDEX('Form report'!$H$23:$H$1090,MATCH($A$23,'Form report'!$D$23:$D$1090,0))),"")</f>
        <v/>
      </c>
      <c r="GV27" s="204" t="str">
        <f>IFERROR(IF(INDEX('Form report'!$P$23:$CO$1090,MATCH($A$23,'Form report'!GV29:GV1091,0),MATCH(GV$3,'Form report'!$P$22:$CO$22,0))="","",INDEX('Form report'!$P$23:$CO$1090,MATCH($A$23,'Form report'!GV29:GV1091,0),MATCH(GV$3,'Form report'!$P$22:$CO$22,0))-INDEX('Form report'!$G$23:$G$1090,MATCH($A$23,'Form report'!$D$23:$D$1090,0))-INDEX('Form report'!$H$23:$H$1090,MATCH($A$23,'Form report'!$D$23:$D$1090,0))),"")</f>
        <v/>
      </c>
      <c r="GW27" s="204" t="str">
        <f>IFERROR(IF(INDEX('Form report'!$P$23:$CO$1090,MATCH($A$23,'Form report'!GW29:GW1091,0),MATCH(GW$3,'Form report'!$P$22:$CO$22,0))="","",INDEX('Form report'!$P$23:$CO$1090,MATCH($A$23,'Form report'!GW29:GW1091,0),MATCH(GW$3,'Form report'!$P$22:$CO$22,0))-INDEX('Form report'!$G$23:$G$1090,MATCH($A$23,'Form report'!$D$23:$D$1090,0))-INDEX('Form report'!$H$23:$H$1090,MATCH($A$23,'Form report'!$D$23:$D$1090,0))),"")</f>
        <v/>
      </c>
      <c r="GX27" s="204" t="str">
        <f>IFERROR(IF(INDEX('Form report'!$P$23:$CO$1090,MATCH($A$23,'Form report'!GX29:GX1091,0),MATCH(GX$3,'Form report'!$P$22:$CO$22,0))="","",INDEX('Form report'!$P$23:$CO$1090,MATCH($A$23,'Form report'!GX29:GX1091,0),MATCH(GX$3,'Form report'!$P$22:$CO$22,0))-INDEX('Form report'!$G$23:$G$1090,MATCH($A$23,'Form report'!$D$23:$D$1090,0))-INDEX('Form report'!$H$23:$H$1090,MATCH($A$23,'Form report'!$D$23:$D$1090,0))),"")</f>
        <v/>
      </c>
      <c r="GY27" s="204" t="str">
        <f>IFERROR(IF(INDEX('Form report'!$P$23:$CO$1090,MATCH($A$23,'Form report'!GY29:GY1091,0),MATCH(GY$3,'Form report'!$P$22:$CO$22,0))="","",INDEX('Form report'!$P$23:$CO$1090,MATCH($A$23,'Form report'!GY29:GY1091,0),MATCH(GY$3,'Form report'!$P$22:$CO$22,0))-INDEX('Form report'!$G$23:$G$1090,MATCH($A$23,'Form report'!$D$23:$D$1090,0))-INDEX('Form report'!$H$23:$H$1090,MATCH($A$23,'Form report'!$D$23:$D$1090,0))),"")</f>
        <v/>
      </c>
      <c r="GZ27" s="204" t="str">
        <f>IFERROR(IF(INDEX('Form report'!$P$23:$CO$1090,MATCH($A$23,'Form report'!GZ29:GZ1091,0),MATCH(GZ$3,'Form report'!$P$22:$CO$22,0))="","",INDEX('Form report'!$P$23:$CO$1090,MATCH($A$23,'Form report'!GZ29:GZ1091,0),MATCH(GZ$3,'Form report'!$P$22:$CO$22,0))-INDEX('Form report'!$G$23:$G$1090,MATCH($A$23,'Form report'!$D$23:$D$1090,0))-INDEX('Form report'!$H$23:$H$1090,MATCH($A$23,'Form report'!$D$23:$D$1090,0))),"")</f>
        <v/>
      </c>
      <c r="HA27" s="204" t="str">
        <f>IFERROR(IF(INDEX('Form report'!$P$23:$CO$1090,MATCH($A$23,'Form report'!HA29:HA1091,0),MATCH(HA$3,'Form report'!$P$22:$CO$22,0))="","",INDEX('Form report'!$P$23:$CO$1090,MATCH($A$23,'Form report'!HA29:HA1091,0),MATCH(HA$3,'Form report'!$P$22:$CO$22,0))-INDEX('Form report'!$G$23:$G$1090,MATCH($A$23,'Form report'!$D$23:$D$1090,0))-INDEX('Form report'!$H$23:$H$1090,MATCH($A$23,'Form report'!$D$23:$D$1090,0))),"")</f>
        <v/>
      </c>
      <c r="HB27" s="204" t="str">
        <f>IFERROR(IF(INDEX('Form report'!$P$23:$CO$1090,MATCH($A$23,'Form report'!HB29:HB1091,0),MATCH(HB$3,'Form report'!$P$22:$CO$22,0))="","",INDEX('Form report'!$P$23:$CO$1090,MATCH($A$23,'Form report'!HB29:HB1091,0),MATCH(HB$3,'Form report'!$P$22:$CO$22,0))-INDEX('Form report'!$G$23:$G$1090,MATCH($A$23,'Form report'!$D$23:$D$1090,0))-INDEX('Form report'!$H$23:$H$1090,MATCH($A$23,'Form report'!$D$23:$D$1090,0))),"")</f>
        <v/>
      </c>
      <c r="HC27" s="204" t="str">
        <f>IFERROR(IF(INDEX('Form report'!$P$23:$CO$1090,MATCH($A$23,'Form report'!HC29:HC1091,0),MATCH(HC$3,'Form report'!$P$22:$CO$22,0))="","",INDEX('Form report'!$P$23:$CO$1090,MATCH($A$23,'Form report'!HC29:HC1091,0),MATCH(HC$3,'Form report'!$P$22:$CO$22,0))-INDEX('Form report'!$G$23:$G$1090,MATCH($A$23,'Form report'!$D$23:$D$1090,0))-INDEX('Form report'!$H$23:$H$1090,MATCH($A$23,'Form report'!$D$23:$D$1090,0))),"")</f>
        <v/>
      </c>
      <c r="HD27" s="204" t="str">
        <f>IFERROR(IF(INDEX('Form report'!$P$23:$CO$1090,MATCH($A$23,'Form report'!HD29:HD1091,0),MATCH(HD$3,'Form report'!$P$22:$CO$22,0))="","",INDEX('Form report'!$P$23:$CO$1090,MATCH($A$23,'Form report'!HD29:HD1091,0),MATCH(HD$3,'Form report'!$P$22:$CO$22,0))-INDEX('Form report'!$G$23:$G$1090,MATCH($A$23,'Form report'!$D$23:$D$1090,0))-INDEX('Form report'!$H$23:$H$1090,MATCH($A$23,'Form report'!$D$23:$D$1090,0))),"")</f>
        <v/>
      </c>
      <c r="HE27" s="204" t="str">
        <f>IFERROR(IF(INDEX('Form report'!$P$23:$CO$1090,MATCH($A$23,'Form report'!HE29:HE1091,0),MATCH(HE$3,'Form report'!$P$22:$CO$22,0))="","",INDEX('Form report'!$P$23:$CO$1090,MATCH($A$23,'Form report'!HE29:HE1091,0),MATCH(HE$3,'Form report'!$P$22:$CO$22,0))-INDEX('Form report'!$G$23:$G$1090,MATCH($A$23,'Form report'!$D$23:$D$1090,0))-INDEX('Form report'!$H$23:$H$1090,MATCH($A$23,'Form report'!$D$23:$D$1090,0))),"")</f>
        <v/>
      </c>
      <c r="HF27" s="204" t="str">
        <f>IFERROR(IF(INDEX('Form report'!$P$23:$CO$1090,MATCH($A$23,'Form report'!HF29:HF1091,0),MATCH(HF$3,'Form report'!$P$22:$CO$22,0))="","",INDEX('Form report'!$P$23:$CO$1090,MATCH($A$23,'Form report'!HF29:HF1091,0),MATCH(HF$3,'Form report'!$P$22:$CO$22,0))-INDEX('Form report'!$G$23:$G$1090,MATCH($A$23,'Form report'!$D$23:$D$1090,0))-INDEX('Form report'!$H$23:$H$1090,MATCH($A$23,'Form report'!$D$23:$D$1090,0))),"")</f>
        <v/>
      </c>
      <c r="HG27" s="204" t="str">
        <f>IFERROR(IF(INDEX('Form report'!$P$23:$CO$1090,MATCH($A$23,'Form report'!HG29:HG1091,0),MATCH(HG$3,'Form report'!$P$22:$CO$22,0))="","",INDEX('Form report'!$P$23:$CO$1090,MATCH($A$23,'Form report'!HG29:HG1091,0),MATCH(HG$3,'Form report'!$P$22:$CO$22,0))-INDEX('Form report'!$G$23:$G$1090,MATCH($A$23,'Form report'!$D$23:$D$1090,0))-INDEX('Form report'!$H$23:$H$1090,MATCH($A$23,'Form report'!$D$23:$D$1090,0))),"")</f>
        <v/>
      </c>
      <c r="HH27" s="204" t="str">
        <f>IFERROR(IF(INDEX('Form report'!$P$23:$CO$1090,MATCH($A$23,'Form report'!HH29:HH1091,0),MATCH(HH$3,'Form report'!$P$22:$CO$22,0))="","",INDEX('Form report'!$P$23:$CO$1090,MATCH($A$23,'Form report'!HH29:HH1091,0),MATCH(HH$3,'Form report'!$P$22:$CO$22,0))-INDEX('Form report'!$G$23:$G$1090,MATCH($A$23,'Form report'!$D$23:$D$1090,0))-INDEX('Form report'!$H$23:$H$1090,MATCH($A$23,'Form report'!$D$23:$D$1090,0))),"")</f>
        <v/>
      </c>
      <c r="HI27" s="204" t="str">
        <f>IFERROR(IF(INDEX('Form report'!$P$23:$CO$1090,MATCH($A$23,'Form report'!HI29:HI1091,0),MATCH(HI$3,'Form report'!$P$22:$CO$22,0))="","",INDEX('Form report'!$P$23:$CO$1090,MATCH($A$23,'Form report'!HI29:HI1091,0),MATCH(HI$3,'Form report'!$P$22:$CO$22,0))-INDEX('Form report'!$G$23:$G$1090,MATCH($A$23,'Form report'!$D$23:$D$1090,0))-INDEX('Form report'!$H$23:$H$1090,MATCH($A$23,'Form report'!$D$23:$D$1090,0))),"")</f>
        <v/>
      </c>
      <c r="HJ27" s="204" t="str">
        <f>IFERROR(IF(INDEX('Form report'!$P$23:$CO$1090,MATCH($A$23,'Form report'!HJ29:HJ1091,0),MATCH(HJ$3,'Form report'!$P$22:$CO$22,0))="","",INDEX('Form report'!$P$23:$CO$1090,MATCH($A$23,'Form report'!HJ29:HJ1091,0),MATCH(HJ$3,'Form report'!$P$22:$CO$22,0))-INDEX('Form report'!$G$23:$G$1090,MATCH($A$23,'Form report'!$D$23:$D$1090,0))-INDEX('Form report'!$H$23:$H$1090,MATCH($A$23,'Form report'!$D$23:$D$1090,0))),"")</f>
        <v/>
      </c>
      <c r="HK27" s="204" t="str">
        <f>IFERROR(IF(INDEX('Form report'!$P$23:$CO$1090,MATCH($A$23,'Form report'!HK29:HK1091,0),MATCH(HK$3,'Form report'!$P$22:$CO$22,0))="","",INDEX('Form report'!$P$23:$CO$1090,MATCH($A$23,'Form report'!HK29:HK1091,0),MATCH(HK$3,'Form report'!$P$22:$CO$22,0))-INDEX('Form report'!$G$23:$G$1090,MATCH($A$23,'Form report'!$D$23:$D$1090,0))-INDEX('Form report'!$H$23:$H$1090,MATCH($A$23,'Form report'!$D$23:$D$1090,0))),"")</f>
        <v/>
      </c>
      <c r="HL27" s="204" t="str">
        <f>IFERROR(IF(INDEX('Form report'!$P$23:$CO$1090,MATCH($A$23,'Form report'!HL29:HL1091,0),MATCH(HL$3,'Form report'!$P$22:$CO$22,0))="","",INDEX('Form report'!$P$23:$CO$1090,MATCH($A$23,'Form report'!HL29:HL1091,0),MATCH(HL$3,'Form report'!$P$22:$CO$22,0))-INDEX('Form report'!$G$23:$G$1090,MATCH($A$23,'Form report'!$D$23:$D$1090,0))-INDEX('Form report'!$H$23:$H$1090,MATCH($A$23,'Form report'!$D$23:$D$1090,0))),"")</f>
        <v/>
      </c>
      <c r="HM27" s="204" t="str">
        <f>IFERROR(IF(INDEX('Form report'!$P$23:$CO$1090,MATCH($A$23,'Form report'!HM29:HM1091,0),MATCH(HM$3,'Form report'!$P$22:$CO$22,0))="","",INDEX('Form report'!$P$23:$CO$1090,MATCH($A$23,'Form report'!HM29:HM1091,0),MATCH(HM$3,'Form report'!$P$22:$CO$22,0))-INDEX('Form report'!$G$23:$G$1090,MATCH($A$23,'Form report'!$D$23:$D$1090,0))-INDEX('Form report'!$H$23:$H$1090,MATCH($A$23,'Form report'!$D$23:$D$1090,0))),"")</f>
        <v/>
      </c>
      <c r="HN27" s="204" t="str">
        <f>IFERROR(IF(INDEX('Form report'!$P$23:$CO$1090,MATCH($A$23,'Form report'!HN29:HN1091,0),MATCH(HN$3,'Form report'!$P$22:$CO$22,0))="","",INDEX('Form report'!$P$23:$CO$1090,MATCH($A$23,'Form report'!HN29:HN1091,0),MATCH(HN$3,'Form report'!$P$22:$CO$22,0))-INDEX('Form report'!$G$23:$G$1090,MATCH($A$23,'Form report'!$D$23:$D$1090,0))-INDEX('Form report'!$H$23:$H$1090,MATCH($A$23,'Form report'!$D$23:$D$1090,0))),"")</f>
        <v/>
      </c>
      <c r="HO27" s="204" t="str">
        <f>IFERROR(IF(INDEX('Form report'!$P$23:$CO$1090,MATCH($A$23,'Form report'!HO29:HO1091,0),MATCH(HO$3,'Form report'!$P$22:$CO$22,0))="","",INDEX('Form report'!$P$23:$CO$1090,MATCH($A$23,'Form report'!HO29:HO1091,0),MATCH(HO$3,'Form report'!$P$22:$CO$22,0))-INDEX('Form report'!$G$23:$G$1090,MATCH($A$23,'Form report'!$D$23:$D$1090,0))-INDEX('Form report'!$H$23:$H$1090,MATCH($A$23,'Form report'!$D$23:$D$1090,0))),"")</f>
        <v/>
      </c>
      <c r="HP27" s="204" t="str">
        <f>IFERROR(IF(INDEX('Form report'!$P$23:$CO$1090,MATCH($A$23,'Form report'!HP29:HP1091,0),MATCH(HP$3,'Form report'!$P$22:$CO$22,0))="","",INDEX('Form report'!$P$23:$CO$1090,MATCH($A$23,'Form report'!HP29:HP1091,0),MATCH(HP$3,'Form report'!$P$22:$CO$22,0))-INDEX('Form report'!$G$23:$G$1090,MATCH($A$23,'Form report'!$D$23:$D$1090,0))-INDEX('Form report'!$H$23:$H$1090,MATCH($A$23,'Form report'!$D$23:$D$1090,0))),"")</f>
        <v/>
      </c>
      <c r="HQ27" s="204" t="str">
        <f>IFERROR(IF(INDEX('Form report'!$P$23:$CO$1090,MATCH($A$23,'Form report'!HQ29:HQ1091,0),MATCH(HQ$3,'Form report'!$P$22:$CO$22,0))="","",INDEX('Form report'!$P$23:$CO$1090,MATCH($A$23,'Form report'!HQ29:HQ1091,0),MATCH(HQ$3,'Form report'!$P$22:$CO$22,0))-INDEX('Form report'!$G$23:$G$1090,MATCH($A$23,'Form report'!$D$23:$D$1090,0))-INDEX('Form report'!$H$23:$H$1090,MATCH($A$23,'Form report'!$D$23:$D$1090,0))),"")</f>
        <v/>
      </c>
      <c r="HR27" s="204" t="str">
        <f>IFERROR(IF(INDEX('Form report'!$P$23:$CO$1090,MATCH($A$23,'Form report'!HR29:HR1091,0),MATCH(HR$3,'Form report'!$P$22:$CO$22,0))="","",INDEX('Form report'!$P$23:$CO$1090,MATCH($A$23,'Form report'!HR29:HR1091,0),MATCH(HR$3,'Form report'!$P$22:$CO$22,0))-INDEX('Form report'!$G$23:$G$1090,MATCH($A$23,'Form report'!$D$23:$D$1090,0))-INDEX('Form report'!$H$23:$H$1090,MATCH($A$23,'Form report'!$D$23:$D$1090,0))),"")</f>
        <v/>
      </c>
      <c r="HS27" s="204" t="str">
        <f>IFERROR(IF(INDEX('Form report'!$P$23:$CO$1090,MATCH($A$23,'Form report'!HS29:HS1091,0),MATCH(HS$3,'Form report'!$P$22:$CO$22,0))="","",INDEX('Form report'!$P$23:$CO$1090,MATCH($A$23,'Form report'!HS29:HS1091,0),MATCH(HS$3,'Form report'!$P$22:$CO$22,0))-INDEX('Form report'!$G$23:$G$1090,MATCH($A$23,'Form report'!$D$23:$D$1090,0))-INDEX('Form report'!$H$23:$H$1090,MATCH($A$23,'Form report'!$D$23:$D$1090,0))),"")</f>
        <v/>
      </c>
      <c r="HT27" s="204" t="str">
        <f>IFERROR(IF(INDEX('Form report'!$P$23:$CO$1090,MATCH($A$23,'Form report'!HT29:HT1091,0),MATCH(HT$3,'Form report'!$P$22:$CO$22,0))="","",INDEX('Form report'!$P$23:$CO$1090,MATCH($A$23,'Form report'!HT29:HT1091,0),MATCH(HT$3,'Form report'!$P$22:$CO$22,0))-INDEX('Form report'!$G$23:$G$1090,MATCH($A$23,'Form report'!$D$23:$D$1090,0))-INDEX('Form report'!$H$23:$H$1090,MATCH($A$23,'Form report'!$D$23:$D$1090,0))),"")</f>
        <v/>
      </c>
      <c r="HU27" s="204" t="str">
        <f>IFERROR(IF(INDEX('Form report'!$P$23:$CO$1090,MATCH($A$23,'Form report'!HU29:HU1091,0),MATCH(HU$3,'Form report'!$P$22:$CO$22,0))="","",INDEX('Form report'!$P$23:$CO$1090,MATCH($A$23,'Form report'!HU29:HU1091,0),MATCH(HU$3,'Form report'!$P$22:$CO$22,0))-INDEX('Form report'!$G$23:$G$1090,MATCH($A$23,'Form report'!$D$23:$D$1090,0))-INDEX('Form report'!$H$23:$H$1090,MATCH($A$23,'Form report'!$D$23:$D$1090,0))),"")</f>
        <v/>
      </c>
      <c r="HV27" s="204" t="str">
        <f>IFERROR(IF(INDEX('Form report'!$P$23:$CO$1090,MATCH($A$23,'Form report'!HV29:HV1091,0),MATCH(HV$3,'Form report'!$P$22:$CO$22,0))="","",INDEX('Form report'!$P$23:$CO$1090,MATCH($A$23,'Form report'!HV29:HV1091,0),MATCH(HV$3,'Form report'!$P$22:$CO$22,0))-INDEX('Form report'!$G$23:$G$1090,MATCH($A$23,'Form report'!$D$23:$D$1090,0))-INDEX('Form report'!$H$23:$H$1090,MATCH($A$23,'Form report'!$D$23:$D$1090,0))),"")</f>
        <v/>
      </c>
      <c r="HW27" s="204" t="str">
        <f>IFERROR(IF(INDEX('Form report'!$P$23:$CO$1090,MATCH($A$23,'Form report'!HW29:HW1091,0),MATCH(HW$3,'Form report'!$P$22:$CO$22,0))="","",INDEX('Form report'!$P$23:$CO$1090,MATCH($A$23,'Form report'!HW29:HW1091,0),MATCH(HW$3,'Form report'!$P$22:$CO$22,0))-INDEX('Form report'!$G$23:$G$1090,MATCH($A$23,'Form report'!$D$23:$D$1090,0))-INDEX('Form report'!$H$23:$H$1090,MATCH($A$23,'Form report'!$D$23:$D$1090,0))),"")</f>
        <v/>
      </c>
      <c r="HX27" s="204" t="str">
        <f>IFERROR(IF(INDEX('Form report'!$P$23:$CO$1090,MATCH($A$23,'Form report'!HX29:HX1091,0),MATCH(HX$3,'Form report'!$P$22:$CO$22,0))="","",INDEX('Form report'!$P$23:$CO$1090,MATCH($A$23,'Form report'!HX29:HX1091,0),MATCH(HX$3,'Form report'!$P$22:$CO$22,0))-INDEX('Form report'!$G$23:$G$1090,MATCH($A$23,'Form report'!$D$23:$D$1090,0))-INDEX('Form report'!$H$23:$H$1090,MATCH($A$23,'Form report'!$D$23:$D$1090,0))),"")</f>
        <v/>
      </c>
      <c r="HY27" s="204" t="str">
        <f>IFERROR(IF(INDEX('Form report'!$P$23:$CO$1090,MATCH($A$23,'Form report'!HY29:HY1091,0),MATCH(HY$3,'Form report'!$P$22:$CO$22,0))="","",INDEX('Form report'!$P$23:$CO$1090,MATCH($A$23,'Form report'!HY29:HY1091,0),MATCH(HY$3,'Form report'!$P$22:$CO$22,0))-INDEX('Form report'!$G$23:$G$1090,MATCH($A$23,'Form report'!$D$23:$D$1090,0))-INDEX('Form report'!$H$23:$H$1090,MATCH($A$23,'Form report'!$D$23:$D$1090,0))),"")</f>
        <v/>
      </c>
      <c r="HZ27" s="204" t="str">
        <f>IFERROR(IF(INDEX('Form report'!$P$23:$CO$1090,MATCH($A$23,'Form report'!HZ29:HZ1091,0),MATCH(HZ$3,'Form report'!$P$22:$CO$22,0))="","",INDEX('Form report'!$P$23:$CO$1090,MATCH($A$23,'Form report'!HZ29:HZ1091,0),MATCH(HZ$3,'Form report'!$P$22:$CO$22,0))-INDEX('Form report'!$G$23:$G$1090,MATCH($A$23,'Form report'!$D$23:$D$1090,0))-INDEX('Form report'!$H$23:$H$1090,MATCH($A$23,'Form report'!$D$23:$D$1090,0))),"")</f>
        <v/>
      </c>
      <c r="IA27" s="204" t="str">
        <f>IFERROR(IF(INDEX('Form report'!$P$23:$CO$1090,MATCH($A$23,'Form report'!IA29:IA1091,0),MATCH(IA$3,'Form report'!$P$22:$CO$22,0))="","",INDEX('Form report'!$P$23:$CO$1090,MATCH($A$23,'Form report'!IA29:IA1091,0),MATCH(IA$3,'Form report'!$P$22:$CO$22,0))-INDEX('Form report'!$G$23:$G$1090,MATCH($A$23,'Form report'!$D$23:$D$1090,0))-INDEX('Form report'!$H$23:$H$1090,MATCH($A$23,'Form report'!$D$23:$D$1090,0))),"")</f>
        <v/>
      </c>
      <c r="IB27" s="204" t="str">
        <f>IFERROR(IF(INDEX('Form report'!$P$23:$CO$1090,MATCH($A$23,'Form report'!IB29:IB1091,0),MATCH(IB$3,'Form report'!$P$22:$CO$22,0))="","",INDEX('Form report'!$P$23:$CO$1090,MATCH($A$23,'Form report'!IB29:IB1091,0),MATCH(IB$3,'Form report'!$P$22:$CO$22,0))-INDEX('Form report'!$G$23:$G$1090,MATCH($A$23,'Form report'!$D$23:$D$1090,0))-INDEX('Form report'!$H$23:$H$1090,MATCH($A$23,'Form report'!$D$23:$D$1090,0))),"")</f>
        <v/>
      </c>
      <c r="IC27" s="204" t="str">
        <f>IFERROR(IF(INDEX('Form report'!$P$23:$CO$1090,MATCH($A$23,'Form report'!IC29:IC1091,0),MATCH(IC$3,'Form report'!$P$22:$CO$22,0))="","",INDEX('Form report'!$P$23:$CO$1090,MATCH($A$23,'Form report'!IC29:IC1091,0),MATCH(IC$3,'Form report'!$P$22:$CO$22,0))-INDEX('Form report'!$G$23:$G$1090,MATCH($A$23,'Form report'!$D$23:$D$1090,0))-INDEX('Form report'!$H$23:$H$1090,MATCH($A$23,'Form report'!$D$23:$D$1090,0))),"")</f>
        <v/>
      </c>
      <c r="ID27" s="204" t="str">
        <f>IFERROR(IF(INDEX('Form report'!$P$23:$CO$1090,MATCH($A$23,'Form report'!ID29:ID1091,0),MATCH(ID$3,'Form report'!$P$22:$CO$22,0))="","",INDEX('Form report'!$P$23:$CO$1090,MATCH($A$23,'Form report'!ID29:ID1091,0),MATCH(ID$3,'Form report'!$P$22:$CO$22,0))-INDEX('Form report'!$G$23:$G$1090,MATCH($A$23,'Form report'!$D$23:$D$1090,0))-INDEX('Form report'!$H$23:$H$1090,MATCH($A$23,'Form report'!$D$23:$D$1090,0))),"")</f>
        <v/>
      </c>
      <c r="IE27" s="204" t="str">
        <f>IFERROR(IF(INDEX('Form report'!$P$23:$CO$1090,MATCH($A$23,'Form report'!IE29:IE1091,0),MATCH(IE$3,'Form report'!$P$22:$CO$22,0))="","",INDEX('Form report'!$P$23:$CO$1090,MATCH($A$23,'Form report'!IE29:IE1091,0),MATCH(IE$3,'Form report'!$P$22:$CO$22,0))-INDEX('Form report'!$G$23:$G$1090,MATCH($A$23,'Form report'!$D$23:$D$1090,0))-INDEX('Form report'!$H$23:$H$1090,MATCH($A$23,'Form report'!$D$23:$D$1090,0))),"")</f>
        <v/>
      </c>
      <c r="IF27" s="204" t="str">
        <f>IFERROR(IF(INDEX('Form report'!$P$23:$CO$1090,MATCH($A$23,'Form report'!IF29:IF1091,0),MATCH(IF$3,'Form report'!$P$22:$CO$22,0))="","",INDEX('Form report'!$P$23:$CO$1090,MATCH($A$23,'Form report'!IF29:IF1091,0),MATCH(IF$3,'Form report'!$P$22:$CO$22,0))-INDEX('Form report'!$G$23:$G$1090,MATCH($A$23,'Form report'!$D$23:$D$1090,0))-INDEX('Form report'!$H$23:$H$1090,MATCH($A$23,'Form report'!$D$23:$D$1090,0))),"")</f>
        <v/>
      </c>
      <c r="IG27" s="204" t="str">
        <f>IFERROR(IF(INDEX('Form report'!$P$23:$CO$1090,MATCH($A$23,'Form report'!IG29:IG1091,0),MATCH(IG$3,'Form report'!$P$22:$CO$22,0))="","",INDEX('Form report'!$P$23:$CO$1090,MATCH($A$23,'Form report'!IG29:IG1091,0),MATCH(IG$3,'Form report'!$P$22:$CO$22,0))-INDEX('Form report'!$G$23:$G$1090,MATCH($A$23,'Form report'!$D$23:$D$1090,0))-INDEX('Form report'!$H$23:$H$1090,MATCH($A$23,'Form report'!$D$23:$D$1090,0))),"")</f>
        <v/>
      </c>
      <c r="IH27" s="204" t="str">
        <f>IFERROR(IF(INDEX('Form report'!$P$23:$CO$1090,MATCH($A$23,'Form report'!IH29:IH1091,0),MATCH(IH$3,'Form report'!$P$22:$CO$22,0))="","",INDEX('Form report'!$P$23:$CO$1090,MATCH($A$23,'Form report'!IH29:IH1091,0),MATCH(IH$3,'Form report'!$P$22:$CO$22,0))-INDEX('Form report'!$G$23:$G$1090,MATCH($A$23,'Form report'!$D$23:$D$1090,0))-INDEX('Form report'!$H$23:$H$1090,MATCH($A$23,'Form report'!$D$23:$D$1090,0))),"")</f>
        <v/>
      </c>
      <c r="II27" s="204" t="str">
        <f>IFERROR(IF(INDEX('Form report'!$P$23:$CO$1090,MATCH($A$23,'Form report'!II29:II1091,0),MATCH(II$3,'Form report'!$P$22:$CO$22,0))="","",INDEX('Form report'!$P$23:$CO$1090,MATCH($A$23,'Form report'!II29:II1091,0),MATCH(II$3,'Form report'!$P$22:$CO$22,0))-INDEX('Form report'!$G$23:$G$1090,MATCH($A$23,'Form report'!$D$23:$D$1090,0))-INDEX('Form report'!$H$23:$H$1090,MATCH($A$23,'Form report'!$D$23:$D$1090,0))),"")</f>
        <v/>
      </c>
      <c r="IJ27" s="204" t="str">
        <f>IFERROR(IF(INDEX('Form report'!$P$23:$CO$1090,MATCH($A$23,'Form report'!IJ29:IJ1091,0),MATCH(IJ$3,'Form report'!$P$22:$CO$22,0))="","",INDEX('Form report'!$P$23:$CO$1090,MATCH($A$23,'Form report'!IJ29:IJ1091,0),MATCH(IJ$3,'Form report'!$P$22:$CO$22,0))-INDEX('Form report'!$G$23:$G$1090,MATCH($A$23,'Form report'!$D$23:$D$1090,0))-INDEX('Form report'!$H$23:$H$1090,MATCH($A$23,'Form report'!$D$23:$D$1090,0))),"")</f>
        <v/>
      </c>
      <c r="IK27" s="204" t="str">
        <f>IFERROR(IF(INDEX('Form report'!$P$23:$CO$1090,MATCH($A$23,'Form report'!IK29:IK1091,0),MATCH(IK$3,'Form report'!$P$22:$CO$22,0))="","",INDEX('Form report'!$P$23:$CO$1090,MATCH($A$23,'Form report'!IK29:IK1091,0),MATCH(IK$3,'Form report'!$P$22:$CO$22,0))-INDEX('Form report'!$G$23:$G$1090,MATCH($A$23,'Form report'!$D$23:$D$1090,0))-INDEX('Form report'!$H$23:$H$1090,MATCH($A$23,'Form report'!$D$23:$D$1090,0))),"")</f>
        <v/>
      </c>
      <c r="IL27" s="204" t="str">
        <f>IFERROR(IF(INDEX('Form report'!$P$23:$CO$1090,MATCH($A$23,'Form report'!IL29:IL1091,0),MATCH(IL$3,'Form report'!$P$22:$CO$22,0))="","",INDEX('Form report'!$P$23:$CO$1090,MATCH($A$23,'Form report'!IL29:IL1091,0),MATCH(IL$3,'Form report'!$P$22:$CO$22,0))-INDEX('Form report'!$G$23:$G$1090,MATCH($A$23,'Form report'!$D$23:$D$1090,0))-INDEX('Form report'!$H$23:$H$1090,MATCH($A$23,'Form report'!$D$23:$D$1090,0))),"")</f>
        <v/>
      </c>
      <c r="IM27" s="204" t="str">
        <f>IFERROR(IF(INDEX('Form report'!$P$23:$CO$1090,MATCH($A$23,'Form report'!IM29:IM1091,0),MATCH(IM$3,'Form report'!$P$22:$CO$22,0))="","",INDEX('Form report'!$P$23:$CO$1090,MATCH($A$23,'Form report'!IM29:IM1091,0),MATCH(IM$3,'Form report'!$P$22:$CO$22,0))-INDEX('Form report'!$G$23:$G$1090,MATCH($A$23,'Form report'!$D$23:$D$1090,0))-INDEX('Form report'!$H$23:$H$1090,MATCH($A$23,'Form report'!$D$23:$D$1090,0))),"")</f>
        <v/>
      </c>
      <c r="IN27" s="204" t="str">
        <f>IFERROR(IF(INDEX('Form report'!$P$23:$CO$1090,MATCH($A$23,'Form report'!IN29:IN1091,0),MATCH(IN$3,'Form report'!$P$22:$CO$22,0))="","",INDEX('Form report'!$P$23:$CO$1090,MATCH($A$23,'Form report'!IN29:IN1091,0),MATCH(IN$3,'Form report'!$P$22:$CO$22,0))-INDEX('Form report'!$G$23:$G$1090,MATCH($A$23,'Form report'!$D$23:$D$1090,0))-INDEX('Form report'!$H$23:$H$1090,MATCH($A$23,'Form report'!$D$23:$D$1090,0))),"")</f>
        <v/>
      </c>
      <c r="IO27" s="204" t="str">
        <f>IFERROR(IF(INDEX('Form report'!$P$23:$CO$1090,MATCH($A$23,'Form report'!IO29:IO1091,0),MATCH(IO$3,'Form report'!$P$22:$CO$22,0))="","",INDEX('Form report'!$P$23:$CO$1090,MATCH($A$23,'Form report'!IO29:IO1091,0),MATCH(IO$3,'Form report'!$P$22:$CO$22,0))-INDEX('Form report'!$G$23:$G$1090,MATCH($A$23,'Form report'!$D$23:$D$1090,0))-INDEX('Form report'!$H$23:$H$1090,MATCH($A$23,'Form report'!$D$23:$D$1090,0))),"")</f>
        <v/>
      </c>
      <c r="IP27" s="204" t="str">
        <f>IFERROR(IF(INDEX('Form report'!$P$23:$CO$1090,MATCH($A$23,'Form report'!IP29:IP1091,0),MATCH(IP$3,'Form report'!$P$22:$CO$22,0))="","",INDEX('Form report'!$P$23:$CO$1090,MATCH($A$23,'Form report'!IP29:IP1091,0),MATCH(IP$3,'Form report'!$P$22:$CO$22,0))-INDEX('Form report'!$G$23:$G$1090,MATCH($A$23,'Form report'!$D$23:$D$1090,0))-INDEX('Form report'!$H$23:$H$1090,MATCH($A$23,'Form report'!$D$23:$D$1090,0))),"")</f>
        <v/>
      </c>
      <c r="IQ27" s="204" t="str">
        <f>IFERROR(IF(INDEX('Form report'!$P$23:$CO$1090,MATCH($A$23,'Form report'!IQ29:IQ1091,0),MATCH(IQ$3,'Form report'!$P$22:$CO$22,0))="","",INDEX('Form report'!$P$23:$CO$1090,MATCH($A$23,'Form report'!IQ29:IQ1091,0),MATCH(IQ$3,'Form report'!$P$22:$CO$22,0))-INDEX('Form report'!$G$23:$G$1090,MATCH($A$23,'Form report'!$D$23:$D$1090,0))-INDEX('Form report'!$H$23:$H$1090,MATCH($A$23,'Form report'!$D$23:$D$1090,0))),"")</f>
        <v/>
      </c>
      <c r="IR27" s="204" t="str">
        <f>IFERROR(IF(INDEX('Form report'!$P$23:$CO$1090,MATCH($A$23,'Form report'!IR29:IR1091,0),MATCH(IR$3,'Form report'!$P$22:$CO$22,0))="","",INDEX('Form report'!$P$23:$CO$1090,MATCH($A$23,'Form report'!IR29:IR1091,0),MATCH(IR$3,'Form report'!$P$22:$CO$22,0))-INDEX('Form report'!$G$23:$G$1090,MATCH($A$23,'Form report'!$D$23:$D$1090,0))-INDEX('Form report'!$H$23:$H$1090,MATCH($A$23,'Form report'!$D$23:$D$1090,0))),"")</f>
        <v/>
      </c>
      <c r="IS27" s="204" t="str">
        <f>IFERROR(IF(INDEX('Form report'!$P$23:$CO$1090,MATCH($A$23,'Form report'!IS29:IS1091,0),MATCH(IS$3,'Form report'!$P$22:$CO$22,0))="","",INDEX('Form report'!$P$23:$CO$1090,MATCH($A$23,'Form report'!IS29:IS1091,0),MATCH(IS$3,'Form report'!$P$22:$CO$22,0))-INDEX('Form report'!$G$23:$G$1090,MATCH($A$23,'Form report'!$D$23:$D$1090,0))-INDEX('Form report'!$H$23:$H$1090,MATCH($A$23,'Form report'!$D$23:$D$1090,0))),"")</f>
        <v/>
      </c>
      <c r="IT27" s="204" t="str">
        <f>IFERROR(IF(INDEX('Form report'!$P$23:$CO$1090,MATCH($A$23,'Form report'!IT29:IT1091,0),MATCH(IT$3,'Form report'!$P$22:$CO$22,0))="","",INDEX('Form report'!$P$23:$CO$1090,MATCH($A$23,'Form report'!IT29:IT1091,0),MATCH(IT$3,'Form report'!$P$22:$CO$22,0))-INDEX('Form report'!$G$23:$G$1090,MATCH($A$23,'Form report'!$D$23:$D$1090,0))-INDEX('Form report'!$H$23:$H$1090,MATCH($A$23,'Form report'!$D$23:$D$1090,0))),"")</f>
        <v/>
      </c>
      <c r="IU27" s="204" t="str">
        <f>IFERROR(IF(INDEX('Form report'!$P$23:$CO$1090,MATCH($A$23,'Form report'!IU29:IU1091,0),MATCH(IU$3,'Form report'!$P$22:$CO$22,0))="","",INDEX('Form report'!$P$23:$CO$1090,MATCH($A$23,'Form report'!IU29:IU1091,0),MATCH(IU$3,'Form report'!$P$22:$CO$22,0))-INDEX('Form report'!$G$23:$G$1090,MATCH($A$23,'Form report'!$D$23:$D$1090,0))-INDEX('Form report'!$H$23:$H$1090,MATCH($A$23,'Form report'!$D$23:$D$1090,0))),"")</f>
        <v/>
      </c>
      <c r="IV27" s="204" t="str">
        <f>IFERROR(IF(INDEX('Form report'!$P$23:$CO$1090,MATCH($A$23,'Form report'!IV29:IV1091,0),MATCH(IV$3,'Form report'!$P$22:$CO$22,0))="","",INDEX('Form report'!$P$23:$CO$1090,MATCH($A$23,'Form report'!IV29:IV1091,0),MATCH(IV$3,'Form report'!$P$22:$CO$22,0))-INDEX('Form report'!$G$23:$G$1090,MATCH($A$23,'Form report'!$D$23:$D$1090,0))-INDEX('Form report'!$H$23:$H$1090,MATCH($A$23,'Form report'!$D$23:$D$1090,0))),"")</f>
        <v/>
      </c>
      <c r="IW27" s="204" t="str">
        <f>IFERROR(IF(INDEX('Form report'!$P$23:$CO$1090,MATCH($A$23,'Form report'!IW29:IW1091,0),MATCH(IW$3,'Form report'!$P$22:$CO$22,0))="","",INDEX('Form report'!$P$23:$CO$1090,MATCH($A$23,'Form report'!IW29:IW1091,0),MATCH(IW$3,'Form report'!$P$22:$CO$22,0))-INDEX('Form report'!$G$23:$G$1090,MATCH($A$23,'Form report'!$D$23:$D$1090,0))-INDEX('Form report'!$H$23:$H$1090,MATCH($A$23,'Form report'!$D$23:$D$1090,0))),"")</f>
        <v/>
      </c>
      <c r="IX27" s="204" t="str">
        <f>IFERROR(IF(INDEX('Form report'!$P$23:$CO$1090,MATCH($A$23,'Form report'!IX29:IX1091,0),MATCH(IX$3,'Form report'!$P$22:$CO$22,0))="","",INDEX('Form report'!$P$23:$CO$1090,MATCH($A$23,'Form report'!IX29:IX1091,0),MATCH(IX$3,'Form report'!$P$22:$CO$22,0))-INDEX('Form report'!$G$23:$G$1090,MATCH($A$23,'Form report'!$D$23:$D$1090,0))-INDEX('Form report'!$H$23:$H$1090,MATCH($A$23,'Form report'!$D$23:$D$1090,0))),"")</f>
        <v/>
      </c>
      <c r="IY27" s="204" t="str">
        <f>IFERROR(IF(INDEX('Form report'!$P$23:$CO$1090,MATCH($A$23,'Form report'!IY29:IY1091,0),MATCH(IY$3,'Form report'!$P$22:$CO$22,0))="","",INDEX('Form report'!$P$23:$CO$1090,MATCH($A$23,'Form report'!IY29:IY1091,0),MATCH(IY$3,'Form report'!$P$22:$CO$22,0))-INDEX('Form report'!$G$23:$G$1090,MATCH($A$23,'Form report'!$D$23:$D$1090,0))-INDEX('Form report'!$H$23:$H$1090,MATCH($A$23,'Form report'!$D$23:$D$1090,0))),"")</f>
        <v/>
      </c>
      <c r="IZ27" s="204" t="str">
        <f>IFERROR(IF(INDEX('Form report'!$P$23:$CO$1090,MATCH($A$23,'Form report'!IZ29:IZ1091,0),MATCH(IZ$3,'Form report'!$P$22:$CO$22,0))="","",INDEX('Form report'!$P$23:$CO$1090,MATCH($A$23,'Form report'!IZ29:IZ1091,0),MATCH(IZ$3,'Form report'!$P$22:$CO$22,0))-INDEX('Form report'!$G$23:$G$1090,MATCH($A$23,'Form report'!$D$23:$D$1090,0))-INDEX('Form report'!$H$23:$H$1090,MATCH($A$23,'Form report'!$D$23:$D$1090,0))),"")</f>
        <v/>
      </c>
      <c r="JA27" s="204" t="str">
        <f>IFERROR(IF(INDEX('Form report'!$P$23:$CO$1090,MATCH($A$23,'Form report'!JA29:JA1091,0),MATCH(JA$3,'Form report'!$P$22:$CO$22,0))="","",INDEX('Form report'!$P$23:$CO$1090,MATCH($A$23,'Form report'!JA29:JA1091,0),MATCH(JA$3,'Form report'!$P$22:$CO$22,0))-INDEX('Form report'!$G$23:$G$1090,MATCH($A$23,'Form report'!$D$23:$D$1090,0))-INDEX('Form report'!$H$23:$H$1090,MATCH($A$23,'Form report'!$D$23:$D$1090,0))),"")</f>
        <v/>
      </c>
      <c r="JB27" s="204" t="str">
        <f>IFERROR(IF(INDEX('Form report'!$P$23:$CO$1090,MATCH($A$23,'Form report'!JB29:JB1091,0),MATCH(JB$3,'Form report'!$P$22:$CO$22,0))="","",INDEX('Form report'!$P$23:$CO$1090,MATCH($A$23,'Form report'!JB29:JB1091,0),MATCH(JB$3,'Form report'!$P$22:$CO$22,0))-INDEX('Form report'!$G$23:$G$1090,MATCH($A$23,'Form report'!$D$23:$D$1090,0))-INDEX('Form report'!$H$23:$H$1090,MATCH($A$23,'Form report'!$D$23:$D$1090,0))),"")</f>
        <v/>
      </c>
      <c r="JC27" s="204" t="str">
        <f>IFERROR(IF(INDEX('Form report'!$P$23:$CO$1090,MATCH($A$23,'Form report'!JC29:JC1091,0),MATCH(JC$3,'Form report'!$P$22:$CO$22,0))="","",INDEX('Form report'!$P$23:$CO$1090,MATCH($A$23,'Form report'!JC29:JC1091,0),MATCH(JC$3,'Form report'!$P$22:$CO$22,0))-INDEX('Form report'!$G$23:$G$1090,MATCH($A$23,'Form report'!$D$23:$D$1090,0))-INDEX('Form report'!$H$23:$H$1090,MATCH($A$23,'Form report'!$D$23:$D$1090,0))),"")</f>
        <v/>
      </c>
      <c r="JD27" s="204" t="str">
        <f>IFERROR(IF(INDEX('Form report'!$P$23:$CO$1090,MATCH($A$23,'Form report'!JD29:JD1091,0),MATCH(JD$3,'Form report'!$P$22:$CO$22,0))="","",INDEX('Form report'!$P$23:$CO$1090,MATCH($A$23,'Form report'!JD29:JD1091,0),MATCH(JD$3,'Form report'!$P$22:$CO$22,0))-INDEX('Form report'!$G$23:$G$1090,MATCH($A$23,'Form report'!$D$23:$D$1090,0))-INDEX('Form report'!$H$23:$H$1090,MATCH($A$23,'Form report'!$D$23:$D$1090,0))),"")</f>
        <v/>
      </c>
      <c r="JE27" s="204" t="str">
        <f>IFERROR(IF(INDEX('Form report'!$P$23:$CO$1090,MATCH($A$23,'Form report'!JE29:JE1091,0),MATCH(JE$3,'Form report'!$P$22:$CO$22,0))="","",INDEX('Form report'!$P$23:$CO$1090,MATCH($A$23,'Form report'!JE29:JE1091,0),MATCH(JE$3,'Form report'!$P$22:$CO$22,0))-INDEX('Form report'!$G$23:$G$1090,MATCH($A$23,'Form report'!$D$23:$D$1090,0))-INDEX('Form report'!$H$23:$H$1090,MATCH($A$23,'Form report'!$D$23:$D$1090,0))),"")</f>
        <v/>
      </c>
      <c r="JF27" s="204" t="str">
        <f>IFERROR(IF(INDEX('Form report'!$P$23:$CO$1090,MATCH($A$23,'Form report'!JF29:JF1091,0),MATCH(JF$3,'Form report'!$P$22:$CO$22,0))="","",INDEX('Form report'!$P$23:$CO$1090,MATCH($A$23,'Form report'!JF29:JF1091,0),MATCH(JF$3,'Form report'!$P$22:$CO$22,0))-INDEX('Form report'!$G$23:$G$1090,MATCH($A$23,'Form report'!$D$23:$D$1090,0))-INDEX('Form report'!$H$23:$H$1090,MATCH($A$23,'Form report'!$D$23:$D$1090,0))),"")</f>
        <v/>
      </c>
      <c r="JG27" s="204" t="str">
        <f>IFERROR(IF(INDEX('Form report'!$P$23:$CO$1090,MATCH($A$23,'Form report'!JG29:JG1091,0),MATCH(JG$3,'Form report'!$P$22:$CO$22,0))="","",INDEX('Form report'!$P$23:$CO$1090,MATCH($A$23,'Form report'!JG29:JG1091,0),MATCH(JG$3,'Form report'!$P$22:$CO$22,0))-INDEX('Form report'!$G$23:$G$1090,MATCH($A$23,'Form report'!$D$23:$D$1090,0))-INDEX('Form report'!$H$23:$H$1090,MATCH($A$23,'Form report'!$D$23:$D$1090,0))),"")</f>
        <v/>
      </c>
      <c r="JH27" s="204" t="str">
        <f>IFERROR(IF(INDEX('Form report'!$P$23:$CO$1090,MATCH($A$23,'Form report'!JH29:JH1091,0),MATCH(JH$3,'Form report'!$P$22:$CO$22,0))="","",INDEX('Form report'!$P$23:$CO$1090,MATCH($A$23,'Form report'!JH29:JH1091,0),MATCH(JH$3,'Form report'!$P$22:$CO$22,0))-INDEX('Form report'!$G$23:$G$1090,MATCH($A$23,'Form report'!$D$23:$D$1090,0))-INDEX('Form report'!$H$23:$H$1090,MATCH($A$23,'Form report'!$D$23:$D$1090,0))),"")</f>
        <v/>
      </c>
      <c r="JI27" s="204" t="str">
        <f>IFERROR(IF(INDEX('Form report'!$P$23:$CO$1090,MATCH($A$23,'Form report'!JI29:JI1091,0),MATCH(JI$3,'Form report'!$P$22:$CO$22,0))="","",INDEX('Form report'!$P$23:$CO$1090,MATCH($A$23,'Form report'!JI29:JI1091,0),MATCH(JI$3,'Form report'!$P$22:$CO$22,0))-INDEX('Form report'!$G$23:$G$1090,MATCH($A$23,'Form report'!$D$23:$D$1090,0))-INDEX('Form report'!$H$23:$H$1090,MATCH($A$23,'Form report'!$D$23:$D$1090,0))),"")</f>
        <v/>
      </c>
      <c r="JJ27" s="204" t="str">
        <f>IFERROR(IF(INDEX('Form report'!$P$23:$CO$1090,MATCH($A$23,'Form report'!JJ29:JJ1091,0),MATCH(JJ$3,'Form report'!$P$22:$CO$22,0))="","",INDEX('Form report'!$P$23:$CO$1090,MATCH($A$23,'Form report'!JJ29:JJ1091,0),MATCH(JJ$3,'Form report'!$P$22:$CO$22,0))-INDEX('Form report'!$G$23:$G$1090,MATCH($A$23,'Form report'!$D$23:$D$1090,0))-INDEX('Form report'!$H$23:$H$1090,MATCH($A$23,'Form report'!$D$23:$D$1090,0))),"")</f>
        <v/>
      </c>
      <c r="JK27" s="204" t="str">
        <f>IFERROR(IF(INDEX('Form report'!$P$23:$CO$1090,MATCH($A$23,'Form report'!JK29:JK1091,0),MATCH(JK$3,'Form report'!$P$22:$CO$22,0))="","",INDEX('Form report'!$P$23:$CO$1090,MATCH($A$23,'Form report'!JK29:JK1091,0),MATCH(JK$3,'Form report'!$P$22:$CO$22,0))-INDEX('Form report'!$G$23:$G$1090,MATCH($A$23,'Form report'!$D$23:$D$1090,0))-INDEX('Form report'!$H$23:$H$1090,MATCH($A$23,'Form report'!$D$23:$D$1090,0))),"")</f>
        <v/>
      </c>
      <c r="JL27" s="204" t="str">
        <f>IFERROR(IF(INDEX('Form report'!$P$23:$CO$1090,MATCH($A$23,'Form report'!JL29:JL1091,0),MATCH(JL$3,'Form report'!$P$22:$CO$22,0))="","",INDEX('Form report'!$P$23:$CO$1090,MATCH($A$23,'Form report'!JL29:JL1091,0),MATCH(JL$3,'Form report'!$P$22:$CO$22,0))-INDEX('Form report'!$G$23:$G$1090,MATCH($A$23,'Form report'!$D$23:$D$1090,0))-INDEX('Form report'!$H$23:$H$1090,MATCH($A$23,'Form report'!$D$23:$D$1090,0))),"")</f>
        <v/>
      </c>
      <c r="JM27" s="204" t="str">
        <f>IFERROR(IF(INDEX('Form report'!$P$23:$CO$1090,MATCH($A$23,'Form report'!JM29:JM1091,0),MATCH(JM$3,'Form report'!$P$22:$CO$22,0))="","",INDEX('Form report'!$P$23:$CO$1090,MATCH($A$23,'Form report'!JM29:JM1091,0),MATCH(JM$3,'Form report'!$P$22:$CO$22,0))-INDEX('Form report'!$G$23:$G$1090,MATCH($A$23,'Form report'!$D$23:$D$1090,0))-INDEX('Form report'!$H$23:$H$1090,MATCH($A$23,'Form report'!$D$23:$D$1090,0))),"")</f>
        <v/>
      </c>
      <c r="JN27" s="204" t="str">
        <f>IFERROR(IF(INDEX('Form report'!$P$23:$CO$1090,MATCH($A$23,'Form report'!JN29:JN1091,0),MATCH(JN$3,'Form report'!$P$22:$CO$22,0))="","",INDEX('Form report'!$P$23:$CO$1090,MATCH($A$23,'Form report'!JN29:JN1091,0),MATCH(JN$3,'Form report'!$P$22:$CO$22,0))-INDEX('Form report'!$G$23:$G$1090,MATCH($A$23,'Form report'!$D$23:$D$1090,0))-INDEX('Form report'!$H$23:$H$1090,MATCH($A$23,'Form report'!$D$23:$D$1090,0))),"")</f>
        <v/>
      </c>
      <c r="JO27" s="204" t="str">
        <f>IFERROR(IF(INDEX('Form report'!$P$23:$CO$1090,MATCH($A$23,'Form report'!JO29:JO1091,0),MATCH(JO$3,'Form report'!$P$22:$CO$22,0))="","",INDEX('Form report'!$P$23:$CO$1090,MATCH($A$23,'Form report'!JO29:JO1091,0),MATCH(JO$3,'Form report'!$P$22:$CO$22,0))-INDEX('Form report'!$G$23:$G$1090,MATCH($A$23,'Form report'!$D$23:$D$1090,0))-INDEX('Form report'!$H$23:$H$1090,MATCH($A$23,'Form report'!$D$23:$D$1090,0))),"")</f>
        <v/>
      </c>
      <c r="JP27" s="204" t="str">
        <f>IFERROR(IF(INDEX('Form report'!$P$23:$CO$1090,MATCH($A$23,'Form report'!JP29:JP1091,0),MATCH(JP$3,'Form report'!$P$22:$CO$22,0))="","",INDEX('Form report'!$P$23:$CO$1090,MATCH($A$23,'Form report'!JP29:JP1091,0),MATCH(JP$3,'Form report'!$P$22:$CO$22,0))-INDEX('Form report'!$G$23:$G$1090,MATCH($A$23,'Form report'!$D$23:$D$1090,0))-INDEX('Form report'!$H$23:$H$1090,MATCH($A$23,'Form report'!$D$23:$D$1090,0))),"")</f>
        <v/>
      </c>
      <c r="JQ27" s="204" t="str">
        <f>IFERROR(IF(INDEX('Form report'!$P$23:$CO$1090,MATCH($A$23,'Form report'!JQ29:JQ1091,0),MATCH(JQ$3,'Form report'!$P$22:$CO$22,0))="","",INDEX('Form report'!$P$23:$CO$1090,MATCH($A$23,'Form report'!JQ29:JQ1091,0),MATCH(JQ$3,'Form report'!$P$22:$CO$22,0))-INDEX('Form report'!$G$23:$G$1090,MATCH($A$23,'Form report'!$D$23:$D$1090,0))-INDEX('Form report'!$H$23:$H$1090,MATCH($A$23,'Form report'!$D$23:$D$1090,0))),"")</f>
        <v/>
      </c>
      <c r="JR27" s="204" t="str">
        <f>IFERROR(IF(INDEX('Form report'!$P$23:$CO$1090,MATCH($A$23,'Form report'!JR29:JR1091,0),MATCH(JR$3,'Form report'!$P$22:$CO$22,0))="","",INDEX('Form report'!$P$23:$CO$1090,MATCH($A$23,'Form report'!JR29:JR1091,0),MATCH(JR$3,'Form report'!$P$22:$CO$22,0))-INDEX('Form report'!$G$23:$G$1090,MATCH($A$23,'Form report'!$D$23:$D$1090,0))-INDEX('Form report'!$H$23:$H$1090,MATCH($A$23,'Form report'!$D$23:$D$1090,0))),"")</f>
        <v/>
      </c>
      <c r="JS27" s="204" t="str">
        <f>IFERROR(IF(INDEX('Form report'!$P$23:$CO$1090,MATCH($A$23,'Form report'!JS29:JS1091,0),MATCH(JS$3,'Form report'!$P$22:$CO$22,0))="","",INDEX('Form report'!$P$23:$CO$1090,MATCH($A$23,'Form report'!JS29:JS1091,0),MATCH(JS$3,'Form report'!$P$22:$CO$22,0))-INDEX('Form report'!$G$23:$G$1090,MATCH($A$23,'Form report'!$D$23:$D$1090,0))-INDEX('Form report'!$H$23:$H$1090,MATCH($A$23,'Form report'!$D$23:$D$1090,0))),"")</f>
        <v/>
      </c>
      <c r="JT27" s="204" t="str">
        <f>IFERROR(IF(INDEX('Form report'!$P$23:$CO$1090,MATCH($A$23,'Form report'!JT29:JT1091,0),MATCH(JT$3,'Form report'!$P$22:$CO$22,0))="","",INDEX('Form report'!$P$23:$CO$1090,MATCH($A$23,'Form report'!JT29:JT1091,0),MATCH(JT$3,'Form report'!$P$22:$CO$22,0))-INDEX('Form report'!$G$23:$G$1090,MATCH($A$23,'Form report'!$D$23:$D$1090,0))-INDEX('Form report'!$H$23:$H$1090,MATCH($A$23,'Form report'!$D$23:$D$1090,0))),"")</f>
        <v/>
      </c>
      <c r="JU27" s="204" t="str">
        <f>IFERROR(IF(INDEX('Form report'!$P$23:$CO$1090,MATCH($A$23,'Form report'!JU29:JU1091,0),MATCH(JU$3,'Form report'!$P$22:$CO$22,0))="","",INDEX('Form report'!$P$23:$CO$1090,MATCH($A$23,'Form report'!JU29:JU1091,0),MATCH(JU$3,'Form report'!$P$22:$CO$22,0))-INDEX('Form report'!$G$23:$G$1090,MATCH($A$23,'Form report'!$D$23:$D$1090,0))-INDEX('Form report'!$H$23:$H$1090,MATCH($A$23,'Form report'!$D$23:$D$1090,0))),"")</f>
        <v/>
      </c>
      <c r="JV27" s="204" t="str">
        <f>IFERROR(IF(INDEX('Form report'!$P$23:$CO$1090,MATCH($A$23,'Form report'!JV29:JV1091,0),MATCH(JV$3,'Form report'!$P$22:$CO$22,0))="","",INDEX('Form report'!$P$23:$CO$1090,MATCH($A$23,'Form report'!JV29:JV1091,0),MATCH(JV$3,'Form report'!$P$22:$CO$22,0))-INDEX('Form report'!$G$23:$G$1090,MATCH($A$23,'Form report'!$D$23:$D$1090,0))-INDEX('Form report'!$H$23:$H$1090,MATCH($A$23,'Form report'!$D$23:$D$1090,0))),"")</f>
        <v/>
      </c>
      <c r="JW27" s="204" t="str">
        <f>IFERROR(IF(INDEX('Form report'!$P$23:$CO$1090,MATCH($A$23,'Form report'!JW29:JW1091,0),MATCH(JW$3,'Form report'!$P$22:$CO$22,0))="","",INDEX('Form report'!$P$23:$CO$1090,MATCH($A$23,'Form report'!JW29:JW1091,0),MATCH(JW$3,'Form report'!$P$22:$CO$22,0))-INDEX('Form report'!$G$23:$G$1090,MATCH($A$23,'Form report'!$D$23:$D$1090,0))-INDEX('Form report'!$H$23:$H$1090,MATCH($A$23,'Form report'!$D$23:$D$1090,0))),"")</f>
        <v/>
      </c>
      <c r="JX27" s="204" t="str">
        <f>IFERROR(IF(INDEX('Form report'!$P$23:$CO$1090,MATCH($A$23,'Form report'!JX29:JX1091,0),MATCH(JX$3,'Form report'!$P$22:$CO$22,0))="","",INDEX('Form report'!$P$23:$CO$1090,MATCH($A$23,'Form report'!JX29:JX1091,0),MATCH(JX$3,'Form report'!$P$22:$CO$22,0))-INDEX('Form report'!$G$23:$G$1090,MATCH($A$23,'Form report'!$D$23:$D$1090,0))-INDEX('Form report'!$H$23:$H$1090,MATCH($A$23,'Form report'!$D$23:$D$1090,0))),"")</f>
        <v/>
      </c>
      <c r="JY27" s="204" t="str">
        <f>IFERROR(IF(INDEX('Form report'!$P$23:$CO$1090,MATCH($A$23,'Form report'!JY29:JY1091,0),MATCH(JY$3,'Form report'!$P$22:$CO$22,0))="","",INDEX('Form report'!$P$23:$CO$1090,MATCH($A$23,'Form report'!JY29:JY1091,0),MATCH(JY$3,'Form report'!$P$22:$CO$22,0))-INDEX('Form report'!$G$23:$G$1090,MATCH($A$23,'Form report'!$D$23:$D$1090,0))-INDEX('Form report'!$H$23:$H$1090,MATCH($A$23,'Form report'!$D$23:$D$1090,0))),"")</f>
        <v/>
      </c>
      <c r="JZ27" s="204" t="str">
        <f>IFERROR(IF(INDEX('Form report'!$P$23:$CO$1090,MATCH($A$23,'Form report'!JZ29:JZ1091,0),MATCH(JZ$3,'Form report'!$P$22:$CO$22,0))="","",INDEX('Form report'!$P$23:$CO$1090,MATCH($A$23,'Form report'!JZ29:JZ1091,0),MATCH(JZ$3,'Form report'!$P$22:$CO$22,0))-INDEX('Form report'!$G$23:$G$1090,MATCH($A$23,'Form report'!$D$23:$D$1090,0))-INDEX('Form report'!$H$23:$H$1090,MATCH($A$23,'Form report'!$D$23:$D$1090,0))),"")</f>
        <v/>
      </c>
      <c r="KA27" s="204" t="str">
        <f>IFERROR(IF(INDEX('Form report'!$P$23:$CO$1090,MATCH($A$23,'Form report'!KA29:KA1091,0),MATCH(KA$3,'Form report'!$P$22:$CO$22,0))="","",INDEX('Form report'!$P$23:$CO$1090,MATCH($A$23,'Form report'!KA29:KA1091,0),MATCH(KA$3,'Form report'!$P$22:$CO$22,0))-INDEX('Form report'!$G$23:$G$1090,MATCH($A$23,'Form report'!$D$23:$D$1090,0))-INDEX('Form report'!$H$23:$H$1090,MATCH($A$23,'Form report'!$D$23:$D$1090,0))),"")</f>
        <v/>
      </c>
      <c r="KB27" s="204" t="str">
        <f>IFERROR(IF(INDEX('Form report'!$P$23:$CO$1090,MATCH($A$23,'Form report'!KB29:KB1091,0),MATCH(KB$3,'Form report'!$P$22:$CO$22,0))="","",INDEX('Form report'!$P$23:$CO$1090,MATCH($A$23,'Form report'!KB29:KB1091,0),MATCH(KB$3,'Form report'!$P$22:$CO$22,0))-INDEX('Form report'!$G$23:$G$1090,MATCH($A$23,'Form report'!$D$23:$D$1090,0))-INDEX('Form report'!$H$23:$H$1090,MATCH($A$23,'Form report'!$D$23:$D$1090,0))),"")</f>
        <v/>
      </c>
      <c r="KC27" s="204" t="str">
        <f>IFERROR(IF(INDEX('Form report'!$P$23:$CO$1090,MATCH($A$23,'Form report'!KC29:KC1091,0),MATCH(KC$3,'Form report'!$P$22:$CO$22,0))="","",INDEX('Form report'!$P$23:$CO$1090,MATCH($A$23,'Form report'!KC29:KC1091,0),MATCH(KC$3,'Form report'!$P$22:$CO$22,0))-INDEX('Form report'!$G$23:$G$1090,MATCH($A$23,'Form report'!$D$23:$D$1090,0))-INDEX('Form report'!$H$23:$H$1090,MATCH($A$23,'Form report'!$D$23:$D$1090,0))),"")</f>
        <v/>
      </c>
      <c r="KD27" s="204" t="str">
        <f>IFERROR(IF(INDEX('Form report'!$P$23:$CO$1090,MATCH($A$23,'Form report'!KD29:KD1091,0),MATCH(KD$3,'Form report'!$P$22:$CO$22,0))="","",INDEX('Form report'!$P$23:$CO$1090,MATCH($A$23,'Form report'!KD29:KD1091,0),MATCH(KD$3,'Form report'!$P$22:$CO$22,0))-INDEX('Form report'!$G$23:$G$1090,MATCH($A$23,'Form report'!$D$23:$D$1090,0))-INDEX('Form report'!$H$23:$H$1090,MATCH($A$23,'Form report'!$D$23:$D$1090,0))),"")</f>
        <v/>
      </c>
      <c r="KE27" s="204" t="str">
        <f>IFERROR(IF(INDEX('Form report'!$P$23:$CO$1090,MATCH($A$23,'Form report'!KE29:KE1091,0),MATCH(KE$3,'Form report'!$P$22:$CO$22,0))="","",INDEX('Form report'!$P$23:$CO$1090,MATCH($A$23,'Form report'!KE29:KE1091,0),MATCH(KE$3,'Form report'!$P$22:$CO$22,0))-INDEX('Form report'!$G$23:$G$1090,MATCH($A$23,'Form report'!$D$23:$D$1090,0))-INDEX('Form report'!$H$23:$H$1090,MATCH($A$23,'Form report'!$D$23:$D$1090,0))),"")</f>
        <v/>
      </c>
      <c r="KF27" s="204" t="str">
        <f>IFERROR(IF(INDEX('Form report'!$P$23:$CO$1090,MATCH($A$23,'Form report'!KF29:KF1091,0),MATCH(KF$3,'Form report'!$P$22:$CO$22,0))="","",INDEX('Form report'!$P$23:$CO$1090,MATCH($A$23,'Form report'!KF29:KF1091,0),MATCH(KF$3,'Form report'!$P$22:$CO$22,0))-INDEX('Form report'!$G$23:$G$1090,MATCH($A$23,'Form report'!$D$23:$D$1090,0))-INDEX('Form report'!$H$23:$H$1090,MATCH($A$23,'Form report'!$D$23:$D$1090,0))),"")</f>
        <v/>
      </c>
      <c r="KG27" s="204" t="str">
        <f>IFERROR(IF(INDEX('Form report'!$P$23:$CO$1090,MATCH($A$23,'Form report'!KG29:KG1091,0),MATCH(KG$3,'Form report'!$P$22:$CO$22,0))="","",INDEX('Form report'!$P$23:$CO$1090,MATCH($A$23,'Form report'!KG29:KG1091,0),MATCH(KG$3,'Form report'!$P$22:$CO$22,0))-INDEX('Form report'!$G$23:$G$1090,MATCH($A$23,'Form report'!$D$23:$D$1090,0))-INDEX('Form report'!$H$23:$H$1090,MATCH($A$23,'Form report'!$D$23:$D$1090,0))),"")</f>
        <v/>
      </c>
      <c r="KH27" s="204" t="str">
        <f>IFERROR(IF(INDEX('Form report'!$P$23:$CO$1090,MATCH($A$23,'Form report'!KH29:KH1091,0),MATCH(KH$3,'Form report'!$P$22:$CO$22,0))="","",INDEX('Form report'!$P$23:$CO$1090,MATCH($A$23,'Form report'!KH29:KH1091,0),MATCH(KH$3,'Form report'!$P$22:$CO$22,0))-INDEX('Form report'!$G$23:$G$1090,MATCH($A$23,'Form report'!$D$23:$D$1090,0))-INDEX('Form report'!$H$23:$H$1090,MATCH($A$23,'Form report'!$D$23:$D$1090,0))),"")</f>
        <v/>
      </c>
      <c r="KI27" s="204" t="str">
        <f>IFERROR(IF(INDEX('Form report'!$P$23:$CO$1090,MATCH($A$23,'Form report'!KI29:KI1091,0),MATCH(KI$3,'Form report'!$P$22:$CO$22,0))="","",INDEX('Form report'!$P$23:$CO$1090,MATCH($A$23,'Form report'!KI29:KI1091,0),MATCH(KI$3,'Form report'!$P$22:$CO$22,0))-INDEX('Form report'!$G$23:$G$1090,MATCH($A$23,'Form report'!$D$23:$D$1090,0))-INDEX('Form report'!$H$23:$H$1090,MATCH($A$23,'Form report'!$D$23:$D$1090,0))),"")</f>
        <v/>
      </c>
      <c r="KJ27" s="204" t="str">
        <f>IFERROR(IF(INDEX('Form report'!$P$23:$CO$1090,MATCH($A$23,'Form report'!KJ29:KJ1091,0),MATCH(KJ$3,'Form report'!$P$22:$CO$22,0))="","",INDEX('Form report'!$P$23:$CO$1090,MATCH($A$23,'Form report'!KJ29:KJ1091,0),MATCH(KJ$3,'Form report'!$P$22:$CO$22,0))-INDEX('Form report'!$G$23:$G$1090,MATCH($A$23,'Form report'!$D$23:$D$1090,0))-INDEX('Form report'!$H$23:$H$1090,MATCH($A$23,'Form report'!$D$23:$D$1090,0))),"")</f>
        <v/>
      </c>
      <c r="KK27" s="204" t="str">
        <f>IFERROR(IF(INDEX('Form report'!$P$23:$CO$1090,MATCH($A$23,'Form report'!KK29:KK1091,0),MATCH(KK$3,'Form report'!$P$22:$CO$22,0))="","",INDEX('Form report'!$P$23:$CO$1090,MATCH($A$23,'Form report'!KK29:KK1091,0),MATCH(KK$3,'Form report'!$P$22:$CO$22,0))-INDEX('Form report'!$G$23:$G$1090,MATCH($A$23,'Form report'!$D$23:$D$1090,0))-INDEX('Form report'!$H$23:$H$1090,MATCH($A$23,'Form report'!$D$23:$D$1090,0))),"")</f>
        <v/>
      </c>
      <c r="KL27" s="204" t="str">
        <f>IFERROR(IF(INDEX('Form report'!$P$23:$CO$1090,MATCH($A$23,'Form report'!KL29:KL1091,0),MATCH(KL$3,'Form report'!$P$22:$CO$22,0))="","",INDEX('Form report'!$P$23:$CO$1090,MATCH($A$23,'Form report'!KL29:KL1091,0),MATCH(KL$3,'Form report'!$P$22:$CO$22,0))-INDEX('Form report'!$G$23:$G$1090,MATCH($A$23,'Form report'!$D$23:$D$1090,0))-INDEX('Form report'!$H$23:$H$1090,MATCH($A$23,'Form report'!$D$23:$D$1090,0))),"")</f>
        <v/>
      </c>
      <c r="KM27" s="204" t="str">
        <f>IFERROR(IF(INDEX('Form report'!$P$23:$CO$1090,MATCH($A$23,'Form report'!KM29:KM1091,0),MATCH(KM$3,'Form report'!$P$22:$CO$22,0))="","",INDEX('Form report'!$P$23:$CO$1090,MATCH($A$23,'Form report'!KM29:KM1091,0),MATCH(KM$3,'Form report'!$P$22:$CO$22,0))-INDEX('Form report'!$G$23:$G$1090,MATCH($A$23,'Form report'!$D$23:$D$1090,0))-INDEX('Form report'!$H$23:$H$1090,MATCH($A$23,'Form report'!$D$23:$D$1090,0))),"")</f>
        <v/>
      </c>
      <c r="KN27" s="204" t="str">
        <f>IFERROR(IF(INDEX('Form report'!$P$23:$CO$1090,MATCH($A$23,'Form report'!KN29:KN1091,0),MATCH(KN$3,'Form report'!$P$22:$CO$22,0))="","",INDEX('Form report'!$P$23:$CO$1090,MATCH($A$23,'Form report'!KN29:KN1091,0),MATCH(KN$3,'Form report'!$P$22:$CO$22,0))-INDEX('Form report'!$G$23:$G$1090,MATCH($A$23,'Form report'!$D$23:$D$1090,0))-INDEX('Form report'!$H$23:$H$1090,MATCH($A$23,'Form report'!$D$23:$D$1090,0))),"")</f>
        <v/>
      </c>
      <c r="KO27" s="204" t="str">
        <f>IFERROR(IF(INDEX('Form report'!$P$23:$CO$1090,MATCH($A$23,'Form report'!KO29:KO1091,0),MATCH(KO$3,'Form report'!$P$22:$CO$22,0))="","",INDEX('Form report'!$P$23:$CO$1090,MATCH($A$23,'Form report'!KO29:KO1091,0),MATCH(KO$3,'Form report'!$P$22:$CO$22,0))-INDEX('Form report'!$G$23:$G$1090,MATCH($A$23,'Form report'!$D$23:$D$1090,0))-INDEX('Form report'!$H$23:$H$1090,MATCH($A$23,'Form report'!$D$23:$D$1090,0))),"")</f>
        <v/>
      </c>
      <c r="KP27" s="204" t="str">
        <f>IFERROR(IF(INDEX('Form report'!$P$23:$CO$1090,MATCH($A$23,'Form report'!KP29:KP1091,0),MATCH(KP$3,'Form report'!$P$22:$CO$22,0))="","",INDEX('Form report'!$P$23:$CO$1090,MATCH($A$23,'Form report'!KP29:KP1091,0),MATCH(KP$3,'Form report'!$P$22:$CO$22,0))-INDEX('Form report'!$G$23:$G$1090,MATCH($A$23,'Form report'!$D$23:$D$1090,0))-INDEX('Form report'!$H$23:$H$1090,MATCH($A$23,'Form report'!$D$23:$D$1090,0))),"")</f>
        <v/>
      </c>
      <c r="KQ27" s="204" t="str">
        <f>IFERROR(IF(INDEX('Form report'!$P$23:$CO$1090,MATCH($A$23,'Form report'!KQ29:KQ1091,0),MATCH(KQ$3,'Form report'!$P$22:$CO$22,0))="","",INDEX('Form report'!$P$23:$CO$1090,MATCH($A$23,'Form report'!KQ29:KQ1091,0),MATCH(KQ$3,'Form report'!$P$22:$CO$22,0))-INDEX('Form report'!$G$23:$G$1090,MATCH($A$23,'Form report'!$D$23:$D$1090,0))-INDEX('Form report'!$H$23:$H$1090,MATCH($A$23,'Form report'!$D$23:$D$1090,0))),"")</f>
        <v/>
      </c>
      <c r="KR27" s="204" t="str">
        <f>IFERROR(IF(INDEX('Form report'!$P$23:$CO$1090,MATCH($A$23,'Form report'!KR29:KR1091,0),MATCH(KR$3,'Form report'!$P$22:$CO$22,0))="","",INDEX('Form report'!$P$23:$CO$1090,MATCH($A$23,'Form report'!KR29:KR1091,0),MATCH(KR$3,'Form report'!$P$22:$CO$22,0))-INDEX('Form report'!$G$23:$G$1090,MATCH($A$23,'Form report'!$D$23:$D$1090,0))-INDEX('Form report'!$H$23:$H$1090,MATCH($A$23,'Form report'!$D$23:$D$1090,0))),"")</f>
        <v/>
      </c>
      <c r="KS27" s="204" t="str">
        <f>IFERROR(IF(INDEX('Form report'!$P$23:$CO$1090,MATCH($A$23,'Form report'!KS29:KS1091,0),MATCH(KS$3,'Form report'!$P$22:$CO$22,0))="","",INDEX('Form report'!$P$23:$CO$1090,MATCH($A$23,'Form report'!KS29:KS1091,0),MATCH(KS$3,'Form report'!$P$22:$CO$22,0))-INDEX('Form report'!$G$23:$G$1090,MATCH($A$23,'Form report'!$D$23:$D$1090,0))-INDEX('Form report'!$H$23:$H$1090,MATCH($A$23,'Form report'!$D$23:$D$1090,0))),"")</f>
        <v/>
      </c>
      <c r="KT27" s="204" t="str">
        <f>IFERROR(IF(INDEX('Form report'!$P$23:$CO$1090,MATCH($A$23,'Form report'!KT29:KT1091,0),MATCH(KT$3,'Form report'!$P$22:$CO$22,0))="","",INDEX('Form report'!$P$23:$CO$1090,MATCH($A$23,'Form report'!KT29:KT1091,0),MATCH(KT$3,'Form report'!$P$22:$CO$22,0))-INDEX('Form report'!$G$23:$G$1090,MATCH($A$23,'Form report'!$D$23:$D$1090,0))-INDEX('Form report'!$H$23:$H$1090,MATCH($A$23,'Form report'!$D$23:$D$1090,0))),"")</f>
        <v/>
      </c>
      <c r="KU27" s="204" t="str">
        <f>IFERROR(IF(INDEX('Form report'!$P$23:$CO$1090,MATCH($A$23,'Form report'!KU29:KU1091,0),MATCH(KU$3,'Form report'!$P$22:$CO$22,0))="","",INDEX('Form report'!$P$23:$CO$1090,MATCH($A$23,'Form report'!KU29:KU1091,0),MATCH(KU$3,'Form report'!$P$22:$CO$22,0))-INDEX('Form report'!$G$23:$G$1090,MATCH($A$23,'Form report'!$D$23:$D$1090,0))-INDEX('Form report'!$H$23:$H$1090,MATCH($A$23,'Form report'!$D$23:$D$1090,0))),"")</f>
        <v/>
      </c>
      <c r="KV27" s="204" t="str">
        <f>IFERROR(IF(INDEX('Form report'!$P$23:$CO$1090,MATCH($A$23,'Form report'!KV29:KV1091,0),MATCH(KV$3,'Form report'!$P$22:$CO$22,0))="","",INDEX('Form report'!$P$23:$CO$1090,MATCH($A$23,'Form report'!KV29:KV1091,0),MATCH(KV$3,'Form report'!$P$22:$CO$22,0))-INDEX('Form report'!$G$23:$G$1090,MATCH($A$23,'Form report'!$D$23:$D$1090,0))-INDEX('Form report'!$H$23:$H$1090,MATCH($A$23,'Form report'!$D$23:$D$1090,0))),"")</f>
        <v/>
      </c>
      <c r="KW27" s="204" t="str">
        <f>IFERROR(IF(INDEX('Form report'!$P$23:$CO$1090,MATCH($A$23,'Form report'!KW29:KW1091,0),MATCH(KW$3,'Form report'!$P$22:$CO$22,0))="","",INDEX('Form report'!$P$23:$CO$1090,MATCH($A$23,'Form report'!KW29:KW1091,0),MATCH(KW$3,'Form report'!$P$22:$CO$22,0))-INDEX('Form report'!$G$23:$G$1090,MATCH($A$23,'Form report'!$D$23:$D$1090,0))-INDEX('Form report'!$H$23:$H$1090,MATCH($A$23,'Form report'!$D$23:$D$1090,0))),"")</f>
        <v/>
      </c>
      <c r="KX27" s="204" t="str">
        <f>IFERROR(IF(INDEX('Form report'!$P$23:$CO$1090,MATCH($A$23,'Form report'!KX29:KX1091,0),MATCH(KX$3,'Form report'!$P$22:$CO$22,0))="","",INDEX('Form report'!$P$23:$CO$1090,MATCH($A$23,'Form report'!KX29:KX1091,0),MATCH(KX$3,'Form report'!$P$22:$CO$22,0))-INDEX('Form report'!$G$23:$G$1090,MATCH($A$23,'Form report'!$D$23:$D$1090,0))-INDEX('Form report'!$H$23:$H$1090,MATCH($A$23,'Form report'!$D$23:$D$1090,0))),"")</f>
        <v/>
      </c>
      <c r="KY27" s="204" t="str">
        <f>IFERROR(IF(INDEX('Form report'!$P$23:$CO$1090,MATCH($A$23,'Form report'!KY29:KY1091,0),MATCH(KY$3,'Form report'!$P$22:$CO$22,0))="","",INDEX('Form report'!$P$23:$CO$1090,MATCH($A$23,'Form report'!KY29:KY1091,0),MATCH(KY$3,'Form report'!$P$22:$CO$22,0))-INDEX('Form report'!$G$23:$G$1090,MATCH($A$23,'Form report'!$D$23:$D$1090,0))-INDEX('Form report'!$H$23:$H$1090,MATCH($A$23,'Form report'!$D$23:$D$1090,0))),"")</f>
        <v/>
      </c>
      <c r="KZ27" s="204" t="str">
        <f>IFERROR(IF(INDEX('Form report'!$P$23:$CO$1090,MATCH($A$23,'Form report'!KZ29:KZ1091,0),MATCH(KZ$3,'Form report'!$P$22:$CO$22,0))="","",INDEX('Form report'!$P$23:$CO$1090,MATCH($A$23,'Form report'!KZ29:KZ1091,0),MATCH(KZ$3,'Form report'!$P$22:$CO$22,0))-INDEX('Form report'!$G$23:$G$1090,MATCH($A$23,'Form report'!$D$23:$D$1090,0))-INDEX('Form report'!$H$23:$H$1090,MATCH($A$23,'Form report'!$D$23:$D$1090,0))),"")</f>
        <v/>
      </c>
      <c r="LA27" s="204" t="str">
        <f>IFERROR(IF(INDEX('Form report'!$P$23:$CO$1090,MATCH($A$23,'Form report'!LA29:LA1091,0),MATCH(LA$3,'Form report'!$P$22:$CO$22,0))="","",INDEX('Form report'!$P$23:$CO$1090,MATCH($A$23,'Form report'!LA29:LA1091,0),MATCH(LA$3,'Form report'!$P$22:$CO$22,0))-INDEX('Form report'!$G$23:$G$1090,MATCH($A$23,'Form report'!$D$23:$D$1090,0))-INDEX('Form report'!$H$23:$H$1090,MATCH($A$23,'Form report'!$D$23:$D$1090,0))),"")</f>
        <v/>
      </c>
      <c r="LB27" s="204" t="str">
        <f>IFERROR(IF(INDEX('Form report'!$P$23:$CO$1090,MATCH($A$23,'Form report'!LB29:LB1091,0),MATCH(LB$3,'Form report'!$P$22:$CO$22,0))="","",INDEX('Form report'!$P$23:$CO$1090,MATCH($A$23,'Form report'!LB29:LB1091,0),MATCH(LB$3,'Form report'!$P$22:$CO$22,0))-INDEX('Form report'!$G$23:$G$1090,MATCH($A$23,'Form report'!$D$23:$D$1090,0))-INDEX('Form report'!$H$23:$H$1090,MATCH($A$23,'Form report'!$D$23:$D$1090,0))),"")</f>
        <v/>
      </c>
      <c r="LC27" s="204" t="str">
        <f>IFERROR(IF(INDEX('Form report'!$P$23:$CO$1090,MATCH($A$23,'Form report'!LC29:LC1091,0),MATCH(LC$3,'Form report'!$P$22:$CO$22,0))="","",INDEX('Form report'!$P$23:$CO$1090,MATCH($A$23,'Form report'!LC29:LC1091,0),MATCH(LC$3,'Form report'!$P$22:$CO$22,0))-INDEX('Form report'!$G$23:$G$1090,MATCH($A$23,'Form report'!$D$23:$D$1090,0))-INDEX('Form report'!$H$23:$H$1090,MATCH($A$23,'Form report'!$D$23:$D$1090,0))),"")</f>
        <v/>
      </c>
      <c r="LD27" s="204" t="str">
        <f>IFERROR(IF(INDEX('Form report'!$P$23:$CO$1090,MATCH($A$23,'Form report'!LD29:LD1091,0),MATCH(LD$3,'Form report'!$P$22:$CO$22,0))="","",INDEX('Form report'!$P$23:$CO$1090,MATCH($A$23,'Form report'!LD29:LD1091,0),MATCH(LD$3,'Form report'!$P$22:$CO$22,0))-INDEX('Form report'!$G$23:$G$1090,MATCH($A$23,'Form report'!$D$23:$D$1090,0))-INDEX('Form report'!$H$23:$H$1090,MATCH($A$23,'Form report'!$D$23:$D$1090,0))),"")</f>
        <v/>
      </c>
      <c r="LE27" s="204" t="str">
        <f>IFERROR(IF(INDEX('Form report'!$P$23:$CO$1090,MATCH($A$23,'Form report'!LE29:LE1091,0),MATCH(LE$3,'Form report'!$P$22:$CO$22,0))="","",INDEX('Form report'!$P$23:$CO$1090,MATCH($A$23,'Form report'!LE29:LE1091,0),MATCH(LE$3,'Form report'!$P$22:$CO$22,0))-INDEX('Form report'!$G$23:$G$1090,MATCH($A$23,'Form report'!$D$23:$D$1090,0))-INDEX('Form report'!$H$23:$H$1090,MATCH($A$23,'Form report'!$D$23:$D$1090,0))),"")</f>
        <v/>
      </c>
      <c r="LF27" s="204" t="str">
        <f>IFERROR(IF(INDEX('Form report'!$P$23:$CO$1090,MATCH($A$23,'Form report'!LF29:LF1091,0),MATCH(LF$3,'Form report'!$P$22:$CO$22,0))="","",INDEX('Form report'!$P$23:$CO$1090,MATCH($A$23,'Form report'!LF29:LF1091,0),MATCH(LF$3,'Form report'!$P$22:$CO$22,0))-INDEX('Form report'!$G$23:$G$1090,MATCH($A$23,'Form report'!$D$23:$D$1090,0))-INDEX('Form report'!$H$23:$H$1090,MATCH($A$23,'Form report'!$D$23:$D$1090,0))),"")</f>
        <v/>
      </c>
      <c r="LG27" s="204" t="str">
        <f>IFERROR(IF(INDEX('Form report'!$P$23:$CO$1090,MATCH($A$23,'Form report'!LG29:LG1091,0),MATCH(LG$3,'Form report'!$P$22:$CO$22,0))="","",INDEX('Form report'!$P$23:$CO$1090,MATCH($A$23,'Form report'!LG29:LG1091,0),MATCH(LG$3,'Form report'!$P$22:$CO$22,0))-INDEX('Form report'!$G$23:$G$1090,MATCH($A$23,'Form report'!$D$23:$D$1090,0))-INDEX('Form report'!$H$23:$H$1090,MATCH($A$23,'Form report'!$D$23:$D$1090,0))),"")</f>
        <v/>
      </c>
      <c r="LH27" s="204" t="str">
        <f>IFERROR(IF(INDEX('Form report'!$P$23:$CO$1090,MATCH($A$23,'Form report'!LH29:LH1091,0),MATCH(LH$3,'Form report'!$P$22:$CO$22,0))="","",INDEX('Form report'!$P$23:$CO$1090,MATCH($A$23,'Form report'!LH29:LH1091,0),MATCH(LH$3,'Form report'!$P$22:$CO$22,0))-INDEX('Form report'!$G$23:$G$1090,MATCH($A$23,'Form report'!$D$23:$D$1090,0))-INDEX('Form report'!$H$23:$H$1090,MATCH($A$23,'Form report'!$D$23:$D$1090,0))),"")</f>
        <v/>
      </c>
      <c r="LI27" s="204" t="str">
        <f>IFERROR(IF(INDEX('Form report'!$P$23:$CO$1090,MATCH($A$23,'Form report'!LI29:LI1091,0),MATCH(LI$3,'Form report'!$P$22:$CO$22,0))="","",INDEX('Form report'!$P$23:$CO$1090,MATCH($A$23,'Form report'!LI29:LI1091,0),MATCH(LI$3,'Form report'!$P$22:$CO$22,0))-INDEX('Form report'!$G$23:$G$1090,MATCH($A$23,'Form report'!$D$23:$D$1090,0))-INDEX('Form report'!$H$23:$H$1090,MATCH($A$23,'Form report'!$D$23:$D$1090,0))),"")</f>
        <v/>
      </c>
      <c r="LJ27" s="204" t="str">
        <f>IFERROR(IF(INDEX('Form report'!$P$23:$CO$1090,MATCH($A$23,'Form report'!LJ29:LJ1091,0),MATCH(LJ$3,'Form report'!$P$22:$CO$22,0))="","",INDEX('Form report'!$P$23:$CO$1090,MATCH($A$23,'Form report'!LJ29:LJ1091,0),MATCH(LJ$3,'Form report'!$P$22:$CO$22,0))-INDEX('Form report'!$G$23:$G$1090,MATCH($A$23,'Form report'!$D$23:$D$1090,0))-INDEX('Form report'!$H$23:$H$1090,MATCH($A$23,'Form report'!$D$23:$D$1090,0))),"")</f>
        <v/>
      </c>
      <c r="LK27" s="204" t="str">
        <f>IFERROR(IF(INDEX('Form report'!$P$23:$CO$1090,MATCH($A$23,'Form report'!LK29:LK1091,0),MATCH(LK$3,'Form report'!$P$22:$CO$22,0))="","",INDEX('Form report'!$P$23:$CO$1090,MATCH($A$23,'Form report'!LK29:LK1091,0),MATCH(LK$3,'Form report'!$P$22:$CO$22,0))-INDEX('Form report'!$G$23:$G$1090,MATCH($A$23,'Form report'!$D$23:$D$1090,0))-INDEX('Form report'!$H$23:$H$1090,MATCH($A$23,'Form report'!$D$23:$D$1090,0))),"")</f>
        <v/>
      </c>
      <c r="LL27" s="204" t="str">
        <f>IFERROR(IF(INDEX('Form report'!$P$23:$CO$1090,MATCH($A$23,'Form report'!LL29:LL1091,0),MATCH(LL$3,'Form report'!$P$22:$CO$22,0))="","",INDEX('Form report'!$P$23:$CO$1090,MATCH($A$23,'Form report'!LL29:LL1091,0),MATCH(LL$3,'Form report'!$P$22:$CO$22,0))-INDEX('Form report'!$G$23:$G$1090,MATCH($A$23,'Form report'!$D$23:$D$1090,0))-INDEX('Form report'!$H$23:$H$1090,MATCH($A$23,'Form report'!$D$23:$D$1090,0))),"")</f>
        <v/>
      </c>
      <c r="LM27" s="204" t="str">
        <f>IFERROR(IF(INDEX('Form report'!$P$23:$CO$1090,MATCH($A$23,'Form report'!LM29:LM1091,0),MATCH(LM$3,'Form report'!$P$22:$CO$22,0))="","",INDEX('Form report'!$P$23:$CO$1090,MATCH($A$23,'Form report'!LM29:LM1091,0),MATCH(LM$3,'Form report'!$P$22:$CO$22,0))-INDEX('Form report'!$G$23:$G$1090,MATCH($A$23,'Form report'!$D$23:$D$1090,0))-INDEX('Form report'!$H$23:$H$1090,MATCH($A$23,'Form report'!$D$23:$D$1090,0))),"")</f>
        <v/>
      </c>
      <c r="LN27" s="204" t="str">
        <f>IFERROR(IF(INDEX('Form report'!$P$23:$CO$1090,MATCH($A$23,'Form report'!LN29:LN1091,0),MATCH(LN$3,'Form report'!$P$22:$CO$22,0))="","",INDEX('Form report'!$P$23:$CO$1090,MATCH($A$23,'Form report'!LN29:LN1091,0),MATCH(LN$3,'Form report'!$P$22:$CO$22,0))-INDEX('Form report'!$G$23:$G$1090,MATCH($A$23,'Form report'!$D$23:$D$1090,0))-INDEX('Form report'!$H$23:$H$1090,MATCH($A$23,'Form report'!$D$23:$D$1090,0))),"")</f>
        <v/>
      </c>
      <c r="LO27" s="204" t="str">
        <f>IFERROR(IF(INDEX('Form report'!$P$23:$CO$1090,MATCH($A$23,'Form report'!LO29:LO1091,0),MATCH(LO$3,'Form report'!$P$22:$CO$22,0))="","",INDEX('Form report'!$P$23:$CO$1090,MATCH($A$23,'Form report'!LO29:LO1091,0),MATCH(LO$3,'Form report'!$P$22:$CO$22,0))-INDEX('Form report'!$G$23:$G$1090,MATCH($A$23,'Form report'!$D$23:$D$1090,0))-INDEX('Form report'!$H$23:$H$1090,MATCH($A$23,'Form report'!$D$23:$D$1090,0))),"")</f>
        <v/>
      </c>
      <c r="LP27" s="204" t="str">
        <f>IFERROR(IF(INDEX('Form report'!$P$23:$CO$1090,MATCH($A$23,'Form report'!LP29:LP1091,0),MATCH(LP$3,'Form report'!$P$22:$CO$22,0))="","",INDEX('Form report'!$P$23:$CO$1090,MATCH($A$23,'Form report'!LP29:LP1091,0),MATCH(LP$3,'Form report'!$P$22:$CO$22,0))-INDEX('Form report'!$G$23:$G$1090,MATCH($A$23,'Form report'!$D$23:$D$1090,0))-INDEX('Form report'!$H$23:$H$1090,MATCH($A$23,'Form report'!$D$23:$D$1090,0))),"")</f>
        <v/>
      </c>
      <c r="LQ27" s="204" t="str">
        <f>IFERROR(IF(INDEX('Form report'!$P$23:$CO$1090,MATCH($A$23,'Form report'!LQ29:LQ1091,0),MATCH(LQ$3,'Form report'!$P$22:$CO$22,0))="","",INDEX('Form report'!$P$23:$CO$1090,MATCH($A$23,'Form report'!LQ29:LQ1091,0),MATCH(LQ$3,'Form report'!$P$22:$CO$22,0))-INDEX('Form report'!$G$23:$G$1090,MATCH($A$23,'Form report'!$D$23:$D$1090,0))-INDEX('Form report'!$H$23:$H$1090,MATCH($A$23,'Form report'!$D$23:$D$1090,0))),"")</f>
        <v/>
      </c>
      <c r="LR27" s="204" t="str">
        <f>IFERROR(IF(INDEX('Form report'!$P$23:$CO$1090,MATCH($A$23,'Form report'!LR29:LR1091,0),MATCH(LR$3,'Form report'!$P$22:$CO$22,0))="","",INDEX('Form report'!$P$23:$CO$1090,MATCH($A$23,'Form report'!LR29:LR1091,0),MATCH(LR$3,'Form report'!$P$22:$CO$22,0))-INDEX('Form report'!$G$23:$G$1090,MATCH($A$23,'Form report'!$D$23:$D$1090,0))-INDEX('Form report'!$H$23:$H$1090,MATCH($A$23,'Form report'!$D$23:$D$1090,0))),"")</f>
        <v/>
      </c>
      <c r="LS27" s="204" t="str">
        <f>IFERROR(IF(INDEX('Form report'!$P$23:$CO$1090,MATCH($A$23,'Form report'!LS29:LS1091,0),MATCH(LS$3,'Form report'!$P$22:$CO$22,0))="","",INDEX('Form report'!$P$23:$CO$1090,MATCH($A$23,'Form report'!LS29:LS1091,0),MATCH(LS$3,'Form report'!$P$22:$CO$22,0))-INDEX('Form report'!$G$23:$G$1090,MATCH($A$23,'Form report'!$D$23:$D$1090,0))-INDEX('Form report'!$H$23:$H$1090,MATCH($A$23,'Form report'!$D$23:$D$1090,0))),"")</f>
        <v/>
      </c>
      <c r="LT27" s="204" t="str">
        <f>IFERROR(IF(INDEX('Form report'!$P$23:$CO$1090,MATCH($A$23,'Form report'!LT29:LT1091,0),MATCH(LT$3,'Form report'!$P$22:$CO$22,0))="","",INDEX('Form report'!$P$23:$CO$1090,MATCH($A$23,'Form report'!LT29:LT1091,0),MATCH(LT$3,'Form report'!$P$22:$CO$22,0))-INDEX('Form report'!$G$23:$G$1090,MATCH($A$23,'Form report'!$D$23:$D$1090,0))-INDEX('Form report'!$H$23:$H$1090,MATCH($A$23,'Form report'!$D$23:$D$1090,0))),"")</f>
        <v/>
      </c>
      <c r="LU27" s="204" t="str">
        <f>IFERROR(IF(INDEX('Form report'!$P$23:$CO$1090,MATCH($A$23,'Form report'!LU29:LU1091,0),MATCH(LU$3,'Form report'!$P$22:$CO$22,0))="","",INDEX('Form report'!$P$23:$CO$1090,MATCH($A$23,'Form report'!LU29:LU1091,0),MATCH(LU$3,'Form report'!$P$22:$CO$22,0))-INDEX('Form report'!$G$23:$G$1090,MATCH($A$23,'Form report'!$D$23:$D$1090,0))-INDEX('Form report'!$H$23:$H$1090,MATCH($A$23,'Form report'!$D$23:$D$1090,0))),"")</f>
        <v/>
      </c>
      <c r="LV27" s="204" t="str">
        <f>IFERROR(IF(INDEX('Form report'!$P$23:$CO$1090,MATCH($A$23,'Form report'!LV29:LV1091,0),MATCH(LV$3,'Form report'!$P$22:$CO$22,0))="","",INDEX('Form report'!$P$23:$CO$1090,MATCH($A$23,'Form report'!LV29:LV1091,0),MATCH(LV$3,'Form report'!$P$22:$CO$22,0))-INDEX('Form report'!$G$23:$G$1090,MATCH($A$23,'Form report'!$D$23:$D$1090,0))-INDEX('Form report'!$H$23:$H$1090,MATCH($A$23,'Form report'!$D$23:$D$1090,0))),"")</f>
        <v/>
      </c>
      <c r="LW27" s="204" t="str">
        <f>IFERROR(IF(INDEX('Form report'!$P$23:$CO$1090,MATCH($A$23,'Form report'!LW29:LW1091,0),MATCH(LW$3,'Form report'!$P$22:$CO$22,0))="","",INDEX('Form report'!$P$23:$CO$1090,MATCH($A$23,'Form report'!LW29:LW1091,0),MATCH(LW$3,'Form report'!$P$22:$CO$22,0))-INDEX('Form report'!$G$23:$G$1090,MATCH($A$23,'Form report'!$D$23:$D$1090,0))-INDEX('Form report'!$H$23:$H$1090,MATCH($A$23,'Form report'!$D$23:$D$1090,0))),"")</f>
        <v/>
      </c>
      <c r="LX27" s="204" t="str">
        <f>IFERROR(IF(INDEX('Form report'!$P$23:$CO$1090,MATCH($A$23,'Form report'!LX29:LX1091,0),MATCH(LX$3,'Form report'!$P$22:$CO$22,0))="","",INDEX('Form report'!$P$23:$CO$1090,MATCH($A$23,'Form report'!LX29:LX1091,0),MATCH(LX$3,'Form report'!$P$22:$CO$22,0))-INDEX('Form report'!$G$23:$G$1090,MATCH($A$23,'Form report'!$D$23:$D$1090,0))-INDEX('Form report'!$H$23:$H$1090,MATCH($A$23,'Form report'!$D$23:$D$1090,0))),"")</f>
        <v/>
      </c>
      <c r="LY27" s="204" t="str">
        <f>IFERROR(IF(INDEX('Form report'!$P$23:$CO$1090,MATCH($A$23,'Form report'!LY29:LY1091,0),MATCH(LY$3,'Form report'!$P$22:$CO$22,0))="","",INDEX('Form report'!$P$23:$CO$1090,MATCH($A$23,'Form report'!LY29:LY1091,0),MATCH(LY$3,'Form report'!$P$22:$CO$22,0))-INDEX('Form report'!$G$23:$G$1090,MATCH($A$23,'Form report'!$D$23:$D$1090,0))-INDEX('Form report'!$H$23:$H$1090,MATCH($A$23,'Form report'!$D$23:$D$1090,0))),"")</f>
        <v/>
      </c>
      <c r="LZ27" s="204" t="str">
        <f>IFERROR(IF(INDEX('Form report'!$P$23:$CO$1090,MATCH($A$23,'Form report'!LZ29:LZ1091,0),MATCH(LZ$3,'Form report'!$P$22:$CO$22,0))="","",INDEX('Form report'!$P$23:$CO$1090,MATCH($A$23,'Form report'!LZ29:LZ1091,0),MATCH(LZ$3,'Form report'!$P$22:$CO$22,0))-INDEX('Form report'!$G$23:$G$1090,MATCH($A$23,'Form report'!$D$23:$D$1090,0))-INDEX('Form report'!$H$23:$H$1090,MATCH($A$23,'Form report'!$D$23:$D$1090,0))),"")</f>
        <v/>
      </c>
      <c r="MA27" s="204" t="str">
        <f>IFERROR(IF(INDEX('Form report'!$P$23:$CO$1090,MATCH($A$23,'Form report'!MA29:MA1091,0),MATCH(MA$3,'Form report'!$P$22:$CO$22,0))="","",INDEX('Form report'!$P$23:$CO$1090,MATCH($A$23,'Form report'!MA29:MA1091,0),MATCH(MA$3,'Form report'!$P$22:$CO$22,0))-INDEX('Form report'!$G$23:$G$1090,MATCH($A$23,'Form report'!$D$23:$D$1090,0))-INDEX('Form report'!$H$23:$H$1090,MATCH($A$23,'Form report'!$D$23:$D$1090,0))),"")</f>
        <v/>
      </c>
      <c r="MB27" s="204" t="str">
        <f>IFERROR(IF(INDEX('Form report'!$P$23:$CO$1090,MATCH($A$23,'Form report'!MB29:MB1091,0),MATCH(MB$3,'Form report'!$P$22:$CO$22,0))="","",INDEX('Form report'!$P$23:$CO$1090,MATCH($A$23,'Form report'!MB29:MB1091,0),MATCH(MB$3,'Form report'!$P$22:$CO$22,0))-INDEX('Form report'!$G$23:$G$1090,MATCH($A$23,'Form report'!$D$23:$D$1090,0))-INDEX('Form report'!$H$23:$H$1090,MATCH($A$23,'Form report'!$D$23:$D$1090,0))),"")</f>
        <v/>
      </c>
      <c r="MC27" s="204" t="str">
        <f>IFERROR(IF(INDEX('Form report'!$P$23:$CO$1090,MATCH($A$23,'Form report'!MC29:MC1091,0),MATCH(MC$3,'Form report'!$P$22:$CO$22,0))="","",INDEX('Form report'!$P$23:$CO$1090,MATCH($A$23,'Form report'!MC29:MC1091,0),MATCH(MC$3,'Form report'!$P$22:$CO$22,0))-INDEX('Form report'!$G$23:$G$1090,MATCH($A$23,'Form report'!$D$23:$D$1090,0))-INDEX('Form report'!$H$23:$H$1090,MATCH($A$23,'Form report'!$D$23:$D$1090,0))),"")</f>
        <v/>
      </c>
      <c r="MD27" s="204" t="str">
        <f>IFERROR(IF(INDEX('Form report'!$P$23:$CO$1090,MATCH($A$23,'Form report'!MD29:MD1091,0),MATCH(MD$3,'Form report'!$P$22:$CO$22,0))="","",INDEX('Form report'!$P$23:$CO$1090,MATCH($A$23,'Form report'!MD29:MD1091,0),MATCH(MD$3,'Form report'!$P$22:$CO$22,0))-INDEX('Form report'!$G$23:$G$1090,MATCH($A$23,'Form report'!$D$23:$D$1090,0))-INDEX('Form report'!$H$23:$H$1090,MATCH($A$23,'Form report'!$D$23:$D$1090,0))),"")</f>
        <v/>
      </c>
      <c r="ME27" s="204" t="str">
        <f>IFERROR(IF(INDEX('Form report'!$P$23:$CO$1090,MATCH($A$23,'Form report'!ME29:ME1091,0),MATCH(ME$3,'Form report'!$P$22:$CO$22,0))="","",INDEX('Form report'!$P$23:$CO$1090,MATCH($A$23,'Form report'!ME29:ME1091,0),MATCH(ME$3,'Form report'!$P$22:$CO$22,0))-INDEX('Form report'!$G$23:$G$1090,MATCH($A$23,'Form report'!$D$23:$D$1090,0))-INDEX('Form report'!$H$23:$H$1090,MATCH($A$23,'Form report'!$D$23:$D$1090,0))),"")</f>
        <v/>
      </c>
      <c r="MF27" s="204" t="str">
        <f>IFERROR(IF(INDEX('Form report'!$P$23:$CO$1090,MATCH($A$23,'Form report'!MF29:MF1091,0),MATCH(MF$3,'Form report'!$P$22:$CO$22,0))="","",INDEX('Form report'!$P$23:$CO$1090,MATCH($A$23,'Form report'!MF29:MF1091,0),MATCH(MF$3,'Form report'!$P$22:$CO$22,0))-INDEX('Form report'!$G$23:$G$1090,MATCH($A$23,'Form report'!$D$23:$D$1090,0))-INDEX('Form report'!$H$23:$H$1090,MATCH($A$23,'Form report'!$D$23:$D$1090,0))),"")</f>
        <v/>
      </c>
      <c r="MG27" s="204" t="str">
        <f>IFERROR(IF(INDEX('Form report'!$P$23:$CO$1090,MATCH($A$23,'Form report'!MG29:MG1091,0),MATCH(MG$3,'Form report'!$P$22:$CO$22,0))="","",INDEX('Form report'!$P$23:$CO$1090,MATCH($A$23,'Form report'!MG29:MG1091,0),MATCH(MG$3,'Form report'!$P$22:$CO$22,0))-INDEX('Form report'!$G$23:$G$1090,MATCH($A$23,'Form report'!$D$23:$D$1090,0))-INDEX('Form report'!$H$23:$H$1090,MATCH($A$23,'Form report'!$D$23:$D$1090,0))),"")</f>
        <v/>
      </c>
      <c r="MH27" s="204" t="str">
        <f>IFERROR(IF(INDEX('Form report'!$P$23:$CO$1090,MATCH($A$23,'Form report'!MH29:MH1091,0),MATCH(MH$3,'Form report'!$P$22:$CO$22,0))="","",INDEX('Form report'!$P$23:$CO$1090,MATCH($A$23,'Form report'!MH29:MH1091,0),MATCH(MH$3,'Form report'!$P$22:$CO$22,0))-INDEX('Form report'!$G$23:$G$1090,MATCH($A$23,'Form report'!$D$23:$D$1090,0))-INDEX('Form report'!$H$23:$H$1090,MATCH($A$23,'Form report'!$D$23:$D$1090,0))),"")</f>
        <v/>
      </c>
      <c r="MI27" s="204" t="str">
        <f>IFERROR(IF(INDEX('Form report'!$P$23:$CO$1090,MATCH($A$23,'Form report'!MI29:MI1091,0),MATCH(MI$3,'Form report'!$P$22:$CO$22,0))="","",INDEX('Form report'!$P$23:$CO$1090,MATCH($A$23,'Form report'!MI29:MI1091,0),MATCH(MI$3,'Form report'!$P$22:$CO$22,0))-INDEX('Form report'!$G$23:$G$1090,MATCH($A$23,'Form report'!$D$23:$D$1090,0))-INDEX('Form report'!$H$23:$H$1090,MATCH($A$23,'Form report'!$D$23:$D$1090,0))),"")</f>
        <v/>
      </c>
      <c r="MJ27" s="204" t="str">
        <f>IFERROR(IF(INDEX('Form report'!$P$23:$CO$1090,MATCH($A$23,'Form report'!MJ29:MJ1091,0),MATCH(MJ$3,'Form report'!$P$22:$CO$22,0))="","",INDEX('Form report'!$P$23:$CO$1090,MATCH($A$23,'Form report'!MJ29:MJ1091,0),MATCH(MJ$3,'Form report'!$P$22:$CO$22,0))-INDEX('Form report'!$G$23:$G$1090,MATCH($A$23,'Form report'!$D$23:$D$1090,0))-INDEX('Form report'!$H$23:$H$1090,MATCH($A$23,'Form report'!$D$23:$D$1090,0))),"")</f>
        <v/>
      </c>
    </row>
    <row r="28" s="188" customFormat="1" ht="33" customHeight="1" spans="1:348">
      <c r="A28" s="203"/>
      <c r="B28" s="200"/>
      <c r="C28" s="201"/>
      <c r="D28" s="205"/>
      <c r="E28" s="205"/>
      <c r="F28" s="205"/>
      <c r="G28" s="205"/>
      <c r="H28" s="205"/>
      <c r="I28" s="205"/>
      <c r="J28" s="205"/>
      <c r="K28" s="205"/>
      <c r="L28" s="205"/>
      <c r="M28" s="205"/>
      <c r="N28" s="205"/>
      <c r="O28" s="205"/>
      <c r="P28" s="205"/>
      <c r="Q28" s="205"/>
      <c r="R28" s="205"/>
      <c r="S28" s="205"/>
      <c r="T28" s="205"/>
      <c r="U28" s="205"/>
      <c r="V28" s="205"/>
      <c r="W28" s="205"/>
      <c r="X28" s="205"/>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205"/>
      <c r="BF28" s="205"/>
      <c r="BG28" s="205"/>
      <c r="BH28" s="205"/>
      <c r="BI28" s="205"/>
      <c r="BJ28" s="205"/>
      <c r="BK28" s="205"/>
      <c r="BL28" s="205"/>
      <c r="BM28" s="205"/>
      <c r="BN28" s="205"/>
      <c r="BO28" s="205"/>
      <c r="BP28" s="205"/>
      <c r="BQ28" s="205"/>
      <c r="BR28" s="205"/>
      <c r="BS28" s="205"/>
      <c r="BT28" s="205"/>
      <c r="BU28" s="205"/>
      <c r="BV28" s="205"/>
      <c r="BW28" s="205"/>
      <c r="BX28" s="205"/>
      <c r="BY28" s="205"/>
      <c r="BZ28" s="205"/>
      <c r="CA28" s="205"/>
      <c r="CB28" s="205"/>
      <c r="CC28" s="205"/>
      <c r="CD28" s="205"/>
      <c r="CE28" s="205"/>
      <c r="CF28" s="205"/>
      <c r="CG28" s="205"/>
      <c r="CH28" s="205"/>
      <c r="CI28" s="205"/>
      <c r="CJ28" s="205"/>
      <c r="CK28" s="205"/>
      <c r="CL28" s="205"/>
      <c r="CM28" s="205"/>
      <c r="CN28" s="205"/>
      <c r="CO28" s="205"/>
      <c r="CP28" s="205"/>
      <c r="CQ28" s="205"/>
      <c r="CR28" s="205"/>
      <c r="CS28" s="205"/>
      <c r="CT28" s="205"/>
      <c r="CU28" s="205"/>
      <c r="CV28" s="205"/>
      <c r="CW28" s="205"/>
      <c r="CX28" s="205"/>
      <c r="CY28" s="205"/>
      <c r="CZ28" s="205"/>
      <c r="DA28" s="205"/>
      <c r="DB28" s="205"/>
      <c r="DC28" s="205"/>
      <c r="DD28" s="205"/>
      <c r="DE28" s="205"/>
      <c r="DF28" s="205"/>
      <c r="DG28" s="205"/>
      <c r="DH28" s="205"/>
      <c r="DI28" s="205"/>
      <c r="DJ28" s="205"/>
      <c r="DK28" s="205"/>
      <c r="DL28" s="205"/>
      <c r="DM28" s="205"/>
      <c r="DN28" s="205"/>
      <c r="DO28" s="205"/>
      <c r="DP28" s="205"/>
      <c r="DQ28" s="205"/>
      <c r="DR28" s="205"/>
      <c r="DS28" s="205"/>
      <c r="DT28" s="205"/>
      <c r="DU28" s="205"/>
      <c r="DV28" s="205"/>
      <c r="DW28" s="205"/>
      <c r="DX28" s="205"/>
      <c r="DY28" s="205"/>
      <c r="DZ28" s="205"/>
      <c r="EA28" s="205"/>
      <c r="EB28" s="205"/>
      <c r="EC28" s="205"/>
      <c r="ED28" s="205"/>
      <c r="EE28" s="205"/>
      <c r="EF28" s="205"/>
      <c r="EG28" s="205"/>
      <c r="EH28" s="205"/>
      <c r="EI28" s="205"/>
      <c r="EJ28" s="205"/>
      <c r="EK28" s="205"/>
      <c r="EL28" s="205"/>
      <c r="EM28" s="205"/>
      <c r="EN28" s="205"/>
      <c r="EO28" s="205"/>
      <c r="EP28" s="205"/>
      <c r="EQ28" s="205"/>
      <c r="ER28" s="205"/>
      <c r="ES28" s="205"/>
      <c r="ET28" s="205"/>
      <c r="EU28" s="205"/>
      <c r="EV28" s="205"/>
      <c r="EW28" s="205"/>
      <c r="EX28" s="205"/>
      <c r="EY28" s="205"/>
      <c r="EZ28" s="205"/>
      <c r="FA28" s="205"/>
      <c r="FB28" s="205"/>
      <c r="FC28" s="205"/>
      <c r="FD28" s="205"/>
      <c r="FE28" s="205"/>
      <c r="FF28" s="205"/>
      <c r="FG28" s="205"/>
      <c r="FH28" s="205"/>
      <c r="FI28" s="205"/>
      <c r="FJ28" s="205"/>
      <c r="FK28" s="205"/>
      <c r="FL28" s="205"/>
      <c r="FM28" s="205"/>
      <c r="FN28" s="205"/>
      <c r="FO28" s="205"/>
      <c r="FP28" s="205"/>
      <c r="FQ28" s="205"/>
      <c r="FR28" s="205"/>
      <c r="FS28" s="205"/>
      <c r="FT28" s="205"/>
      <c r="FU28" s="205"/>
      <c r="FV28" s="205"/>
      <c r="FW28" s="205"/>
      <c r="FX28" s="205"/>
      <c r="FY28" s="205"/>
      <c r="FZ28" s="205"/>
      <c r="GA28" s="205"/>
      <c r="GB28" s="205"/>
      <c r="GC28" s="205"/>
      <c r="GD28" s="205"/>
      <c r="GE28" s="205"/>
      <c r="GF28" s="205"/>
      <c r="GG28" s="205"/>
      <c r="GH28" s="205"/>
      <c r="GI28" s="205"/>
      <c r="GJ28" s="205"/>
      <c r="GK28" s="205"/>
      <c r="GL28" s="205"/>
      <c r="GM28" s="205"/>
      <c r="GN28" s="205"/>
      <c r="GO28" s="205"/>
      <c r="GP28" s="205"/>
      <c r="GQ28" s="205"/>
      <c r="GR28" s="205"/>
      <c r="GS28" s="205"/>
      <c r="GT28" s="205"/>
      <c r="GU28" s="205"/>
      <c r="GV28" s="205"/>
      <c r="GW28" s="205"/>
      <c r="GX28" s="205"/>
      <c r="GY28" s="205"/>
      <c r="GZ28" s="205"/>
      <c r="HA28" s="205"/>
      <c r="HB28" s="205"/>
      <c r="HC28" s="205"/>
      <c r="HD28" s="205"/>
      <c r="HE28" s="205"/>
      <c r="HF28" s="205"/>
      <c r="HG28" s="205"/>
      <c r="HH28" s="205"/>
      <c r="HI28" s="205"/>
      <c r="HJ28" s="205"/>
      <c r="HK28" s="205"/>
      <c r="HL28" s="205"/>
      <c r="HM28" s="205"/>
      <c r="HN28" s="205"/>
      <c r="HO28" s="205"/>
      <c r="HP28" s="205"/>
      <c r="HQ28" s="205"/>
      <c r="HR28" s="205"/>
      <c r="HS28" s="205"/>
      <c r="HT28" s="205"/>
      <c r="HU28" s="205"/>
      <c r="HV28" s="205"/>
      <c r="HW28" s="205"/>
      <c r="HX28" s="205"/>
      <c r="HY28" s="205"/>
      <c r="HZ28" s="205"/>
      <c r="IA28" s="205"/>
      <c r="IB28" s="205"/>
      <c r="IC28" s="205"/>
      <c r="ID28" s="205"/>
      <c r="IE28" s="205"/>
      <c r="IF28" s="205"/>
      <c r="IG28" s="205"/>
      <c r="IH28" s="205"/>
      <c r="II28" s="205"/>
      <c r="IJ28" s="205"/>
      <c r="IK28" s="205"/>
      <c r="IL28" s="205"/>
      <c r="IM28" s="205"/>
      <c r="IN28" s="205"/>
      <c r="IO28" s="205"/>
      <c r="IP28" s="205"/>
      <c r="IQ28" s="205"/>
      <c r="IR28" s="205"/>
      <c r="IS28" s="205"/>
      <c r="IT28" s="205"/>
      <c r="IU28" s="205"/>
      <c r="IV28" s="205"/>
      <c r="IW28" s="205"/>
      <c r="IX28" s="205"/>
      <c r="IY28" s="205"/>
      <c r="IZ28" s="205"/>
      <c r="JA28" s="205"/>
      <c r="JB28" s="205"/>
      <c r="JC28" s="205"/>
      <c r="JD28" s="205"/>
      <c r="JE28" s="205"/>
      <c r="JF28" s="205"/>
      <c r="JG28" s="205"/>
      <c r="JH28" s="205"/>
      <c r="JI28" s="205"/>
      <c r="JJ28" s="205"/>
      <c r="JK28" s="205"/>
      <c r="JL28" s="205"/>
      <c r="JM28" s="205"/>
      <c r="JN28" s="205"/>
      <c r="JO28" s="205"/>
      <c r="JP28" s="205"/>
      <c r="JQ28" s="205"/>
      <c r="JR28" s="205"/>
      <c r="JS28" s="205"/>
      <c r="JT28" s="205"/>
      <c r="JU28" s="205"/>
      <c r="JV28" s="205"/>
      <c r="JW28" s="205"/>
      <c r="JX28" s="205"/>
      <c r="JY28" s="205"/>
      <c r="JZ28" s="205"/>
      <c r="KA28" s="205"/>
      <c r="KB28" s="205"/>
      <c r="KC28" s="205"/>
      <c r="KD28" s="205"/>
      <c r="KE28" s="205"/>
      <c r="KF28" s="205"/>
      <c r="KG28" s="205"/>
      <c r="KH28" s="205"/>
      <c r="KI28" s="205"/>
      <c r="KJ28" s="205"/>
      <c r="KK28" s="205"/>
      <c r="KL28" s="205"/>
      <c r="KM28" s="205"/>
      <c r="KN28" s="205"/>
      <c r="KO28" s="205"/>
      <c r="KP28" s="205"/>
      <c r="KQ28" s="205"/>
      <c r="KR28" s="205"/>
      <c r="KS28" s="205"/>
      <c r="KT28" s="205"/>
      <c r="KU28" s="205"/>
      <c r="KV28" s="205"/>
      <c r="KW28" s="205"/>
      <c r="KX28" s="205"/>
      <c r="KY28" s="205"/>
      <c r="KZ28" s="205"/>
      <c r="LA28" s="205"/>
      <c r="LB28" s="205"/>
      <c r="LC28" s="205"/>
      <c r="LD28" s="205"/>
      <c r="LE28" s="205"/>
      <c r="LF28" s="205"/>
      <c r="LG28" s="205"/>
      <c r="LH28" s="205"/>
      <c r="LI28" s="205"/>
      <c r="LJ28" s="205"/>
      <c r="LK28" s="205"/>
      <c r="LL28" s="205"/>
      <c r="LM28" s="205"/>
      <c r="LN28" s="205"/>
      <c r="LO28" s="205"/>
      <c r="LP28" s="205"/>
      <c r="LQ28" s="205"/>
      <c r="LR28" s="205"/>
      <c r="LS28" s="205"/>
      <c r="LT28" s="205"/>
      <c r="LU28" s="205"/>
      <c r="LV28" s="205"/>
      <c r="LW28" s="205"/>
      <c r="LX28" s="205"/>
      <c r="LY28" s="205"/>
      <c r="LZ28" s="205"/>
      <c r="MA28" s="205"/>
      <c r="MB28" s="205"/>
      <c r="MC28" s="205"/>
      <c r="MD28" s="205"/>
      <c r="ME28" s="205"/>
      <c r="MF28" s="205"/>
      <c r="MG28" s="205"/>
      <c r="MH28" s="205"/>
      <c r="MI28" s="205"/>
      <c r="MJ28" s="205"/>
    </row>
    <row r="29" spans="1:8">
      <c r="A29" s="206"/>
      <c r="B29" s="207"/>
      <c r="C29" s="208"/>
      <c r="D29" s="208"/>
      <c r="E29" s="208"/>
      <c r="F29" s="208"/>
      <c r="G29" s="208"/>
      <c r="H29" s="206"/>
    </row>
    <row r="30" spans="1:8">
      <c r="A30" s="206"/>
      <c r="B30" s="207"/>
      <c r="C30" s="208"/>
      <c r="D30" s="208"/>
      <c r="E30" s="208"/>
      <c r="F30" s="208"/>
      <c r="G30" s="208"/>
      <c r="H30" s="206"/>
    </row>
    <row r="31" spans="1:8">
      <c r="A31" s="206"/>
      <c r="B31" s="207"/>
      <c r="C31" s="208"/>
      <c r="D31" s="208"/>
      <c r="E31" s="208"/>
      <c r="F31" s="208"/>
      <c r="G31" s="208"/>
      <c r="H31" s="206"/>
    </row>
    <row r="32" spans="1:8">
      <c r="A32" s="206"/>
      <c r="B32" s="207"/>
      <c r="C32" s="208"/>
      <c r="D32" s="208"/>
      <c r="E32" s="208"/>
      <c r="F32" s="208"/>
      <c r="G32" s="208"/>
      <c r="H32" s="206"/>
    </row>
    <row r="33" spans="1:8">
      <c r="A33" s="206"/>
      <c r="B33" s="207"/>
      <c r="C33" s="208"/>
      <c r="D33" s="208"/>
      <c r="E33" s="208"/>
      <c r="F33" s="208"/>
      <c r="G33" s="208"/>
      <c r="H33" s="206"/>
    </row>
    <row r="34" spans="1:8">
      <c r="A34" s="206"/>
      <c r="B34" s="207"/>
      <c r="C34" s="208"/>
      <c r="D34" s="208"/>
      <c r="E34" s="208"/>
      <c r="F34" s="208"/>
      <c r="G34" s="208"/>
      <c r="H34" s="206"/>
    </row>
    <row r="35" spans="1:8">
      <c r="A35" s="206"/>
      <c r="B35" s="207"/>
      <c r="C35" s="208"/>
      <c r="D35" s="208"/>
      <c r="E35" s="208"/>
      <c r="F35" s="208"/>
      <c r="G35" s="208"/>
      <c r="H35" s="206"/>
    </row>
    <row r="36" spans="1:8">
      <c r="A36" s="206"/>
      <c r="B36" s="207"/>
      <c r="C36" s="208"/>
      <c r="D36" s="208"/>
      <c r="E36" s="208"/>
      <c r="F36" s="208"/>
      <c r="G36" s="208"/>
      <c r="H36" s="206"/>
    </row>
    <row r="37" spans="1:8">
      <c r="A37" s="206"/>
      <c r="B37" s="207"/>
      <c r="C37" s="208"/>
      <c r="D37" s="208"/>
      <c r="E37" s="208"/>
      <c r="F37" s="208"/>
      <c r="G37" s="208"/>
      <c r="H37" s="206"/>
    </row>
    <row r="38" spans="1:8">
      <c r="A38" s="206"/>
      <c r="B38" s="207"/>
      <c r="C38" s="208"/>
      <c r="D38" s="208"/>
      <c r="E38" s="208"/>
      <c r="F38" s="208"/>
      <c r="G38" s="208"/>
      <c r="H38" s="206"/>
    </row>
    <row r="39" spans="1:8">
      <c r="A39" s="206"/>
      <c r="B39" s="207"/>
      <c r="C39" s="208"/>
      <c r="D39" s="208"/>
      <c r="E39" s="208"/>
      <c r="F39" s="208"/>
      <c r="G39" s="208"/>
      <c r="H39" s="206"/>
    </row>
    <row r="40" spans="1:8">
      <c r="A40" s="206"/>
      <c r="B40" s="207"/>
      <c r="C40" s="208"/>
      <c r="D40" s="208"/>
      <c r="E40" s="208"/>
      <c r="F40" s="208"/>
      <c r="G40" s="208"/>
      <c r="H40" s="206"/>
    </row>
    <row r="41" spans="1:8">
      <c r="A41" s="206"/>
      <c r="B41" s="207"/>
      <c r="C41" s="208"/>
      <c r="D41" s="208"/>
      <c r="E41" s="208"/>
      <c r="F41" s="208"/>
      <c r="G41" s="208"/>
      <c r="H41" s="206"/>
    </row>
    <row r="42" spans="1:8">
      <c r="A42" s="206"/>
      <c r="B42" s="207"/>
      <c r="C42" s="208"/>
      <c r="D42" s="208"/>
      <c r="E42" s="208"/>
      <c r="F42" s="208"/>
      <c r="G42" s="208"/>
      <c r="H42" s="206"/>
    </row>
    <row r="43" spans="1:8">
      <c r="A43" s="206"/>
      <c r="B43" s="207"/>
      <c r="C43" s="208"/>
      <c r="D43" s="208"/>
      <c r="E43" s="208"/>
      <c r="F43" s="208"/>
      <c r="G43" s="208"/>
      <c r="H43" s="206"/>
    </row>
    <row r="44" spans="1:8">
      <c r="A44" s="206"/>
      <c r="B44" s="207"/>
      <c r="C44" s="208"/>
      <c r="D44" s="208"/>
      <c r="E44" s="208"/>
      <c r="F44" s="208"/>
      <c r="G44" s="208"/>
      <c r="H44" s="206"/>
    </row>
    <row r="45" spans="1:8">
      <c r="A45" s="206"/>
      <c r="B45" s="207"/>
      <c r="C45" s="208"/>
      <c r="D45" s="208"/>
      <c r="E45" s="208"/>
      <c r="F45" s="208"/>
      <c r="G45" s="208"/>
      <c r="H45" s="206"/>
    </row>
    <row r="46" spans="1:8">
      <c r="A46" s="206"/>
      <c r="B46" s="207"/>
      <c r="C46" s="208"/>
      <c r="D46" s="208"/>
      <c r="E46" s="208"/>
      <c r="F46" s="208"/>
      <c r="G46" s="208"/>
      <c r="H46" s="206"/>
    </row>
    <row r="47" spans="1:8">
      <c r="A47" s="206"/>
      <c r="B47" s="207"/>
      <c r="C47" s="208"/>
      <c r="D47" s="208"/>
      <c r="E47" s="208"/>
      <c r="F47" s="208"/>
      <c r="G47" s="208"/>
      <c r="H47" s="206"/>
    </row>
    <row r="48" spans="1:8">
      <c r="A48" s="206"/>
      <c r="B48" s="207"/>
      <c r="C48" s="208"/>
      <c r="D48" s="208"/>
      <c r="E48" s="208"/>
      <c r="F48" s="208"/>
      <c r="G48" s="208"/>
      <c r="H48" s="206"/>
    </row>
    <row r="49" spans="1:8">
      <c r="A49" s="206"/>
      <c r="B49" s="207"/>
      <c r="C49" s="208"/>
      <c r="D49" s="208"/>
      <c r="E49" s="208"/>
      <c r="F49" s="208"/>
      <c r="G49" s="208"/>
      <c r="H49" s="206"/>
    </row>
    <row r="50" spans="1:8">
      <c r="A50" s="206"/>
      <c r="B50" s="207"/>
      <c r="C50" s="208"/>
      <c r="D50" s="208"/>
      <c r="E50" s="208"/>
      <c r="F50" s="208"/>
      <c r="G50" s="208"/>
      <c r="H50" s="206"/>
    </row>
    <row r="51" spans="1:8">
      <c r="A51" s="206"/>
      <c r="B51" s="207"/>
      <c r="C51" s="208"/>
      <c r="D51" s="208"/>
      <c r="E51" s="208"/>
      <c r="F51" s="208"/>
      <c r="G51" s="208"/>
      <c r="H51" s="206"/>
    </row>
    <row r="52" spans="1:8">
      <c r="A52" s="206"/>
      <c r="B52" s="207"/>
      <c r="C52" s="208"/>
      <c r="D52" s="208"/>
      <c r="E52" s="208"/>
      <c r="F52" s="208"/>
      <c r="G52" s="208"/>
      <c r="H52" s="206"/>
    </row>
    <row r="53" spans="1:8">
      <c r="A53" s="206"/>
      <c r="B53" s="207"/>
      <c r="C53" s="208"/>
      <c r="D53" s="208"/>
      <c r="E53" s="208"/>
      <c r="F53" s="208"/>
      <c r="G53" s="208"/>
      <c r="H53" s="206"/>
    </row>
    <row r="54" spans="1:8">
      <c r="A54" s="206"/>
      <c r="B54" s="207"/>
      <c r="C54" s="208"/>
      <c r="D54" s="208"/>
      <c r="E54" s="208"/>
      <c r="F54" s="208"/>
      <c r="G54" s="208"/>
      <c r="H54" s="206"/>
    </row>
    <row r="55" spans="1:8">
      <c r="A55" s="206"/>
      <c r="B55" s="207"/>
      <c r="C55" s="208"/>
      <c r="D55" s="208"/>
      <c r="E55" s="208"/>
      <c r="F55" s="208"/>
      <c r="G55" s="208"/>
      <c r="H55" s="206"/>
    </row>
    <row r="56" spans="1:8">
      <c r="A56" s="206"/>
      <c r="B56" s="207"/>
      <c r="C56" s="208"/>
      <c r="D56" s="208"/>
      <c r="E56" s="208"/>
      <c r="F56" s="208"/>
      <c r="G56" s="208"/>
      <c r="H56" s="206"/>
    </row>
    <row r="57" spans="1:8">
      <c r="A57" s="206"/>
      <c r="B57" s="207"/>
      <c r="C57" s="208"/>
      <c r="D57" s="208"/>
      <c r="E57" s="208"/>
      <c r="F57" s="208"/>
      <c r="G57" s="208"/>
      <c r="H57" s="206"/>
    </row>
    <row r="58" spans="1:8">
      <c r="A58" s="206"/>
      <c r="B58" s="207"/>
      <c r="C58" s="208"/>
      <c r="D58" s="208"/>
      <c r="E58" s="208"/>
      <c r="F58" s="208"/>
      <c r="G58" s="208"/>
      <c r="H58" s="206"/>
    </row>
    <row r="59" spans="1:8">
      <c r="A59" s="206"/>
      <c r="B59" s="207"/>
      <c r="C59" s="208"/>
      <c r="D59" s="208"/>
      <c r="E59" s="208"/>
      <c r="F59" s="208"/>
      <c r="G59" s="208"/>
      <c r="H59" s="206"/>
    </row>
    <row r="60" spans="1:8">
      <c r="A60" s="206"/>
      <c r="B60" s="207"/>
      <c r="C60" s="208"/>
      <c r="D60" s="208"/>
      <c r="E60" s="208"/>
      <c r="F60" s="208"/>
      <c r="G60" s="208"/>
      <c r="H60" s="206"/>
    </row>
    <row r="61" spans="1:8">
      <c r="A61" s="206"/>
      <c r="B61" s="207"/>
      <c r="C61" s="208"/>
      <c r="D61" s="208"/>
      <c r="E61" s="208"/>
      <c r="F61" s="208"/>
      <c r="G61" s="208"/>
      <c r="H61" s="206"/>
    </row>
    <row r="62" spans="1:8">
      <c r="A62" s="206"/>
      <c r="B62" s="207"/>
      <c r="C62" s="208"/>
      <c r="D62" s="208"/>
      <c r="E62" s="208"/>
      <c r="F62" s="208"/>
      <c r="G62" s="208"/>
      <c r="H62" s="206"/>
    </row>
    <row r="63" spans="1:8">
      <c r="A63" s="206"/>
      <c r="B63" s="207"/>
      <c r="C63" s="208"/>
      <c r="D63" s="208"/>
      <c r="E63" s="208"/>
      <c r="F63" s="208"/>
      <c r="G63" s="208"/>
      <c r="H63" s="206"/>
    </row>
    <row r="64" spans="1:8">
      <c r="A64" s="206"/>
      <c r="B64" s="207"/>
      <c r="C64" s="208"/>
      <c r="D64" s="208"/>
      <c r="E64" s="208"/>
      <c r="F64" s="208"/>
      <c r="G64" s="208"/>
      <c r="H64" s="206"/>
    </row>
    <row r="65" spans="1:8">
      <c r="A65" s="206"/>
      <c r="B65" s="207"/>
      <c r="C65" s="208"/>
      <c r="D65" s="208"/>
      <c r="E65" s="208"/>
      <c r="F65" s="208"/>
      <c r="G65" s="208"/>
      <c r="H65" s="206"/>
    </row>
    <row r="66" spans="1:8">
      <c r="A66" s="206"/>
      <c r="B66" s="207"/>
      <c r="C66" s="208"/>
      <c r="D66" s="208"/>
      <c r="E66" s="208"/>
      <c r="F66" s="208"/>
      <c r="G66" s="208"/>
      <c r="H66" s="206"/>
    </row>
    <row r="67" spans="1:8">
      <c r="A67" s="206"/>
      <c r="B67" s="207"/>
      <c r="C67" s="208"/>
      <c r="D67" s="208"/>
      <c r="E67" s="208"/>
      <c r="F67" s="208"/>
      <c r="G67" s="208"/>
      <c r="H67" s="206"/>
    </row>
    <row r="68" spans="1:8">
      <c r="A68" s="206"/>
      <c r="B68" s="207"/>
      <c r="C68" s="208"/>
      <c r="D68" s="208"/>
      <c r="E68" s="208"/>
      <c r="F68" s="208"/>
      <c r="G68" s="208"/>
      <c r="H68" s="206"/>
    </row>
    <row r="69" spans="1:8">
      <c r="A69" s="206"/>
      <c r="B69" s="207"/>
      <c r="C69" s="208"/>
      <c r="D69" s="208"/>
      <c r="E69" s="208"/>
      <c r="F69" s="208"/>
      <c r="G69" s="208"/>
      <c r="H69" s="206"/>
    </row>
    <row r="70" spans="1:8">
      <c r="A70" s="206"/>
      <c r="B70" s="207"/>
      <c r="C70" s="208"/>
      <c r="D70" s="208"/>
      <c r="E70" s="208"/>
      <c r="F70" s="208"/>
      <c r="G70" s="208"/>
      <c r="H70" s="206"/>
    </row>
    <row r="71" spans="1:8">
      <c r="A71" s="206"/>
      <c r="B71" s="207"/>
      <c r="C71" s="208"/>
      <c r="D71" s="208"/>
      <c r="E71" s="208"/>
      <c r="F71" s="208"/>
      <c r="G71" s="208"/>
      <c r="H71" s="206"/>
    </row>
    <row r="72" spans="1:8">
      <c r="A72" s="206"/>
      <c r="B72" s="207"/>
      <c r="C72" s="208"/>
      <c r="D72" s="208"/>
      <c r="E72" s="208"/>
      <c r="F72" s="208"/>
      <c r="G72" s="208"/>
      <c r="H72" s="206"/>
    </row>
    <row r="73" spans="1:8">
      <c r="A73" s="206"/>
      <c r="B73" s="207"/>
      <c r="C73" s="208"/>
      <c r="D73" s="208"/>
      <c r="E73" s="208"/>
      <c r="F73" s="208"/>
      <c r="G73" s="208"/>
      <c r="H73" s="206"/>
    </row>
    <row r="74" spans="1:8">
      <c r="A74" s="206"/>
      <c r="B74" s="207"/>
      <c r="C74" s="208"/>
      <c r="D74" s="208"/>
      <c r="E74" s="208"/>
      <c r="F74" s="208"/>
      <c r="G74" s="208"/>
      <c r="H74" s="206"/>
    </row>
    <row r="75" spans="1:8">
      <c r="A75" s="206"/>
      <c r="B75" s="207"/>
      <c r="C75" s="208"/>
      <c r="D75" s="208"/>
      <c r="E75" s="208"/>
      <c r="F75" s="208"/>
      <c r="G75" s="208"/>
      <c r="H75" s="206"/>
    </row>
    <row r="76" spans="1:8">
      <c r="A76" s="206"/>
      <c r="B76" s="207"/>
      <c r="C76" s="208"/>
      <c r="D76" s="208"/>
      <c r="E76" s="208"/>
      <c r="F76" s="208"/>
      <c r="G76" s="208"/>
      <c r="H76" s="206"/>
    </row>
    <row r="77" spans="1:8">
      <c r="A77" s="206"/>
      <c r="B77" s="207"/>
      <c r="C77" s="208"/>
      <c r="D77" s="208"/>
      <c r="E77" s="208"/>
      <c r="F77" s="208"/>
      <c r="G77" s="208"/>
      <c r="H77" s="206"/>
    </row>
    <row r="78" spans="1:8">
      <c r="A78" s="206"/>
      <c r="B78" s="207"/>
      <c r="C78" s="208"/>
      <c r="D78" s="208"/>
      <c r="E78" s="208"/>
      <c r="F78" s="208"/>
      <c r="G78" s="208"/>
      <c r="H78" s="206"/>
    </row>
    <row r="79" spans="1:8">
      <c r="A79" s="206"/>
      <c r="B79" s="207"/>
      <c r="C79" s="208"/>
      <c r="D79" s="208"/>
      <c r="E79" s="208"/>
      <c r="F79" s="208"/>
      <c r="G79" s="208"/>
      <c r="H79" s="206"/>
    </row>
    <row r="80" spans="1:8">
      <c r="A80" s="206"/>
      <c r="B80" s="207"/>
      <c r="C80" s="208"/>
      <c r="D80" s="208"/>
      <c r="E80" s="208"/>
      <c r="F80" s="208"/>
      <c r="G80" s="208"/>
      <c r="H80" s="206"/>
    </row>
    <row r="81" spans="1:8">
      <c r="A81" s="206"/>
      <c r="B81" s="207"/>
      <c r="C81" s="208"/>
      <c r="D81" s="208"/>
      <c r="E81" s="208"/>
      <c r="F81" s="208"/>
      <c r="G81" s="208"/>
      <c r="H81" s="206"/>
    </row>
    <row r="82" spans="1:8">
      <c r="A82" s="206"/>
      <c r="B82" s="207"/>
      <c r="C82" s="208"/>
      <c r="D82" s="208"/>
      <c r="E82" s="208"/>
      <c r="F82" s="208"/>
      <c r="G82" s="208"/>
      <c r="H82" s="206"/>
    </row>
    <row r="83" spans="1:8">
      <c r="A83" s="206"/>
      <c r="B83" s="207"/>
      <c r="C83" s="208"/>
      <c r="D83" s="208"/>
      <c r="E83" s="208"/>
      <c r="F83" s="208"/>
      <c r="G83" s="208"/>
      <c r="H83" s="206"/>
    </row>
    <row r="84" spans="1:8">
      <c r="A84" s="206"/>
      <c r="B84" s="207"/>
      <c r="C84" s="208"/>
      <c r="D84" s="208"/>
      <c r="E84" s="208"/>
      <c r="F84" s="208"/>
      <c r="G84" s="208"/>
      <c r="H84" s="206"/>
    </row>
    <row r="85" spans="1:8">
      <c r="A85" s="206"/>
      <c r="B85" s="207"/>
      <c r="C85" s="208"/>
      <c r="D85" s="208"/>
      <c r="E85" s="208"/>
      <c r="F85" s="208"/>
      <c r="G85" s="208"/>
      <c r="H85" s="206"/>
    </row>
    <row r="86" spans="1:8">
      <c r="A86" s="206"/>
      <c r="B86" s="207"/>
      <c r="C86" s="208"/>
      <c r="D86" s="208"/>
      <c r="E86" s="208"/>
      <c r="F86" s="208"/>
      <c r="G86" s="208"/>
      <c r="H86" s="206"/>
    </row>
    <row r="87" spans="1:8">
      <c r="A87" s="206"/>
      <c r="B87" s="207"/>
      <c r="C87" s="208"/>
      <c r="D87" s="208"/>
      <c r="E87" s="208"/>
      <c r="F87" s="208"/>
      <c r="G87" s="208"/>
      <c r="H87" s="206"/>
    </row>
    <row r="88" spans="1:8">
      <c r="A88" s="206"/>
      <c r="B88" s="207"/>
      <c r="C88" s="208"/>
      <c r="D88" s="208"/>
      <c r="E88" s="208"/>
      <c r="F88" s="208"/>
      <c r="G88" s="208"/>
      <c r="H88" s="206"/>
    </row>
    <row r="89" spans="1:8">
      <c r="A89" s="206"/>
      <c r="B89" s="207"/>
      <c r="C89" s="208"/>
      <c r="D89" s="208"/>
      <c r="E89" s="208"/>
      <c r="F89" s="208"/>
      <c r="G89" s="208"/>
      <c r="H89" s="206"/>
    </row>
    <row r="90" spans="1:8">
      <c r="A90" s="206"/>
      <c r="B90" s="207"/>
      <c r="C90" s="208"/>
      <c r="D90" s="208"/>
      <c r="E90" s="208"/>
      <c r="F90" s="208"/>
      <c r="G90" s="208"/>
      <c r="H90" s="206"/>
    </row>
    <row r="91" spans="1:8">
      <c r="A91" s="206"/>
      <c r="B91" s="207"/>
      <c r="C91" s="208"/>
      <c r="D91" s="208"/>
      <c r="E91" s="208"/>
      <c r="F91" s="208"/>
      <c r="G91" s="208"/>
      <c r="H91" s="206"/>
    </row>
    <row r="92" spans="1:8">
      <c r="A92" s="206"/>
      <c r="B92" s="207"/>
      <c r="C92" s="208"/>
      <c r="D92" s="208"/>
      <c r="E92" s="208"/>
      <c r="F92" s="208"/>
      <c r="G92" s="208"/>
      <c r="H92" s="206"/>
    </row>
    <row r="93" spans="1:8">
      <c r="A93" s="206"/>
      <c r="B93" s="207"/>
      <c r="C93" s="208"/>
      <c r="D93" s="208"/>
      <c r="E93" s="208"/>
      <c r="F93" s="208"/>
      <c r="G93" s="208"/>
      <c r="H93" s="206"/>
    </row>
    <row r="94" spans="1:8">
      <c r="A94" s="206"/>
      <c r="B94" s="207"/>
      <c r="C94" s="208"/>
      <c r="D94" s="208"/>
      <c r="E94" s="208"/>
      <c r="F94" s="208"/>
      <c r="G94" s="208"/>
      <c r="H94" s="206"/>
    </row>
    <row r="95" spans="1:8">
      <c r="A95" s="206"/>
      <c r="B95" s="207"/>
      <c r="C95" s="208"/>
      <c r="D95" s="208"/>
      <c r="E95" s="208"/>
      <c r="F95" s="208"/>
      <c r="G95" s="208"/>
      <c r="H95" s="206"/>
    </row>
    <row r="96" spans="1:8">
      <c r="A96" s="206"/>
      <c r="B96" s="207"/>
      <c r="C96" s="208"/>
      <c r="D96" s="208"/>
      <c r="E96" s="208"/>
      <c r="F96" s="208"/>
      <c r="G96" s="208"/>
      <c r="H96" s="206"/>
    </row>
    <row r="97" spans="1:8">
      <c r="A97" s="206"/>
      <c r="B97" s="207"/>
      <c r="C97" s="208"/>
      <c r="D97" s="208"/>
      <c r="E97" s="208"/>
      <c r="F97" s="208"/>
      <c r="G97" s="208"/>
      <c r="H97" s="206"/>
    </row>
    <row r="98" spans="1:8">
      <c r="A98" s="206"/>
      <c r="B98" s="207"/>
      <c r="C98" s="208"/>
      <c r="D98" s="208"/>
      <c r="E98" s="208"/>
      <c r="F98" s="208"/>
      <c r="G98" s="208"/>
      <c r="H98" s="206"/>
    </row>
    <row r="99" spans="1:8">
      <c r="A99" s="206"/>
      <c r="B99" s="207"/>
      <c r="C99" s="208"/>
      <c r="D99" s="208"/>
      <c r="E99" s="208"/>
      <c r="F99" s="208"/>
      <c r="G99" s="208"/>
      <c r="H99" s="206"/>
    </row>
    <row r="100" spans="1:8">
      <c r="A100" s="206"/>
      <c r="B100" s="207"/>
      <c r="C100" s="208"/>
      <c r="D100" s="208"/>
      <c r="E100" s="208"/>
      <c r="F100" s="208"/>
      <c r="G100" s="208"/>
      <c r="H100" s="206"/>
    </row>
    <row r="101" spans="1:8">
      <c r="A101" s="206"/>
      <c r="B101" s="207"/>
      <c r="C101" s="208"/>
      <c r="D101" s="208"/>
      <c r="E101" s="208"/>
      <c r="F101" s="208"/>
      <c r="G101" s="208"/>
      <c r="H101" s="206"/>
    </row>
    <row r="102" spans="1:8">
      <c r="A102" s="206"/>
      <c r="B102" s="207"/>
      <c r="C102" s="208"/>
      <c r="D102" s="208"/>
      <c r="E102" s="208"/>
      <c r="F102" s="208"/>
      <c r="G102" s="208"/>
      <c r="H102" s="206"/>
    </row>
    <row r="103" spans="1:8">
      <c r="A103" s="206"/>
      <c r="B103" s="207"/>
      <c r="C103" s="208"/>
      <c r="D103" s="208"/>
      <c r="E103" s="208"/>
      <c r="F103" s="208"/>
      <c r="G103" s="208"/>
      <c r="H103" s="206"/>
    </row>
    <row r="104" spans="1:8">
      <c r="A104" s="206"/>
      <c r="B104" s="207"/>
      <c r="C104" s="208"/>
      <c r="D104" s="208"/>
      <c r="E104" s="208"/>
      <c r="F104" s="208"/>
      <c r="G104" s="208"/>
      <c r="H104" s="206"/>
    </row>
    <row r="105" spans="1:8">
      <c r="A105" s="206"/>
      <c r="B105" s="207"/>
      <c r="C105" s="208"/>
      <c r="D105" s="208"/>
      <c r="E105" s="208"/>
      <c r="F105" s="208"/>
      <c r="G105" s="208"/>
      <c r="H105" s="206"/>
    </row>
    <row r="106" spans="1:8">
      <c r="A106" s="206"/>
      <c r="B106" s="207"/>
      <c r="C106" s="208"/>
      <c r="D106" s="208"/>
      <c r="E106" s="208"/>
      <c r="F106" s="208"/>
      <c r="G106" s="208"/>
      <c r="H106" s="206"/>
    </row>
    <row r="107" spans="1:8">
      <c r="A107" s="206"/>
      <c r="B107" s="207"/>
      <c r="C107" s="208"/>
      <c r="D107" s="208"/>
      <c r="E107" s="208"/>
      <c r="F107" s="208"/>
      <c r="G107" s="208"/>
      <c r="H107" s="206"/>
    </row>
    <row r="108" spans="1:8">
      <c r="A108" s="206"/>
      <c r="B108" s="207"/>
      <c r="C108" s="208"/>
      <c r="D108" s="208"/>
      <c r="E108" s="208"/>
      <c r="F108" s="208"/>
      <c r="G108" s="208"/>
      <c r="H108" s="206"/>
    </row>
    <row r="109" spans="1:8">
      <c r="A109" s="206"/>
      <c r="B109" s="207"/>
      <c r="C109" s="208"/>
      <c r="D109" s="208"/>
      <c r="E109" s="208"/>
      <c r="F109" s="208"/>
      <c r="G109" s="208"/>
      <c r="H109" s="206"/>
    </row>
    <row r="110" spans="1:8">
      <c r="A110" s="206"/>
      <c r="B110" s="207"/>
      <c r="C110" s="208"/>
      <c r="D110" s="208"/>
      <c r="E110" s="208"/>
      <c r="F110" s="208"/>
      <c r="G110" s="208"/>
      <c r="H110" s="206"/>
    </row>
    <row r="111" spans="1:8">
      <c r="A111" s="206"/>
      <c r="B111" s="207"/>
      <c r="C111" s="208"/>
      <c r="D111" s="208"/>
      <c r="E111" s="208"/>
      <c r="F111" s="208"/>
      <c r="G111" s="208"/>
      <c r="H111" s="206"/>
    </row>
    <row r="112" spans="1:8">
      <c r="A112" s="206"/>
      <c r="B112" s="207"/>
      <c r="C112" s="208"/>
      <c r="D112" s="208"/>
      <c r="E112" s="208"/>
      <c r="F112" s="208"/>
      <c r="G112" s="208"/>
      <c r="H112" s="206"/>
    </row>
    <row r="113" spans="1:8">
      <c r="A113" s="206"/>
      <c r="B113" s="207"/>
      <c r="C113" s="208"/>
      <c r="D113" s="208"/>
      <c r="E113" s="208"/>
      <c r="F113" s="208"/>
      <c r="G113" s="208"/>
      <c r="H113" s="206"/>
    </row>
    <row r="114" spans="1:8">
      <c r="A114" s="206"/>
      <c r="B114" s="207"/>
      <c r="C114" s="208"/>
      <c r="D114" s="208"/>
      <c r="E114" s="208"/>
      <c r="F114" s="208"/>
      <c r="G114" s="208"/>
      <c r="H114" s="206"/>
    </row>
    <row r="115" spans="1:8">
      <c r="A115" s="206"/>
      <c r="B115" s="207"/>
      <c r="C115" s="208"/>
      <c r="D115" s="208"/>
      <c r="E115" s="208"/>
      <c r="F115" s="208"/>
      <c r="G115" s="208"/>
      <c r="H115" s="206"/>
    </row>
    <row r="116" spans="1:8">
      <c r="A116" s="206"/>
      <c r="B116" s="207"/>
      <c r="C116" s="208"/>
      <c r="D116" s="208"/>
      <c r="E116" s="208"/>
      <c r="F116" s="208"/>
      <c r="G116" s="208"/>
      <c r="H116" s="206"/>
    </row>
    <row r="117" spans="1:8">
      <c r="A117" s="206"/>
      <c r="B117" s="207"/>
      <c r="C117" s="208"/>
      <c r="D117" s="208"/>
      <c r="E117" s="208"/>
      <c r="F117" s="208"/>
      <c r="G117" s="208"/>
      <c r="H117" s="206"/>
    </row>
    <row r="118" spans="1:8">
      <c r="A118" s="206"/>
      <c r="B118" s="207"/>
      <c r="C118" s="208"/>
      <c r="D118" s="208"/>
      <c r="E118" s="208"/>
      <c r="F118" s="208"/>
      <c r="G118" s="208"/>
      <c r="H118" s="206"/>
    </row>
    <row r="119" spans="1:8">
      <c r="A119" s="206"/>
      <c r="B119" s="207"/>
      <c r="C119" s="208"/>
      <c r="D119" s="208"/>
      <c r="E119" s="208"/>
      <c r="F119" s="208"/>
      <c r="G119" s="208"/>
      <c r="H119" s="206"/>
    </row>
    <row r="120" spans="1:8">
      <c r="A120" s="206"/>
      <c r="B120" s="207"/>
      <c r="C120" s="208"/>
      <c r="D120" s="208"/>
      <c r="E120" s="208"/>
      <c r="F120" s="208"/>
      <c r="G120" s="208"/>
      <c r="H120" s="206"/>
    </row>
    <row r="121" spans="1:8">
      <c r="A121" s="206"/>
      <c r="B121" s="207"/>
      <c r="C121" s="208"/>
      <c r="D121" s="208"/>
      <c r="E121" s="208"/>
      <c r="F121" s="208"/>
      <c r="G121" s="208"/>
      <c r="H121" s="206"/>
    </row>
    <row r="122" spans="1:8">
      <c r="A122" s="206"/>
      <c r="B122" s="207"/>
      <c r="C122" s="208"/>
      <c r="D122" s="208"/>
      <c r="E122" s="208"/>
      <c r="F122" s="208"/>
      <c r="G122" s="208"/>
      <c r="H122" s="206"/>
    </row>
    <row r="123" spans="1:8">
      <c r="A123" s="206"/>
      <c r="B123" s="207"/>
      <c r="C123" s="208"/>
      <c r="D123" s="208"/>
      <c r="E123" s="208"/>
      <c r="F123" s="208"/>
      <c r="G123" s="208"/>
      <c r="H123" s="206"/>
    </row>
    <row r="124" spans="1:8">
      <c r="A124" s="206"/>
      <c r="B124" s="207"/>
      <c r="C124" s="208"/>
      <c r="D124" s="208"/>
      <c r="E124" s="208"/>
      <c r="F124" s="208"/>
      <c r="G124" s="208"/>
      <c r="H124" s="206"/>
    </row>
    <row r="125" spans="1:8">
      <c r="A125" s="206"/>
      <c r="B125" s="207"/>
      <c r="C125" s="208"/>
      <c r="D125" s="208"/>
      <c r="E125" s="208"/>
      <c r="F125" s="208"/>
      <c r="G125" s="208"/>
      <c r="H125" s="206"/>
    </row>
    <row r="126" spans="1:8">
      <c r="A126" s="206"/>
      <c r="B126" s="207"/>
      <c r="C126" s="208"/>
      <c r="D126" s="208"/>
      <c r="E126" s="208"/>
      <c r="F126" s="208"/>
      <c r="G126" s="208"/>
      <c r="H126" s="206"/>
    </row>
    <row r="127" spans="1:8">
      <c r="A127" s="206"/>
      <c r="B127" s="207"/>
      <c r="C127" s="208"/>
      <c r="D127" s="208"/>
      <c r="E127" s="208"/>
      <c r="F127" s="208"/>
      <c r="G127" s="208"/>
      <c r="H127" s="206"/>
    </row>
    <row r="128" spans="1:8">
      <c r="A128" s="206"/>
      <c r="B128" s="207"/>
      <c r="C128" s="208"/>
      <c r="D128" s="208"/>
      <c r="E128" s="208"/>
      <c r="F128" s="208"/>
      <c r="G128" s="208"/>
      <c r="H128" s="206"/>
    </row>
    <row r="129" spans="1:8">
      <c r="A129" s="206"/>
      <c r="B129" s="207"/>
      <c r="C129" s="208"/>
      <c r="D129" s="208"/>
      <c r="E129" s="208"/>
      <c r="F129" s="208"/>
      <c r="G129" s="208"/>
      <c r="H129" s="206"/>
    </row>
    <row r="130" spans="1:8">
      <c r="A130" s="206"/>
      <c r="B130" s="207"/>
      <c r="C130" s="208"/>
      <c r="D130" s="208"/>
      <c r="E130" s="208"/>
      <c r="F130" s="208"/>
      <c r="G130" s="208"/>
      <c r="H130" s="206"/>
    </row>
    <row r="131" spans="1:8">
      <c r="A131" s="206"/>
      <c r="B131" s="207"/>
      <c r="C131" s="208"/>
      <c r="D131" s="208"/>
      <c r="E131" s="208"/>
      <c r="F131" s="208"/>
      <c r="G131" s="208"/>
      <c r="H131" s="206"/>
    </row>
    <row r="132" spans="1:8">
      <c r="A132" s="206"/>
      <c r="B132" s="207"/>
      <c r="C132" s="208"/>
      <c r="D132" s="208"/>
      <c r="E132" s="208"/>
      <c r="F132" s="208"/>
      <c r="G132" s="208"/>
      <c r="H132" s="206"/>
    </row>
    <row r="133" spans="1:8">
      <c r="A133" s="206"/>
      <c r="B133" s="207"/>
      <c r="C133" s="208"/>
      <c r="D133" s="208"/>
      <c r="E133" s="208"/>
      <c r="F133" s="208"/>
      <c r="G133" s="208"/>
      <c r="H133" s="206"/>
    </row>
    <row r="134" spans="1:8">
      <c r="A134" s="206"/>
      <c r="B134" s="207"/>
      <c r="C134" s="208"/>
      <c r="D134" s="208"/>
      <c r="E134" s="208"/>
      <c r="F134" s="208"/>
      <c r="G134" s="208"/>
      <c r="H134" s="206"/>
    </row>
    <row r="135" spans="1:8">
      <c r="A135" s="206"/>
      <c r="B135" s="207"/>
      <c r="C135" s="208"/>
      <c r="D135" s="208"/>
      <c r="E135" s="208"/>
      <c r="F135" s="208"/>
      <c r="G135" s="208"/>
      <c r="H135" s="206"/>
    </row>
    <row r="136" spans="1:8">
      <c r="A136" s="206"/>
      <c r="B136" s="207"/>
      <c r="C136" s="208"/>
      <c r="D136" s="208"/>
      <c r="E136" s="208"/>
      <c r="F136" s="208"/>
      <c r="G136" s="208"/>
      <c r="H136" s="206"/>
    </row>
    <row r="137" spans="1:8">
      <c r="A137" s="206"/>
      <c r="B137" s="207"/>
      <c r="C137" s="208"/>
      <c r="D137" s="208"/>
      <c r="E137" s="208"/>
      <c r="F137" s="208"/>
      <c r="G137" s="208"/>
      <c r="H137" s="206"/>
    </row>
    <row r="138" spans="1:8">
      <c r="A138" s="206"/>
      <c r="B138" s="207"/>
      <c r="C138" s="208"/>
      <c r="D138" s="208"/>
      <c r="E138" s="208"/>
      <c r="F138" s="208"/>
      <c r="G138" s="208"/>
      <c r="H138" s="206"/>
    </row>
    <row r="139" spans="1:8">
      <c r="A139" s="206"/>
      <c r="B139" s="207"/>
      <c r="C139" s="208"/>
      <c r="D139" s="208"/>
      <c r="E139" s="208"/>
      <c r="F139" s="208"/>
      <c r="G139" s="208"/>
      <c r="H139" s="206"/>
    </row>
    <row r="140" spans="1:8">
      <c r="A140" s="206"/>
      <c r="B140" s="207"/>
      <c r="C140" s="208"/>
      <c r="D140" s="208"/>
      <c r="E140" s="208"/>
      <c r="F140" s="208"/>
      <c r="G140" s="208"/>
      <c r="H140" s="206"/>
    </row>
    <row r="141" spans="1:8">
      <c r="A141" s="206"/>
      <c r="B141" s="207"/>
      <c r="C141" s="208"/>
      <c r="D141" s="208"/>
      <c r="E141" s="208"/>
      <c r="F141" s="208"/>
      <c r="G141" s="208"/>
      <c r="H141" s="206"/>
    </row>
    <row r="142" spans="1:8">
      <c r="A142" s="206"/>
      <c r="B142" s="207"/>
      <c r="C142" s="208"/>
      <c r="D142" s="208"/>
      <c r="E142" s="208"/>
      <c r="F142" s="208"/>
      <c r="G142" s="208"/>
      <c r="H142" s="206"/>
    </row>
    <row r="143" spans="1:8">
      <c r="A143" s="206"/>
      <c r="B143" s="207"/>
      <c r="C143" s="208"/>
      <c r="D143" s="208"/>
      <c r="E143" s="208"/>
      <c r="F143" s="208"/>
      <c r="G143" s="208"/>
      <c r="H143" s="206"/>
    </row>
    <row r="144" spans="1:8">
      <c r="A144" s="206"/>
      <c r="B144" s="207"/>
      <c r="C144" s="208"/>
      <c r="D144" s="208"/>
      <c r="E144" s="208"/>
      <c r="F144" s="208"/>
      <c r="G144" s="208"/>
      <c r="H144" s="206"/>
    </row>
    <row r="145" spans="1:8">
      <c r="A145" s="206"/>
      <c r="B145" s="207"/>
      <c r="C145" s="208"/>
      <c r="D145" s="208"/>
      <c r="E145" s="208"/>
      <c r="F145" s="208"/>
      <c r="G145" s="208"/>
      <c r="H145" s="206"/>
    </row>
    <row r="146" spans="1:8">
      <c r="A146" s="206"/>
      <c r="B146" s="207"/>
      <c r="C146" s="208"/>
      <c r="D146" s="208"/>
      <c r="E146" s="208"/>
      <c r="F146" s="208"/>
      <c r="G146" s="208"/>
      <c r="H146" s="206"/>
    </row>
    <row r="147" spans="1:8">
      <c r="A147" s="206"/>
      <c r="B147" s="207"/>
      <c r="C147" s="208"/>
      <c r="D147" s="208"/>
      <c r="E147" s="208"/>
      <c r="F147" s="208"/>
      <c r="G147" s="208"/>
      <c r="H147" s="206"/>
    </row>
    <row r="148" spans="1:8">
      <c r="A148" s="206"/>
      <c r="B148" s="207"/>
      <c r="C148" s="208"/>
      <c r="D148" s="208"/>
      <c r="E148" s="208"/>
      <c r="F148" s="208"/>
      <c r="G148" s="208"/>
      <c r="H148" s="206"/>
    </row>
    <row r="149" spans="1:8">
      <c r="A149" s="206"/>
      <c r="B149" s="207"/>
      <c r="C149" s="208"/>
      <c r="D149" s="208"/>
      <c r="E149" s="208"/>
      <c r="F149" s="208"/>
      <c r="G149" s="208"/>
      <c r="H149" s="206"/>
    </row>
    <row r="150" spans="1:8">
      <c r="A150" s="206"/>
      <c r="B150" s="207"/>
      <c r="C150" s="208"/>
      <c r="D150" s="208"/>
      <c r="E150" s="208"/>
      <c r="F150" s="208"/>
      <c r="G150" s="208"/>
      <c r="H150" s="206"/>
    </row>
    <row r="151" spans="1:8">
      <c r="A151" s="206"/>
      <c r="B151" s="207"/>
      <c r="C151" s="208"/>
      <c r="D151" s="208"/>
      <c r="E151" s="208"/>
      <c r="F151" s="208"/>
      <c r="G151" s="208"/>
      <c r="H151" s="206"/>
    </row>
    <row r="152" spans="1:8">
      <c r="A152" s="206"/>
      <c r="B152" s="207"/>
      <c r="C152" s="208"/>
      <c r="D152" s="208"/>
      <c r="E152" s="208"/>
      <c r="F152" s="208"/>
      <c r="G152" s="208"/>
      <c r="H152" s="206"/>
    </row>
    <row r="153" spans="1:8">
      <c r="A153" s="206"/>
      <c r="B153" s="207"/>
      <c r="C153" s="208"/>
      <c r="D153" s="208"/>
      <c r="E153" s="208"/>
      <c r="F153" s="208"/>
      <c r="G153" s="208"/>
      <c r="H153" s="206"/>
    </row>
    <row r="154" spans="1:8">
      <c r="A154" s="206"/>
      <c r="B154" s="207"/>
      <c r="C154" s="208"/>
      <c r="D154" s="208"/>
      <c r="E154" s="208"/>
      <c r="F154" s="208"/>
      <c r="G154" s="208"/>
      <c r="H154" s="206"/>
    </row>
    <row r="155" spans="1:8">
      <c r="A155" s="206"/>
      <c r="B155" s="207"/>
      <c r="C155" s="208"/>
      <c r="D155" s="208"/>
      <c r="E155" s="208"/>
      <c r="F155" s="208"/>
      <c r="G155" s="208"/>
      <c r="H155" s="206"/>
    </row>
    <row r="156" spans="1:8">
      <c r="A156" s="206"/>
      <c r="B156" s="207"/>
      <c r="C156" s="208"/>
      <c r="D156" s="208"/>
      <c r="E156" s="208"/>
      <c r="F156" s="208"/>
      <c r="G156" s="208"/>
      <c r="H156" s="206"/>
    </row>
    <row r="157" spans="1:8">
      <c r="A157" s="206"/>
      <c r="B157" s="207"/>
      <c r="C157" s="208"/>
      <c r="D157" s="208"/>
      <c r="E157" s="208"/>
      <c r="F157" s="208"/>
      <c r="G157" s="208"/>
      <c r="H157" s="206"/>
    </row>
    <row r="158" spans="1:8">
      <c r="A158" s="206"/>
      <c r="B158" s="207"/>
      <c r="C158" s="208"/>
      <c r="D158" s="208"/>
      <c r="E158" s="208"/>
      <c r="F158" s="208"/>
      <c r="G158" s="208"/>
      <c r="H158" s="206"/>
    </row>
    <row r="159" spans="1:8">
      <c r="A159" s="206"/>
      <c r="B159" s="207"/>
      <c r="C159" s="208"/>
      <c r="D159" s="208"/>
      <c r="E159" s="208"/>
      <c r="F159" s="208"/>
      <c r="G159" s="208"/>
      <c r="H159" s="206"/>
    </row>
    <row r="160" spans="1:8">
      <c r="A160" s="206"/>
      <c r="B160" s="207"/>
      <c r="C160" s="208"/>
      <c r="D160" s="208"/>
      <c r="E160" s="208"/>
      <c r="F160" s="208"/>
      <c r="G160" s="208"/>
      <c r="H160" s="206"/>
    </row>
    <row r="161" spans="1:8">
      <c r="A161" s="206"/>
      <c r="B161" s="207"/>
      <c r="C161" s="208"/>
      <c r="D161" s="208"/>
      <c r="E161" s="208"/>
      <c r="F161" s="208"/>
      <c r="G161" s="208"/>
      <c r="H161" s="206"/>
    </row>
    <row r="162" spans="1:8">
      <c r="A162" s="206"/>
      <c r="B162" s="207"/>
      <c r="C162" s="208"/>
      <c r="D162" s="208"/>
      <c r="E162" s="208"/>
      <c r="F162" s="208"/>
      <c r="G162" s="208"/>
      <c r="H162" s="206"/>
    </row>
    <row r="163" spans="1:8">
      <c r="A163" s="206"/>
      <c r="B163" s="207"/>
      <c r="C163" s="208"/>
      <c r="D163" s="208"/>
      <c r="E163" s="208"/>
      <c r="F163" s="208"/>
      <c r="G163" s="208"/>
      <c r="H163" s="206"/>
    </row>
    <row r="164" spans="1:8">
      <c r="A164" s="206"/>
      <c r="B164" s="207"/>
      <c r="C164" s="208"/>
      <c r="D164" s="208"/>
      <c r="E164" s="208"/>
      <c r="F164" s="208"/>
      <c r="G164" s="208"/>
      <c r="H164" s="206"/>
    </row>
    <row r="165" spans="1:8">
      <c r="A165" s="206"/>
      <c r="B165" s="207"/>
      <c r="C165" s="208"/>
      <c r="D165" s="208"/>
      <c r="E165" s="208"/>
      <c r="F165" s="208"/>
      <c r="G165" s="208"/>
      <c r="H165" s="206"/>
    </row>
    <row r="166" spans="1:8">
      <c r="A166" s="206"/>
      <c r="B166" s="207"/>
      <c r="C166" s="208"/>
      <c r="D166" s="208"/>
      <c r="E166" s="208"/>
      <c r="F166" s="208"/>
      <c r="G166" s="208"/>
      <c r="H166" s="206"/>
    </row>
    <row r="167" spans="1:8">
      <c r="A167" s="206"/>
      <c r="B167" s="207"/>
      <c r="C167" s="208"/>
      <c r="D167" s="208"/>
      <c r="E167" s="208"/>
      <c r="F167" s="208"/>
      <c r="G167" s="208"/>
      <c r="H167" s="206"/>
    </row>
    <row r="168" spans="1:8">
      <c r="A168" s="206"/>
      <c r="B168" s="207"/>
      <c r="C168" s="208"/>
      <c r="D168" s="208"/>
      <c r="E168" s="208"/>
      <c r="F168" s="208"/>
      <c r="G168" s="208"/>
      <c r="H168" s="206"/>
    </row>
    <row r="169" spans="1:8">
      <c r="A169" s="206"/>
      <c r="B169" s="207"/>
      <c r="C169" s="208"/>
      <c r="D169" s="208"/>
      <c r="E169" s="208"/>
      <c r="F169" s="208"/>
      <c r="G169" s="208"/>
      <c r="H169" s="206"/>
    </row>
    <row r="170" spans="1:8">
      <c r="A170" s="206"/>
      <c r="B170" s="207"/>
      <c r="C170" s="208"/>
      <c r="D170" s="208"/>
      <c r="E170" s="208"/>
      <c r="F170" s="208"/>
      <c r="G170" s="208"/>
      <c r="H170" s="206"/>
    </row>
    <row r="171" spans="1:8">
      <c r="A171" s="206"/>
      <c r="B171" s="207"/>
      <c r="C171" s="208"/>
      <c r="D171" s="208"/>
      <c r="E171" s="208"/>
      <c r="F171" s="208"/>
      <c r="G171" s="208"/>
      <c r="H171" s="206"/>
    </row>
    <row r="172" spans="1:8">
      <c r="A172" s="206"/>
      <c r="B172" s="207"/>
      <c r="C172" s="208"/>
      <c r="D172" s="208"/>
      <c r="E172" s="208"/>
      <c r="F172" s="208"/>
      <c r="G172" s="208"/>
      <c r="H172" s="206"/>
    </row>
    <row r="173" spans="1:8">
      <c r="A173" s="206"/>
      <c r="B173" s="207"/>
      <c r="C173" s="208"/>
      <c r="D173" s="208"/>
      <c r="E173" s="208"/>
      <c r="F173" s="208"/>
      <c r="G173" s="208"/>
      <c r="H173" s="206"/>
    </row>
    <row r="174" spans="1:8">
      <c r="A174" s="206"/>
      <c r="B174" s="207"/>
      <c r="C174" s="208"/>
      <c r="D174" s="208"/>
      <c r="E174" s="208"/>
      <c r="F174" s="208"/>
      <c r="G174" s="208"/>
      <c r="H174" s="206"/>
    </row>
    <row r="175" spans="1:8">
      <c r="A175" s="206"/>
      <c r="B175" s="207"/>
      <c r="C175" s="208"/>
      <c r="D175" s="208"/>
      <c r="E175" s="208"/>
      <c r="F175" s="208"/>
      <c r="G175" s="208"/>
      <c r="H175" s="206"/>
    </row>
    <row r="176" spans="1:8">
      <c r="A176" s="206"/>
      <c r="B176" s="207"/>
      <c r="C176" s="208"/>
      <c r="D176" s="208"/>
      <c r="E176" s="208"/>
      <c r="F176" s="208"/>
      <c r="G176" s="208"/>
      <c r="H176" s="206"/>
    </row>
    <row r="177" spans="1:8">
      <c r="A177" s="206"/>
      <c r="B177" s="207"/>
      <c r="C177" s="208"/>
      <c r="D177" s="208"/>
      <c r="E177" s="208"/>
      <c r="F177" s="208"/>
      <c r="G177" s="208"/>
      <c r="H177" s="206"/>
    </row>
    <row r="178" spans="1:8">
      <c r="A178" s="206"/>
      <c r="B178" s="207"/>
      <c r="C178" s="208"/>
      <c r="D178" s="208"/>
      <c r="E178" s="208"/>
      <c r="F178" s="208"/>
      <c r="G178" s="208"/>
      <c r="H178" s="206"/>
    </row>
    <row r="179" spans="1:8">
      <c r="A179" s="206"/>
      <c r="B179" s="207"/>
      <c r="C179" s="208"/>
      <c r="D179" s="208"/>
      <c r="E179" s="208"/>
      <c r="F179" s="208"/>
      <c r="G179" s="208"/>
      <c r="H179" s="206"/>
    </row>
    <row r="180" spans="1:8">
      <c r="A180" s="206"/>
      <c r="B180" s="207"/>
      <c r="C180" s="208"/>
      <c r="D180" s="208"/>
      <c r="E180" s="208"/>
      <c r="F180" s="208"/>
      <c r="G180" s="208"/>
      <c r="H180" s="206"/>
    </row>
    <row r="181" spans="1:8">
      <c r="A181" s="206"/>
      <c r="B181" s="207"/>
      <c r="C181" s="208"/>
      <c r="D181" s="208"/>
      <c r="E181" s="208"/>
      <c r="F181" s="208"/>
      <c r="G181" s="208"/>
      <c r="H181" s="206"/>
    </row>
    <row r="182" spans="1:8">
      <c r="A182" s="206"/>
      <c r="B182" s="207"/>
      <c r="C182" s="208"/>
      <c r="D182" s="208"/>
      <c r="E182" s="208"/>
      <c r="F182" s="208"/>
      <c r="G182" s="208"/>
      <c r="H182" s="206"/>
    </row>
    <row r="183" spans="1:8">
      <c r="A183" s="206"/>
      <c r="B183" s="207"/>
      <c r="C183" s="208"/>
      <c r="D183" s="208"/>
      <c r="E183" s="208"/>
      <c r="F183" s="208"/>
      <c r="G183" s="208"/>
      <c r="H183" s="206"/>
    </row>
    <row r="184" spans="1:8">
      <c r="A184" s="206"/>
      <c r="B184" s="207"/>
      <c r="C184" s="208"/>
      <c r="D184" s="208"/>
      <c r="E184" s="208"/>
      <c r="F184" s="208"/>
      <c r="G184" s="208"/>
      <c r="H184" s="206"/>
    </row>
    <row r="185" spans="1:8">
      <c r="A185" s="206"/>
      <c r="B185" s="207"/>
      <c r="C185" s="208"/>
      <c r="D185" s="208"/>
      <c r="E185" s="208"/>
      <c r="F185" s="208"/>
      <c r="G185" s="208"/>
      <c r="H185" s="206"/>
    </row>
    <row r="186" spans="1:8">
      <c r="A186" s="206"/>
      <c r="B186" s="207"/>
      <c r="C186" s="208"/>
      <c r="D186" s="208"/>
      <c r="E186" s="208"/>
      <c r="F186" s="208"/>
      <c r="G186" s="208"/>
      <c r="H186" s="206"/>
    </row>
    <row r="187" spans="1:8">
      <c r="A187" s="206"/>
      <c r="B187" s="207"/>
      <c r="C187" s="208"/>
      <c r="D187" s="208"/>
      <c r="E187" s="208"/>
      <c r="F187" s="208"/>
      <c r="G187" s="208"/>
      <c r="H187" s="206"/>
    </row>
    <row r="188" spans="1:8">
      <c r="A188" s="206"/>
      <c r="B188" s="207"/>
      <c r="C188" s="208"/>
      <c r="D188" s="208"/>
      <c r="E188" s="208"/>
      <c r="F188" s="208"/>
      <c r="G188" s="208"/>
      <c r="H188" s="206"/>
    </row>
    <row r="189" spans="1:8">
      <c r="A189" s="206"/>
      <c r="B189" s="207"/>
      <c r="C189" s="208"/>
      <c r="D189" s="208"/>
      <c r="E189" s="208"/>
      <c r="F189" s="208"/>
      <c r="G189" s="208"/>
      <c r="H189" s="206"/>
    </row>
    <row r="190" spans="1:8">
      <c r="A190" s="206"/>
      <c r="B190" s="207"/>
      <c r="C190" s="208"/>
      <c r="D190" s="208"/>
      <c r="E190" s="208"/>
      <c r="F190" s="208"/>
      <c r="G190" s="208"/>
      <c r="H190" s="206"/>
    </row>
    <row r="191" spans="1:8">
      <c r="A191" s="206"/>
      <c r="B191" s="207"/>
      <c r="C191" s="208"/>
      <c r="D191" s="208"/>
      <c r="E191" s="208"/>
      <c r="F191" s="208"/>
      <c r="G191" s="208"/>
      <c r="H191" s="206"/>
    </row>
    <row r="192" spans="1:8">
      <c r="A192" s="206"/>
      <c r="B192" s="207"/>
      <c r="C192" s="208"/>
      <c r="D192" s="208"/>
      <c r="E192" s="208"/>
      <c r="F192" s="208"/>
      <c r="G192" s="208"/>
      <c r="H192" s="206"/>
    </row>
    <row r="193" spans="1:8">
      <c r="A193" s="206"/>
      <c r="B193" s="207"/>
      <c r="C193" s="208"/>
      <c r="D193" s="208"/>
      <c r="E193" s="208"/>
      <c r="F193" s="208"/>
      <c r="G193" s="208"/>
      <c r="H193" s="206"/>
    </row>
    <row r="194" spans="1:8">
      <c r="A194" s="206"/>
      <c r="B194" s="207"/>
      <c r="C194" s="208"/>
      <c r="D194" s="208"/>
      <c r="E194" s="208"/>
      <c r="F194" s="208"/>
      <c r="G194" s="208"/>
      <c r="H194" s="206"/>
    </row>
    <row r="195" spans="1:8">
      <c r="A195" s="206"/>
      <c r="B195" s="207"/>
      <c r="C195" s="208"/>
      <c r="D195" s="208"/>
      <c r="E195" s="208"/>
      <c r="F195" s="208"/>
      <c r="G195" s="208"/>
      <c r="H195" s="206"/>
    </row>
    <row r="196" spans="1:8">
      <c r="A196" s="206"/>
      <c r="B196" s="207"/>
      <c r="C196" s="208"/>
      <c r="D196" s="208"/>
      <c r="E196" s="208"/>
      <c r="F196" s="208"/>
      <c r="G196" s="208"/>
      <c r="H196" s="206"/>
    </row>
    <row r="197" spans="1:8">
      <c r="A197" s="206"/>
      <c r="B197" s="207"/>
      <c r="C197" s="208"/>
      <c r="D197" s="208"/>
      <c r="E197" s="208"/>
      <c r="F197" s="208"/>
      <c r="G197" s="208"/>
      <c r="H197" s="206"/>
    </row>
    <row r="198" spans="1:8">
      <c r="A198" s="206"/>
      <c r="B198" s="207"/>
      <c r="C198" s="208"/>
      <c r="D198" s="208"/>
      <c r="E198" s="208"/>
      <c r="F198" s="208"/>
      <c r="G198" s="208"/>
      <c r="H198" s="206"/>
    </row>
    <row r="199" spans="1:8">
      <c r="A199" s="206"/>
      <c r="B199" s="207"/>
      <c r="C199" s="208"/>
      <c r="D199" s="208"/>
      <c r="E199" s="208"/>
      <c r="F199" s="208"/>
      <c r="G199" s="208"/>
      <c r="H199" s="206"/>
    </row>
    <row r="200" spans="1:8">
      <c r="A200" s="206"/>
      <c r="B200" s="207"/>
      <c r="C200" s="208"/>
      <c r="D200" s="208"/>
      <c r="E200" s="208"/>
      <c r="F200" s="208"/>
      <c r="G200" s="208"/>
      <c r="H200" s="206"/>
    </row>
    <row r="201" spans="1:8">
      <c r="A201" s="206"/>
      <c r="B201" s="207"/>
      <c r="C201" s="208"/>
      <c r="D201" s="208"/>
      <c r="E201" s="208"/>
      <c r="F201" s="208"/>
      <c r="G201" s="208"/>
      <c r="H201" s="206"/>
    </row>
    <row r="202" spans="1:8">
      <c r="A202" s="206"/>
      <c r="B202" s="207"/>
      <c r="C202" s="208"/>
      <c r="D202" s="208"/>
      <c r="E202" s="208"/>
      <c r="F202" s="208"/>
      <c r="G202" s="208"/>
      <c r="H202" s="206"/>
    </row>
    <row r="203" spans="1:8">
      <c r="A203" s="206"/>
      <c r="B203" s="207"/>
      <c r="C203" s="208"/>
      <c r="D203" s="208"/>
      <c r="E203" s="208"/>
      <c r="F203" s="208"/>
      <c r="G203" s="208"/>
      <c r="H203" s="206"/>
    </row>
    <row r="204" spans="1:8">
      <c r="A204" s="206"/>
      <c r="B204" s="207"/>
      <c r="C204" s="208"/>
      <c r="D204" s="208"/>
      <c r="E204" s="208"/>
      <c r="F204" s="208"/>
      <c r="G204" s="208"/>
      <c r="H204" s="206"/>
    </row>
    <row r="205" spans="1:8">
      <c r="A205" s="206"/>
      <c r="B205" s="207"/>
      <c r="C205" s="208"/>
      <c r="D205" s="208"/>
      <c r="E205" s="208"/>
      <c r="F205" s="208"/>
      <c r="G205" s="208"/>
      <c r="H205" s="206"/>
    </row>
    <row r="206" spans="1:8">
      <c r="A206" s="206"/>
      <c r="B206" s="207"/>
      <c r="C206" s="208"/>
      <c r="D206" s="208"/>
      <c r="E206" s="208"/>
      <c r="F206" s="208"/>
      <c r="G206" s="208"/>
      <c r="H206" s="206"/>
    </row>
    <row r="207" spans="1:8">
      <c r="A207" s="206"/>
      <c r="B207" s="207"/>
      <c r="C207" s="208"/>
      <c r="D207" s="208"/>
      <c r="E207" s="208"/>
      <c r="F207" s="208"/>
      <c r="G207" s="208"/>
      <c r="H207" s="206"/>
    </row>
    <row r="208" spans="1:8">
      <c r="A208" s="206"/>
      <c r="B208" s="207"/>
      <c r="C208" s="208"/>
      <c r="D208" s="208"/>
      <c r="E208" s="208"/>
      <c r="F208" s="208"/>
      <c r="G208" s="208"/>
      <c r="H208" s="206"/>
    </row>
    <row r="209" spans="1:8">
      <c r="A209" s="206"/>
      <c r="B209" s="207"/>
      <c r="C209" s="208"/>
      <c r="D209" s="208"/>
      <c r="E209" s="208"/>
      <c r="F209" s="208"/>
      <c r="G209" s="208"/>
      <c r="H209" s="206"/>
    </row>
    <row r="210" spans="1:8">
      <c r="A210" s="206"/>
      <c r="B210" s="207"/>
      <c r="C210" s="208"/>
      <c r="D210" s="208"/>
      <c r="E210" s="208"/>
      <c r="F210" s="208"/>
      <c r="G210" s="208"/>
      <c r="H210" s="206"/>
    </row>
    <row r="211" spans="1:8">
      <c r="A211" s="206"/>
      <c r="B211" s="207"/>
      <c r="C211" s="208"/>
      <c r="D211" s="208"/>
      <c r="E211" s="208"/>
      <c r="F211" s="208"/>
      <c r="G211" s="208"/>
      <c r="H211" s="206"/>
    </row>
    <row r="212" spans="1:8">
      <c r="A212" s="206"/>
      <c r="B212" s="207"/>
      <c r="C212" s="208"/>
      <c r="D212" s="208"/>
      <c r="E212" s="208"/>
      <c r="F212" s="208"/>
      <c r="G212" s="208"/>
      <c r="H212" s="206"/>
    </row>
    <row r="213" spans="1:8">
      <c r="A213" s="206"/>
      <c r="B213" s="207"/>
      <c r="C213" s="208"/>
      <c r="D213" s="208"/>
      <c r="E213" s="208"/>
      <c r="F213" s="208"/>
      <c r="G213" s="208"/>
      <c r="H213" s="206"/>
    </row>
    <row r="214" spans="1:8">
      <c r="A214" s="206"/>
      <c r="B214" s="207"/>
      <c r="C214" s="208"/>
      <c r="D214" s="208"/>
      <c r="E214" s="208"/>
      <c r="F214" s="208"/>
      <c r="G214" s="208"/>
      <c r="H214" s="206"/>
    </row>
    <row r="215" spans="1:8">
      <c r="A215" s="206"/>
      <c r="B215" s="207"/>
      <c r="C215" s="208"/>
      <c r="D215" s="208"/>
      <c r="E215" s="208"/>
      <c r="F215" s="208"/>
      <c r="G215" s="208"/>
      <c r="H215" s="206"/>
    </row>
    <row r="216" spans="1:8">
      <c r="A216" s="206"/>
      <c r="B216" s="207"/>
      <c r="C216" s="208"/>
      <c r="D216" s="208"/>
      <c r="E216" s="208"/>
      <c r="F216" s="208"/>
      <c r="G216" s="208"/>
      <c r="H216" s="206"/>
    </row>
    <row r="217" spans="1:8">
      <c r="A217" s="206"/>
      <c r="B217" s="207"/>
      <c r="C217" s="208"/>
      <c r="D217" s="208"/>
      <c r="E217" s="208"/>
      <c r="F217" s="208"/>
      <c r="G217" s="208"/>
      <c r="H217" s="206"/>
    </row>
    <row r="218" spans="1:8">
      <c r="A218" s="206"/>
      <c r="B218" s="207"/>
      <c r="C218" s="208"/>
      <c r="D218" s="208"/>
      <c r="E218" s="208"/>
      <c r="F218" s="208"/>
      <c r="G218" s="208"/>
      <c r="H218" s="206"/>
    </row>
    <row r="219" spans="1:8">
      <c r="A219" s="206"/>
      <c r="B219" s="207"/>
      <c r="C219" s="208"/>
      <c r="D219" s="208"/>
      <c r="E219" s="208"/>
      <c r="F219" s="208"/>
      <c r="G219" s="208"/>
      <c r="H219" s="206"/>
    </row>
    <row r="220" spans="1:8">
      <c r="A220" s="206"/>
      <c r="B220" s="207"/>
      <c r="C220" s="208"/>
      <c r="D220" s="208"/>
      <c r="E220" s="208"/>
      <c r="F220" s="208"/>
      <c r="G220" s="208"/>
      <c r="H220" s="206"/>
    </row>
    <row r="221" spans="1:8">
      <c r="A221" s="206"/>
      <c r="B221" s="207"/>
      <c r="C221" s="208"/>
      <c r="D221" s="208"/>
      <c r="E221" s="208"/>
      <c r="F221" s="208"/>
      <c r="G221" s="208"/>
      <c r="H221" s="206"/>
    </row>
    <row r="222" spans="1:8">
      <c r="A222" s="206"/>
      <c r="B222" s="207"/>
      <c r="C222" s="208"/>
      <c r="D222" s="208"/>
      <c r="E222" s="208"/>
      <c r="F222" s="208"/>
      <c r="G222" s="208"/>
      <c r="H222" s="206"/>
    </row>
    <row r="223" spans="1:8">
      <c r="A223" s="206"/>
      <c r="B223" s="207"/>
      <c r="C223" s="208"/>
      <c r="D223" s="208"/>
      <c r="E223" s="208"/>
      <c r="F223" s="208"/>
      <c r="G223" s="208"/>
      <c r="H223" s="206"/>
    </row>
    <row r="224" spans="1:8">
      <c r="A224" s="206"/>
      <c r="B224" s="207"/>
      <c r="C224" s="208"/>
      <c r="D224" s="208"/>
      <c r="E224" s="208"/>
      <c r="F224" s="208"/>
      <c r="G224" s="208"/>
      <c r="H224" s="206"/>
    </row>
    <row r="225" spans="1:8">
      <c r="A225" s="206"/>
      <c r="B225" s="207"/>
      <c r="C225" s="208"/>
      <c r="D225" s="208"/>
      <c r="E225" s="208"/>
      <c r="F225" s="208"/>
      <c r="G225" s="208"/>
      <c r="H225" s="206"/>
    </row>
    <row r="226" spans="1:8">
      <c r="A226" s="206"/>
      <c r="B226" s="207"/>
      <c r="C226" s="208"/>
      <c r="D226" s="208"/>
      <c r="E226" s="208"/>
      <c r="F226" s="208"/>
      <c r="G226" s="208"/>
      <c r="H226" s="206"/>
    </row>
    <row r="227" spans="1:8">
      <c r="A227" s="206"/>
      <c r="B227" s="207"/>
      <c r="C227" s="208"/>
      <c r="D227" s="208"/>
      <c r="E227" s="208"/>
      <c r="F227" s="208"/>
      <c r="G227" s="208"/>
      <c r="H227" s="206"/>
    </row>
    <row r="228" spans="1:8">
      <c r="A228" s="206"/>
      <c r="B228" s="207"/>
      <c r="C228" s="208"/>
      <c r="D228" s="208"/>
      <c r="E228" s="208"/>
      <c r="F228" s="208"/>
      <c r="G228" s="208"/>
      <c r="H228" s="206"/>
    </row>
    <row r="229" spans="1:8">
      <c r="A229" s="206"/>
      <c r="B229" s="207"/>
      <c r="C229" s="208"/>
      <c r="D229" s="208"/>
      <c r="E229" s="208"/>
      <c r="F229" s="208"/>
      <c r="G229" s="208"/>
      <c r="H229" s="206"/>
    </row>
    <row r="230" spans="1:8">
      <c r="A230" s="206"/>
      <c r="B230" s="207"/>
      <c r="C230" s="208"/>
      <c r="D230" s="208"/>
      <c r="E230" s="208"/>
      <c r="F230" s="208"/>
      <c r="G230" s="208"/>
      <c r="H230" s="206"/>
    </row>
    <row r="231" spans="1:8">
      <c r="A231" s="206"/>
      <c r="B231" s="207"/>
      <c r="C231" s="208"/>
      <c r="D231" s="208"/>
      <c r="E231" s="208"/>
      <c r="F231" s="208"/>
      <c r="G231" s="208"/>
      <c r="H231" s="206"/>
    </row>
    <row r="232" spans="1:8">
      <c r="A232" s="206"/>
      <c r="B232" s="207"/>
      <c r="C232" s="208"/>
      <c r="D232" s="208"/>
      <c r="E232" s="208"/>
      <c r="F232" s="208"/>
      <c r="G232" s="208"/>
      <c r="H232" s="206"/>
    </row>
    <row r="233" spans="1:8">
      <c r="A233" s="206"/>
      <c r="B233" s="207"/>
      <c r="C233" s="208"/>
      <c r="D233" s="208"/>
      <c r="E233" s="208"/>
      <c r="F233" s="208"/>
      <c r="G233" s="208"/>
      <c r="H233" s="206"/>
    </row>
    <row r="234" spans="1:8">
      <c r="A234" s="206"/>
      <c r="B234" s="207"/>
      <c r="C234" s="208"/>
      <c r="D234" s="208"/>
      <c r="E234" s="208"/>
      <c r="F234" s="208"/>
      <c r="G234" s="208"/>
      <c r="H234" s="206"/>
    </row>
    <row r="235" spans="1:8">
      <c r="A235" s="206"/>
      <c r="B235" s="207"/>
      <c r="C235" s="208"/>
      <c r="D235" s="208"/>
      <c r="E235" s="208"/>
      <c r="F235" s="208"/>
      <c r="G235" s="208"/>
      <c r="H235" s="206"/>
    </row>
    <row r="236" spans="1:8">
      <c r="A236" s="206"/>
      <c r="B236" s="207"/>
      <c r="C236" s="208"/>
      <c r="D236" s="208"/>
      <c r="E236" s="208"/>
      <c r="F236" s="208"/>
      <c r="G236" s="208"/>
      <c r="H236" s="206"/>
    </row>
    <row r="237" spans="1:8">
      <c r="A237" s="206"/>
      <c r="B237" s="207"/>
      <c r="C237" s="208"/>
      <c r="D237" s="208"/>
      <c r="E237" s="208"/>
      <c r="F237" s="208"/>
      <c r="G237" s="208"/>
      <c r="H237" s="206"/>
    </row>
    <row r="238" spans="1:8">
      <c r="A238" s="206"/>
      <c r="B238" s="207"/>
      <c r="C238" s="208"/>
      <c r="D238" s="208"/>
      <c r="E238" s="208"/>
      <c r="F238" s="208"/>
      <c r="G238" s="208"/>
      <c r="H238" s="206"/>
    </row>
  </sheetData>
  <sheetProtection algorithmName="SHA-512" hashValue="2chpaHo2dCnpXgxYIuFOjk4LzSRoHSgaQ8JuumjzvppxEgKDL0oudP1+V8Qa6sj1/gi3Jvvw9TwzcQqLdCBadw==" saltValue="EtRkHVT6fX42uFB+qxFxXQ==" spinCount="100000" sheet="1" selectLockedCells="1" insertHyperlinks="0" objects="1" scenarios="1"/>
  <printOptions horizontalCentered="1"/>
  <pageMargins left="0" right="0" top="0.3" bottom="0.738888888888889" header="0.509027777777778" footer="0.238888888888889"/>
  <pageSetup paperSize="9" scale="53" orientation="portrait" horizontalDpi="300" verticalDpi="300"/>
  <headerFooter alignWithMargins="0">
    <oddFooter>&amp;L&amp;"Arial,Regular"&amp;14Ver 2.2 (2018.05.07)&amp;C&amp;"Arial,Regular"&amp;14VULCAN INDUSTRY CO., LTD 
Page &amp;P of &amp;N&amp;R&amp;"Arial,Regular"&amp;14VC-QA0033</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heetPr>
  <dimension ref="A1:X475"/>
  <sheetViews>
    <sheetView showGridLines="0" view="pageBreakPreview" zoomScale="80" zoomScaleNormal="80" topLeftCell="D1" workbookViewId="0">
      <selection activeCell="F17" sqref="F17"/>
    </sheetView>
  </sheetViews>
  <sheetFormatPr defaultColWidth="8.85714285714286" defaultRowHeight="14.25"/>
  <cols>
    <col min="1" max="1" width="5.57142857142857" style="30" customWidth="1"/>
    <col min="2" max="2" width="5.42857142857143" style="30" customWidth="1"/>
    <col min="3" max="3" width="8.85714285714286" style="27"/>
    <col min="4" max="4" width="8.42857142857143" style="27" customWidth="1"/>
    <col min="5" max="5" width="41.5714285714286" style="31" customWidth="1"/>
    <col min="6" max="6" width="24" style="27" customWidth="1"/>
    <col min="7" max="7" width="9.28571428571429" style="27" customWidth="1"/>
    <col min="8" max="9" width="7.85714285714286" style="27" customWidth="1"/>
    <col min="10" max="10" width="8.42857142857143" style="27" customWidth="1"/>
    <col min="11" max="11" width="10" style="27" customWidth="1"/>
    <col min="12" max="12" width="9.57142857142857" style="27" customWidth="1"/>
    <col min="13" max="13" width="9.28571428571429" style="27" customWidth="1"/>
    <col min="14" max="15" width="9.28571428571429" style="30" customWidth="1"/>
    <col min="16" max="20" width="11.7142857142857" style="30" customWidth="1"/>
    <col min="21" max="21" width="8.42857142857143" style="30" customWidth="1"/>
    <col min="22" max="16384" width="8.85714285714286" style="30"/>
  </cols>
  <sheetData>
    <row r="1" ht="6.75" customHeight="1" spans="2:21">
      <c r="B1" s="32"/>
      <c r="D1" s="33"/>
      <c r="E1" s="34"/>
      <c r="F1" s="33"/>
      <c r="G1" s="33"/>
      <c r="H1" s="35"/>
      <c r="I1" s="35"/>
      <c r="J1" s="35"/>
      <c r="K1" s="35"/>
      <c r="L1" s="35"/>
      <c r="M1" s="35"/>
      <c r="N1" s="88"/>
      <c r="O1" s="88"/>
      <c r="P1" s="88"/>
      <c r="Q1" s="88"/>
      <c r="R1" s="88"/>
      <c r="S1" s="88"/>
      <c r="T1" s="88"/>
      <c r="U1" s="88"/>
    </row>
    <row r="2" ht="45" customHeight="1" spans="2:21">
      <c r="B2" s="36"/>
      <c r="D2" s="37"/>
      <c r="E2" s="38"/>
      <c r="F2" s="39"/>
      <c r="G2" s="40"/>
      <c r="H2" s="41" t="s">
        <v>112</v>
      </c>
      <c r="I2" s="41"/>
      <c r="J2" s="41"/>
      <c r="K2" s="41"/>
      <c r="L2" s="41"/>
      <c r="M2" s="41"/>
      <c r="N2" s="41"/>
      <c r="O2" s="41"/>
      <c r="P2" s="41"/>
      <c r="Q2" s="41"/>
      <c r="R2" s="41"/>
      <c r="S2" s="41"/>
      <c r="T2" s="90" t="s">
        <v>113</v>
      </c>
      <c r="U2" s="90"/>
    </row>
    <row r="3" ht="51" customHeight="1" spans="2:21">
      <c r="B3" s="36"/>
      <c r="D3" s="42"/>
      <c r="E3" s="43"/>
      <c r="F3" s="44"/>
      <c r="G3" s="45"/>
      <c r="H3" s="41"/>
      <c r="I3" s="41"/>
      <c r="J3" s="41"/>
      <c r="K3" s="41"/>
      <c r="L3" s="41"/>
      <c r="M3" s="41"/>
      <c r="N3" s="41"/>
      <c r="O3" s="41"/>
      <c r="P3" s="41"/>
      <c r="Q3" s="41"/>
      <c r="R3" s="41"/>
      <c r="S3" s="41"/>
      <c r="T3" s="134" t="s">
        <v>114</v>
      </c>
      <c r="U3" s="134"/>
    </row>
    <row r="4" ht="39" customHeight="1" spans="4:21">
      <c r="D4" s="46" t="s">
        <v>115</v>
      </c>
      <c r="E4" s="46"/>
      <c r="F4" s="47" t="s">
        <v>116</v>
      </c>
      <c r="G4" s="47"/>
      <c r="H4" s="46" t="s">
        <v>117</v>
      </c>
      <c r="I4" s="46"/>
      <c r="J4" s="46"/>
      <c r="K4" s="46"/>
      <c r="L4" s="89" t="s">
        <v>118</v>
      </c>
      <c r="M4" s="89"/>
      <c r="N4" s="90" t="s">
        <v>119</v>
      </c>
      <c r="O4" s="90"/>
      <c r="P4" s="90" t="s">
        <v>120</v>
      </c>
      <c r="Q4" s="90"/>
      <c r="R4" s="90" t="s">
        <v>121</v>
      </c>
      <c r="S4" s="90"/>
      <c r="T4" s="50" t="s">
        <v>122</v>
      </c>
      <c r="U4" s="51"/>
    </row>
    <row r="5" ht="21" customHeight="1" spans="4:21">
      <c r="D5" s="48" t="s">
        <v>123</v>
      </c>
      <c r="E5" s="49"/>
      <c r="F5" s="50" t="s">
        <v>124</v>
      </c>
      <c r="G5" s="51"/>
      <c r="H5" s="52" t="s">
        <v>125</v>
      </c>
      <c r="I5" s="91"/>
      <c r="J5" s="91"/>
      <c r="K5" s="92"/>
      <c r="L5" s="90"/>
      <c r="M5" s="90"/>
      <c r="N5" s="90"/>
      <c r="O5" s="90"/>
      <c r="P5" s="90"/>
      <c r="Q5" s="90"/>
      <c r="R5" s="90"/>
      <c r="S5" s="90"/>
      <c r="T5" s="174"/>
      <c r="U5" s="135"/>
    </row>
    <row r="6" ht="27.95" customHeight="1" spans="4:21">
      <c r="D6" s="48" t="s">
        <v>126</v>
      </c>
      <c r="E6" s="49"/>
      <c r="F6" s="50" t="s">
        <v>127</v>
      </c>
      <c r="G6" s="51"/>
      <c r="H6" s="53" t="str">
        <f>F6</f>
        <v>HOUSING MACHINED</v>
      </c>
      <c r="I6" s="91"/>
      <c r="J6" s="91"/>
      <c r="K6" s="92"/>
      <c r="L6" s="90"/>
      <c r="M6" s="90"/>
      <c r="N6" s="90"/>
      <c r="O6" s="90"/>
      <c r="P6" s="90"/>
      <c r="Q6" s="90"/>
      <c r="R6" s="90"/>
      <c r="S6" s="90"/>
      <c r="T6" s="175"/>
      <c r="U6" s="136"/>
    </row>
    <row r="7" ht="21" customHeight="1" spans="4:21">
      <c r="D7" s="48" t="s">
        <v>128</v>
      </c>
      <c r="E7" s="49"/>
      <c r="F7" s="50" t="s">
        <v>129</v>
      </c>
      <c r="G7" s="51"/>
      <c r="H7" s="54" t="s">
        <v>130</v>
      </c>
      <c r="I7" s="93"/>
      <c r="J7" s="93"/>
      <c r="K7" s="94"/>
      <c r="L7" s="90"/>
      <c r="M7" s="90"/>
      <c r="N7" s="90"/>
      <c r="O7" s="90"/>
      <c r="P7" s="90"/>
      <c r="Q7" s="90"/>
      <c r="R7" s="90"/>
      <c r="S7" s="90"/>
      <c r="T7" s="175"/>
      <c r="U7" s="136"/>
    </row>
    <row r="8" ht="21" customHeight="1" spans="4:21">
      <c r="D8" s="48" t="s">
        <v>131</v>
      </c>
      <c r="E8" s="49"/>
      <c r="F8" s="50" t="s">
        <v>132</v>
      </c>
      <c r="G8" s="51"/>
      <c r="H8" s="52" t="str">
        <f>F8</f>
        <v>E1060068608B0</v>
      </c>
      <c r="I8" s="91"/>
      <c r="J8" s="91"/>
      <c r="K8" s="92"/>
      <c r="L8" s="90"/>
      <c r="M8" s="90"/>
      <c r="N8" s="90"/>
      <c r="O8" s="90"/>
      <c r="P8" s="90"/>
      <c r="Q8" s="90"/>
      <c r="R8" s="90"/>
      <c r="S8" s="90"/>
      <c r="T8" s="175"/>
      <c r="U8" s="136"/>
    </row>
    <row r="9" ht="30.75" customHeight="1" spans="4:21">
      <c r="D9" s="55" t="s">
        <v>133</v>
      </c>
      <c r="E9" s="56"/>
      <c r="F9" s="50" t="s">
        <v>134</v>
      </c>
      <c r="G9" s="51"/>
      <c r="H9" s="53" t="s">
        <v>135</v>
      </c>
      <c r="I9" s="95"/>
      <c r="J9" s="95"/>
      <c r="K9" s="96"/>
      <c r="L9" s="97"/>
      <c r="M9" s="97"/>
      <c r="N9" s="97"/>
      <c r="O9" s="97"/>
      <c r="P9" s="97"/>
      <c r="Q9" s="97"/>
      <c r="R9" s="97"/>
      <c r="S9" s="97"/>
      <c r="T9" s="175"/>
      <c r="U9" s="136"/>
    </row>
    <row r="10" s="27" customFormat="1" ht="21.75" customHeight="1" spans="2:21">
      <c r="B10" s="57"/>
      <c r="D10" s="58"/>
      <c r="E10" s="58"/>
      <c r="F10" s="58"/>
      <c r="G10" s="58"/>
      <c r="H10" s="58"/>
      <c r="I10" s="58"/>
      <c r="J10" s="58"/>
      <c r="K10" s="58"/>
      <c r="L10" s="58"/>
      <c r="M10" s="58"/>
      <c r="N10" s="58"/>
      <c r="O10" s="58"/>
      <c r="P10" s="58"/>
      <c r="Q10" s="58"/>
      <c r="R10" s="58"/>
      <c r="S10" s="58"/>
      <c r="T10" s="58"/>
      <c r="U10" s="58"/>
    </row>
    <row r="11" ht="27" customHeight="1" spans="4:21">
      <c r="D11" s="59" t="s">
        <v>136</v>
      </c>
      <c r="E11" s="60"/>
      <c r="F11" s="61"/>
      <c r="G11" s="61"/>
      <c r="H11" s="61"/>
      <c r="I11" s="61"/>
      <c r="J11" s="61"/>
      <c r="K11" s="61"/>
      <c r="L11" s="61"/>
      <c r="M11" s="98"/>
      <c r="N11" s="99" t="s">
        <v>71</v>
      </c>
      <c r="O11" s="100" t="s">
        <v>137</v>
      </c>
      <c r="P11" s="100"/>
      <c r="Q11" s="100"/>
      <c r="R11" s="100"/>
      <c r="S11" s="100"/>
      <c r="T11" s="100"/>
      <c r="U11" s="137"/>
    </row>
    <row r="12" ht="27" customHeight="1" spans="4:21">
      <c r="D12" s="62"/>
      <c r="E12" s="63"/>
      <c r="F12" s="64"/>
      <c r="G12" s="64"/>
      <c r="H12" s="64"/>
      <c r="I12" s="64"/>
      <c r="J12" s="64"/>
      <c r="K12" s="64"/>
      <c r="L12" s="64"/>
      <c r="M12" s="98"/>
      <c r="N12" s="101" t="s">
        <v>138</v>
      </c>
      <c r="O12" s="100" t="s">
        <v>139</v>
      </c>
      <c r="P12" s="100"/>
      <c r="Q12" s="100"/>
      <c r="R12" s="100"/>
      <c r="S12" s="100"/>
      <c r="T12" s="100"/>
      <c r="U12" s="137"/>
    </row>
    <row r="13" ht="27" customHeight="1" spans="4:21">
      <c r="D13" s="62"/>
      <c r="E13" s="63"/>
      <c r="F13" s="64"/>
      <c r="G13" s="64"/>
      <c r="H13" s="64"/>
      <c r="I13" s="64"/>
      <c r="J13" s="64"/>
      <c r="K13" s="64"/>
      <c r="L13" s="64"/>
      <c r="M13" s="98"/>
      <c r="N13" s="102" t="s">
        <v>140</v>
      </c>
      <c r="O13" s="103"/>
      <c r="P13" s="103"/>
      <c r="Q13" s="103"/>
      <c r="R13" s="103"/>
      <c r="S13" s="103"/>
      <c r="T13" s="103"/>
      <c r="U13" s="138"/>
    </row>
    <row r="14" ht="27" customHeight="1" spans="4:21">
      <c r="D14" s="62"/>
      <c r="E14" s="63"/>
      <c r="F14" s="64"/>
      <c r="G14" s="64"/>
      <c r="H14" s="64"/>
      <c r="I14" s="64"/>
      <c r="J14" s="64"/>
      <c r="K14" s="64"/>
      <c r="L14" s="64"/>
      <c r="M14" s="98"/>
      <c r="N14" s="104" t="s">
        <v>141</v>
      </c>
      <c r="O14" s="100" t="s">
        <v>142</v>
      </c>
      <c r="P14" s="100"/>
      <c r="Q14" s="100"/>
      <c r="R14" s="100"/>
      <c r="S14" s="100"/>
      <c r="T14" s="100"/>
      <c r="U14" s="137"/>
    </row>
    <row r="15" ht="27" customHeight="1" spans="4:21">
      <c r="D15" s="62"/>
      <c r="E15" s="63"/>
      <c r="F15" s="64"/>
      <c r="G15" s="64"/>
      <c r="H15" s="64"/>
      <c r="I15" s="64"/>
      <c r="J15" s="64"/>
      <c r="K15" s="64"/>
      <c r="L15" s="64"/>
      <c r="M15" s="98"/>
      <c r="N15" s="105" t="s">
        <v>143</v>
      </c>
      <c r="O15" s="100" t="s">
        <v>144</v>
      </c>
      <c r="P15" s="100"/>
      <c r="Q15" s="100"/>
      <c r="R15" s="100"/>
      <c r="S15" s="100"/>
      <c r="T15" s="100"/>
      <c r="U15" s="137"/>
    </row>
    <row r="16" ht="27" customHeight="1" spans="4:21">
      <c r="D16" s="62"/>
      <c r="E16" s="63"/>
      <c r="F16" s="64"/>
      <c r="G16" s="64"/>
      <c r="H16" s="64"/>
      <c r="I16" s="64"/>
      <c r="J16" s="64"/>
      <c r="K16" s="64"/>
      <c r="L16" s="64"/>
      <c r="M16" s="98"/>
      <c r="N16" s="106" t="s">
        <v>145</v>
      </c>
      <c r="O16" s="100" t="s">
        <v>146</v>
      </c>
      <c r="P16" s="100"/>
      <c r="Q16" s="100"/>
      <c r="R16" s="100"/>
      <c r="S16" s="100"/>
      <c r="T16" s="100"/>
      <c r="U16" s="137"/>
    </row>
    <row r="17" ht="27" customHeight="1" spans="4:21">
      <c r="D17" s="62"/>
      <c r="E17" s="63"/>
      <c r="F17" s="64"/>
      <c r="G17" s="64"/>
      <c r="H17" s="64"/>
      <c r="I17" s="64"/>
      <c r="J17" s="64"/>
      <c r="K17" s="98"/>
      <c r="L17" s="98"/>
      <c r="M17" s="98"/>
      <c r="N17" s="102" t="s">
        <v>147</v>
      </c>
      <c r="O17" s="103"/>
      <c r="P17" s="103"/>
      <c r="Q17" s="103"/>
      <c r="R17" s="103"/>
      <c r="S17" s="103"/>
      <c r="T17" s="103"/>
      <c r="U17" s="138"/>
    </row>
    <row r="18" ht="27" customHeight="1" spans="4:21">
      <c r="D18" s="62"/>
      <c r="E18" s="63"/>
      <c r="F18" s="64"/>
      <c r="G18" s="64"/>
      <c r="H18" s="64"/>
      <c r="I18" s="64"/>
      <c r="J18" s="64"/>
      <c r="K18" s="98"/>
      <c r="L18" s="98"/>
      <c r="M18" s="98"/>
      <c r="N18" s="105" t="s">
        <v>143</v>
      </c>
      <c r="O18" s="100" t="s">
        <v>148</v>
      </c>
      <c r="P18" s="100"/>
      <c r="Q18" s="100"/>
      <c r="R18" s="100"/>
      <c r="S18" s="100"/>
      <c r="T18" s="100"/>
      <c r="U18" s="137"/>
    </row>
    <row r="19" ht="27" customHeight="1" spans="4:21">
      <c r="D19" s="62"/>
      <c r="E19" s="63"/>
      <c r="F19" s="64"/>
      <c r="G19" s="64"/>
      <c r="H19" s="64"/>
      <c r="I19" s="64"/>
      <c r="J19" s="64"/>
      <c r="K19" s="98"/>
      <c r="L19" s="98"/>
      <c r="M19" s="98"/>
      <c r="N19" s="107" t="s">
        <v>149</v>
      </c>
      <c r="O19" s="100" t="s">
        <v>150</v>
      </c>
      <c r="P19" s="100"/>
      <c r="Q19" s="100"/>
      <c r="R19" s="100"/>
      <c r="S19" s="100"/>
      <c r="T19" s="100"/>
      <c r="U19" s="137"/>
    </row>
    <row r="20" ht="30" customHeight="1" spans="4:23">
      <c r="D20" s="65"/>
      <c r="E20" s="66"/>
      <c r="F20" s="67"/>
      <c r="G20" s="67"/>
      <c r="H20" s="67"/>
      <c r="I20" s="67"/>
      <c r="J20" s="67"/>
      <c r="K20" s="67"/>
      <c r="L20" s="67"/>
      <c r="M20" s="67"/>
      <c r="N20" s="107" t="s">
        <v>151</v>
      </c>
      <c r="O20" s="100" t="s">
        <v>152</v>
      </c>
      <c r="P20" s="100"/>
      <c r="Q20" s="100"/>
      <c r="R20" s="100"/>
      <c r="S20" s="100"/>
      <c r="T20" s="100"/>
      <c r="U20" s="137"/>
      <c r="W20" s="139"/>
    </row>
    <row r="21" ht="15" customHeight="1" spans="4:21">
      <c r="D21" s="68" t="s">
        <v>153</v>
      </c>
      <c r="E21" s="69" t="s">
        <v>154</v>
      </c>
      <c r="F21" s="69"/>
      <c r="G21" s="69" t="s">
        <v>155</v>
      </c>
      <c r="H21" s="69"/>
      <c r="I21" s="69"/>
      <c r="J21" s="69" t="s">
        <v>156</v>
      </c>
      <c r="K21" s="68" t="s">
        <v>157</v>
      </c>
      <c r="L21" s="68" t="s">
        <v>158</v>
      </c>
      <c r="M21" s="108" t="s">
        <v>159</v>
      </c>
      <c r="N21" s="109"/>
      <c r="O21" s="110"/>
      <c r="P21" s="172" t="s">
        <v>160</v>
      </c>
      <c r="Q21" s="172"/>
      <c r="R21" s="172"/>
      <c r="S21" s="172"/>
      <c r="T21" s="172"/>
      <c r="U21" s="176" t="s">
        <v>161</v>
      </c>
    </row>
    <row r="22" ht="25.5" spans="1:21">
      <c r="A22" s="30" t="s">
        <v>162</v>
      </c>
      <c r="C22" s="27" t="s">
        <v>163</v>
      </c>
      <c r="D22" s="68"/>
      <c r="E22" s="70" t="s">
        <v>110</v>
      </c>
      <c r="F22" s="69" t="s">
        <v>164</v>
      </c>
      <c r="G22" s="69" t="s">
        <v>165</v>
      </c>
      <c r="H22" s="68" t="s">
        <v>166</v>
      </c>
      <c r="I22" s="68" t="s">
        <v>167</v>
      </c>
      <c r="J22" s="69"/>
      <c r="K22" s="68"/>
      <c r="L22" s="68"/>
      <c r="M22" s="112"/>
      <c r="N22" s="113"/>
      <c r="O22" s="114"/>
      <c r="P22" s="173" t="s">
        <v>168</v>
      </c>
      <c r="Q22" s="173" t="s">
        <v>169</v>
      </c>
      <c r="R22" s="173" t="s">
        <v>170</v>
      </c>
      <c r="S22" s="173" t="s">
        <v>171</v>
      </c>
      <c r="T22" s="173" t="s">
        <v>172</v>
      </c>
      <c r="U22" s="177"/>
    </row>
    <row r="23" s="28" customFormat="1" ht="36" customHeight="1" outlineLevel="1" spans="1:21">
      <c r="A23" s="71"/>
      <c r="B23" s="72" t="s">
        <v>173</v>
      </c>
      <c r="C23" s="73">
        <f>IF(I23&gt;=1,1,IF(I23&gt;=0.1,0.1,IF(I23&gt;=0.01,0.01,0.001)))</f>
        <v>0.1</v>
      </c>
      <c r="D23" s="79" t="s">
        <v>173</v>
      </c>
      <c r="E23" s="80" t="s">
        <v>78</v>
      </c>
      <c r="F23" s="81" t="s">
        <v>75</v>
      </c>
      <c r="G23" s="82">
        <v>33</v>
      </c>
      <c r="H23" s="83">
        <v>-0.5</v>
      </c>
      <c r="I23" s="83">
        <v>0.5</v>
      </c>
      <c r="J23" s="87" t="s">
        <v>174</v>
      </c>
      <c r="K23" s="123" t="s">
        <v>141</v>
      </c>
      <c r="L23" s="124"/>
      <c r="M23" s="125" t="s">
        <v>6</v>
      </c>
      <c r="N23" s="126"/>
      <c r="O23" s="127"/>
      <c r="P23" s="128"/>
      <c r="Q23" s="128"/>
      <c r="R23" s="128"/>
      <c r="S23" s="128"/>
      <c r="T23" s="128"/>
      <c r="U23" s="144" t="str">
        <f t="shared" ref="U23:U26" si="0">IF(COUNTBLANK(P23:T23)=5,"",IF(OR((MIN(P23:T23)&lt;(G23+H23)),(MAX(P23:T23)&gt;(G23+I23))),"∆","∆"))</f>
        <v/>
      </c>
    </row>
    <row r="24" s="28" customFormat="1" ht="36" customHeight="1" spans="1:21">
      <c r="A24" s="71"/>
      <c r="B24" s="72" t="s">
        <v>175</v>
      </c>
      <c r="C24" s="73">
        <f t="shared" ref="C24:C85" si="1">IF(I24&gt;=1,1,IF(I24&gt;=0.1,0.1,IF(I24&gt;=0.01,0.01,0.001)))</f>
        <v>0.1</v>
      </c>
      <c r="D24" s="79" t="s">
        <v>175</v>
      </c>
      <c r="E24" s="80" t="s">
        <v>38</v>
      </c>
      <c r="F24" s="81" t="s">
        <v>75</v>
      </c>
      <c r="G24" s="82">
        <v>28.07</v>
      </c>
      <c r="H24" s="83">
        <v>-0.25</v>
      </c>
      <c r="I24" s="83">
        <v>0.25</v>
      </c>
      <c r="J24" s="87" t="s">
        <v>176</v>
      </c>
      <c r="K24" s="123" t="s">
        <v>141</v>
      </c>
      <c r="L24" s="124"/>
      <c r="M24" s="125" t="s">
        <v>6</v>
      </c>
      <c r="N24" s="126"/>
      <c r="O24" s="127"/>
      <c r="P24" s="128"/>
      <c r="Q24" s="128"/>
      <c r="R24" s="128"/>
      <c r="S24" s="128"/>
      <c r="T24" s="128"/>
      <c r="U24" s="144" t="str">
        <f t="shared" si="0"/>
        <v/>
      </c>
    </row>
    <row r="25" s="28" customFormat="1" ht="36" customHeight="1" outlineLevel="1" spans="1:21">
      <c r="A25" s="71"/>
      <c r="B25" s="72" t="s">
        <v>177</v>
      </c>
      <c r="C25" s="73">
        <f t="shared" si="1"/>
        <v>0.1</v>
      </c>
      <c r="D25" s="79" t="s">
        <v>177</v>
      </c>
      <c r="E25" s="80" t="s">
        <v>38</v>
      </c>
      <c r="F25" s="81" t="s">
        <v>75</v>
      </c>
      <c r="G25" s="82">
        <v>6.88</v>
      </c>
      <c r="H25" s="83">
        <v>-0.25</v>
      </c>
      <c r="I25" s="83">
        <v>0.25</v>
      </c>
      <c r="J25" s="87" t="s">
        <v>176</v>
      </c>
      <c r="K25" s="123" t="s">
        <v>141</v>
      </c>
      <c r="L25" s="124"/>
      <c r="M25" s="125" t="s">
        <v>6</v>
      </c>
      <c r="N25" s="126"/>
      <c r="O25" s="127"/>
      <c r="P25" s="128"/>
      <c r="Q25" s="128"/>
      <c r="R25" s="128"/>
      <c r="S25" s="128"/>
      <c r="T25" s="128"/>
      <c r="U25" s="144" t="str">
        <f t="shared" si="0"/>
        <v/>
      </c>
    </row>
    <row r="26" s="28" customFormat="1" ht="36" customHeight="1" outlineLevel="1" spans="1:21">
      <c r="A26" s="71"/>
      <c r="B26" s="72" t="s">
        <v>178</v>
      </c>
      <c r="C26" s="73">
        <f t="shared" si="1"/>
        <v>0.1</v>
      </c>
      <c r="D26" s="79" t="s">
        <v>178</v>
      </c>
      <c r="E26" s="80" t="s">
        <v>38</v>
      </c>
      <c r="F26" s="81" t="s">
        <v>75</v>
      </c>
      <c r="G26" s="82">
        <v>9.33</v>
      </c>
      <c r="H26" s="83">
        <v>-0.25</v>
      </c>
      <c r="I26" s="83">
        <v>0.25</v>
      </c>
      <c r="J26" s="87" t="s">
        <v>176</v>
      </c>
      <c r="K26" s="123" t="s">
        <v>141</v>
      </c>
      <c r="L26" s="124"/>
      <c r="M26" s="125" t="s">
        <v>6</v>
      </c>
      <c r="N26" s="126"/>
      <c r="O26" s="127"/>
      <c r="P26" s="128"/>
      <c r="Q26" s="128"/>
      <c r="R26" s="128"/>
      <c r="S26" s="128"/>
      <c r="T26" s="128"/>
      <c r="U26" s="144" t="str">
        <f t="shared" si="0"/>
        <v/>
      </c>
    </row>
    <row r="27" s="28" customFormat="1" ht="36" customHeight="1" outlineLevel="1" spans="1:21">
      <c r="A27" s="71"/>
      <c r="B27" s="72" t="s">
        <v>179</v>
      </c>
      <c r="C27" s="73">
        <f t="shared" si="1"/>
        <v>0.1</v>
      </c>
      <c r="D27" s="79" t="s">
        <v>179</v>
      </c>
      <c r="E27" s="80" t="s">
        <v>100</v>
      </c>
      <c r="F27" s="81" t="s">
        <v>72</v>
      </c>
      <c r="G27" s="82">
        <v>7.8</v>
      </c>
      <c r="H27" s="82">
        <v>0</v>
      </c>
      <c r="I27" s="82">
        <v>0.8</v>
      </c>
      <c r="J27" s="87" t="s">
        <v>176</v>
      </c>
      <c r="K27" s="123" t="s">
        <v>143</v>
      </c>
      <c r="L27" s="124"/>
      <c r="M27" s="125" t="s">
        <v>180</v>
      </c>
      <c r="N27" s="126"/>
      <c r="O27" s="127"/>
      <c r="P27" s="128"/>
      <c r="Q27" s="128"/>
      <c r="R27" s="128"/>
      <c r="S27" s="128"/>
      <c r="T27" s="128"/>
      <c r="U27" s="145" t="str">
        <f t="shared" ref="U27:U32" si="2">IF(COUNTBLANK(P27:T27)=5,"",IF(OR((MIN(P27:T27)&lt;(G27+H27)),(MAX(P27:T27)&gt;(G27+I27))),"NG","OK"))</f>
        <v/>
      </c>
    </row>
    <row r="28" s="28" customFormat="1" ht="36" customHeight="1" spans="1:21">
      <c r="A28" s="71"/>
      <c r="B28" s="72" t="s">
        <v>181</v>
      </c>
      <c r="C28" s="73">
        <f t="shared" si="1"/>
        <v>0.1</v>
      </c>
      <c r="D28" s="79" t="s">
        <v>181</v>
      </c>
      <c r="E28" s="80" t="s">
        <v>38</v>
      </c>
      <c r="F28" s="81" t="s">
        <v>75</v>
      </c>
      <c r="G28" s="82">
        <v>39.35</v>
      </c>
      <c r="H28" s="83">
        <v>-0.25</v>
      </c>
      <c r="I28" s="83">
        <v>0.25</v>
      </c>
      <c r="J28" s="87" t="s">
        <v>176</v>
      </c>
      <c r="K28" s="123" t="s">
        <v>141</v>
      </c>
      <c r="L28" s="124"/>
      <c r="M28" s="125" t="s">
        <v>6</v>
      </c>
      <c r="N28" s="126"/>
      <c r="O28" s="127"/>
      <c r="P28" s="128"/>
      <c r="Q28" s="128"/>
      <c r="R28" s="128"/>
      <c r="S28" s="128"/>
      <c r="T28" s="128"/>
      <c r="U28" s="144" t="str">
        <f>IF(COUNTBLANK(P28:T28)=5,"",IF(OR((MIN(P28:T28)&lt;(G28+H28)),(MAX(P28:T28)&gt;(G28+I28))),"∆","∆"))</f>
        <v/>
      </c>
    </row>
    <row r="29" s="28" customFormat="1" ht="36" customHeight="1" outlineLevel="1" spans="1:21">
      <c r="A29" s="71"/>
      <c r="B29" s="72" t="s">
        <v>182</v>
      </c>
      <c r="C29" s="73">
        <f t="shared" si="1"/>
        <v>0.1</v>
      </c>
      <c r="D29" s="79" t="s">
        <v>182</v>
      </c>
      <c r="E29" s="80" t="s">
        <v>38</v>
      </c>
      <c r="F29" s="81" t="s">
        <v>75</v>
      </c>
      <c r="G29" s="82">
        <v>12.38</v>
      </c>
      <c r="H29" s="83">
        <v>-0.25</v>
      </c>
      <c r="I29" s="83">
        <v>0.25</v>
      </c>
      <c r="J29" s="87" t="s">
        <v>176</v>
      </c>
      <c r="K29" s="123" t="s">
        <v>141</v>
      </c>
      <c r="L29" s="124"/>
      <c r="M29" s="125" t="s">
        <v>6</v>
      </c>
      <c r="N29" s="126"/>
      <c r="O29" s="127"/>
      <c r="P29" s="128"/>
      <c r="Q29" s="128"/>
      <c r="R29" s="128"/>
      <c r="S29" s="128"/>
      <c r="T29" s="128"/>
      <c r="U29" s="144" t="str">
        <f>IF(COUNTBLANK(P29:T29)=5,"",IF(OR((MIN(P29:T29)&lt;(G29+H29)),(MAX(P29:T29)&gt;(G29+I29))),"∆","∆"))</f>
        <v/>
      </c>
    </row>
    <row r="30" s="28" customFormat="1" ht="36" customHeight="1" outlineLevel="1" spans="1:21">
      <c r="A30" s="71"/>
      <c r="B30" s="72" t="s">
        <v>183</v>
      </c>
      <c r="C30" s="73">
        <f t="shared" si="1"/>
        <v>0.1</v>
      </c>
      <c r="D30" s="79" t="s">
        <v>183</v>
      </c>
      <c r="E30" s="80" t="s">
        <v>100</v>
      </c>
      <c r="F30" s="81" t="s">
        <v>72</v>
      </c>
      <c r="G30" s="82">
        <v>6.8</v>
      </c>
      <c r="H30" s="82">
        <v>-0.5</v>
      </c>
      <c r="I30" s="82">
        <v>0.5</v>
      </c>
      <c r="J30" s="87" t="s">
        <v>176</v>
      </c>
      <c r="K30" s="123" t="s">
        <v>143</v>
      </c>
      <c r="L30" s="124"/>
      <c r="M30" s="125" t="s">
        <v>180</v>
      </c>
      <c r="N30" s="126"/>
      <c r="O30" s="127"/>
      <c r="P30" s="128"/>
      <c r="Q30" s="128"/>
      <c r="R30" s="128"/>
      <c r="S30" s="128"/>
      <c r="T30" s="128"/>
      <c r="U30" s="145" t="str">
        <f t="shared" si="2"/>
        <v/>
      </c>
    </row>
    <row r="31" s="28" customFormat="1" ht="36" customHeight="1" outlineLevel="1" spans="1:21">
      <c r="A31" s="71"/>
      <c r="B31" s="72" t="s">
        <v>184</v>
      </c>
      <c r="C31" s="73">
        <f t="shared" si="1"/>
        <v>0.001</v>
      </c>
      <c r="D31" s="79" t="s">
        <v>184</v>
      </c>
      <c r="E31" s="80" t="s">
        <v>83</v>
      </c>
      <c r="F31" s="81"/>
      <c r="G31" s="82">
        <v>0.2</v>
      </c>
      <c r="H31" s="82">
        <v>-0.2</v>
      </c>
      <c r="I31" s="82">
        <v>0</v>
      </c>
      <c r="J31" s="87" t="s">
        <v>176</v>
      </c>
      <c r="K31" s="123" t="s">
        <v>141</v>
      </c>
      <c r="L31" s="129"/>
      <c r="M31" s="125" t="s">
        <v>6</v>
      </c>
      <c r="N31" s="126"/>
      <c r="O31" s="127"/>
      <c r="P31" s="128"/>
      <c r="Q31" s="128"/>
      <c r="R31" s="128"/>
      <c r="S31" s="128"/>
      <c r="T31" s="128"/>
      <c r="U31" s="145" t="str">
        <f t="shared" si="2"/>
        <v/>
      </c>
    </row>
    <row r="32" s="28" customFormat="1" ht="36" customHeight="1" outlineLevel="1" spans="1:21">
      <c r="A32" s="71"/>
      <c r="B32" s="72" t="s">
        <v>185</v>
      </c>
      <c r="C32" s="73">
        <f t="shared" si="1"/>
        <v>0.001</v>
      </c>
      <c r="D32" s="79" t="s">
        <v>185</v>
      </c>
      <c r="E32" s="80" t="s">
        <v>83</v>
      </c>
      <c r="F32" s="81"/>
      <c r="G32" s="82">
        <v>0.15</v>
      </c>
      <c r="H32" s="82">
        <v>-0.15</v>
      </c>
      <c r="I32" s="82">
        <v>0</v>
      </c>
      <c r="J32" s="87" t="s">
        <v>176</v>
      </c>
      <c r="K32" s="123" t="s">
        <v>141</v>
      </c>
      <c r="L32" s="129"/>
      <c r="M32" s="125" t="s">
        <v>6</v>
      </c>
      <c r="N32" s="126"/>
      <c r="O32" s="127"/>
      <c r="P32" s="128"/>
      <c r="Q32" s="128"/>
      <c r="R32" s="128"/>
      <c r="S32" s="128"/>
      <c r="T32" s="128"/>
      <c r="U32" s="145" t="str">
        <f t="shared" si="2"/>
        <v/>
      </c>
    </row>
    <row r="33" s="28" customFormat="1" ht="36" customHeight="1" outlineLevel="1" spans="1:21">
      <c r="A33" s="71"/>
      <c r="B33" s="72" t="s">
        <v>186</v>
      </c>
      <c r="C33" s="73">
        <f t="shared" si="1"/>
        <v>0.001</v>
      </c>
      <c r="D33" s="79" t="s">
        <v>186</v>
      </c>
      <c r="E33" s="80" t="s">
        <v>60</v>
      </c>
      <c r="F33" s="81"/>
      <c r="G33" s="82">
        <v>0.1</v>
      </c>
      <c r="H33" s="82">
        <v>-0.1</v>
      </c>
      <c r="I33" s="82">
        <v>0</v>
      </c>
      <c r="J33" s="87" t="s">
        <v>176</v>
      </c>
      <c r="K33" s="123" t="s">
        <v>141</v>
      </c>
      <c r="L33" s="129" t="s">
        <v>151</v>
      </c>
      <c r="M33" s="125" t="s">
        <v>6</v>
      </c>
      <c r="N33" s="126"/>
      <c r="O33" s="127"/>
      <c r="P33" s="128"/>
      <c r="Q33" s="128"/>
      <c r="R33" s="128"/>
      <c r="S33" s="128"/>
      <c r="T33" s="128"/>
      <c r="U33" s="145" t="str">
        <f t="shared" ref="U33:U39" si="3">IF(COUNTBLANK(P33:T33)=5,"",IF(OR((MIN(P33:T33)&lt;(G33+H33)),(MAX(P33:T33)&gt;(G33+I33))),"NG","OK"))</f>
        <v/>
      </c>
    </row>
    <row r="34" s="28" customFormat="1" ht="36" customHeight="1" outlineLevel="1" spans="1:21">
      <c r="A34" s="71"/>
      <c r="B34" s="72" t="s">
        <v>187</v>
      </c>
      <c r="C34" s="73">
        <f t="shared" si="1"/>
        <v>0.1</v>
      </c>
      <c r="D34" s="79" t="s">
        <v>187</v>
      </c>
      <c r="E34" s="80" t="s">
        <v>78</v>
      </c>
      <c r="F34" s="81" t="s">
        <v>75</v>
      </c>
      <c r="G34" s="82">
        <v>3</v>
      </c>
      <c r="H34" s="83">
        <v>-0.5</v>
      </c>
      <c r="I34" s="83">
        <v>0.5</v>
      </c>
      <c r="J34" s="87" t="s">
        <v>176</v>
      </c>
      <c r="K34" s="123" t="s">
        <v>141</v>
      </c>
      <c r="L34" s="124"/>
      <c r="M34" s="125" t="s">
        <v>6</v>
      </c>
      <c r="N34" s="126"/>
      <c r="O34" s="127"/>
      <c r="P34" s="128"/>
      <c r="Q34" s="128"/>
      <c r="R34" s="128"/>
      <c r="S34" s="128"/>
      <c r="T34" s="128"/>
      <c r="U34" s="144" t="str">
        <f>IF(COUNTBLANK(P34:T34)=5,"",IF(OR((MIN(P34:T34)&lt;(G34+H34)),(MAX(P34:T34)&gt;(G34+I34))),"∆","∆"))</f>
        <v/>
      </c>
    </row>
    <row r="35" s="28" customFormat="1" ht="36" customHeight="1" outlineLevel="1" spans="1:21">
      <c r="A35" s="71"/>
      <c r="B35" s="72" t="s">
        <v>188</v>
      </c>
      <c r="C35" s="73">
        <f t="shared" si="1"/>
        <v>0.1</v>
      </c>
      <c r="D35" s="79" t="s">
        <v>188</v>
      </c>
      <c r="E35" s="80" t="s">
        <v>38</v>
      </c>
      <c r="F35" s="81" t="s">
        <v>75</v>
      </c>
      <c r="G35" s="82">
        <v>4</v>
      </c>
      <c r="H35" s="82">
        <v>-0.1</v>
      </c>
      <c r="I35" s="82">
        <v>0.1</v>
      </c>
      <c r="J35" s="87" t="s">
        <v>176</v>
      </c>
      <c r="K35" s="123" t="s">
        <v>141</v>
      </c>
      <c r="L35" s="124"/>
      <c r="M35" s="125" t="s">
        <v>6</v>
      </c>
      <c r="N35" s="126"/>
      <c r="O35" s="127"/>
      <c r="P35" s="128"/>
      <c r="Q35" s="128"/>
      <c r="R35" s="128"/>
      <c r="S35" s="128"/>
      <c r="T35" s="128"/>
      <c r="U35" s="144" t="str">
        <f>IF(COUNTBLANK(P35:T35)=5,"",IF(OR((MIN(P35:T35)&lt;(G35+H35)),(MAX(P35:T35)&gt;(G35+I35))),"∆","∆"))</f>
        <v/>
      </c>
    </row>
    <row r="36" s="28" customFormat="1" ht="36" customHeight="1" outlineLevel="1" spans="1:21">
      <c r="A36" s="71"/>
      <c r="B36" s="72" t="s">
        <v>189</v>
      </c>
      <c r="C36" s="73">
        <f t="shared" si="1"/>
        <v>0.001</v>
      </c>
      <c r="D36" s="79" t="s">
        <v>190</v>
      </c>
      <c r="E36" s="80" t="s">
        <v>191</v>
      </c>
      <c r="F36" s="86" t="s">
        <v>192</v>
      </c>
      <c r="G36" s="82">
        <v>15</v>
      </c>
      <c r="H36" s="83">
        <v>-15</v>
      </c>
      <c r="I36" s="83">
        <v>0</v>
      </c>
      <c r="J36" s="130" t="s">
        <v>193</v>
      </c>
      <c r="K36" s="123" t="s">
        <v>141</v>
      </c>
      <c r="L36" s="129" t="s">
        <v>149</v>
      </c>
      <c r="M36" s="125" t="s">
        <v>17</v>
      </c>
      <c r="N36" s="126"/>
      <c r="O36" s="127"/>
      <c r="P36" s="128"/>
      <c r="Q36" s="128"/>
      <c r="R36" s="128"/>
      <c r="S36" s="128"/>
      <c r="T36" s="128"/>
      <c r="U36" s="145" t="str">
        <f t="shared" si="3"/>
        <v/>
      </c>
    </row>
    <row r="37" s="28" customFormat="1" ht="36" customHeight="1" outlineLevel="1" spans="1:21">
      <c r="A37" s="71"/>
      <c r="B37" s="72" t="s">
        <v>194</v>
      </c>
      <c r="C37" s="73">
        <f t="shared" si="1"/>
        <v>0.001</v>
      </c>
      <c r="D37" s="79" t="s">
        <v>195</v>
      </c>
      <c r="E37" s="80" t="s">
        <v>105</v>
      </c>
      <c r="F37" s="87" t="s">
        <v>80</v>
      </c>
      <c r="G37" s="82">
        <v>10</v>
      </c>
      <c r="H37" s="83">
        <v>-10</v>
      </c>
      <c r="I37" s="83">
        <v>0</v>
      </c>
      <c r="J37" s="130" t="s">
        <v>193</v>
      </c>
      <c r="K37" s="123" t="s">
        <v>141</v>
      </c>
      <c r="L37" s="129" t="s">
        <v>149</v>
      </c>
      <c r="M37" s="125" t="s">
        <v>17</v>
      </c>
      <c r="N37" s="126"/>
      <c r="O37" s="127"/>
      <c r="P37" s="128"/>
      <c r="Q37" s="128"/>
      <c r="R37" s="128"/>
      <c r="S37" s="128"/>
      <c r="T37" s="128"/>
      <c r="U37" s="145" t="str">
        <f t="shared" si="3"/>
        <v/>
      </c>
    </row>
    <row r="38" s="28" customFormat="1" ht="36" customHeight="1" outlineLevel="1" spans="1:21">
      <c r="A38" s="71"/>
      <c r="B38" s="72" t="s">
        <v>196</v>
      </c>
      <c r="C38" s="73">
        <f t="shared" si="1"/>
        <v>0.1</v>
      </c>
      <c r="D38" s="79" t="s">
        <v>197</v>
      </c>
      <c r="E38" s="80" t="s">
        <v>100</v>
      </c>
      <c r="F38" s="81" t="s">
        <v>72</v>
      </c>
      <c r="G38" s="82">
        <v>2</v>
      </c>
      <c r="H38" s="82">
        <v>-0.2</v>
      </c>
      <c r="I38" s="82">
        <v>0.2</v>
      </c>
      <c r="J38" s="87" t="s">
        <v>176</v>
      </c>
      <c r="K38" s="123" t="s">
        <v>141</v>
      </c>
      <c r="L38" s="124"/>
      <c r="M38" s="125" t="s">
        <v>6</v>
      </c>
      <c r="N38" s="126"/>
      <c r="O38" s="127"/>
      <c r="P38" s="128"/>
      <c r="Q38" s="128"/>
      <c r="R38" s="128"/>
      <c r="S38" s="128"/>
      <c r="T38" s="128"/>
      <c r="U38" s="145" t="str">
        <f t="shared" si="3"/>
        <v/>
      </c>
    </row>
    <row r="39" s="28" customFormat="1" ht="36" customHeight="1" outlineLevel="1" spans="1:21">
      <c r="A39" s="71"/>
      <c r="B39" s="72" t="s">
        <v>198</v>
      </c>
      <c r="C39" s="73">
        <f t="shared" si="1"/>
        <v>0.1</v>
      </c>
      <c r="D39" s="79" t="s">
        <v>199</v>
      </c>
      <c r="E39" s="80" t="s">
        <v>100</v>
      </c>
      <c r="F39" s="81" t="s">
        <v>72</v>
      </c>
      <c r="G39" s="82">
        <v>2</v>
      </c>
      <c r="H39" s="82">
        <v>-0.2</v>
      </c>
      <c r="I39" s="82">
        <v>0.2</v>
      </c>
      <c r="J39" s="87" t="s">
        <v>176</v>
      </c>
      <c r="K39" s="123" t="s">
        <v>141</v>
      </c>
      <c r="L39" s="124"/>
      <c r="M39" s="125" t="s">
        <v>6</v>
      </c>
      <c r="N39" s="126"/>
      <c r="O39" s="127"/>
      <c r="P39" s="128"/>
      <c r="Q39" s="128"/>
      <c r="R39" s="128"/>
      <c r="S39" s="128"/>
      <c r="T39" s="128"/>
      <c r="U39" s="145" t="str">
        <f t="shared" si="3"/>
        <v/>
      </c>
    </row>
    <row r="40" s="28" customFormat="1" ht="36" customHeight="1" outlineLevel="1" spans="1:21">
      <c r="A40" s="71"/>
      <c r="B40" s="72" t="s">
        <v>200</v>
      </c>
      <c r="C40" s="73">
        <f t="shared" si="1"/>
        <v>0.1</v>
      </c>
      <c r="D40" s="79" t="s">
        <v>196</v>
      </c>
      <c r="E40" s="80" t="s">
        <v>38</v>
      </c>
      <c r="F40" s="81" t="s">
        <v>75</v>
      </c>
      <c r="G40" s="82">
        <v>20.4</v>
      </c>
      <c r="H40" s="83">
        <v>-0.25</v>
      </c>
      <c r="I40" s="83">
        <v>0.25</v>
      </c>
      <c r="J40" s="87" t="s">
        <v>176</v>
      </c>
      <c r="K40" s="123" t="s">
        <v>141</v>
      </c>
      <c r="L40" s="124"/>
      <c r="M40" s="125" t="s">
        <v>6</v>
      </c>
      <c r="N40" s="126"/>
      <c r="O40" s="127"/>
      <c r="P40" s="128"/>
      <c r="Q40" s="128"/>
      <c r="R40" s="128"/>
      <c r="S40" s="128"/>
      <c r="T40" s="128"/>
      <c r="U40" s="144" t="str">
        <f>IF(COUNTBLANK(P40:T40)=5,"",IF(OR((MIN(P40:T40)&lt;(G40+H40)),(MAX(P40:T40)&gt;(G40+I40))),"∆","∆"))</f>
        <v/>
      </c>
    </row>
    <row r="41" s="28" customFormat="1" ht="36" customHeight="1" outlineLevel="1" spans="1:21">
      <c r="A41" s="71"/>
      <c r="B41" s="72" t="s">
        <v>201</v>
      </c>
      <c r="C41" s="73">
        <f t="shared" si="1"/>
        <v>0.1</v>
      </c>
      <c r="D41" s="79" t="s">
        <v>202</v>
      </c>
      <c r="E41" s="80" t="s">
        <v>100</v>
      </c>
      <c r="F41" s="81" t="s">
        <v>72</v>
      </c>
      <c r="G41" s="82">
        <v>5</v>
      </c>
      <c r="H41" s="82">
        <v>-0.25</v>
      </c>
      <c r="I41" s="82">
        <v>0.25</v>
      </c>
      <c r="J41" s="87" t="s">
        <v>176</v>
      </c>
      <c r="K41" s="123" t="s">
        <v>141</v>
      </c>
      <c r="L41" s="124"/>
      <c r="M41" s="125" t="s">
        <v>6</v>
      </c>
      <c r="N41" s="126"/>
      <c r="O41" s="127"/>
      <c r="P41" s="128"/>
      <c r="Q41" s="128"/>
      <c r="R41" s="128"/>
      <c r="S41" s="128"/>
      <c r="T41" s="128"/>
      <c r="U41" s="145" t="str">
        <f t="shared" ref="U41:U47" si="4">IF(COUNTBLANK(P41:T41)=5,"",IF(OR((MIN(P41:T41)&lt;(G41+H41)),(MAX(P41:T41)&gt;(G41+I41))),"NG","OK"))</f>
        <v/>
      </c>
    </row>
    <row r="42" s="28" customFormat="1" ht="36" customHeight="1" outlineLevel="1" spans="1:21">
      <c r="A42" s="71"/>
      <c r="B42" s="72" t="s">
        <v>203</v>
      </c>
      <c r="C42" s="73">
        <f t="shared" si="1"/>
        <v>0.1</v>
      </c>
      <c r="D42" s="79" t="s">
        <v>204</v>
      </c>
      <c r="E42" s="80" t="s">
        <v>100</v>
      </c>
      <c r="F42" s="81" t="s">
        <v>72</v>
      </c>
      <c r="G42" s="82">
        <v>5</v>
      </c>
      <c r="H42" s="82">
        <v>-0.25</v>
      </c>
      <c r="I42" s="82">
        <v>0.25</v>
      </c>
      <c r="J42" s="87" t="s">
        <v>176</v>
      </c>
      <c r="K42" s="123" t="s">
        <v>141</v>
      </c>
      <c r="L42" s="124"/>
      <c r="M42" s="125" t="s">
        <v>6</v>
      </c>
      <c r="N42" s="126"/>
      <c r="O42" s="127"/>
      <c r="P42" s="128"/>
      <c r="Q42" s="128"/>
      <c r="R42" s="128"/>
      <c r="S42" s="128"/>
      <c r="T42" s="128"/>
      <c r="U42" s="145" t="str">
        <f t="shared" si="4"/>
        <v/>
      </c>
    </row>
    <row r="43" s="28" customFormat="1" ht="36" customHeight="1" outlineLevel="1" spans="1:21">
      <c r="A43" s="71"/>
      <c r="B43" s="72" t="s">
        <v>205</v>
      </c>
      <c r="C43" s="73">
        <f t="shared" si="1"/>
        <v>0.001</v>
      </c>
      <c r="D43" s="79" t="s">
        <v>206</v>
      </c>
      <c r="E43" s="80" t="s">
        <v>83</v>
      </c>
      <c r="F43" s="81"/>
      <c r="G43" s="82">
        <v>0.2</v>
      </c>
      <c r="H43" s="82">
        <v>-0.2</v>
      </c>
      <c r="I43" s="82">
        <v>0</v>
      </c>
      <c r="J43" s="87" t="s">
        <v>176</v>
      </c>
      <c r="K43" s="123" t="s">
        <v>141</v>
      </c>
      <c r="L43" s="124"/>
      <c r="M43" s="125" t="s">
        <v>6</v>
      </c>
      <c r="N43" s="126"/>
      <c r="O43" s="127"/>
      <c r="P43" s="128"/>
      <c r="Q43" s="128"/>
      <c r="R43" s="128"/>
      <c r="S43" s="128"/>
      <c r="T43" s="128"/>
      <c r="U43" s="145" t="str">
        <f t="shared" si="4"/>
        <v/>
      </c>
    </row>
    <row r="44" s="28" customFormat="1" ht="36" customHeight="1" outlineLevel="1" spans="1:21">
      <c r="A44" s="71"/>
      <c r="B44" s="72" t="s">
        <v>207</v>
      </c>
      <c r="C44" s="73">
        <f t="shared" si="1"/>
        <v>0.001</v>
      </c>
      <c r="D44" s="79" t="s">
        <v>208</v>
      </c>
      <c r="E44" s="80" t="s">
        <v>83</v>
      </c>
      <c r="F44" s="81"/>
      <c r="G44" s="82">
        <v>0.2</v>
      </c>
      <c r="H44" s="82">
        <v>-0.2</v>
      </c>
      <c r="I44" s="82">
        <v>0</v>
      </c>
      <c r="J44" s="87" t="s">
        <v>176</v>
      </c>
      <c r="K44" s="123" t="s">
        <v>141</v>
      </c>
      <c r="L44" s="124"/>
      <c r="M44" s="125" t="s">
        <v>6</v>
      </c>
      <c r="N44" s="126"/>
      <c r="O44" s="127"/>
      <c r="P44" s="128"/>
      <c r="Q44" s="128"/>
      <c r="R44" s="128"/>
      <c r="S44" s="128"/>
      <c r="T44" s="128"/>
      <c r="U44" s="145" t="str">
        <f t="shared" si="4"/>
        <v/>
      </c>
    </row>
    <row r="45" s="28" customFormat="1" ht="36" customHeight="1" outlineLevel="1" spans="1:21">
      <c r="A45" s="71"/>
      <c r="B45" s="72" t="s">
        <v>209</v>
      </c>
      <c r="C45" s="73">
        <f t="shared" si="1"/>
        <v>0.001</v>
      </c>
      <c r="D45" s="79" t="s">
        <v>201</v>
      </c>
      <c r="E45" s="80" t="s">
        <v>83</v>
      </c>
      <c r="F45" s="81"/>
      <c r="G45" s="82">
        <v>0.2</v>
      </c>
      <c r="H45" s="82">
        <v>-0.2</v>
      </c>
      <c r="I45" s="82">
        <v>0</v>
      </c>
      <c r="J45" s="87" t="s">
        <v>176</v>
      </c>
      <c r="K45" s="123" t="s">
        <v>141</v>
      </c>
      <c r="L45" s="129"/>
      <c r="M45" s="125" t="s">
        <v>6</v>
      </c>
      <c r="N45" s="126"/>
      <c r="O45" s="127"/>
      <c r="P45" s="128"/>
      <c r="Q45" s="128"/>
      <c r="R45" s="128"/>
      <c r="S45" s="128"/>
      <c r="T45" s="128"/>
      <c r="U45" s="145" t="str">
        <f t="shared" si="4"/>
        <v/>
      </c>
    </row>
    <row r="46" s="28" customFormat="1" ht="36" customHeight="1" outlineLevel="1" spans="1:21">
      <c r="A46" s="71"/>
      <c r="B46" s="72" t="s">
        <v>210</v>
      </c>
      <c r="C46" s="73">
        <f t="shared" si="1"/>
        <v>0.001</v>
      </c>
      <c r="D46" s="79" t="s">
        <v>203</v>
      </c>
      <c r="E46" s="80" t="s">
        <v>83</v>
      </c>
      <c r="F46" s="81"/>
      <c r="G46" s="82">
        <v>0.15</v>
      </c>
      <c r="H46" s="82">
        <v>-0.15</v>
      </c>
      <c r="I46" s="82">
        <v>0</v>
      </c>
      <c r="J46" s="87" t="s">
        <v>176</v>
      </c>
      <c r="K46" s="123" t="s">
        <v>141</v>
      </c>
      <c r="L46" s="129"/>
      <c r="M46" s="125" t="s">
        <v>6</v>
      </c>
      <c r="N46" s="126"/>
      <c r="O46" s="127"/>
      <c r="P46" s="128"/>
      <c r="Q46" s="128"/>
      <c r="R46" s="128"/>
      <c r="S46" s="128"/>
      <c r="T46" s="128"/>
      <c r="U46" s="145" t="str">
        <f t="shared" si="4"/>
        <v/>
      </c>
    </row>
    <row r="47" s="28" customFormat="1" ht="36" customHeight="1" outlineLevel="1" spans="1:21">
      <c r="A47" s="71"/>
      <c r="B47" s="72" t="s">
        <v>211</v>
      </c>
      <c r="C47" s="73">
        <f t="shared" si="1"/>
        <v>0.001</v>
      </c>
      <c r="D47" s="79" t="s">
        <v>205</v>
      </c>
      <c r="E47" s="80" t="s">
        <v>60</v>
      </c>
      <c r="F47" s="81"/>
      <c r="G47" s="82">
        <v>0.1</v>
      </c>
      <c r="H47" s="82">
        <v>-0.1</v>
      </c>
      <c r="I47" s="82">
        <v>0</v>
      </c>
      <c r="J47" s="87" t="s">
        <v>176</v>
      </c>
      <c r="K47" s="123" t="s">
        <v>141</v>
      </c>
      <c r="L47" s="129" t="s">
        <v>151</v>
      </c>
      <c r="M47" s="125" t="s">
        <v>6</v>
      </c>
      <c r="N47" s="126"/>
      <c r="O47" s="127"/>
      <c r="P47" s="128"/>
      <c r="Q47" s="128"/>
      <c r="R47" s="128"/>
      <c r="S47" s="128"/>
      <c r="T47" s="128"/>
      <c r="U47" s="145" t="str">
        <f t="shared" si="4"/>
        <v/>
      </c>
    </row>
    <row r="48" s="28" customFormat="1" ht="36" customHeight="1" outlineLevel="1" spans="1:21">
      <c r="A48" s="71"/>
      <c r="B48" s="72" t="s">
        <v>212</v>
      </c>
      <c r="C48" s="73">
        <f t="shared" si="1"/>
        <v>0.1</v>
      </c>
      <c r="D48" s="79" t="s">
        <v>207</v>
      </c>
      <c r="E48" s="80" t="s">
        <v>38</v>
      </c>
      <c r="F48" s="81" t="s">
        <v>75</v>
      </c>
      <c r="G48" s="82">
        <v>4</v>
      </c>
      <c r="H48" s="82">
        <v>-0.1</v>
      </c>
      <c r="I48" s="82">
        <v>0.1</v>
      </c>
      <c r="J48" s="87" t="s">
        <v>176</v>
      </c>
      <c r="K48" s="123" t="s">
        <v>141</v>
      </c>
      <c r="L48" s="124"/>
      <c r="M48" s="125" t="s">
        <v>6</v>
      </c>
      <c r="N48" s="126"/>
      <c r="O48" s="127"/>
      <c r="P48" s="128"/>
      <c r="Q48" s="128"/>
      <c r="R48" s="128"/>
      <c r="S48" s="128"/>
      <c r="T48" s="128"/>
      <c r="U48" s="144" t="str">
        <f>IF(COUNTBLANK(P48:T48)=5,"",IF(OR((MIN(P48:T48)&lt;(G48+H48)),(MAX(P48:T48)&gt;(G48+I48))),"∆","∆"))</f>
        <v/>
      </c>
    </row>
    <row r="49" s="28" customFormat="1" ht="36" customHeight="1" outlineLevel="1" spans="1:21">
      <c r="A49" s="71"/>
      <c r="B49" s="72" t="s">
        <v>213</v>
      </c>
      <c r="C49" s="73">
        <f t="shared" si="1"/>
        <v>0.1</v>
      </c>
      <c r="D49" s="79" t="s">
        <v>209</v>
      </c>
      <c r="E49" s="80" t="s">
        <v>49</v>
      </c>
      <c r="F49" s="81" t="s">
        <v>72</v>
      </c>
      <c r="G49" s="82">
        <v>6.2</v>
      </c>
      <c r="H49" s="82">
        <v>-0.1</v>
      </c>
      <c r="I49" s="82">
        <v>0.1</v>
      </c>
      <c r="J49" s="87" t="s">
        <v>176</v>
      </c>
      <c r="K49" s="123" t="s">
        <v>141</v>
      </c>
      <c r="L49" s="124"/>
      <c r="M49" s="125" t="s">
        <v>20</v>
      </c>
      <c r="N49" s="126"/>
      <c r="O49" s="127"/>
      <c r="P49" s="128"/>
      <c r="Q49" s="128"/>
      <c r="R49" s="128"/>
      <c r="S49" s="128"/>
      <c r="T49" s="128"/>
      <c r="U49" s="145" t="str">
        <f t="shared" ref="U49:U56" si="5">IF(COUNTBLANK(P49:T49)=5,"",IF(OR((MIN(P49:T49)&lt;(G49+H49)),(MAX(P49:T49)&gt;(G49+I49))),"NG","OK"))</f>
        <v/>
      </c>
    </row>
    <row r="50" s="28" customFormat="1" ht="36" customHeight="1" outlineLevel="1" spans="1:21">
      <c r="A50" s="71"/>
      <c r="B50" s="72" t="s">
        <v>214</v>
      </c>
      <c r="C50" s="73">
        <f t="shared" si="1"/>
        <v>0.1</v>
      </c>
      <c r="D50" s="79" t="s">
        <v>215</v>
      </c>
      <c r="E50" s="80" t="s">
        <v>98</v>
      </c>
      <c r="F50" s="81" t="s">
        <v>72</v>
      </c>
      <c r="G50" s="82">
        <v>0.5</v>
      </c>
      <c r="H50" s="82">
        <v>0</v>
      </c>
      <c r="I50" s="82">
        <v>0.3</v>
      </c>
      <c r="J50" s="87" t="s">
        <v>176</v>
      </c>
      <c r="K50" s="123" t="s">
        <v>141</v>
      </c>
      <c r="L50" s="124"/>
      <c r="M50" s="125" t="s">
        <v>2</v>
      </c>
      <c r="N50" s="126"/>
      <c r="O50" s="127"/>
      <c r="P50" s="128"/>
      <c r="Q50" s="128"/>
      <c r="R50" s="128"/>
      <c r="S50" s="128"/>
      <c r="T50" s="128"/>
      <c r="U50" s="145" t="str">
        <f t="shared" si="5"/>
        <v/>
      </c>
    </row>
    <row r="51" s="28" customFormat="1" ht="36" customHeight="1" outlineLevel="1" spans="1:21">
      <c r="A51" s="71"/>
      <c r="B51" s="72" t="s">
        <v>216</v>
      </c>
      <c r="C51" s="73">
        <f t="shared" si="1"/>
        <v>1</v>
      </c>
      <c r="D51" s="79" t="s">
        <v>217</v>
      </c>
      <c r="E51" s="80" t="s">
        <v>98</v>
      </c>
      <c r="F51" s="81" t="s">
        <v>72</v>
      </c>
      <c r="G51" s="82">
        <v>45</v>
      </c>
      <c r="H51" s="82">
        <v>-2</v>
      </c>
      <c r="I51" s="82">
        <v>2</v>
      </c>
      <c r="J51" s="87" t="s">
        <v>174</v>
      </c>
      <c r="K51" s="123" t="s">
        <v>141</v>
      </c>
      <c r="L51" s="124"/>
      <c r="M51" s="125" t="s">
        <v>2</v>
      </c>
      <c r="N51" s="126"/>
      <c r="O51" s="127"/>
      <c r="P51" s="128"/>
      <c r="Q51" s="128"/>
      <c r="R51" s="128"/>
      <c r="S51" s="128"/>
      <c r="T51" s="128"/>
      <c r="U51" s="145" t="str">
        <f t="shared" si="5"/>
        <v/>
      </c>
    </row>
    <row r="52" s="28" customFormat="1" ht="36" customHeight="1" outlineLevel="1" spans="1:21">
      <c r="A52" s="71"/>
      <c r="B52" s="72" t="s">
        <v>218</v>
      </c>
      <c r="C52" s="73">
        <f t="shared" si="1"/>
        <v>0.1</v>
      </c>
      <c r="D52" s="79" t="s">
        <v>211</v>
      </c>
      <c r="E52" s="80" t="s">
        <v>38</v>
      </c>
      <c r="F52" s="81" t="s">
        <v>72</v>
      </c>
      <c r="G52" s="82">
        <v>3</v>
      </c>
      <c r="H52" s="82">
        <v>-0.2</v>
      </c>
      <c r="I52" s="82">
        <v>0.2</v>
      </c>
      <c r="J52" s="87" t="s">
        <v>176</v>
      </c>
      <c r="K52" s="123" t="s">
        <v>141</v>
      </c>
      <c r="L52" s="124"/>
      <c r="M52" s="125" t="s">
        <v>20</v>
      </c>
      <c r="N52" s="126"/>
      <c r="O52" s="127"/>
      <c r="P52" s="128"/>
      <c r="Q52" s="128"/>
      <c r="R52" s="128"/>
      <c r="S52" s="128"/>
      <c r="T52" s="128"/>
      <c r="U52" s="145" t="str">
        <f t="shared" si="5"/>
        <v/>
      </c>
    </row>
    <row r="53" s="28" customFormat="1" ht="36" customHeight="1" outlineLevel="1" spans="2:21">
      <c r="B53" s="72" t="s">
        <v>219</v>
      </c>
      <c r="C53" s="73">
        <f t="shared" si="1"/>
        <v>0.1</v>
      </c>
      <c r="D53" s="79" t="s">
        <v>212</v>
      </c>
      <c r="E53" s="80" t="s">
        <v>38</v>
      </c>
      <c r="F53" s="81" t="s">
        <v>72</v>
      </c>
      <c r="G53" s="82">
        <v>9.4</v>
      </c>
      <c r="H53" s="82">
        <v>-0.1</v>
      </c>
      <c r="I53" s="82">
        <v>0.1</v>
      </c>
      <c r="J53" s="87" t="s">
        <v>176</v>
      </c>
      <c r="K53" s="123" t="s">
        <v>141</v>
      </c>
      <c r="L53" s="129" t="s">
        <v>151</v>
      </c>
      <c r="M53" s="125" t="s">
        <v>220</v>
      </c>
      <c r="N53" s="126"/>
      <c r="O53" s="127"/>
      <c r="P53" s="128"/>
      <c r="Q53" s="128"/>
      <c r="R53" s="128"/>
      <c r="S53" s="128"/>
      <c r="T53" s="128"/>
      <c r="U53" s="145" t="str">
        <f t="shared" si="5"/>
        <v/>
      </c>
    </row>
    <row r="54" s="28" customFormat="1" ht="36" customHeight="1" outlineLevel="1" spans="2:21">
      <c r="B54" s="72" t="s">
        <v>221</v>
      </c>
      <c r="C54" s="73">
        <f t="shared" si="1"/>
        <v>0.001</v>
      </c>
      <c r="D54" s="79" t="s">
        <v>213</v>
      </c>
      <c r="E54" s="80" t="s">
        <v>83</v>
      </c>
      <c r="F54" s="81"/>
      <c r="G54" s="82">
        <v>0.5</v>
      </c>
      <c r="H54" s="82">
        <v>-0.5</v>
      </c>
      <c r="I54" s="82">
        <v>0</v>
      </c>
      <c r="J54" s="87" t="s">
        <v>176</v>
      </c>
      <c r="K54" s="123" t="s">
        <v>141</v>
      </c>
      <c r="L54" s="129" t="s">
        <v>151</v>
      </c>
      <c r="M54" s="125" t="s">
        <v>6</v>
      </c>
      <c r="N54" s="126"/>
      <c r="O54" s="127"/>
      <c r="P54" s="128"/>
      <c r="Q54" s="128"/>
      <c r="R54" s="128"/>
      <c r="S54" s="128"/>
      <c r="T54" s="128"/>
      <c r="U54" s="145" t="str">
        <f t="shared" si="5"/>
        <v/>
      </c>
    </row>
    <row r="55" s="28" customFormat="1" ht="36" customHeight="1" outlineLevel="1" spans="2:21">
      <c r="B55" s="72" t="s">
        <v>222</v>
      </c>
      <c r="C55" s="73">
        <f t="shared" si="1"/>
        <v>0.1</v>
      </c>
      <c r="D55" s="79" t="s">
        <v>214</v>
      </c>
      <c r="E55" s="80" t="s">
        <v>38</v>
      </c>
      <c r="F55" s="81" t="s">
        <v>72</v>
      </c>
      <c r="G55" s="82">
        <v>12.4</v>
      </c>
      <c r="H55" s="82">
        <v>-0.15</v>
      </c>
      <c r="I55" s="82">
        <v>0.15</v>
      </c>
      <c r="J55" s="87" t="s">
        <v>176</v>
      </c>
      <c r="K55" s="123" t="s">
        <v>141</v>
      </c>
      <c r="L55" s="129" t="s">
        <v>151</v>
      </c>
      <c r="M55" s="125" t="s">
        <v>220</v>
      </c>
      <c r="N55" s="126"/>
      <c r="O55" s="127"/>
      <c r="P55" s="128"/>
      <c r="Q55" s="128"/>
      <c r="R55" s="128"/>
      <c r="S55" s="128"/>
      <c r="T55" s="128"/>
      <c r="U55" s="145" t="str">
        <f t="shared" si="5"/>
        <v/>
      </c>
    </row>
    <row r="56" s="28" customFormat="1" ht="36" customHeight="1" outlineLevel="1" spans="2:21">
      <c r="B56" s="72" t="s">
        <v>223</v>
      </c>
      <c r="C56" s="73">
        <f t="shared" si="1"/>
        <v>0.001</v>
      </c>
      <c r="D56" s="79" t="s">
        <v>216</v>
      </c>
      <c r="E56" s="80" t="s">
        <v>83</v>
      </c>
      <c r="F56" s="81"/>
      <c r="G56" s="82">
        <v>0.5</v>
      </c>
      <c r="H56" s="82">
        <v>-0.5</v>
      </c>
      <c r="I56" s="82">
        <v>0</v>
      </c>
      <c r="J56" s="87" t="s">
        <v>176</v>
      </c>
      <c r="K56" s="123" t="s">
        <v>141</v>
      </c>
      <c r="L56" s="129" t="s">
        <v>151</v>
      </c>
      <c r="M56" s="125" t="s">
        <v>6</v>
      </c>
      <c r="N56" s="126"/>
      <c r="O56" s="127"/>
      <c r="P56" s="128"/>
      <c r="Q56" s="128"/>
      <c r="R56" s="128"/>
      <c r="S56" s="128"/>
      <c r="T56" s="128"/>
      <c r="U56" s="145" t="str">
        <f t="shared" si="5"/>
        <v/>
      </c>
    </row>
    <row r="57" s="28" customFormat="1" ht="36" customHeight="1" outlineLevel="1" spans="2:21">
      <c r="B57" s="72" t="s">
        <v>224</v>
      </c>
      <c r="C57" s="73">
        <f t="shared" si="1"/>
        <v>0.1</v>
      </c>
      <c r="D57" s="79" t="s">
        <v>218</v>
      </c>
      <c r="E57" s="80" t="s">
        <v>38</v>
      </c>
      <c r="F57" s="81" t="s">
        <v>75</v>
      </c>
      <c r="G57" s="82">
        <v>29.56</v>
      </c>
      <c r="H57" s="83">
        <v>-0.25</v>
      </c>
      <c r="I57" s="83">
        <v>0.25</v>
      </c>
      <c r="J57" s="87" t="s">
        <v>176</v>
      </c>
      <c r="K57" s="123" t="s">
        <v>141</v>
      </c>
      <c r="L57" s="124"/>
      <c r="M57" s="125" t="s">
        <v>6</v>
      </c>
      <c r="N57" s="126"/>
      <c r="O57" s="127"/>
      <c r="P57" s="128"/>
      <c r="Q57" s="128"/>
      <c r="R57" s="128"/>
      <c r="S57" s="128"/>
      <c r="T57" s="128"/>
      <c r="U57" s="144" t="str">
        <f>IF(COUNTBLANK(P57:T57)=5,"",IF(OR((MIN(P57:T57)&lt;(G57+H57)),(MAX(P57:T57)&gt;(G57+I57))),"∆","∆"))</f>
        <v/>
      </c>
    </row>
    <row r="58" s="28" customFormat="1" ht="36" customHeight="1" outlineLevel="1" spans="2:21">
      <c r="B58" s="72" t="s">
        <v>225</v>
      </c>
      <c r="C58" s="73">
        <f t="shared" si="1"/>
        <v>0.1</v>
      </c>
      <c r="D58" s="79" t="s">
        <v>219</v>
      </c>
      <c r="E58" s="80" t="s">
        <v>38</v>
      </c>
      <c r="F58" s="81" t="s">
        <v>75</v>
      </c>
      <c r="G58" s="82">
        <v>48.93</v>
      </c>
      <c r="H58" s="83">
        <v>-0.25</v>
      </c>
      <c r="I58" s="83">
        <v>0.25</v>
      </c>
      <c r="J58" s="87" t="s">
        <v>176</v>
      </c>
      <c r="K58" s="123" t="s">
        <v>141</v>
      </c>
      <c r="L58" s="124"/>
      <c r="M58" s="125" t="s">
        <v>6</v>
      </c>
      <c r="N58" s="126"/>
      <c r="O58" s="127"/>
      <c r="P58" s="128"/>
      <c r="Q58" s="128"/>
      <c r="R58" s="128"/>
      <c r="S58" s="128"/>
      <c r="T58" s="128"/>
      <c r="U58" s="144" t="str">
        <f>IF(COUNTBLANK(P58:T58)=5,"",IF(OR((MIN(P58:T58)&lt;(G58+H58)),(MAX(P58:T58)&gt;(G58+I58))),"∆","∆"))</f>
        <v/>
      </c>
    </row>
    <row r="59" s="28" customFormat="1" ht="36" customHeight="1" outlineLevel="1" spans="2:21">
      <c r="B59" s="72" t="s">
        <v>226</v>
      </c>
      <c r="C59" s="73">
        <f t="shared" si="1"/>
        <v>0.1</v>
      </c>
      <c r="D59" s="79" t="s">
        <v>221</v>
      </c>
      <c r="E59" s="80" t="s">
        <v>49</v>
      </c>
      <c r="F59" s="81" t="s">
        <v>72</v>
      </c>
      <c r="G59" s="82">
        <v>26</v>
      </c>
      <c r="H59" s="82">
        <v>-0.1</v>
      </c>
      <c r="I59" s="82">
        <v>0.1</v>
      </c>
      <c r="J59" s="87" t="s">
        <v>176</v>
      </c>
      <c r="K59" s="123" t="s">
        <v>141</v>
      </c>
      <c r="L59" s="129" t="s">
        <v>149</v>
      </c>
      <c r="M59" s="125" t="s">
        <v>220</v>
      </c>
      <c r="N59" s="126"/>
      <c r="O59" s="127"/>
      <c r="P59" s="128"/>
      <c r="Q59" s="128"/>
      <c r="R59" s="128"/>
      <c r="S59" s="128"/>
      <c r="T59" s="128"/>
      <c r="U59" s="145" t="str">
        <f>IF(COUNTBLANK(P59:T59)=5,"",IF(OR((MIN(P59:T59)&lt;(G59+H59)),(MAX(P59:T59)&gt;(G59+I59))),"NG","OK"))</f>
        <v/>
      </c>
    </row>
    <row r="60" s="28" customFormat="1" ht="36" customHeight="1" outlineLevel="1" spans="2:21">
      <c r="B60" s="72" t="s">
        <v>227</v>
      </c>
      <c r="C60" s="73">
        <f t="shared" si="1"/>
        <v>0.001</v>
      </c>
      <c r="D60" s="79" t="s">
        <v>222</v>
      </c>
      <c r="E60" s="80" t="s">
        <v>83</v>
      </c>
      <c r="F60" s="81"/>
      <c r="G60" s="82">
        <v>0.5</v>
      </c>
      <c r="H60" s="82">
        <v>-0.5</v>
      </c>
      <c r="I60" s="82">
        <v>0</v>
      </c>
      <c r="J60" s="87" t="s">
        <v>176</v>
      </c>
      <c r="K60" s="123" t="s">
        <v>141</v>
      </c>
      <c r="L60" s="129" t="s">
        <v>149</v>
      </c>
      <c r="M60" s="125" t="s">
        <v>6</v>
      </c>
      <c r="N60" s="126"/>
      <c r="O60" s="127"/>
      <c r="P60" s="128"/>
      <c r="Q60" s="128"/>
      <c r="R60" s="128"/>
      <c r="S60" s="128"/>
      <c r="T60" s="128"/>
      <c r="U60" s="145" t="str">
        <f t="shared" ref="U60:U63" si="6">IF(COUNTBLANK(P60:T60)=5,"",IF(OR((MIN(P60:T60)&lt;(G60+H60)),(MAX(P60:T60)&gt;(G60+I60))),"NG","OK"))</f>
        <v/>
      </c>
    </row>
    <row r="61" s="28" customFormat="1" ht="36" customHeight="1" outlineLevel="1" spans="2:21">
      <c r="B61" s="72" t="s">
        <v>228</v>
      </c>
      <c r="C61" s="73">
        <f t="shared" si="1"/>
        <v>0.001</v>
      </c>
      <c r="D61" s="79" t="s">
        <v>223</v>
      </c>
      <c r="E61" s="80" t="s">
        <v>15</v>
      </c>
      <c r="F61" s="81"/>
      <c r="G61" s="82">
        <v>0.2</v>
      </c>
      <c r="H61" s="82">
        <v>-0.2</v>
      </c>
      <c r="I61" s="82">
        <v>0</v>
      </c>
      <c r="J61" s="87" t="s">
        <v>176</v>
      </c>
      <c r="K61" s="123" t="s">
        <v>141</v>
      </c>
      <c r="L61" s="129" t="s">
        <v>149</v>
      </c>
      <c r="M61" s="125" t="s">
        <v>6</v>
      </c>
      <c r="N61" s="126"/>
      <c r="O61" s="127"/>
      <c r="P61" s="128"/>
      <c r="Q61" s="128"/>
      <c r="R61" s="128"/>
      <c r="S61" s="128"/>
      <c r="T61" s="128"/>
      <c r="U61" s="145" t="str">
        <f t="shared" si="6"/>
        <v/>
      </c>
    </row>
    <row r="62" s="28" customFormat="1" ht="36" customHeight="1" outlineLevel="1" spans="2:24">
      <c r="B62" s="72" t="s">
        <v>229</v>
      </c>
      <c r="C62" s="73">
        <f t="shared" si="1"/>
        <v>0.1</v>
      </c>
      <c r="D62" s="79" t="s">
        <v>224</v>
      </c>
      <c r="E62" s="80" t="s">
        <v>38</v>
      </c>
      <c r="F62" s="81" t="s">
        <v>75</v>
      </c>
      <c r="G62" s="82">
        <v>4.5</v>
      </c>
      <c r="H62" s="83">
        <v>-0.4</v>
      </c>
      <c r="I62" s="83">
        <v>0.4</v>
      </c>
      <c r="J62" s="87" t="s">
        <v>176</v>
      </c>
      <c r="K62" s="123" t="s">
        <v>141</v>
      </c>
      <c r="L62" s="124"/>
      <c r="M62" s="125" t="s">
        <v>20</v>
      </c>
      <c r="N62" s="126"/>
      <c r="O62" s="127"/>
      <c r="P62" s="128"/>
      <c r="Q62" s="128"/>
      <c r="R62" s="128"/>
      <c r="S62" s="128"/>
      <c r="T62" s="128"/>
      <c r="U62" s="144" t="str">
        <f>IF(COUNTBLANK(P62:T62)=5,"",IF(OR((MIN(P62:T62)&lt;(G62+H62)),(MAX(P62:T62)&gt;(G62+I62))),"∆","∆"))</f>
        <v/>
      </c>
      <c r="W62" s="149"/>
      <c r="X62" s="149"/>
    </row>
    <row r="63" s="28" customFormat="1" ht="36" customHeight="1" outlineLevel="1" spans="1:21">
      <c r="A63" s="71"/>
      <c r="B63" s="72" t="s">
        <v>230</v>
      </c>
      <c r="C63" s="73">
        <f t="shared" si="1"/>
        <v>0.001</v>
      </c>
      <c r="D63" s="79" t="s">
        <v>231</v>
      </c>
      <c r="E63" s="80" t="s">
        <v>7</v>
      </c>
      <c r="F63" s="147" t="s">
        <v>232</v>
      </c>
      <c r="G63" s="82"/>
      <c r="H63" s="82"/>
      <c r="I63" s="82"/>
      <c r="J63" s="87" t="s">
        <v>176</v>
      </c>
      <c r="K63" s="123" t="s">
        <v>141</v>
      </c>
      <c r="L63" s="124"/>
      <c r="M63" s="125" t="s">
        <v>10</v>
      </c>
      <c r="N63" s="126"/>
      <c r="O63" s="127"/>
      <c r="P63" s="128"/>
      <c r="Q63" s="128"/>
      <c r="R63" s="128"/>
      <c r="S63" s="128"/>
      <c r="T63" s="128"/>
      <c r="U63" s="145" t="str">
        <f t="shared" si="6"/>
        <v/>
      </c>
    </row>
    <row r="64" s="28" customFormat="1" ht="36" customHeight="1" outlineLevel="1" spans="1:21">
      <c r="A64" s="71"/>
      <c r="B64" s="72" t="s">
        <v>233</v>
      </c>
      <c r="C64" s="73">
        <f t="shared" si="1"/>
        <v>0.001</v>
      </c>
      <c r="D64" s="79" t="s">
        <v>234</v>
      </c>
      <c r="E64" s="80" t="s">
        <v>7</v>
      </c>
      <c r="F64" s="147" t="s">
        <v>232</v>
      </c>
      <c r="G64" s="82"/>
      <c r="H64" s="82"/>
      <c r="I64" s="82"/>
      <c r="J64" s="87" t="s">
        <v>176</v>
      </c>
      <c r="K64" s="123" t="s">
        <v>141</v>
      </c>
      <c r="L64" s="124"/>
      <c r="M64" s="125" t="s">
        <v>10</v>
      </c>
      <c r="N64" s="126"/>
      <c r="O64" s="127"/>
      <c r="P64" s="128"/>
      <c r="Q64" s="128"/>
      <c r="R64" s="128"/>
      <c r="S64" s="128"/>
      <c r="T64" s="128"/>
      <c r="U64" s="145" t="str">
        <f t="shared" ref="U64:U67" si="7">IF(COUNTBLANK(P64:T64)=5,"",IF(OR((MIN(P64:T64)&lt;(G64+H64)),(MAX(P64:T64)&gt;(G64+I64))),"NG","OK"))</f>
        <v/>
      </c>
    </row>
    <row r="65" s="28" customFormat="1" ht="36" customHeight="1" outlineLevel="1" spans="2:21">
      <c r="B65" s="72" t="s">
        <v>235</v>
      </c>
      <c r="C65" s="73">
        <f t="shared" si="1"/>
        <v>0.001</v>
      </c>
      <c r="D65" s="79" t="s">
        <v>236</v>
      </c>
      <c r="E65" s="80" t="s">
        <v>83</v>
      </c>
      <c r="F65" s="81"/>
      <c r="G65" s="82">
        <v>0.5</v>
      </c>
      <c r="H65" s="82">
        <v>-0.5</v>
      </c>
      <c r="I65" s="82">
        <v>0</v>
      </c>
      <c r="J65" s="87" t="s">
        <v>176</v>
      </c>
      <c r="K65" s="123" t="s">
        <v>141</v>
      </c>
      <c r="L65" s="124"/>
      <c r="M65" s="125" t="s">
        <v>6</v>
      </c>
      <c r="N65" s="126"/>
      <c r="O65" s="127"/>
      <c r="P65" s="128"/>
      <c r="Q65" s="128"/>
      <c r="R65" s="128"/>
      <c r="S65" s="128"/>
      <c r="T65" s="128"/>
      <c r="U65" s="145" t="str">
        <f t="shared" si="7"/>
        <v/>
      </c>
    </row>
    <row r="66" s="28" customFormat="1" ht="36" customHeight="1" outlineLevel="1" spans="2:21">
      <c r="B66" s="72" t="s">
        <v>237</v>
      </c>
      <c r="C66" s="73">
        <f t="shared" si="1"/>
        <v>0.001</v>
      </c>
      <c r="D66" s="79" t="s">
        <v>238</v>
      </c>
      <c r="E66" s="80" t="s">
        <v>83</v>
      </c>
      <c r="F66" s="81"/>
      <c r="G66" s="82">
        <v>0.5</v>
      </c>
      <c r="H66" s="82">
        <v>-0.5</v>
      </c>
      <c r="I66" s="82">
        <v>0</v>
      </c>
      <c r="J66" s="87" t="s">
        <v>176</v>
      </c>
      <c r="K66" s="123" t="s">
        <v>141</v>
      </c>
      <c r="L66" s="124"/>
      <c r="M66" s="125" t="s">
        <v>6</v>
      </c>
      <c r="N66" s="126"/>
      <c r="O66" s="127"/>
      <c r="P66" s="128"/>
      <c r="Q66" s="128"/>
      <c r="R66" s="128"/>
      <c r="S66" s="128"/>
      <c r="T66" s="128"/>
      <c r="U66" s="145" t="str">
        <f t="shared" si="7"/>
        <v/>
      </c>
    </row>
    <row r="67" s="28" customFormat="1" ht="36" customHeight="1" outlineLevel="1" spans="2:21">
      <c r="B67" s="72" t="s">
        <v>239</v>
      </c>
      <c r="C67" s="73">
        <f t="shared" si="1"/>
        <v>0.001</v>
      </c>
      <c r="D67" s="79" t="s">
        <v>240</v>
      </c>
      <c r="E67" s="80" t="s">
        <v>83</v>
      </c>
      <c r="F67" s="178"/>
      <c r="G67" s="82">
        <v>0.3</v>
      </c>
      <c r="H67" s="82">
        <v>-0.3</v>
      </c>
      <c r="I67" s="82">
        <v>0</v>
      </c>
      <c r="J67" s="87" t="s">
        <v>176</v>
      </c>
      <c r="K67" s="123" t="s">
        <v>141</v>
      </c>
      <c r="L67" s="124"/>
      <c r="M67" s="125" t="s">
        <v>6</v>
      </c>
      <c r="N67" s="126"/>
      <c r="O67" s="127"/>
      <c r="P67" s="128"/>
      <c r="Q67" s="128"/>
      <c r="R67" s="128"/>
      <c r="S67" s="128"/>
      <c r="T67" s="128"/>
      <c r="U67" s="145" t="str">
        <f t="shared" si="7"/>
        <v/>
      </c>
    </row>
    <row r="68" s="28" customFormat="1" ht="36" customHeight="1" outlineLevel="1" spans="2:21">
      <c r="B68" s="72" t="s">
        <v>241</v>
      </c>
      <c r="C68" s="73">
        <f t="shared" si="1"/>
        <v>0.001</v>
      </c>
      <c r="D68" s="79" t="s">
        <v>242</v>
      </c>
      <c r="E68" s="80" t="s">
        <v>83</v>
      </c>
      <c r="F68" s="178"/>
      <c r="G68" s="82">
        <v>0.3</v>
      </c>
      <c r="H68" s="82">
        <v>-0.3</v>
      </c>
      <c r="I68" s="82">
        <v>0</v>
      </c>
      <c r="J68" s="87" t="s">
        <v>176</v>
      </c>
      <c r="K68" s="123" t="s">
        <v>141</v>
      </c>
      <c r="L68" s="124"/>
      <c r="M68" s="125" t="s">
        <v>6</v>
      </c>
      <c r="N68" s="126"/>
      <c r="O68" s="127"/>
      <c r="P68" s="128"/>
      <c r="Q68" s="128"/>
      <c r="R68" s="128"/>
      <c r="S68" s="128"/>
      <c r="T68" s="128"/>
      <c r="U68" s="145" t="str">
        <f t="shared" ref="U68:U78" si="8">IF(COUNTBLANK(P68:T68)=5,"",IF(OR((MIN(P68:T68)&lt;(G68+H68)),(MAX(P68:T68)&gt;(G68+I68))),"NG","OK"))</f>
        <v/>
      </c>
    </row>
    <row r="69" s="28" customFormat="1" ht="36" customHeight="1" outlineLevel="1" spans="2:21">
      <c r="B69" s="72" t="s">
        <v>243</v>
      </c>
      <c r="C69" s="73">
        <f t="shared" si="1"/>
        <v>0.001</v>
      </c>
      <c r="D69" s="79" t="s">
        <v>244</v>
      </c>
      <c r="E69" s="80" t="s">
        <v>15</v>
      </c>
      <c r="F69" s="81"/>
      <c r="G69" s="82">
        <v>0.1</v>
      </c>
      <c r="H69" s="82">
        <v>-0.1</v>
      </c>
      <c r="I69" s="82">
        <v>0</v>
      </c>
      <c r="J69" s="87" t="s">
        <v>176</v>
      </c>
      <c r="K69" s="123" t="s">
        <v>141</v>
      </c>
      <c r="L69" s="124"/>
      <c r="M69" s="125" t="s">
        <v>6</v>
      </c>
      <c r="N69" s="126"/>
      <c r="O69" s="127"/>
      <c r="P69" s="128"/>
      <c r="Q69" s="128"/>
      <c r="R69" s="128"/>
      <c r="S69" s="128"/>
      <c r="T69" s="128"/>
      <c r="U69" s="145" t="str">
        <f t="shared" si="8"/>
        <v/>
      </c>
    </row>
    <row r="70" s="28" customFormat="1" ht="36" customHeight="1" outlineLevel="1" spans="2:21">
      <c r="B70" s="72" t="s">
        <v>245</v>
      </c>
      <c r="C70" s="73">
        <f t="shared" si="1"/>
        <v>0.001</v>
      </c>
      <c r="D70" s="79" t="s">
        <v>246</v>
      </c>
      <c r="E70" s="80" t="s">
        <v>15</v>
      </c>
      <c r="F70" s="81"/>
      <c r="G70" s="82">
        <v>0.1</v>
      </c>
      <c r="H70" s="82">
        <v>-0.1</v>
      </c>
      <c r="I70" s="82">
        <v>0</v>
      </c>
      <c r="J70" s="87" t="s">
        <v>176</v>
      </c>
      <c r="K70" s="123" t="s">
        <v>141</v>
      </c>
      <c r="L70" s="124"/>
      <c r="M70" s="125" t="s">
        <v>6</v>
      </c>
      <c r="N70" s="126"/>
      <c r="O70" s="127"/>
      <c r="P70" s="128"/>
      <c r="Q70" s="128"/>
      <c r="R70" s="128"/>
      <c r="S70" s="128"/>
      <c r="T70" s="128"/>
      <c r="U70" s="145" t="str">
        <f t="shared" si="8"/>
        <v/>
      </c>
    </row>
    <row r="71" s="28" customFormat="1" ht="36" customHeight="1" outlineLevel="1" spans="1:21">
      <c r="A71" s="71"/>
      <c r="B71" s="72" t="s">
        <v>247</v>
      </c>
      <c r="C71" s="73">
        <f t="shared" si="1"/>
        <v>1</v>
      </c>
      <c r="D71" s="79" t="s">
        <v>248</v>
      </c>
      <c r="E71" s="80" t="s">
        <v>39</v>
      </c>
      <c r="F71" s="81"/>
      <c r="G71" s="82">
        <v>11</v>
      </c>
      <c r="H71" s="83">
        <v>0</v>
      </c>
      <c r="I71" s="83">
        <v>11</v>
      </c>
      <c r="J71" s="87" t="s">
        <v>176</v>
      </c>
      <c r="K71" s="123" t="s">
        <v>141</v>
      </c>
      <c r="L71" s="124"/>
      <c r="M71" s="125" t="s">
        <v>20</v>
      </c>
      <c r="N71" s="126"/>
      <c r="O71" s="127"/>
      <c r="P71" s="128"/>
      <c r="Q71" s="128"/>
      <c r="R71" s="128"/>
      <c r="S71" s="128"/>
      <c r="T71" s="128"/>
      <c r="U71" s="145" t="str">
        <f t="shared" si="8"/>
        <v/>
      </c>
    </row>
    <row r="72" s="28" customFormat="1" ht="36" customHeight="1" outlineLevel="1" spans="1:21">
      <c r="A72" s="71"/>
      <c r="B72" s="72" t="s">
        <v>249</v>
      </c>
      <c r="C72" s="73">
        <f t="shared" si="1"/>
        <v>1</v>
      </c>
      <c r="D72" s="79" t="s">
        <v>250</v>
      </c>
      <c r="E72" s="80" t="s">
        <v>39</v>
      </c>
      <c r="F72" s="81"/>
      <c r="G72" s="82">
        <v>11</v>
      </c>
      <c r="H72" s="83">
        <v>0</v>
      </c>
      <c r="I72" s="83">
        <v>11</v>
      </c>
      <c r="J72" s="87" t="s">
        <v>176</v>
      </c>
      <c r="K72" s="123" t="s">
        <v>141</v>
      </c>
      <c r="L72" s="124"/>
      <c r="M72" s="125" t="s">
        <v>20</v>
      </c>
      <c r="N72" s="126"/>
      <c r="O72" s="127"/>
      <c r="P72" s="128"/>
      <c r="Q72" s="128"/>
      <c r="R72" s="128"/>
      <c r="S72" s="128"/>
      <c r="T72" s="128"/>
      <c r="U72" s="145" t="str">
        <f t="shared" si="8"/>
        <v/>
      </c>
    </row>
    <row r="73" s="28" customFormat="1" ht="36" customHeight="1" outlineLevel="1" spans="1:21">
      <c r="A73" s="71"/>
      <c r="B73" s="72" t="s">
        <v>251</v>
      </c>
      <c r="C73" s="73">
        <f t="shared" si="1"/>
        <v>1</v>
      </c>
      <c r="D73" s="79" t="s">
        <v>252</v>
      </c>
      <c r="E73" s="80" t="s">
        <v>39</v>
      </c>
      <c r="F73" s="81"/>
      <c r="G73" s="83">
        <v>-14</v>
      </c>
      <c r="H73" s="83">
        <v>0</v>
      </c>
      <c r="I73" s="82">
        <v>14</v>
      </c>
      <c r="J73" s="87" t="s">
        <v>176</v>
      </c>
      <c r="K73" s="123" t="s">
        <v>141</v>
      </c>
      <c r="L73" s="124"/>
      <c r="M73" s="125" t="s">
        <v>20</v>
      </c>
      <c r="N73" s="126"/>
      <c r="O73" s="127"/>
      <c r="P73" s="128"/>
      <c r="Q73" s="128"/>
      <c r="R73" s="128"/>
      <c r="S73" s="128"/>
      <c r="T73" s="128"/>
      <c r="U73" s="145" t="str">
        <f t="shared" si="8"/>
        <v/>
      </c>
    </row>
    <row r="74" s="28" customFormat="1" ht="36" customHeight="1" outlineLevel="1" spans="1:21">
      <c r="A74" s="71"/>
      <c r="B74" s="72" t="s">
        <v>253</v>
      </c>
      <c r="C74" s="73">
        <f t="shared" si="1"/>
        <v>1</v>
      </c>
      <c r="D74" s="79" t="s">
        <v>254</v>
      </c>
      <c r="E74" s="80" t="s">
        <v>39</v>
      </c>
      <c r="F74" s="81"/>
      <c r="G74" s="83">
        <v>-14</v>
      </c>
      <c r="H74" s="83">
        <v>0</v>
      </c>
      <c r="I74" s="82">
        <v>14</v>
      </c>
      <c r="J74" s="87" t="s">
        <v>176</v>
      </c>
      <c r="K74" s="123" t="s">
        <v>141</v>
      </c>
      <c r="L74" s="124"/>
      <c r="M74" s="125" t="s">
        <v>20</v>
      </c>
      <c r="N74" s="126"/>
      <c r="O74" s="127"/>
      <c r="P74" s="128"/>
      <c r="Q74" s="128"/>
      <c r="R74" s="128"/>
      <c r="S74" s="128"/>
      <c r="T74" s="128"/>
      <c r="U74" s="145" t="str">
        <f t="shared" si="8"/>
        <v/>
      </c>
    </row>
    <row r="75" s="28" customFormat="1" ht="36" customHeight="1" outlineLevel="1" spans="1:21">
      <c r="A75" s="71"/>
      <c r="B75" s="72" t="s">
        <v>255</v>
      </c>
      <c r="C75" s="73">
        <f t="shared" si="1"/>
        <v>0.1</v>
      </c>
      <c r="D75" s="79" t="s">
        <v>256</v>
      </c>
      <c r="E75" s="80" t="s">
        <v>98</v>
      </c>
      <c r="F75" s="81" t="s">
        <v>72</v>
      </c>
      <c r="G75" s="82">
        <v>0.5</v>
      </c>
      <c r="H75" s="82">
        <v>0</v>
      </c>
      <c r="I75" s="82">
        <v>0.3</v>
      </c>
      <c r="J75" s="87" t="s">
        <v>176</v>
      </c>
      <c r="K75" s="123" t="s">
        <v>141</v>
      </c>
      <c r="L75" s="124"/>
      <c r="M75" s="125" t="s">
        <v>2</v>
      </c>
      <c r="N75" s="126"/>
      <c r="O75" s="127"/>
      <c r="P75" s="128"/>
      <c r="Q75" s="128"/>
      <c r="R75" s="128"/>
      <c r="S75" s="128"/>
      <c r="T75" s="128"/>
      <c r="U75" s="145" t="str">
        <f t="shared" si="8"/>
        <v/>
      </c>
    </row>
    <row r="76" s="28" customFormat="1" ht="36" customHeight="1" outlineLevel="1" spans="1:21">
      <c r="A76" s="71"/>
      <c r="B76" s="72" t="s">
        <v>257</v>
      </c>
      <c r="C76" s="73">
        <f t="shared" si="1"/>
        <v>1</v>
      </c>
      <c r="D76" s="79" t="s">
        <v>258</v>
      </c>
      <c r="E76" s="80" t="s">
        <v>98</v>
      </c>
      <c r="F76" s="81" t="s">
        <v>72</v>
      </c>
      <c r="G76" s="82">
        <v>45</v>
      </c>
      <c r="H76" s="82">
        <v>-2</v>
      </c>
      <c r="I76" s="82">
        <v>2</v>
      </c>
      <c r="J76" s="87" t="s">
        <v>174</v>
      </c>
      <c r="K76" s="123" t="s">
        <v>141</v>
      </c>
      <c r="L76" s="124"/>
      <c r="M76" s="125" t="s">
        <v>2</v>
      </c>
      <c r="N76" s="126"/>
      <c r="O76" s="127"/>
      <c r="P76" s="128"/>
      <c r="Q76" s="128"/>
      <c r="R76" s="128"/>
      <c r="S76" s="128"/>
      <c r="T76" s="128"/>
      <c r="U76" s="145" t="str">
        <f t="shared" si="8"/>
        <v/>
      </c>
    </row>
    <row r="77" s="28" customFormat="1" ht="36" customHeight="1" outlineLevel="1" spans="1:21">
      <c r="A77" s="71"/>
      <c r="B77" s="72" t="s">
        <v>259</v>
      </c>
      <c r="C77" s="73">
        <f t="shared" si="1"/>
        <v>0.1</v>
      </c>
      <c r="D77" s="79" t="s">
        <v>260</v>
      </c>
      <c r="E77" s="80" t="s">
        <v>98</v>
      </c>
      <c r="F77" s="81" t="s">
        <v>72</v>
      </c>
      <c r="G77" s="82">
        <v>0.5</v>
      </c>
      <c r="H77" s="82">
        <v>0</v>
      </c>
      <c r="I77" s="82">
        <v>0.3</v>
      </c>
      <c r="J77" s="87" t="s">
        <v>176</v>
      </c>
      <c r="K77" s="123" t="s">
        <v>141</v>
      </c>
      <c r="L77" s="124"/>
      <c r="M77" s="125" t="s">
        <v>2</v>
      </c>
      <c r="N77" s="126"/>
      <c r="O77" s="127"/>
      <c r="P77" s="128"/>
      <c r="Q77" s="128"/>
      <c r="R77" s="128"/>
      <c r="S77" s="128"/>
      <c r="T77" s="128"/>
      <c r="U77" s="145" t="str">
        <f t="shared" si="8"/>
        <v/>
      </c>
    </row>
    <row r="78" s="28" customFormat="1" ht="36" customHeight="1" spans="1:24">
      <c r="A78" s="71"/>
      <c r="B78" s="72" t="s">
        <v>261</v>
      </c>
      <c r="C78" s="73">
        <f t="shared" si="1"/>
        <v>1</v>
      </c>
      <c r="D78" s="79" t="s">
        <v>262</v>
      </c>
      <c r="E78" s="80" t="s">
        <v>98</v>
      </c>
      <c r="F78" s="81" t="s">
        <v>72</v>
      </c>
      <c r="G78" s="82">
        <v>45</v>
      </c>
      <c r="H78" s="82">
        <v>-2</v>
      </c>
      <c r="I78" s="82">
        <v>2</v>
      </c>
      <c r="J78" s="87" t="s">
        <v>174</v>
      </c>
      <c r="K78" s="123" t="s">
        <v>141</v>
      </c>
      <c r="L78" s="124"/>
      <c r="M78" s="125" t="s">
        <v>2</v>
      </c>
      <c r="N78" s="126"/>
      <c r="O78" s="127"/>
      <c r="P78" s="128"/>
      <c r="Q78" s="128"/>
      <c r="R78" s="128"/>
      <c r="S78" s="128"/>
      <c r="T78" s="128"/>
      <c r="U78" s="145" t="str">
        <f t="shared" si="8"/>
        <v/>
      </c>
      <c r="W78" s="149"/>
      <c r="X78" s="149"/>
    </row>
    <row r="79" s="28" customFormat="1" ht="36" customHeight="1" outlineLevel="1" spans="1:21">
      <c r="A79" s="71"/>
      <c r="B79" s="72" t="s">
        <v>263</v>
      </c>
      <c r="C79" s="73">
        <f t="shared" si="1"/>
        <v>0.001</v>
      </c>
      <c r="D79" s="79" t="s">
        <v>264</v>
      </c>
      <c r="E79" s="80" t="s">
        <v>7</v>
      </c>
      <c r="F79" s="147" t="s">
        <v>232</v>
      </c>
      <c r="G79" s="82"/>
      <c r="H79" s="82"/>
      <c r="I79" s="82"/>
      <c r="J79" s="87" t="s">
        <v>176</v>
      </c>
      <c r="K79" s="123" t="s">
        <v>141</v>
      </c>
      <c r="L79" s="124"/>
      <c r="M79" s="125" t="s">
        <v>10</v>
      </c>
      <c r="N79" s="126"/>
      <c r="O79" s="127"/>
      <c r="P79" s="128"/>
      <c r="Q79" s="128"/>
      <c r="R79" s="128"/>
      <c r="S79" s="128"/>
      <c r="T79" s="128"/>
      <c r="U79" s="145" t="str">
        <f t="shared" ref="U79:U94" si="9">IF(COUNTBLANK(P79:T79)=5,"",IF(OR((MIN(P79:T79)&lt;(G79+H79)),(MAX(P79:T79)&gt;(G79+I79))),"NG","OK"))</f>
        <v/>
      </c>
    </row>
    <row r="80" s="28" customFormat="1" ht="36" customHeight="1" outlineLevel="1" spans="1:21">
      <c r="A80" s="71"/>
      <c r="B80" s="72" t="s">
        <v>265</v>
      </c>
      <c r="C80" s="73">
        <f t="shared" si="1"/>
        <v>0.001</v>
      </c>
      <c r="D80" s="79" t="s">
        <v>266</v>
      </c>
      <c r="E80" s="80" t="s">
        <v>7</v>
      </c>
      <c r="F80" s="147" t="s">
        <v>232</v>
      </c>
      <c r="G80" s="82"/>
      <c r="H80" s="82"/>
      <c r="I80" s="82"/>
      <c r="J80" s="87" t="s">
        <v>176</v>
      </c>
      <c r="K80" s="123" t="s">
        <v>141</v>
      </c>
      <c r="L80" s="124"/>
      <c r="M80" s="125" t="s">
        <v>10</v>
      </c>
      <c r="N80" s="126"/>
      <c r="O80" s="127"/>
      <c r="P80" s="128"/>
      <c r="Q80" s="128"/>
      <c r="R80" s="128"/>
      <c r="S80" s="128"/>
      <c r="T80" s="128"/>
      <c r="U80" s="145" t="str">
        <f t="shared" si="9"/>
        <v/>
      </c>
    </row>
    <row r="81" s="28" customFormat="1" ht="36" customHeight="1" outlineLevel="1" spans="1:21">
      <c r="A81" s="71"/>
      <c r="B81" s="72" t="s">
        <v>267</v>
      </c>
      <c r="C81" s="73">
        <f t="shared" si="1"/>
        <v>0.001</v>
      </c>
      <c r="D81" s="79" t="s">
        <v>268</v>
      </c>
      <c r="E81" s="80" t="s">
        <v>83</v>
      </c>
      <c r="F81" s="81"/>
      <c r="G81" s="82">
        <v>0.5</v>
      </c>
      <c r="H81" s="82">
        <v>-0.5</v>
      </c>
      <c r="I81" s="82">
        <v>0</v>
      </c>
      <c r="J81" s="87" t="s">
        <v>176</v>
      </c>
      <c r="K81" s="123" t="s">
        <v>141</v>
      </c>
      <c r="L81" s="124"/>
      <c r="M81" s="125" t="s">
        <v>6</v>
      </c>
      <c r="N81" s="126"/>
      <c r="O81" s="127"/>
      <c r="P81" s="128"/>
      <c r="Q81" s="128"/>
      <c r="R81" s="128"/>
      <c r="S81" s="128"/>
      <c r="T81" s="128"/>
      <c r="U81" s="145" t="str">
        <f t="shared" si="9"/>
        <v/>
      </c>
    </row>
    <row r="82" s="28" customFormat="1" ht="36" customHeight="1" outlineLevel="1" spans="1:21">
      <c r="A82" s="71"/>
      <c r="B82" s="72" t="s">
        <v>269</v>
      </c>
      <c r="C82" s="73">
        <f t="shared" si="1"/>
        <v>0.001</v>
      </c>
      <c r="D82" s="79" t="s">
        <v>270</v>
      </c>
      <c r="E82" s="80" t="s">
        <v>83</v>
      </c>
      <c r="F82" s="81"/>
      <c r="G82" s="82">
        <v>0.5</v>
      </c>
      <c r="H82" s="82">
        <v>-0.5</v>
      </c>
      <c r="I82" s="82">
        <v>0</v>
      </c>
      <c r="J82" s="87" t="s">
        <v>176</v>
      </c>
      <c r="K82" s="123" t="s">
        <v>141</v>
      </c>
      <c r="L82" s="124"/>
      <c r="M82" s="125" t="s">
        <v>6</v>
      </c>
      <c r="N82" s="126"/>
      <c r="O82" s="127"/>
      <c r="P82" s="128"/>
      <c r="Q82" s="128"/>
      <c r="R82" s="128"/>
      <c r="S82" s="128"/>
      <c r="T82" s="128"/>
      <c r="U82" s="145" t="str">
        <f t="shared" si="9"/>
        <v/>
      </c>
    </row>
    <row r="83" s="28" customFormat="1" ht="36" customHeight="1" outlineLevel="1" spans="1:21">
      <c r="A83" s="71"/>
      <c r="B83" s="72" t="s">
        <v>271</v>
      </c>
      <c r="C83" s="73">
        <f t="shared" si="1"/>
        <v>0.001</v>
      </c>
      <c r="D83" s="79" t="s">
        <v>272</v>
      </c>
      <c r="E83" s="80" t="s">
        <v>83</v>
      </c>
      <c r="F83" s="81"/>
      <c r="G83" s="82">
        <v>0.3</v>
      </c>
      <c r="H83" s="82">
        <v>-0.3</v>
      </c>
      <c r="I83" s="82">
        <v>0</v>
      </c>
      <c r="J83" s="87" t="s">
        <v>176</v>
      </c>
      <c r="K83" s="123" t="s">
        <v>141</v>
      </c>
      <c r="L83" s="124"/>
      <c r="M83" s="125" t="s">
        <v>6</v>
      </c>
      <c r="N83" s="126"/>
      <c r="O83" s="127"/>
      <c r="P83" s="128"/>
      <c r="Q83" s="128"/>
      <c r="R83" s="128"/>
      <c r="S83" s="128"/>
      <c r="T83" s="128"/>
      <c r="U83" s="145" t="str">
        <f t="shared" si="9"/>
        <v/>
      </c>
    </row>
    <row r="84" s="28" customFormat="1" ht="36" customHeight="1" outlineLevel="1" spans="1:21">
      <c r="A84" s="71"/>
      <c r="B84" s="72" t="s">
        <v>273</v>
      </c>
      <c r="C84" s="73">
        <f t="shared" si="1"/>
        <v>0.001</v>
      </c>
      <c r="D84" s="79" t="s">
        <v>274</v>
      </c>
      <c r="E84" s="80" t="s">
        <v>83</v>
      </c>
      <c r="F84" s="81"/>
      <c r="G84" s="82">
        <v>0.3</v>
      </c>
      <c r="H84" s="82">
        <v>-0.3</v>
      </c>
      <c r="I84" s="82">
        <v>0</v>
      </c>
      <c r="J84" s="87" t="s">
        <v>176</v>
      </c>
      <c r="K84" s="123" t="s">
        <v>141</v>
      </c>
      <c r="L84" s="124"/>
      <c r="M84" s="125" t="s">
        <v>6</v>
      </c>
      <c r="N84" s="126"/>
      <c r="O84" s="127"/>
      <c r="P84" s="128"/>
      <c r="Q84" s="128"/>
      <c r="R84" s="128"/>
      <c r="S84" s="128"/>
      <c r="T84" s="128"/>
      <c r="U84" s="145" t="str">
        <f t="shared" si="9"/>
        <v/>
      </c>
    </row>
    <row r="85" s="28" customFormat="1" ht="36" customHeight="1" outlineLevel="1" spans="1:21">
      <c r="A85" s="71"/>
      <c r="B85" s="72" t="s">
        <v>275</v>
      </c>
      <c r="C85" s="73">
        <f t="shared" si="1"/>
        <v>1</v>
      </c>
      <c r="D85" s="79" t="s">
        <v>276</v>
      </c>
      <c r="E85" s="80" t="s">
        <v>39</v>
      </c>
      <c r="F85" s="81"/>
      <c r="G85" s="82">
        <v>13.5</v>
      </c>
      <c r="H85" s="83">
        <v>0</v>
      </c>
      <c r="I85" s="83">
        <v>13.5</v>
      </c>
      <c r="J85" s="87" t="s">
        <v>176</v>
      </c>
      <c r="K85" s="123" t="s">
        <v>141</v>
      </c>
      <c r="L85" s="124"/>
      <c r="M85" s="125" t="s">
        <v>20</v>
      </c>
      <c r="N85" s="126"/>
      <c r="O85" s="127"/>
      <c r="P85" s="128"/>
      <c r="Q85" s="128"/>
      <c r="R85" s="128"/>
      <c r="S85" s="128"/>
      <c r="T85" s="128"/>
      <c r="U85" s="145" t="str">
        <f t="shared" si="9"/>
        <v/>
      </c>
    </row>
    <row r="86" s="28" customFormat="1" ht="36" customHeight="1" outlineLevel="1" spans="1:21">
      <c r="A86" s="71"/>
      <c r="B86" s="72" t="s">
        <v>277</v>
      </c>
      <c r="C86" s="73">
        <f t="shared" ref="C86:C149" si="10">IF(I86&gt;=1,1,IF(I86&gt;=0.1,0.1,IF(I86&gt;=0.01,0.01,0.001)))</f>
        <v>1</v>
      </c>
      <c r="D86" s="79" t="s">
        <v>278</v>
      </c>
      <c r="E86" s="80" t="s">
        <v>39</v>
      </c>
      <c r="F86" s="81"/>
      <c r="G86" s="82">
        <v>13.5</v>
      </c>
      <c r="H86" s="83">
        <v>0</v>
      </c>
      <c r="I86" s="83">
        <v>13.5</v>
      </c>
      <c r="J86" s="87" t="s">
        <v>176</v>
      </c>
      <c r="K86" s="123" t="s">
        <v>141</v>
      </c>
      <c r="L86" s="124"/>
      <c r="M86" s="125" t="s">
        <v>20</v>
      </c>
      <c r="N86" s="126"/>
      <c r="O86" s="127"/>
      <c r="P86" s="128"/>
      <c r="Q86" s="128"/>
      <c r="R86" s="128"/>
      <c r="S86" s="128"/>
      <c r="T86" s="128"/>
      <c r="U86" s="145" t="str">
        <f t="shared" si="9"/>
        <v/>
      </c>
    </row>
    <row r="87" s="28" customFormat="1" ht="36" customHeight="1" outlineLevel="1" spans="1:21">
      <c r="A87" s="71"/>
      <c r="B87" s="72" t="s">
        <v>279</v>
      </c>
      <c r="C87" s="73">
        <f t="shared" si="10"/>
        <v>1</v>
      </c>
      <c r="D87" s="79" t="s">
        <v>280</v>
      </c>
      <c r="E87" s="80" t="s">
        <v>39</v>
      </c>
      <c r="F87" s="81"/>
      <c r="G87" s="83">
        <v>-16.5</v>
      </c>
      <c r="H87" s="83">
        <v>0</v>
      </c>
      <c r="I87" s="82">
        <v>16.5</v>
      </c>
      <c r="J87" s="87" t="s">
        <v>176</v>
      </c>
      <c r="K87" s="123" t="s">
        <v>141</v>
      </c>
      <c r="L87" s="124"/>
      <c r="M87" s="125" t="s">
        <v>20</v>
      </c>
      <c r="N87" s="126"/>
      <c r="O87" s="127"/>
      <c r="P87" s="128"/>
      <c r="Q87" s="128"/>
      <c r="R87" s="128"/>
      <c r="S87" s="128"/>
      <c r="T87" s="128"/>
      <c r="U87" s="145" t="str">
        <f t="shared" si="9"/>
        <v/>
      </c>
    </row>
    <row r="88" s="28" customFormat="1" ht="36" customHeight="1" outlineLevel="1" spans="1:21">
      <c r="A88" s="71"/>
      <c r="B88" s="72" t="s">
        <v>281</v>
      </c>
      <c r="C88" s="73">
        <f t="shared" si="10"/>
        <v>1</v>
      </c>
      <c r="D88" s="79" t="s">
        <v>282</v>
      </c>
      <c r="E88" s="80" t="s">
        <v>39</v>
      </c>
      <c r="F88" s="81"/>
      <c r="G88" s="83">
        <v>-16.5</v>
      </c>
      <c r="H88" s="83">
        <v>0</v>
      </c>
      <c r="I88" s="82">
        <v>16.5</v>
      </c>
      <c r="J88" s="87" t="s">
        <v>176</v>
      </c>
      <c r="K88" s="123" t="s">
        <v>141</v>
      </c>
      <c r="L88" s="124"/>
      <c r="M88" s="125" t="s">
        <v>20</v>
      </c>
      <c r="N88" s="126"/>
      <c r="O88" s="127"/>
      <c r="P88" s="128"/>
      <c r="Q88" s="128"/>
      <c r="R88" s="128"/>
      <c r="S88" s="128"/>
      <c r="T88" s="128"/>
      <c r="U88" s="145" t="str">
        <f t="shared" si="9"/>
        <v/>
      </c>
    </row>
    <row r="89" s="28" customFormat="1" ht="36" customHeight="1" outlineLevel="1" spans="1:21">
      <c r="A89" s="71"/>
      <c r="B89" s="72" t="s">
        <v>283</v>
      </c>
      <c r="C89" s="73">
        <f t="shared" si="10"/>
        <v>0.1</v>
      </c>
      <c r="D89" s="79" t="s">
        <v>284</v>
      </c>
      <c r="E89" s="80" t="s">
        <v>98</v>
      </c>
      <c r="F89" s="81" t="s">
        <v>72</v>
      </c>
      <c r="G89" s="82">
        <v>0.5</v>
      </c>
      <c r="H89" s="82">
        <v>0</v>
      </c>
      <c r="I89" s="82">
        <v>0.3</v>
      </c>
      <c r="J89" s="87" t="s">
        <v>176</v>
      </c>
      <c r="K89" s="123" t="s">
        <v>141</v>
      </c>
      <c r="L89" s="124"/>
      <c r="M89" s="125" t="s">
        <v>2</v>
      </c>
      <c r="N89" s="126"/>
      <c r="O89" s="127"/>
      <c r="P89" s="128"/>
      <c r="Q89" s="128"/>
      <c r="R89" s="128"/>
      <c r="S89" s="128"/>
      <c r="T89" s="128"/>
      <c r="U89" s="145" t="str">
        <f t="shared" si="9"/>
        <v/>
      </c>
    </row>
    <row r="90" s="28" customFormat="1" ht="36" customHeight="1" outlineLevel="1" spans="1:21">
      <c r="A90" s="71"/>
      <c r="B90" s="72" t="s">
        <v>285</v>
      </c>
      <c r="C90" s="73">
        <f t="shared" si="10"/>
        <v>1</v>
      </c>
      <c r="D90" s="79" t="s">
        <v>286</v>
      </c>
      <c r="E90" s="80" t="s">
        <v>98</v>
      </c>
      <c r="F90" s="81" t="s">
        <v>72</v>
      </c>
      <c r="G90" s="82">
        <v>45</v>
      </c>
      <c r="H90" s="82">
        <v>-2</v>
      </c>
      <c r="I90" s="82">
        <v>2</v>
      </c>
      <c r="J90" s="87" t="s">
        <v>174</v>
      </c>
      <c r="K90" s="123" t="s">
        <v>141</v>
      </c>
      <c r="L90" s="124"/>
      <c r="M90" s="125" t="s">
        <v>2</v>
      </c>
      <c r="N90" s="126"/>
      <c r="O90" s="127"/>
      <c r="P90" s="128"/>
      <c r="Q90" s="128"/>
      <c r="R90" s="128"/>
      <c r="S90" s="128"/>
      <c r="T90" s="128"/>
      <c r="U90" s="145" t="str">
        <f t="shared" si="9"/>
        <v/>
      </c>
    </row>
    <row r="91" s="28" customFormat="1" ht="36" customHeight="1" outlineLevel="1" spans="1:21">
      <c r="A91" s="71"/>
      <c r="B91" s="72" t="s">
        <v>287</v>
      </c>
      <c r="C91" s="73">
        <f t="shared" si="10"/>
        <v>0.1</v>
      </c>
      <c r="D91" s="79" t="s">
        <v>288</v>
      </c>
      <c r="E91" s="80" t="s">
        <v>98</v>
      </c>
      <c r="F91" s="81" t="s">
        <v>72</v>
      </c>
      <c r="G91" s="82">
        <v>0.5</v>
      </c>
      <c r="H91" s="82">
        <v>0</v>
      </c>
      <c r="I91" s="82">
        <v>0.3</v>
      </c>
      <c r="J91" s="87" t="s">
        <v>176</v>
      </c>
      <c r="K91" s="123" t="s">
        <v>141</v>
      </c>
      <c r="L91" s="124"/>
      <c r="M91" s="125" t="s">
        <v>2</v>
      </c>
      <c r="N91" s="126"/>
      <c r="O91" s="127"/>
      <c r="P91" s="128"/>
      <c r="Q91" s="128"/>
      <c r="R91" s="128"/>
      <c r="S91" s="128"/>
      <c r="T91" s="128"/>
      <c r="U91" s="145" t="str">
        <f t="shared" si="9"/>
        <v/>
      </c>
    </row>
    <row r="92" s="28" customFormat="1" ht="36" customHeight="1" spans="1:24">
      <c r="A92" s="71"/>
      <c r="B92" s="72" t="s">
        <v>289</v>
      </c>
      <c r="C92" s="73">
        <f t="shared" si="10"/>
        <v>1</v>
      </c>
      <c r="D92" s="79" t="s">
        <v>290</v>
      </c>
      <c r="E92" s="80" t="s">
        <v>98</v>
      </c>
      <c r="F92" s="81" t="s">
        <v>72</v>
      </c>
      <c r="G92" s="82">
        <v>45</v>
      </c>
      <c r="H92" s="82">
        <v>-2</v>
      </c>
      <c r="I92" s="82">
        <v>2</v>
      </c>
      <c r="J92" s="87" t="s">
        <v>174</v>
      </c>
      <c r="K92" s="123" t="s">
        <v>141</v>
      </c>
      <c r="L92" s="124"/>
      <c r="M92" s="125" t="s">
        <v>2</v>
      </c>
      <c r="N92" s="126"/>
      <c r="O92" s="127"/>
      <c r="P92" s="128"/>
      <c r="Q92" s="128"/>
      <c r="R92" s="128"/>
      <c r="S92" s="128"/>
      <c r="T92" s="128"/>
      <c r="U92" s="145" t="str">
        <f t="shared" si="9"/>
        <v/>
      </c>
      <c r="W92" s="149"/>
      <c r="X92" s="149"/>
    </row>
    <row r="93" s="28" customFormat="1" ht="36" customHeight="1" outlineLevel="1" spans="1:21">
      <c r="A93" s="71"/>
      <c r="B93" s="72" t="s">
        <v>291</v>
      </c>
      <c r="C93" s="73">
        <f t="shared" si="10"/>
        <v>0.01</v>
      </c>
      <c r="D93" s="79" t="s">
        <v>243</v>
      </c>
      <c r="E93" s="80" t="s">
        <v>49</v>
      </c>
      <c r="F93" s="81"/>
      <c r="G93" s="82">
        <v>13</v>
      </c>
      <c r="H93" s="82">
        <v>0</v>
      </c>
      <c r="I93" s="82">
        <v>0.043</v>
      </c>
      <c r="J93" s="87" t="s">
        <v>176</v>
      </c>
      <c r="K93" s="123" t="s">
        <v>141</v>
      </c>
      <c r="L93" s="129" t="s">
        <v>149</v>
      </c>
      <c r="M93" s="125" t="s">
        <v>220</v>
      </c>
      <c r="N93" s="126"/>
      <c r="O93" s="127"/>
      <c r="P93" s="128"/>
      <c r="Q93" s="128"/>
      <c r="R93" s="128"/>
      <c r="S93" s="128"/>
      <c r="T93" s="128"/>
      <c r="U93" s="145" t="str">
        <f t="shared" si="9"/>
        <v/>
      </c>
    </row>
    <row r="94" s="28" customFormat="1" ht="36" customHeight="1" outlineLevel="1" spans="1:21">
      <c r="A94" s="71"/>
      <c r="B94" s="72" t="s">
        <v>292</v>
      </c>
      <c r="C94" s="73">
        <f t="shared" si="10"/>
        <v>0.001</v>
      </c>
      <c r="D94" s="79" t="s">
        <v>245</v>
      </c>
      <c r="E94" s="80" t="s">
        <v>83</v>
      </c>
      <c r="F94" s="81"/>
      <c r="G94" s="82">
        <v>0.5</v>
      </c>
      <c r="H94" s="82">
        <v>-0.5</v>
      </c>
      <c r="I94" s="82">
        <v>0</v>
      </c>
      <c r="J94" s="87" t="s">
        <v>176</v>
      </c>
      <c r="K94" s="123" t="s">
        <v>141</v>
      </c>
      <c r="L94" s="129"/>
      <c r="M94" s="125" t="s">
        <v>6</v>
      </c>
      <c r="N94" s="126"/>
      <c r="O94" s="127"/>
      <c r="P94" s="128"/>
      <c r="Q94" s="128"/>
      <c r="R94" s="128"/>
      <c r="S94" s="128"/>
      <c r="T94" s="128"/>
      <c r="U94" s="145" t="str">
        <f t="shared" si="9"/>
        <v/>
      </c>
    </row>
    <row r="95" s="28" customFormat="1" ht="36" customHeight="1" outlineLevel="1" spans="1:21">
      <c r="A95" s="71"/>
      <c r="B95" s="72" t="s">
        <v>293</v>
      </c>
      <c r="C95" s="73">
        <f t="shared" si="10"/>
        <v>0.001</v>
      </c>
      <c r="D95" s="79" t="s">
        <v>247</v>
      </c>
      <c r="E95" s="80" t="s">
        <v>15</v>
      </c>
      <c r="F95" s="81"/>
      <c r="G95" s="82">
        <v>0.02</v>
      </c>
      <c r="H95" s="82">
        <v>-0.02</v>
      </c>
      <c r="I95" s="82">
        <v>0</v>
      </c>
      <c r="J95" s="87" t="s">
        <v>176</v>
      </c>
      <c r="K95" s="123" t="s">
        <v>141</v>
      </c>
      <c r="L95" s="129"/>
      <c r="M95" s="125" t="s">
        <v>6</v>
      </c>
      <c r="N95" s="126"/>
      <c r="O95" s="127"/>
      <c r="P95" s="128"/>
      <c r="Q95" s="128"/>
      <c r="R95" s="128"/>
      <c r="S95" s="128"/>
      <c r="T95" s="128"/>
      <c r="U95" s="145" t="str">
        <f t="shared" ref="U95:U113" si="11">IF(COUNTBLANK(P95:T95)=5,"",IF(OR((MIN(P95:T95)&lt;(G95+H95)),(MAX(P95:T95)&gt;(G95+I95))),"NG","OK"))</f>
        <v/>
      </c>
    </row>
    <row r="96" s="28" customFormat="1" ht="36" customHeight="1" outlineLevel="1" spans="1:21">
      <c r="A96" s="71"/>
      <c r="B96" s="72" t="s">
        <v>294</v>
      </c>
      <c r="C96" s="73">
        <f t="shared" si="10"/>
        <v>0.001</v>
      </c>
      <c r="D96" s="79" t="s">
        <v>249</v>
      </c>
      <c r="E96" s="80" t="s">
        <v>60</v>
      </c>
      <c r="F96" s="81"/>
      <c r="G96" s="82">
        <v>0.1</v>
      </c>
      <c r="H96" s="82">
        <v>-0.1</v>
      </c>
      <c r="I96" s="82">
        <v>0</v>
      </c>
      <c r="J96" s="87" t="s">
        <v>176</v>
      </c>
      <c r="K96" s="123" t="s">
        <v>141</v>
      </c>
      <c r="L96" s="129" t="s">
        <v>149</v>
      </c>
      <c r="M96" s="125" t="s">
        <v>6</v>
      </c>
      <c r="N96" s="126"/>
      <c r="O96" s="127"/>
      <c r="P96" s="128"/>
      <c r="Q96" s="128"/>
      <c r="R96" s="128"/>
      <c r="S96" s="128"/>
      <c r="T96" s="128"/>
      <c r="U96" s="145" t="str">
        <f t="shared" si="11"/>
        <v/>
      </c>
    </row>
    <row r="97" s="28" customFormat="1" ht="36" customHeight="1" outlineLevel="1" spans="1:24">
      <c r="A97" s="71"/>
      <c r="B97" s="72" t="s">
        <v>295</v>
      </c>
      <c r="C97" s="73">
        <f t="shared" si="10"/>
        <v>0.1</v>
      </c>
      <c r="D97" s="79" t="s">
        <v>251</v>
      </c>
      <c r="E97" s="80" t="s">
        <v>38</v>
      </c>
      <c r="F97" s="81" t="s">
        <v>75</v>
      </c>
      <c r="G97" s="82">
        <v>22.5</v>
      </c>
      <c r="H97" s="83">
        <v>-0.25</v>
      </c>
      <c r="I97" s="83">
        <v>0.25</v>
      </c>
      <c r="J97" s="87" t="s">
        <v>176</v>
      </c>
      <c r="K97" s="123" t="s">
        <v>141</v>
      </c>
      <c r="L97" s="124"/>
      <c r="M97" s="125" t="s">
        <v>6</v>
      </c>
      <c r="N97" s="126"/>
      <c r="O97" s="127"/>
      <c r="P97" s="128"/>
      <c r="Q97" s="128"/>
      <c r="R97" s="128"/>
      <c r="S97" s="128"/>
      <c r="T97" s="128"/>
      <c r="U97" s="144" t="str">
        <f>IF(COUNTBLANK(P97:T97)=5,"",IF(OR((MIN(P97:T97)&lt;(G97+H97)),(MAX(P97:T97)&gt;(G97+I97))),"∆","∆"))</f>
        <v/>
      </c>
      <c r="W97" s="149"/>
      <c r="X97" s="149"/>
    </row>
    <row r="98" s="28" customFormat="1" ht="36" customHeight="1" outlineLevel="1" spans="1:21">
      <c r="A98" s="71"/>
      <c r="B98" s="72" t="s">
        <v>296</v>
      </c>
      <c r="C98" s="73">
        <f t="shared" si="10"/>
        <v>0.1</v>
      </c>
      <c r="D98" s="79" t="s">
        <v>253</v>
      </c>
      <c r="E98" s="80" t="s">
        <v>49</v>
      </c>
      <c r="F98" s="81" t="s">
        <v>75</v>
      </c>
      <c r="G98" s="82">
        <v>34.7</v>
      </c>
      <c r="H98" s="83">
        <v>-0.25</v>
      </c>
      <c r="I98" s="83">
        <v>0.25</v>
      </c>
      <c r="J98" s="87" t="s">
        <v>176</v>
      </c>
      <c r="K98" s="123" t="s">
        <v>141</v>
      </c>
      <c r="L98" s="124"/>
      <c r="M98" s="125" t="s">
        <v>6</v>
      </c>
      <c r="N98" s="126"/>
      <c r="O98" s="127"/>
      <c r="P98" s="128"/>
      <c r="Q98" s="128"/>
      <c r="R98" s="128"/>
      <c r="S98" s="128"/>
      <c r="T98" s="128"/>
      <c r="U98" s="144" t="str">
        <f>IF(COUNTBLANK(P98:T98)=5,"",IF(OR((MIN(P98:T98)&lt;(G98+H98)),(MAX(P98:T98)&gt;(G98+I98))),"∆","∆"))</f>
        <v/>
      </c>
    </row>
    <row r="99" s="28" customFormat="1" ht="36" customHeight="1" outlineLevel="1" spans="1:21">
      <c r="A99" s="71"/>
      <c r="B99" s="72" t="s">
        <v>297</v>
      </c>
      <c r="C99" s="73">
        <f t="shared" si="10"/>
        <v>0.1</v>
      </c>
      <c r="D99" s="79" t="s">
        <v>255</v>
      </c>
      <c r="E99" s="80" t="s">
        <v>38</v>
      </c>
      <c r="F99" s="81" t="s">
        <v>75</v>
      </c>
      <c r="G99" s="82">
        <v>14.5</v>
      </c>
      <c r="H99" s="83">
        <v>-0.25</v>
      </c>
      <c r="I99" s="83">
        <v>0.25</v>
      </c>
      <c r="J99" s="87" t="s">
        <v>176</v>
      </c>
      <c r="K99" s="123" t="s">
        <v>141</v>
      </c>
      <c r="L99" s="124"/>
      <c r="M99" s="125" t="s">
        <v>6</v>
      </c>
      <c r="N99" s="126"/>
      <c r="O99" s="127"/>
      <c r="P99" s="128"/>
      <c r="Q99" s="128"/>
      <c r="R99" s="128"/>
      <c r="S99" s="128"/>
      <c r="T99" s="128"/>
      <c r="U99" s="144" t="str">
        <f>IF(COUNTBLANK(P99:T99)=5,"",IF(OR((MIN(P99:T99)&lt;(G99+H99)),(MAX(P99:T99)&gt;(G99+I99))),"∆","∆"))</f>
        <v/>
      </c>
    </row>
    <row r="100" s="28" customFormat="1" ht="36" customHeight="1" outlineLevel="1" spans="1:21">
      <c r="A100" s="71"/>
      <c r="B100" s="72" t="s">
        <v>298</v>
      </c>
      <c r="C100" s="73">
        <f t="shared" si="10"/>
        <v>0.001</v>
      </c>
      <c r="D100" s="79" t="s">
        <v>299</v>
      </c>
      <c r="E100" s="80" t="s">
        <v>7</v>
      </c>
      <c r="F100" s="147" t="s">
        <v>232</v>
      </c>
      <c r="G100" s="82"/>
      <c r="H100" s="82"/>
      <c r="I100" s="82"/>
      <c r="J100" s="87" t="s">
        <v>176</v>
      </c>
      <c r="K100" s="123" t="s">
        <v>141</v>
      </c>
      <c r="L100" s="124"/>
      <c r="M100" s="125" t="s">
        <v>10</v>
      </c>
      <c r="N100" s="126"/>
      <c r="O100" s="127"/>
      <c r="P100" s="128"/>
      <c r="Q100" s="128"/>
      <c r="R100" s="128"/>
      <c r="S100" s="128"/>
      <c r="T100" s="128"/>
      <c r="U100" s="145" t="str">
        <f t="shared" si="11"/>
        <v/>
      </c>
    </row>
    <row r="101" s="28" customFormat="1" ht="36" customHeight="1" outlineLevel="1" spans="1:21">
      <c r="A101" s="71"/>
      <c r="B101" s="72" t="s">
        <v>300</v>
      </c>
      <c r="C101" s="73">
        <f t="shared" si="10"/>
        <v>0.001</v>
      </c>
      <c r="D101" s="79" t="s">
        <v>301</v>
      </c>
      <c r="E101" s="80" t="s">
        <v>7</v>
      </c>
      <c r="F101" s="147" t="s">
        <v>232</v>
      </c>
      <c r="G101" s="82"/>
      <c r="H101" s="82"/>
      <c r="I101" s="82"/>
      <c r="J101" s="87" t="s">
        <v>176</v>
      </c>
      <c r="K101" s="123" t="s">
        <v>141</v>
      </c>
      <c r="L101" s="124"/>
      <c r="M101" s="125" t="s">
        <v>10</v>
      </c>
      <c r="N101" s="126"/>
      <c r="O101" s="127"/>
      <c r="P101" s="128"/>
      <c r="Q101" s="128"/>
      <c r="R101" s="128"/>
      <c r="S101" s="128"/>
      <c r="T101" s="128"/>
      <c r="U101" s="145" t="str">
        <f t="shared" si="11"/>
        <v/>
      </c>
    </row>
    <row r="102" s="28" customFormat="1" ht="36" customHeight="1" outlineLevel="1" spans="1:21">
      <c r="A102" s="71"/>
      <c r="B102" s="72" t="s">
        <v>302</v>
      </c>
      <c r="C102" s="73">
        <f t="shared" si="10"/>
        <v>0.001</v>
      </c>
      <c r="D102" s="79" t="s">
        <v>303</v>
      </c>
      <c r="E102" s="80" t="s">
        <v>83</v>
      </c>
      <c r="F102" s="81"/>
      <c r="G102" s="82">
        <v>0.5</v>
      </c>
      <c r="H102" s="82">
        <v>-0.5</v>
      </c>
      <c r="I102" s="82">
        <v>0</v>
      </c>
      <c r="J102" s="87" t="s">
        <v>176</v>
      </c>
      <c r="K102" s="123" t="s">
        <v>141</v>
      </c>
      <c r="L102" s="124"/>
      <c r="M102" s="125" t="s">
        <v>6</v>
      </c>
      <c r="N102" s="126"/>
      <c r="O102" s="127"/>
      <c r="P102" s="128"/>
      <c r="Q102" s="128"/>
      <c r="R102" s="128"/>
      <c r="S102" s="128"/>
      <c r="T102" s="128"/>
      <c r="U102" s="145" t="str">
        <f t="shared" si="11"/>
        <v/>
      </c>
    </row>
    <row r="103" s="28" customFormat="1" ht="36" customHeight="1" outlineLevel="1" spans="1:21">
      <c r="A103" s="71"/>
      <c r="B103" s="72" t="s">
        <v>304</v>
      </c>
      <c r="C103" s="73">
        <f t="shared" si="10"/>
        <v>0.001</v>
      </c>
      <c r="D103" s="79" t="s">
        <v>305</v>
      </c>
      <c r="E103" s="80" t="s">
        <v>83</v>
      </c>
      <c r="F103" s="81"/>
      <c r="G103" s="82">
        <v>0.5</v>
      </c>
      <c r="H103" s="82">
        <v>-0.5</v>
      </c>
      <c r="I103" s="82">
        <v>0</v>
      </c>
      <c r="J103" s="87" t="s">
        <v>176</v>
      </c>
      <c r="K103" s="123" t="s">
        <v>141</v>
      </c>
      <c r="L103" s="124"/>
      <c r="M103" s="125" t="s">
        <v>6</v>
      </c>
      <c r="N103" s="126"/>
      <c r="O103" s="127"/>
      <c r="P103" s="128"/>
      <c r="Q103" s="128"/>
      <c r="R103" s="128"/>
      <c r="S103" s="128"/>
      <c r="T103" s="128"/>
      <c r="U103" s="145" t="str">
        <f t="shared" si="11"/>
        <v/>
      </c>
    </row>
    <row r="104" s="28" customFormat="1" ht="36" customHeight="1" outlineLevel="1" spans="1:21">
      <c r="A104" s="71"/>
      <c r="B104" s="72" t="s">
        <v>306</v>
      </c>
      <c r="C104" s="73">
        <f t="shared" si="10"/>
        <v>0.001</v>
      </c>
      <c r="D104" s="79" t="s">
        <v>307</v>
      </c>
      <c r="E104" s="80" t="s">
        <v>83</v>
      </c>
      <c r="F104" s="81"/>
      <c r="G104" s="82">
        <v>0.3</v>
      </c>
      <c r="H104" s="82">
        <v>-0.3</v>
      </c>
      <c r="I104" s="82">
        <v>0</v>
      </c>
      <c r="J104" s="87" t="s">
        <v>176</v>
      </c>
      <c r="K104" s="123" t="s">
        <v>141</v>
      </c>
      <c r="L104" s="124"/>
      <c r="M104" s="125" t="s">
        <v>6</v>
      </c>
      <c r="N104" s="126"/>
      <c r="O104" s="127"/>
      <c r="P104" s="128"/>
      <c r="Q104" s="128"/>
      <c r="R104" s="128"/>
      <c r="S104" s="128"/>
      <c r="T104" s="128"/>
      <c r="U104" s="145" t="str">
        <f t="shared" si="11"/>
        <v/>
      </c>
    </row>
    <row r="105" s="28" customFormat="1" ht="36" customHeight="1" outlineLevel="1" spans="1:21">
      <c r="A105" s="71"/>
      <c r="B105" s="72" t="s">
        <v>308</v>
      </c>
      <c r="C105" s="73">
        <f t="shared" si="10"/>
        <v>0.001</v>
      </c>
      <c r="D105" s="79" t="s">
        <v>309</v>
      </c>
      <c r="E105" s="80" t="s">
        <v>83</v>
      </c>
      <c r="F105" s="81"/>
      <c r="G105" s="82">
        <v>0.3</v>
      </c>
      <c r="H105" s="82">
        <v>-0.3</v>
      </c>
      <c r="I105" s="82">
        <v>0</v>
      </c>
      <c r="J105" s="87" t="s">
        <v>176</v>
      </c>
      <c r="K105" s="123" t="s">
        <v>141</v>
      </c>
      <c r="L105" s="124"/>
      <c r="M105" s="125" t="s">
        <v>6</v>
      </c>
      <c r="N105" s="126"/>
      <c r="O105" s="127"/>
      <c r="P105" s="128"/>
      <c r="Q105" s="128"/>
      <c r="R105" s="128"/>
      <c r="S105" s="128"/>
      <c r="T105" s="128"/>
      <c r="U105" s="145" t="str">
        <f t="shared" si="11"/>
        <v/>
      </c>
    </row>
    <row r="106" s="28" customFormat="1" ht="36" customHeight="1" outlineLevel="1" spans="1:21">
      <c r="A106" s="71"/>
      <c r="B106" s="72" t="s">
        <v>310</v>
      </c>
      <c r="C106" s="73">
        <f t="shared" si="10"/>
        <v>1</v>
      </c>
      <c r="D106" s="79" t="s">
        <v>311</v>
      </c>
      <c r="E106" s="80" t="s">
        <v>39</v>
      </c>
      <c r="F106" s="81"/>
      <c r="G106" s="82">
        <v>13.5</v>
      </c>
      <c r="H106" s="83">
        <v>0</v>
      </c>
      <c r="I106" s="83">
        <v>13.5</v>
      </c>
      <c r="J106" s="87" t="s">
        <v>176</v>
      </c>
      <c r="K106" s="123" t="s">
        <v>141</v>
      </c>
      <c r="L106" s="124"/>
      <c r="M106" s="125" t="s">
        <v>20</v>
      </c>
      <c r="N106" s="126"/>
      <c r="O106" s="127"/>
      <c r="P106" s="128"/>
      <c r="Q106" s="128"/>
      <c r="R106" s="128"/>
      <c r="S106" s="128"/>
      <c r="T106" s="128"/>
      <c r="U106" s="145" t="str">
        <f t="shared" si="11"/>
        <v/>
      </c>
    </row>
    <row r="107" s="28" customFormat="1" ht="36" customHeight="1" outlineLevel="1" spans="1:21">
      <c r="A107" s="71"/>
      <c r="B107" s="72" t="s">
        <v>312</v>
      </c>
      <c r="C107" s="73">
        <f t="shared" si="10"/>
        <v>1</v>
      </c>
      <c r="D107" s="79" t="s">
        <v>313</v>
      </c>
      <c r="E107" s="80" t="s">
        <v>39</v>
      </c>
      <c r="F107" s="81"/>
      <c r="G107" s="82">
        <v>13.5</v>
      </c>
      <c r="H107" s="83">
        <v>0</v>
      </c>
      <c r="I107" s="83">
        <v>13.5</v>
      </c>
      <c r="J107" s="87" t="s">
        <v>176</v>
      </c>
      <c r="K107" s="123" t="s">
        <v>141</v>
      </c>
      <c r="L107" s="124"/>
      <c r="M107" s="125" t="s">
        <v>20</v>
      </c>
      <c r="N107" s="126"/>
      <c r="O107" s="127"/>
      <c r="P107" s="128"/>
      <c r="Q107" s="128"/>
      <c r="R107" s="128"/>
      <c r="S107" s="128"/>
      <c r="T107" s="128"/>
      <c r="U107" s="145" t="str">
        <f t="shared" si="11"/>
        <v/>
      </c>
    </row>
    <row r="108" s="28" customFormat="1" ht="36" customHeight="1" outlineLevel="1" spans="1:21">
      <c r="A108" s="71"/>
      <c r="B108" s="72" t="s">
        <v>314</v>
      </c>
      <c r="C108" s="73">
        <f t="shared" si="10"/>
        <v>1</v>
      </c>
      <c r="D108" s="79" t="s">
        <v>315</v>
      </c>
      <c r="E108" s="80" t="s">
        <v>39</v>
      </c>
      <c r="F108" s="81"/>
      <c r="G108" s="83">
        <v>-16.5</v>
      </c>
      <c r="H108" s="83">
        <v>0</v>
      </c>
      <c r="I108" s="82">
        <v>16.5</v>
      </c>
      <c r="J108" s="87" t="s">
        <v>176</v>
      </c>
      <c r="K108" s="123" t="s">
        <v>141</v>
      </c>
      <c r="L108" s="124"/>
      <c r="M108" s="125" t="s">
        <v>20</v>
      </c>
      <c r="N108" s="126"/>
      <c r="O108" s="127"/>
      <c r="P108" s="128"/>
      <c r="Q108" s="128"/>
      <c r="R108" s="128"/>
      <c r="S108" s="128"/>
      <c r="T108" s="128"/>
      <c r="U108" s="145" t="str">
        <f t="shared" si="11"/>
        <v/>
      </c>
    </row>
    <row r="109" s="28" customFormat="1" ht="36" customHeight="1" outlineLevel="1" spans="1:21">
      <c r="A109" s="71"/>
      <c r="B109" s="72" t="s">
        <v>316</v>
      </c>
      <c r="C109" s="73">
        <f t="shared" si="10"/>
        <v>1</v>
      </c>
      <c r="D109" s="79" t="s">
        <v>317</v>
      </c>
      <c r="E109" s="80" t="s">
        <v>39</v>
      </c>
      <c r="F109" s="81"/>
      <c r="G109" s="83">
        <v>-16.5</v>
      </c>
      <c r="H109" s="83">
        <v>0</v>
      </c>
      <c r="I109" s="82">
        <v>16.5</v>
      </c>
      <c r="J109" s="87" t="s">
        <v>176</v>
      </c>
      <c r="K109" s="123" t="s">
        <v>141</v>
      </c>
      <c r="L109" s="124"/>
      <c r="M109" s="125" t="s">
        <v>20</v>
      </c>
      <c r="N109" s="126"/>
      <c r="O109" s="127"/>
      <c r="P109" s="128"/>
      <c r="Q109" s="128"/>
      <c r="R109" s="128"/>
      <c r="S109" s="128"/>
      <c r="T109" s="128"/>
      <c r="U109" s="145" t="str">
        <f t="shared" si="11"/>
        <v/>
      </c>
    </row>
    <row r="110" s="28" customFormat="1" ht="36" customHeight="1" outlineLevel="1" spans="1:21">
      <c r="A110" s="71"/>
      <c r="B110" s="72" t="s">
        <v>318</v>
      </c>
      <c r="C110" s="73">
        <f t="shared" si="10"/>
        <v>0.1</v>
      </c>
      <c r="D110" s="79" t="s">
        <v>319</v>
      </c>
      <c r="E110" s="80" t="s">
        <v>98</v>
      </c>
      <c r="F110" s="81" t="s">
        <v>72</v>
      </c>
      <c r="G110" s="82">
        <v>0.5</v>
      </c>
      <c r="H110" s="82">
        <v>0</v>
      </c>
      <c r="I110" s="82">
        <v>0.3</v>
      </c>
      <c r="J110" s="87" t="s">
        <v>176</v>
      </c>
      <c r="K110" s="123" t="s">
        <v>141</v>
      </c>
      <c r="L110" s="124"/>
      <c r="M110" s="125" t="s">
        <v>2</v>
      </c>
      <c r="N110" s="126"/>
      <c r="O110" s="127"/>
      <c r="P110" s="128"/>
      <c r="Q110" s="128"/>
      <c r="R110" s="128"/>
      <c r="S110" s="128"/>
      <c r="T110" s="128"/>
      <c r="U110" s="145" t="str">
        <f t="shared" si="11"/>
        <v/>
      </c>
    </row>
    <row r="111" s="28" customFormat="1" ht="36" customHeight="1" outlineLevel="1" spans="1:21">
      <c r="A111" s="71"/>
      <c r="B111" s="72" t="s">
        <v>320</v>
      </c>
      <c r="C111" s="73">
        <f t="shared" si="10"/>
        <v>1</v>
      </c>
      <c r="D111" s="79" t="s">
        <v>321</v>
      </c>
      <c r="E111" s="80" t="s">
        <v>98</v>
      </c>
      <c r="F111" s="81" t="s">
        <v>72</v>
      </c>
      <c r="G111" s="82">
        <v>45</v>
      </c>
      <c r="H111" s="82">
        <v>-2</v>
      </c>
      <c r="I111" s="82">
        <v>2</v>
      </c>
      <c r="J111" s="87" t="s">
        <v>174</v>
      </c>
      <c r="K111" s="123" t="s">
        <v>141</v>
      </c>
      <c r="L111" s="124"/>
      <c r="M111" s="125" t="s">
        <v>2</v>
      </c>
      <c r="N111" s="126"/>
      <c r="O111" s="127"/>
      <c r="P111" s="128"/>
      <c r="Q111" s="128"/>
      <c r="R111" s="128"/>
      <c r="S111" s="128"/>
      <c r="T111" s="128"/>
      <c r="U111" s="145" t="str">
        <f t="shared" si="11"/>
        <v/>
      </c>
    </row>
    <row r="112" s="28" customFormat="1" ht="36" customHeight="1" outlineLevel="1" spans="1:21">
      <c r="A112" s="71"/>
      <c r="B112" s="72" t="s">
        <v>322</v>
      </c>
      <c r="C112" s="73">
        <f t="shared" si="10"/>
        <v>0.1</v>
      </c>
      <c r="D112" s="79" t="s">
        <v>323</v>
      </c>
      <c r="E112" s="80" t="s">
        <v>98</v>
      </c>
      <c r="F112" s="81" t="s">
        <v>72</v>
      </c>
      <c r="G112" s="82">
        <v>0.5</v>
      </c>
      <c r="H112" s="82">
        <v>0</v>
      </c>
      <c r="I112" s="82">
        <v>0.3</v>
      </c>
      <c r="J112" s="87" t="s">
        <v>176</v>
      </c>
      <c r="K112" s="123" t="s">
        <v>141</v>
      </c>
      <c r="L112" s="124"/>
      <c r="M112" s="125" t="s">
        <v>2</v>
      </c>
      <c r="N112" s="126"/>
      <c r="O112" s="127"/>
      <c r="P112" s="128"/>
      <c r="Q112" s="128"/>
      <c r="R112" s="128"/>
      <c r="S112" s="128"/>
      <c r="T112" s="128"/>
      <c r="U112" s="145" t="str">
        <f t="shared" si="11"/>
        <v/>
      </c>
    </row>
    <row r="113" s="28" customFormat="1" ht="36" customHeight="1" spans="1:24">
      <c r="A113" s="71"/>
      <c r="B113" s="72" t="s">
        <v>324</v>
      </c>
      <c r="C113" s="73">
        <f t="shared" si="10"/>
        <v>1</v>
      </c>
      <c r="D113" s="79" t="s">
        <v>325</v>
      </c>
      <c r="E113" s="80" t="s">
        <v>98</v>
      </c>
      <c r="F113" s="81" t="s">
        <v>72</v>
      </c>
      <c r="G113" s="82">
        <v>45</v>
      </c>
      <c r="H113" s="82">
        <v>-2</v>
      </c>
      <c r="I113" s="82">
        <v>2</v>
      </c>
      <c r="J113" s="87" t="s">
        <v>174</v>
      </c>
      <c r="K113" s="123" t="s">
        <v>141</v>
      </c>
      <c r="L113" s="124"/>
      <c r="M113" s="125" t="s">
        <v>2</v>
      </c>
      <c r="N113" s="126"/>
      <c r="O113" s="127"/>
      <c r="P113" s="128"/>
      <c r="Q113" s="128"/>
      <c r="R113" s="128"/>
      <c r="S113" s="128"/>
      <c r="T113" s="128"/>
      <c r="U113" s="145" t="str">
        <f t="shared" si="11"/>
        <v/>
      </c>
      <c r="W113" s="149"/>
      <c r="X113" s="149"/>
    </row>
    <row r="114" s="28" customFormat="1" ht="36" customHeight="1" outlineLevel="1" spans="2:24">
      <c r="B114" s="72" t="s">
        <v>326</v>
      </c>
      <c r="C114" s="73">
        <f t="shared" si="10"/>
        <v>0.1</v>
      </c>
      <c r="D114" s="79" t="s">
        <v>269</v>
      </c>
      <c r="E114" s="80" t="s">
        <v>38</v>
      </c>
      <c r="F114" s="81" t="s">
        <v>75</v>
      </c>
      <c r="G114" s="82">
        <v>42.75</v>
      </c>
      <c r="H114" s="83">
        <v>-0.25</v>
      </c>
      <c r="I114" s="83">
        <v>0.25</v>
      </c>
      <c r="J114" s="87" t="s">
        <v>176</v>
      </c>
      <c r="K114" s="123" t="s">
        <v>143</v>
      </c>
      <c r="L114" s="124"/>
      <c r="M114" s="125" t="s">
        <v>6</v>
      </c>
      <c r="N114" s="126"/>
      <c r="O114" s="127"/>
      <c r="P114" s="128"/>
      <c r="Q114" s="128"/>
      <c r="R114" s="128"/>
      <c r="S114" s="128"/>
      <c r="T114" s="128"/>
      <c r="U114" s="144" t="str">
        <f t="shared" ref="U114:U120" si="12">IF(COUNTBLANK(P114:T114)=5,"",IF(OR((MIN(P114:T114)&lt;(G114+H114)),(MAX(P114:T114)&gt;(G114+I114))),"∆","∆"))</f>
        <v/>
      </c>
      <c r="W114" s="149"/>
      <c r="X114" s="149"/>
    </row>
    <row r="115" s="28" customFormat="1" ht="36" customHeight="1" outlineLevel="1" spans="2:24">
      <c r="B115" s="72" t="s">
        <v>327</v>
      </c>
      <c r="C115" s="73">
        <f t="shared" si="10"/>
        <v>0.1</v>
      </c>
      <c r="D115" s="79" t="s">
        <v>271</v>
      </c>
      <c r="E115" s="80" t="s">
        <v>38</v>
      </c>
      <c r="F115" s="81" t="s">
        <v>75</v>
      </c>
      <c r="G115" s="82">
        <v>40</v>
      </c>
      <c r="H115" s="83">
        <v>-0.25</v>
      </c>
      <c r="I115" s="83">
        <v>0.25</v>
      </c>
      <c r="J115" s="87" t="s">
        <v>176</v>
      </c>
      <c r="K115" s="123" t="s">
        <v>143</v>
      </c>
      <c r="L115" s="124"/>
      <c r="M115" s="125" t="s">
        <v>6</v>
      </c>
      <c r="N115" s="126"/>
      <c r="O115" s="127"/>
      <c r="P115" s="128"/>
      <c r="Q115" s="128"/>
      <c r="R115" s="128"/>
      <c r="S115" s="128"/>
      <c r="T115" s="128"/>
      <c r="U115" s="144" t="str">
        <f t="shared" si="12"/>
        <v/>
      </c>
      <c r="W115" s="149"/>
      <c r="X115" s="149"/>
    </row>
    <row r="116" s="28" customFormat="1" ht="36" customHeight="1" outlineLevel="1" spans="2:24">
      <c r="B116" s="72" t="s">
        <v>328</v>
      </c>
      <c r="C116" s="73">
        <f t="shared" si="10"/>
        <v>0.1</v>
      </c>
      <c r="D116" s="79" t="s">
        <v>273</v>
      </c>
      <c r="E116" s="80" t="s">
        <v>38</v>
      </c>
      <c r="F116" s="81" t="s">
        <v>75</v>
      </c>
      <c r="G116" s="82">
        <v>41</v>
      </c>
      <c r="H116" s="83">
        <v>-0.25</v>
      </c>
      <c r="I116" s="83">
        <v>0.25</v>
      </c>
      <c r="J116" s="87" t="s">
        <v>176</v>
      </c>
      <c r="K116" s="123" t="s">
        <v>143</v>
      </c>
      <c r="L116" s="124"/>
      <c r="M116" s="125" t="s">
        <v>6</v>
      </c>
      <c r="N116" s="126"/>
      <c r="O116" s="127"/>
      <c r="P116" s="128"/>
      <c r="Q116" s="128"/>
      <c r="R116" s="128"/>
      <c r="S116" s="128"/>
      <c r="T116" s="128"/>
      <c r="U116" s="144" t="str">
        <f t="shared" si="12"/>
        <v/>
      </c>
      <c r="W116" s="149"/>
      <c r="X116" s="149"/>
    </row>
    <row r="117" s="28" customFormat="1" ht="36" customHeight="1" outlineLevel="1" spans="2:24">
      <c r="B117" s="72" t="s">
        <v>329</v>
      </c>
      <c r="C117" s="73">
        <f t="shared" si="10"/>
        <v>0.1</v>
      </c>
      <c r="D117" s="79" t="s">
        <v>275</v>
      </c>
      <c r="E117" s="80" t="s">
        <v>38</v>
      </c>
      <c r="F117" s="81" t="s">
        <v>75</v>
      </c>
      <c r="G117" s="82">
        <v>39</v>
      </c>
      <c r="H117" s="83">
        <v>-0.25</v>
      </c>
      <c r="I117" s="83">
        <v>0.25</v>
      </c>
      <c r="J117" s="87" t="s">
        <v>176</v>
      </c>
      <c r="K117" s="123" t="s">
        <v>143</v>
      </c>
      <c r="L117" s="124"/>
      <c r="M117" s="125" t="s">
        <v>6</v>
      </c>
      <c r="N117" s="126"/>
      <c r="O117" s="127"/>
      <c r="P117" s="128"/>
      <c r="Q117" s="128"/>
      <c r="R117" s="128"/>
      <c r="S117" s="128"/>
      <c r="T117" s="128"/>
      <c r="U117" s="144" t="str">
        <f t="shared" si="12"/>
        <v/>
      </c>
      <c r="W117" s="149"/>
      <c r="X117" s="149"/>
    </row>
    <row r="118" s="28" customFormat="1" ht="36" customHeight="1" outlineLevel="1" spans="2:24">
      <c r="B118" s="72" t="s">
        <v>330</v>
      </c>
      <c r="C118" s="73">
        <f t="shared" si="10"/>
        <v>0.1</v>
      </c>
      <c r="D118" s="79" t="s">
        <v>277</v>
      </c>
      <c r="E118" s="80" t="s">
        <v>38</v>
      </c>
      <c r="F118" s="81" t="s">
        <v>75</v>
      </c>
      <c r="G118" s="82">
        <v>5.3</v>
      </c>
      <c r="H118" s="83">
        <v>-0.25</v>
      </c>
      <c r="I118" s="83">
        <v>0.25</v>
      </c>
      <c r="J118" s="87" t="s">
        <v>176</v>
      </c>
      <c r="K118" s="123" t="s">
        <v>143</v>
      </c>
      <c r="L118" s="124"/>
      <c r="M118" s="125" t="s">
        <v>6</v>
      </c>
      <c r="N118" s="126"/>
      <c r="O118" s="127"/>
      <c r="P118" s="128"/>
      <c r="Q118" s="128"/>
      <c r="R118" s="128"/>
      <c r="S118" s="128"/>
      <c r="T118" s="128"/>
      <c r="U118" s="144" t="str">
        <f t="shared" si="12"/>
        <v/>
      </c>
      <c r="W118" s="149"/>
      <c r="X118" s="149"/>
    </row>
    <row r="119" s="28" customFormat="1" ht="36" customHeight="1" outlineLevel="1" spans="2:24">
      <c r="B119" s="72" t="s">
        <v>331</v>
      </c>
      <c r="C119" s="73">
        <f t="shared" si="10"/>
        <v>0.1</v>
      </c>
      <c r="D119" s="79" t="s">
        <v>279</v>
      </c>
      <c r="E119" s="80" t="s">
        <v>38</v>
      </c>
      <c r="F119" s="81" t="s">
        <v>75</v>
      </c>
      <c r="G119" s="82">
        <v>13.54</v>
      </c>
      <c r="H119" s="83">
        <v>-0.25</v>
      </c>
      <c r="I119" s="83">
        <v>0.25</v>
      </c>
      <c r="J119" s="87" t="s">
        <v>176</v>
      </c>
      <c r="K119" s="123" t="s">
        <v>143</v>
      </c>
      <c r="L119" s="124"/>
      <c r="M119" s="125" t="s">
        <v>6</v>
      </c>
      <c r="N119" s="126"/>
      <c r="O119" s="127"/>
      <c r="P119" s="128"/>
      <c r="Q119" s="128"/>
      <c r="R119" s="128"/>
      <c r="S119" s="128"/>
      <c r="T119" s="128"/>
      <c r="U119" s="144" t="str">
        <f t="shared" si="12"/>
        <v/>
      </c>
      <c r="W119" s="149"/>
      <c r="X119" s="149"/>
    </row>
    <row r="120" s="28" customFormat="1" ht="36" customHeight="1" outlineLevel="1" spans="2:24">
      <c r="B120" s="72" t="s">
        <v>332</v>
      </c>
      <c r="C120" s="73">
        <f t="shared" si="10"/>
        <v>0.1</v>
      </c>
      <c r="D120" s="79" t="s">
        <v>281</v>
      </c>
      <c r="E120" s="80" t="s">
        <v>38</v>
      </c>
      <c r="F120" s="81" t="s">
        <v>75</v>
      </c>
      <c r="G120" s="82">
        <v>73.35</v>
      </c>
      <c r="H120" s="83">
        <v>-0.25</v>
      </c>
      <c r="I120" s="83">
        <v>0.25</v>
      </c>
      <c r="J120" s="87" t="s">
        <v>176</v>
      </c>
      <c r="K120" s="123" t="s">
        <v>143</v>
      </c>
      <c r="L120" s="124"/>
      <c r="M120" s="125" t="s">
        <v>6</v>
      </c>
      <c r="N120" s="126"/>
      <c r="O120" s="127"/>
      <c r="P120" s="128"/>
      <c r="Q120" s="128"/>
      <c r="R120" s="128"/>
      <c r="S120" s="128"/>
      <c r="T120" s="128"/>
      <c r="U120" s="144" t="str">
        <f t="shared" si="12"/>
        <v/>
      </c>
      <c r="W120" s="149"/>
      <c r="X120" s="149"/>
    </row>
    <row r="121" s="28" customFormat="1" ht="36" customHeight="1" outlineLevel="1" spans="2:24">
      <c r="B121" s="72" t="s">
        <v>333</v>
      </c>
      <c r="C121" s="73">
        <f t="shared" si="10"/>
        <v>0.1</v>
      </c>
      <c r="D121" s="79" t="s">
        <v>283</v>
      </c>
      <c r="E121" s="80" t="s">
        <v>38</v>
      </c>
      <c r="F121" s="81" t="s">
        <v>75</v>
      </c>
      <c r="G121" s="82">
        <v>33</v>
      </c>
      <c r="H121" s="83">
        <v>-0.25</v>
      </c>
      <c r="I121" s="83">
        <v>0.25</v>
      </c>
      <c r="J121" s="87" t="s">
        <v>176</v>
      </c>
      <c r="K121" s="123" t="s">
        <v>143</v>
      </c>
      <c r="L121" s="124"/>
      <c r="M121" s="125" t="s">
        <v>6</v>
      </c>
      <c r="N121" s="126"/>
      <c r="O121" s="127"/>
      <c r="P121" s="128"/>
      <c r="Q121" s="128"/>
      <c r="R121" s="128"/>
      <c r="S121" s="128"/>
      <c r="T121" s="128"/>
      <c r="U121" s="144" t="str">
        <f t="shared" ref="U121:U126" si="13">IF(COUNTBLANK(P121:T121)=5,"",IF(OR((MIN(P121:T121)&lt;(G121+H121)),(MAX(P121:T121)&gt;(G121+I121))),"∆","∆"))</f>
        <v/>
      </c>
      <c r="W121" s="149"/>
      <c r="X121" s="149"/>
    </row>
    <row r="122" s="28" customFormat="1" ht="36" customHeight="1" outlineLevel="1" spans="2:24">
      <c r="B122" s="72" t="s">
        <v>334</v>
      </c>
      <c r="C122" s="73">
        <f t="shared" si="10"/>
        <v>0.001</v>
      </c>
      <c r="D122" s="79" t="s">
        <v>285</v>
      </c>
      <c r="E122" s="80" t="s">
        <v>0</v>
      </c>
      <c r="F122" s="81"/>
      <c r="G122" s="82">
        <v>2</v>
      </c>
      <c r="H122" s="82">
        <v>-2</v>
      </c>
      <c r="I122" s="82">
        <v>0</v>
      </c>
      <c r="J122" s="87" t="s">
        <v>176</v>
      </c>
      <c r="K122" s="123" t="s">
        <v>143</v>
      </c>
      <c r="L122" s="124"/>
      <c r="M122" s="125" t="s">
        <v>6</v>
      </c>
      <c r="N122" s="126"/>
      <c r="O122" s="127"/>
      <c r="P122" s="128"/>
      <c r="Q122" s="128"/>
      <c r="R122" s="128"/>
      <c r="S122" s="128"/>
      <c r="T122" s="128"/>
      <c r="U122" s="145" t="str">
        <f>IF(COUNTBLANK(P122:T122)=5,"",IF(OR((MIN(P122:T122)&lt;(G122+H122)),(MAX(P122:T122)&gt;(G122+I122))),"NG","OK"))</f>
        <v/>
      </c>
      <c r="W122" s="149"/>
      <c r="X122" s="149"/>
    </row>
    <row r="123" s="28" customFormat="1" ht="36" customHeight="1" outlineLevel="1" spans="2:24">
      <c r="B123" s="72" t="s">
        <v>335</v>
      </c>
      <c r="C123" s="73">
        <f t="shared" si="10"/>
        <v>0.001</v>
      </c>
      <c r="D123" s="79" t="s">
        <v>287</v>
      </c>
      <c r="E123" s="80" t="s">
        <v>0</v>
      </c>
      <c r="F123" s="81"/>
      <c r="G123" s="82">
        <v>1.5</v>
      </c>
      <c r="H123" s="82">
        <v>-1.5</v>
      </c>
      <c r="I123" s="82">
        <v>0</v>
      </c>
      <c r="J123" s="87" t="s">
        <v>176</v>
      </c>
      <c r="K123" s="123" t="s">
        <v>145</v>
      </c>
      <c r="L123" s="124"/>
      <c r="M123" s="125" t="s">
        <v>6</v>
      </c>
      <c r="N123" s="126"/>
      <c r="O123" s="127"/>
      <c r="P123" s="128"/>
      <c r="Q123" s="128"/>
      <c r="R123" s="128"/>
      <c r="S123" s="128"/>
      <c r="T123" s="128"/>
      <c r="U123" s="145" t="str">
        <f>IF(COUNTBLANK(P123:T123)=5,"",IF(OR((MIN(P123:T123)&lt;(G123+H123)),(MAX(P123:T123)&gt;(G123+I123))),"NG","OK"))</f>
        <v/>
      </c>
      <c r="W123" s="149"/>
      <c r="X123" s="149"/>
    </row>
    <row r="124" s="28" customFormat="1" ht="36" customHeight="1" outlineLevel="1" spans="2:24">
      <c r="B124" s="72" t="s">
        <v>336</v>
      </c>
      <c r="C124" s="73">
        <f t="shared" si="10"/>
        <v>0.1</v>
      </c>
      <c r="D124" s="79" t="s">
        <v>289</v>
      </c>
      <c r="E124" s="80" t="s">
        <v>38</v>
      </c>
      <c r="F124" s="81" t="s">
        <v>75</v>
      </c>
      <c r="G124" s="82">
        <v>51</v>
      </c>
      <c r="H124" s="83">
        <v>-0.25</v>
      </c>
      <c r="I124" s="83">
        <v>0.25</v>
      </c>
      <c r="J124" s="87" t="s">
        <v>176</v>
      </c>
      <c r="K124" s="123" t="s">
        <v>143</v>
      </c>
      <c r="L124" s="124"/>
      <c r="M124" s="125" t="s">
        <v>6</v>
      </c>
      <c r="N124" s="126"/>
      <c r="O124" s="127"/>
      <c r="P124" s="128"/>
      <c r="Q124" s="128"/>
      <c r="R124" s="128"/>
      <c r="S124" s="128"/>
      <c r="T124" s="128"/>
      <c r="U124" s="144" t="str">
        <f t="shared" si="13"/>
        <v/>
      </c>
      <c r="W124" s="149"/>
      <c r="X124" s="149"/>
    </row>
    <row r="125" s="28" customFormat="1" ht="36" customHeight="1" outlineLevel="1" spans="2:24">
      <c r="B125" s="72" t="s">
        <v>337</v>
      </c>
      <c r="C125" s="73">
        <f t="shared" si="10"/>
        <v>0.1</v>
      </c>
      <c r="D125" s="79" t="s">
        <v>291</v>
      </c>
      <c r="E125" s="80" t="s">
        <v>38</v>
      </c>
      <c r="F125" s="81" t="s">
        <v>75</v>
      </c>
      <c r="G125" s="82">
        <v>13</v>
      </c>
      <c r="H125" s="83">
        <v>-0.25</v>
      </c>
      <c r="I125" s="83">
        <v>0.25</v>
      </c>
      <c r="J125" s="87" t="s">
        <v>176</v>
      </c>
      <c r="K125" s="123" t="s">
        <v>143</v>
      </c>
      <c r="L125" s="124"/>
      <c r="M125" s="125" t="s">
        <v>6</v>
      </c>
      <c r="N125" s="126"/>
      <c r="O125" s="127"/>
      <c r="P125" s="128"/>
      <c r="Q125" s="128"/>
      <c r="R125" s="128"/>
      <c r="S125" s="128"/>
      <c r="T125" s="128"/>
      <c r="U125" s="144" t="str">
        <f t="shared" si="13"/>
        <v/>
      </c>
      <c r="W125" s="149"/>
      <c r="X125" s="149"/>
    </row>
    <row r="126" s="28" customFormat="1" ht="36" customHeight="1" outlineLevel="1" spans="2:24">
      <c r="B126" s="72" t="s">
        <v>338</v>
      </c>
      <c r="C126" s="73">
        <f t="shared" si="10"/>
        <v>0.1</v>
      </c>
      <c r="D126" s="79" t="s">
        <v>292</v>
      </c>
      <c r="E126" s="80" t="s">
        <v>38</v>
      </c>
      <c r="F126" s="81" t="s">
        <v>75</v>
      </c>
      <c r="G126" s="82">
        <v>2</v>
      </c>
      <c r="H126" s="83">
        <v>-0.25</v>
      </c>
      <c r="I126" s="83">
        <v>0.25</v>
      </c>
      <c r="J126" s="87" t="s">
        <v>176</v>
      </c>
      <c r="K126" s="123" t="s">
        <v>143</v>
      </c>
      <c r="L126" s="124"/>
      <c r="M126" s="125" t="s">
        <v>6</v>
      </c>
      <c r="N126" s="126"/>
      <c r="O126" s="127"/>
      <c r="P126" s="128"/>
      <c r="Q126" s="128"/>
      <c r="R126" s="128"/>
      <c r="S126" s="128"/>
      <c r="T126" s="128"/>
      <c r="U126" s="144" t="str">
        <f t="shared" si="13"/>
        <v/>
      </c>
      <c r="W126" s="149"/>
      <c r="X126" s="149"/>
    </row>
    <row r="127" s="28" customFormat="1" ht="36" customHeight="1" outlineLevel="1" spans="2:24">
      <c r="B127" s="72" t="s">
        <v>339</v>
      </c>
      <c r="C127" s="73">
        <f t="shared" si="10"/>
        <v>0.1</v>
      </c>
      <c r="D127" s="79" t="s">
        <v>340</v>
      </c>
      <c r="E127" s="80" t="s">
        <v>49</v>
      </c>
      <c r="F127" s="81" t="s">
        <v>72</v>
      </c>
      <c r="G127" s="82">
        <v>4</v>
      </c>
      <c r="H127" s="82">
        <v>0</v>
      </c>
      <c r="I127" s="82">
        <v>0.12</v>
      </c>
      <c r="J127" s="87" t="s">
        <v>176</v>
      </c>
      <c r="K127" s="123" t="s">
        <v>141</v>
      </c>
      <c r="L127" s="124"/>
      <c r="M127" s="125" t="s">
        <v>220</v>
      </c>
      <c r="N127" s="126"/>
      <c r="O127" s="127"/>
      <c r="P127" s="128"/>
      <c r="Q127" s="128"/>
      <c r="R127" s="128"/>
      <c r="S127" s="128"/>
      <c r="T127" s="128"/>
      <c r="U127" s="145" t="str">
        <f t="shared" ref="U127:U132" si="14">IF(COUNTBLANK(P127:T127)=5,"",IF(OR((MIN(P127:T127)&lt;(G127+H127)),(MAX(P127:T127)&gt;(G127+I127))),"NG","OK"))</f>
        <v/>
      </c>
      <c r="W127" s="149"/>
      <c r="X127" s="149"/>
    </row>
    <row r="128" s="28" customFormat="1" ht="36" customHeight="1" outlineLevel="1" spans="2:24">
      <c r="B128" s="72" t="s">
        <v>341</v>
      </c>
      <c r="C128" s="73">
        <f t="shared" si="10"/>
        <v>0.1</v>
      </c>
      <c r="D128" s="79" t="s">
        <v>342</v>
      </c>
      <c r="E128" s="80" t="s">
        <v>49</v>
      </c>
      <c r="F128" s="81" t="s">
        <v>72</v>
      </c>
      <c r="G128" s="82">
        <v>4</v>
      </c>
      <c r="H128" s="82">
        <v>0</v>
      </c>
      <c r="I128" s="82">
        <v>0.12</v>
      </c>
      <c r="J128" s="87" t="s">
        <v>176</v>
      </c>
      <c r="K128" s="123" t="s">
        <v>141</v>
      </c>
      <c r="L128" s="124"/>
      <c r="M128" s="125" t="s">
        <v>220</v>
      </c>
      <c r="N128" s="126"/>
      <c r="O128" s="127"/>
      <c r="P128" s="128"/>
      <c r="Q128" s="128"/>
      <c r="R128" s="128"/>
      <c r="S128" s="128"/>
      <c r="T128" s="128"/>
      <c r="U128" s="145" t="str">
        <f t="shared" si="14"/>
        <v/>
      </c>
      <c r="W128" s="149"/>
      <c r="X128" s="149"/>
    </row>
    <row r="129" s="28" customFormat="1" ht="36" customHeight="1" outlineLevel="1" spans="2:24">
      <c r="B129" s="72" t="s">
        <v>343</v>
      </c>
      <c r="C129" s="73">
        <f t="shared" si="10"/>
        <v>0.001</v>
      </c>
      <c r="D129" s="79" t="s">
        <v>344</v>
      </c>
      <c r="E129" s="80" t="s">
        <v>83</v>
      </c>
      <c r="F129" s="81"/>
      <c r="G129" s="82">
        <v>0.1</v>
      </c>
      <c r="H129" s="82">
        <v>-0.1</v>
      </c>
      <c r="I129" s="82">
        <v>0</v>
      </c>
      <c r="J129" s="87" t="s">
        <v>176</v>
      </c>
      <c r="K129" s="123" t="s">
        <v>141</v>
      </c>
      <c r="L129" s="124"/>
      <c r="M129" s="125" t="s">
        <v>6</v>
      </c>
      <c r="N129" s="126"/>
      <c r="O129" s="127"/>
      <c r="P129" s="128"/>
      <c r="Q129" s="128"/>
      <c r="R129" s="128"/>
      <c r="S129" s="128"/>
      <c r="T129" s="128"/>
      <c r="U129" s="145" t="str">
        <f t="shared" si="14"/>
        <v/>
      </c>
      <c r="W129" s="149"/>
      <c r="X129" s="149"/>
    </row>
    <row r="130" s="28" customFormat="1" ht="36" customHeight="1" outlineLevel="1" spans="2:24">
      <c r="B130" s="72" t="s">
        <v>345</v>
      </c>
      <c r="C130" s="73">
        <f t="shared" si="10"/>
        <v>0.001</v>
      </c>
      <c r="D130" s="79" t="s">
        <v>346</v>
      </c>
      <c r="E130" s="80" t="s">
        <v>83</v>
      </c>
      <c r="F130" s="81"/>
      <c r="G130" s="82">
        <v>0.1</v>
      </c>
      <c r="H130" s="82">
        <v>-0.1</v>
      </c>
      <c r="I130" s="82">
        <v>0</v>
      </c>
      <c r="J130" s="87" t="s">
        <v>176</v>
      </c>
      <c r="K130" s="123" t="s">
        <v>141</v>
      </c>
      <c r="L130" s="124"/>
      <c r="M130" s="125" t="s">
        <v>6</v>
      </c>
      <c r="N130" s="126"/>
      <c r="O130" s="127"/>
      <c r="P130" s="128"/>
      <c r="Q130" s="128"/>
      <c r="R130" s="128"/>
      <c r="S130" s="128"/>
      <c r="T130" s="128"/>
      <c r="U130" s="145" t="str">
        <f t="shared" si="14"/>
        <v/>
      </c>
      <c r="W130" s="149"/>
      <c r="X130" s="149"/>
    </row>
    <row r="131" s="28" customFormat="1" ht="36" customHeight="1" outlineLevel="1" spans="1:24">
      <c r="A131" s="71"/>
      <c r="B131" s="72" t="s">
        <v>347</v>
      </c>
      <c r="C131" s="73">
        <f t="shared" si="10"/>
        <v>0.001</v>
      </c>
      <c r="D131" s="79" t="s">
        <v>348</v>
      </c>
      <c r="E131" s="80" t="s">
        <v>191</v>
      </c>
      <c r="F131" s="86" t="s">
        <v>192</v>
      </c>
      <c r="G131" s="82">
        <v>15</v>
      </c>
      <c r="H131" s="83">
        <v>-15</v>
      </c>
      <c r="I131" s="83">
        <v>0</v>
      </c>
      <c r="J131" s="130" t="s">
        <v>193</v>
      </c>
      <c r="K131" s="123" t="s">
        <v>141</v>
      </c>
      <c r="L131" s="153" t="s">
        <v>149</v>
      </c>
      <c r="M131" s="125" t="s">
        <v>17</v>
      </c>
      <c r="N131" s="126"/>
      <c r="O131" s="127"/>
      <c r="P131" s="128"/>
      <c r="Q131" s="128"/>
      <c r="R131" s="128"/>
      <c r="S131" s="128"/>
      <c r="T131" s="128"/>
      <c r="U131" s="145" t="str">
        <f t="shared" si="14"/>
        <v/>
      </c>
      <c r="W131" s="149"/>
      <c r="X131" s="149"/>
    </row>
    <row r="132" s="28" customFormat="1" ht="36" customHeight="1" outlineLevel="1" spans="1:24">
      <c r="A132" s="71"/>
      <c r="B132" s="72" t="s">
        <v>349</v>
      </c>
      <c r="C132" s="73">
        <f t="shared" si="10"/>
        <v>0.001</v>
      </c>
      <c r="D132" s="79" t="s">
        <v>350</v>
      </c>
      <c r="E132" s="80" t="s">
        <v>105</v>
      </c>
      <c r="F132" s="87" t="s">
        <v>80</v>
      </c>
      <c r="G132" s="82">
        <v>10</v>
      </c>
      <c r="H132" s="83">
        <v>-10</v>
      </c>
      <c r="I132" s="83">
        <v>0</v>
      </c>
      <c r="J132" s="130" t="s">
        <v>193</v>
      </c>
      <c r="K132" s="123" t="s">
        <v>141</v>
      </c>
      <c r="L132" s="153" t="s">
        <v>149</v>
      </c>
      <c r="M132" s="125" t="s">
        <v>17</v>
      </c>
      <c r="N132" s="126"/>
      <c r="O132" s="127"/>
      <c r="P132" s="128"/>
      <c r="Q132" s="128"/>
      <c r="R132" s="128"/>
      <c r="S132" s="128"/>
      <c r="T132" s="128"/>
      <c r="U132" s="145" t="str">
        <f t="shared" si="14"/>
        <v/>
      </c>
      <c r="W132" s="149"/>
      <c r="X132" s="149"/>
    </row>
    <row r="133" s="28" customFormat="1" ht="36" customHeight="1" outlineLevel="1" spans="2:24">
      <c r="B133" s="72" t="s">
        <v>351</v>
      </c>
      <c r="C133" s="73">
        <f t="shared" si="10"/>
        <v>0.1</v>
      </c>
      <c r="D133" s="79" t="s">
        <v>296</v>
      </c>
      <c r="E133" s="80" t="s">
        <v>38</v>
      </c>
      <c r="F133" s="81" t="s">
        <v>75</v>
      </c>
      <c r="G133" s="82">
        <v>38.8</v>
      </c>
      <c r="H133" s="83">
        <v>-0.25</v>
      </c>
      <c r="I133" s="83">
        <v>0.25</v>
      </c>
      <c r="J133" s="87" t="s">
        <v>176</v>
      </c>
      <c r="K133" s="123" t="s">
        <v>143</v>
      </c>
      <c r="L133" s="124"/>
      <c r="M133" s="125" t="s">
        <v>6</v>
      </c>
      <c r="N133" s="126"/>
      <c r="O133" s="127"/>
      <c r="P133" s="128"/>
      <c r="Q133" s="128"/>
      <c r="R133" s="128"/>
      <c r="S133" s="128"/>
      <c r="T133" s="128"/>
      <c r="U133" s="144" t="str">
        <f>IF(COUNTBLANK(P133:T133)=5,"",IF(OR((MIN(P133:T133)&lt;(G133+H133)),(MAX(P133:T133)&gt;(G133+I133))),"∆","∆"))</f>
        <v/>
      </c>
      <c r="W133" s="149"/>
      <c r="X133" s="149"/>
    </row>
    <row r="134" s="28" customFormat="1" ht="36" customHeight="1" outlineLevel="1" spans="2:24">
      <c r="B134" s="72" t="s">
        <v>352</v>
      </c>
      <c r="C134" s="73">
        <f t="shared" si="10"/>
        <v>0.1</v>
      </c>
      <c r="D134" s="79" t="s">
        <v>297</v>
      </c>
      <c r="E134" s="80" t="s">
        <v>38</v>
      </c>
      <c r="F134" s="81" t="s">
        <v>75</v>
      </c>
      <c r="G134" s="82">
        <v>38.8</v>
      </c>
      <c r="H134" s="83">
        <v>-0.25</v>
      </c>
      <c r="I134" s="83">
        <v>0.25</v>
      </c>
      <c r="J134" s="87" t="s">
        <v>176</v>
      </c>
      <c r="K134" s="123" t="s">
        <v>143</v>
      </c>
      <c r="L134" s="124"/>
      <c r="M134" s="125" t="s">
        <v>6</v>
      </c>
      <c r="N134" s="126"/>
      <c r="O134" s="127"/>
      <c r="P134" s="128"/>
      <c r="Q134" s="128"/>
      <c r="R134" s="128"/>
      <c r="S134" s="128"/>
      <c r="T134" s="128"/>
      <c r="U134" s="144" t="str">
        <f t="shared" ref="U134:U140" si="15">IF(COUNTBLANK(P134:T134)=5,"",IF(OR((MIN(P134:T134)&lt;(G134+H134)),(MAX(P134:T134)&gt;(G134+I134))),"∆","∆"))</f>
        <v/>
      </c>
      <c r="W134" s="149"/>
      <c r="X134" s="149"/>
    </row>
    <row r="135" s="28" customFormat="1" ht="36" customHeight="1" outlineLevel="1" spans="2:24">
      <c r="B135" s="72" t="s">
        <v>353</v>
      </c>
      <c r="C135" s="73">
        <f t="shared" si="10"/>
        <v>0.1</v>
      </c>
      <c r="D135" s="79" t="s">
        <v>298</v>
      </c>
      <c r="E135" s="80" t="s">
        <v>38</v>
      </c>
      <c r="F135" s="81" t="s">
        <v>75</v>
      </c>
      <c r="G135" s="82">
        <v>15</v>
      </c>
      <c r="H135" s="83">
        <v>-0.25</v>
      </c>
      <c r="I135" s="83">
        <v>0.25</v>
      </c>
      <c r="J135" s="87" t="s">
        <v>176</v>
      </c>
      <c r="K135" s="123" t="s">
        <v>143</v>
      </c>
      <c r="L135" s="124"/>
      <c r="M135" s="125" t="s">
        <v>6</v>
      </c>
      <c r="N135" s="126"/>
      <c r="O135" s="127"/>
      <c r="P135" s="128"/>
      <c r="Q135" s="128"/>
      <c r="R135" s="128"/>
      <c r="S135" s="128"/>
      <c r="T135" s="128"/>
      <c r="U135" s="144" t="str">
        <f t="shared" si="15"/>
        <v/>
      </c>
      <c r="W135" s="149"/>
      <c r="X135" s="149"/>
    </row>
    <row r="136" s="28" customFormat="1" ht="36" customHeight="1" outlineLevel="1" spans="2:24">
      <c r="B136" s="72" t="s">
        <v>354</v>
      </c>
      <c r="C136" s="73">
        <f t="shared" si="10"/>
        <v>0.1</v>
      </c>
      <c r="D136" s="79" t="s">
        <v>300</v>
      </c>
      <c r="E136" s="80" t="s">
        <v>38</v>
      </c>
      <c r="F136" s="81" t="s">
        <v>75</v>
      </c>
      <c r="G136" s="82">
        <v>33</v>
      </c>
      <c r="H136" s="83">
        <v>-0.25</v>
      </c>
      <c r="I136" s="83">
        <v>0.25</v>
      </c>
      <c r="J136" s="87" t="s">
        <v>176</v>
      </c>
      <c r="K136" s="123" t="s">
        <v>143</v>
      </c>
      <c r="L136" s="124"/>
      <c r="M136" s="125" t="s">
        <v>6</v>
      </c>
      <c r="N136" s="126"/>
      <c r="O136" s="127"/>
      <c r="P136" s="128"/>
      <c r="Q136" s="128"/>
      <c r="R136" s="128"/>
      <c r="S136" s="128"/>
      <c r="T136" s="128"/>
      <c r="U136" s="144" t="str">
        <f t="shared" si="15"/>
        <v/>
      </c>
      <c r="W136" s="149"/>
      <c r="X136" s="149"/>
    </row>
    <row r="137" s="28" customFormat="1" ht="36" customHeight="1" outlineLevel="1" spans="2:24">
      <c r="B137" s="72" t="s">
        <v>355</v>
      </c>
      <c r="C137" s="73">
        <f t="shared" si="10"/>
        <v>0.001</v>
      </c>
      <c r="D137" s="79" t="s">
        <v>302</v>
      </c>
      <c r="E137" s="80" t="s">
        <v>0</v>
      </c>
      <c r="F137" s="81"/>
      <c r="G137" s="82">
        <v>2</v>
      </c>
      <c r="H137" s="82">
        <v>-2</v>
      </c>
      <c r="I137" s="82">
        <v>0</v>
      </c>
      <c r="J137" s="87" t="s">
        <v>176</v>
      </c>
      <c r="K137" s="123" t="s">
        <v>143</v>
      </c>
      <c r="L137" s="124"/>
      <c r="M137" s="125" t="s">
        <v>6</v>
      </c>
      <c r="N137" s="126"/>
      <c r="O137" s="127"/>
      <c r="P137" s="128"/>
      <c r="Q137" s="128"/>
      <c r="R137" s="128"/>
      <c r="S137" s="128"/>
      <c r="T137" s="128"/>
      <c r="U137" s="145" t="str">
        <f>IF(COUNTBLANK(P137:T137)=5,"",IF(OR((MIN(P137:T137)&lt;(G137+H137)),(MAX(P137:T137)&gt;(G137+I137))),"NG","OK"))</f>
        <v/>
      </c>
      <c r="W137" s="149"/>
      <c r="X137" s="149"/>
    </row>
    <row r="138" s="28" customFormat="1" ht="36" customHeight="1" outlineLevel="1" spans="2:24">
      <c r="B138" s="72" t="s">
        <v>356</v>
      </c>
      <c r="C138" s="73">
        <f t="shared" si="10"/>
        <v>0.001</v>
      </c>
      <c r="D138" s="79" t="s">
        <v>304</v>
      </c>
      <c r="E138" s="80" t="s">
        <v>0</v>
      </c>
      <c r="F138" s="81"/>
      <c r="G138" s="82">
        <v>1.5</v>
      </c>
      <c r="H138" s="82">
        <v>-1.5</v>
      </c>
      <c r="I138" s="82">
        <v>0</v>
      </c>
      <c r="J138" s="87" t="s">
        <v>176</v>
      </c>
      <c r="K138" s="123" t="s">
        <v>145</v>
      </c>
      <c r="L138" s="124"/>
      <c r="M138" s="125" t="s">
        <v>6</v>
      </c>
      <c r="N138" s="126"/>
      <c r="O138" s="127"/>
      <c r="P138" s="128"/>
      <c r="Q138" s="128"/>
      <c r="R138" s="128"/>
      <c r="S138" s="128"/>
      <c r="T138" s="128"/>
      <c r="U138" s="145" t="str">
        <f>IF(COUNTBLANK(P138:T138)=5,"",IF(OR((MIN(P138:T138)&lt;(G138+H138)),(MAX(P138:T138)&gt;(G138+I138))),"NG","OK"))</f>
        <v/>
      </c>
      <c r="W138" s="149"/>
      <c r="X138" s="149"/>
    </row>
    <row r="139" s="28" customFormat="1" ht="36" customHeight="1" outlineLevel="1" spans="2:24">
      <c r="B139" s="72" t="s">
        <v>357</v>
      </c>
      <c r="C139" s="73">
        <f t="shared" si="10"/>
        <v>0.1</v>
      </c>
      <c r="D139" s="79" t="s">
        <v>306</v>
      </c>
      <c r="E139" s="80" t="s">
        <v>38</v>
      </c>
      <c r="F139" s="81" t="s">
        <v>75</v>
      </c>
      <c r="G139" s="82">
        <v>43</v>
      </c>
      <c r="H139" s="83">
        <v>-0.25</v>
      </c>
      <c r="I139" s="83">
        <v>0.25</v>
      </c>
      <c r="J139" s="87" t="s">
        <v>176</v>
      </c>
      <c r="K139" s="123" t="s">
        <v>143</v>
      </c>
      <c r="L139" s="124"/>
      <c r="M139" s="125" t="s">
        <v>6</v>
      </c>
      <c r="N139" s="126"/>
      <c r="O139" s="127"/>
      <c r="P139" s="128"/>
      <c r="Q139" s="128"/>
      <c r="R139" s="128"/>
      <c r="S139" s="128"/>
      <c r="T139" s="128"/>
      <c r="U139" s="144" t="str">
        <f t="shared" si="15"/>
        <v/>
      </c>
      <c r="W139" s="149"/>
      <c r="X139" s="149"/>
    </row>
    <row r="140" s="28" customFormat="1" ht="36" customHeight="1" outlineLevel="1" spans="2:24">
      <c r="B140" s="72" t="s">
        <v>358</v>
      </c>
      <c r="C140" s="73">
        <f t="shared" si="10"/>
        <v>0.1</v>
      </c>
      <c r="D140" s="79" t="s">
        <v>308</v>
      </c>
      <c r="E140" s="80" t="s">
        <v>38</v>
      </c>
      <c r="F140" s="81" t="s">
        <v>75</v>
      </c>
      <c r="G140" s="82">
        <v>13</v>
      </c>
      <c r="H140" s="83">
        <v>-0.25</v>
      </c>
      <c r="I140" s="83">
        <v>0.25</v>
      </c>
      <c r="J140" s="87" t="s">
        <v>176</v>
      </c>
      <c r="K140" s="123" t="s">
        <v>143</v>
      </c>
      <c r="L140" s="124"/>
      <c r="M140" s="125" t="s">
        <v>6</v>
      </c>
      <c r="N140" s="126"/>
      <c r="O140" s="127"/>
      <c r="P140" s="128"/>
      <c r="Q140" s="128"/>
      <c r="R140" s="128"/>
      <c r="S140" s="128"/>
      <c r="T140" s="128"/>
      <c r="U140" s="144" t="str">
        <f t="shared" si="15"/>
        <v/>
      </c>
      <c r="W140" s="149"/>
      <c r="X140" s="149"/>
    </row>
    <row r="141" s="28" customFormat="1" ht="36" customHeight="1" outlineLevel="1" spans="2:24">
      <c r="B141" s="72" t="s">
        <v>359</v>
      </c>
      <c r="C141" s="73">
        <f t="shared" si="10"/>
        <v>0.001</v>
      </c>
      <c r="D141" s="79" t="s">
        <v>310</v>
      </c>
      <c r="E141" s="80" t="s">
        <v>0</v>
      </c>
      <c r="F141" s="81"/>
      <c r="G141" s="82">
        <v>2</v>
      </c>
      <c r="H141" s="82">
        <v>-2</v>
      </c>
      <c r="I141" s="82">
        <v>0</v>
      </c>
      <c r="J141" s="87" t="s">
        <v>176</v>
      </c>
      <c r="K141" s="123" t="s">
        <v>143</v>
      </c>
      <c r="L141" s="124"/>
      <c r="M141" s="125" t="s">
        <v>6</v>
      </c>
      <c r="N141" s="126"/>
      <c r="O141" s="127"/>
      <c r="P141" s="128"/>
      <c r="Q141" s="128"/>
      <c r="R141" s="128"/>
      <c r="S141" s="128"/>
      <c r="T141" s="128"/>
      <c r="U141" s="145" t="str">
        <f>IF(COUNTBLANK(P141:T141)=5,"",IF(OR((MIN(P141:T141)&lt;(G141+H141)),(MAX(P141:T141)&gt;(G141+I141))),"NG","OK"))</f>
        <v/>
      </c>
      <c r="W141" s="149"/>
      <c r="X141" s="149"/>
    </row>
    <row r="142" s="28" customFormat="1" ht="36" customHeight="1" outlineLevel="1" spans="2:24">
      <c r="B142" s="72" t="s">
        <v>360</v>
      </c>
      <c r="C142" s="73">
        <f t="shared" si="10"/>
        <v>0.001</v>
      </c>
      <c r="D142" s="79" t="s">
        <v>312</v>
      </c>
      <c r="E142" s="80" t="s">
        <v>0</v>
      </c>
      <c r="F142" s="81"/>
      <c r="G142" s="82">
        <v>1.5</v>
      </c>
      <c r="H142" s="82">
        <v>-1.5</v>
      </c>
      <c r="I142" s="82">
        <v>0</v>
      </c>
      <c r="J142" s="87" t="s">
        <v>176</v>
      </c>
      <c r="K142" s="123" t="s">
        <v>145</v>
      </c>
      <c r="L142" s="124"/>
      <c r="M142" s="125" t="s">
        <v>6</v>
      </c>
      <c r="N142" s="126"/>
      <c r="O142" s="127"/>
      <c r="P142" s="128"/>
      <c r="Q142" s="128"/>
      <c r="R142" s="128"/>
      <c r="S142" s="128"/>
      <c r="T142" s="128"/>
      <c r="U142" s="145" t="str">
        <f>IF(COUNTBLANK(P142:T142)=5,"",IF(OR((MIN(P142:T142)&lt;(G142+H142)),(MAX(P142:T142)&gt;(G142+I142))),"NG","OK"))</f>
        <v/>
      </c>
      <c r="W142" s="149"/>
      <c r="X142" s="149"/>
    </row>
    <row r="143" s="28" customFormat="1" ht="36" customHeight="1" outlineLevel="1" spans="2:24">
      <c r="B143" s="72" t="s">
        <v>361</v>
      </c>
      <c r="C143" s="73">
        <f t="shared" si="10"/>
        <v>0.1</v>
      </c>
      <c r="D143" s="79" t="s">
        <v>314</v>
      </c>
      <c r="E143" s="80" t="s">
        <v>38</v>
      </c>
      <c r="F143" s="81" t="s">
        <v>75</v>
      </c>
      <c r="G143" s="82">
        <v>55.5</v>
      </c>
      <c r="H143" s="83">
        <v>-0.25</v>
      </c>
      <c r="I143" s="83">
        <v>0.25</v>
      </c>
      <c r="J143" s="87" t="s">
        <v>176</v>
      </c>
      <c r="K143" s="123" t="s">
        <v>143</v>
      </c>
      <c r="L143" s="124"/>
      <c r="M143" s="125" t="s">
        <v>6</v>
      </c>
      <c r="N143" s="126"/>
      <c r="O143" s="127"/>
      <c r="P143" s="128"/>
      <c r="Q143" s="128"/>
      <c r="R143" s="128"/>
      <c r="S143" s="128"/>
      <c r="T143" s="128"/>
      <c r="U143" s="144" t="str">
        <f>IF(COUNTBLANK(P143:T143)=5,"",IF(OR((MIN(P143:T143)&lt;(G143+H143)),(MAX(P143:T143)&gt;(G143+I143))),"∆","∆"))</f>
        <v/>
      </c>
      <c r="W143" s="149"/>
      <c r="X143" s="149"/>
    </row>
    <row r="144" s="28" customFormat="1" ht="36" customHeight="1" outlineLevel="1" spans="2:24">
      <c r="B144" s="72" t="s">
        <v>362</v>
      </c>
      <c r="C144" s="73">
        <f t="shared" si="10"/>
        <v>0.1</v>
      </c>
      <c r="D144" s="79" t="s">
        <v>316</v>
      </c>
      <c r="E144" s="80" t="s">
        <v>38</v>
      </c>
      <c r="F144" s="81" t="s">
        <v>75</v>
      </c>
      <c r="G144" s="82">
        <v>41.63</v>
      </c>
      <c r="H144" s="83">
        <v>-0.25</v>
      </c>
      <c r="I144" s="83">
        <v>0.25</v>
      </c>
      <c r="J144" s="87" t="s">
        <v>176</v>
      </c>
      <c r="K144" s="123" t="s">
        <v>143</v>
      </c>
      <c r="L144" s="124"/>
      <c r="M144" s="125" t="s">
        <v>6</v>
      </c>
      <c r="N144" s="126"/>
      <c r="O144" s="127"/>
      <c r="P144" s="128"/>
      <c r="Q144" s="128"/>
      <c r="R144" s="128"/>
      <c r="S144" s="128"/>
      <c r="T144" s="128"/>
      <c r="U144" s="144" t="str">
        <f>IF(COUNTBLANK(P144:T144)=5,"",IF(OR((MIN(P144:T144)&lt;(G144+H144)),(MAX(P144:T144)&gt;(G144+I144))),"∆","∆"))</f>
        <v/>
      </c>
      <c r="W144" s="149"/>
      <c r="X144" s="149"/>
    </row>
    <row r="145" s="28" customFormat="1" ht="36" customHeight="1" outlineLevel="1" spans="2:24">
      <c r="B145" s="72" t="s">
        <v>363</v>
      </c>
      <c r="C145" s="73">
        <f t="shared" si="10"/>
        <v>0.1</v>
      </c>
      <c r="D145" s="79" t="s">
        <v>318</v>
      </c>
      <c r="E145" s="80" t="s">
        <v>38</v>
      </c>
      <c r="F145" s="81" t="s">
        <v>75</v>
      </c>
      <c r="G145" s="82">
        <v>25</v>
      </c>
      <c r="H145" s="83">
        <v>-0.25</v>
      </c>
      <c r="I145" s="83">
        <v>0.25</v>
      </c>
      <c r="J145" s="87" t="s">
        <v>176</v>
      </c>
      <c r="K145" s="123" t="s">
        <v>143</v>
      </c>
      <c r="L145" s="124"/>
      <c r="M145" s="125" t="s">
        <v>6</v>
      </c>
      <c r="N145" s="126"/>
      <c r="O145" s="127"/>
      <c r="P145" s="128"/>
      <c r="Q145" s="128"/>
      <c r="R145" s="128"/>
      <c r="S145" s="128"/>
      <c r="T145" s="128"/>
      <c r="U145" s="144" t="str">
        <f>IF(COUNTBLANK(P145:T145)=5,"",IF(OR((MIN(P145:T145)&lt;(G145+H145)),(MAX(P145:T145)&gt;(G145+I145))),"∆","∆"))</f>
        <v/>
      </c>
      <c r="W145" s="149"/>
      <c r="X145" s="149"/>
    </row>
    <row r="146" s="28" customFormat="1" ht="36" customHeight="1" outlineLevel="1" spans="2:24">
      <c r="B146" s="72" t="s">
        <v>364</v>
      </c>
      <c r="C146" s="73">
        <f t="shared" si="10"/>
        <v>0.1</v>
      </c>
      <c r="D146" s="79" t="s">
        <v>365</v>
      </c>
      <c r="E146" s="80" t="s">
        <v>49</v>
      </c>
      <c r="F146" s="151" t="s">
        <v>72</v>
      </c>
      <c r="G146" s="82">
        <v>6.3</v>
      </c>
      <c r="H146" s="82">
        <v>-0.1</v>
      </c>
      <c r="I146" s="82">
        <v>0.1</v>
      </c>
      <c r="J146" s="87" t="s">
        <v>176</v>
      </c>
      <c r="K146" s="123" t="s">
        <v>141</v>
      </c>
      <c r="L146" s="124"/>
      <c r="M146" s="125" t="s">
        <v>366</v>
      </c>
      <c r="N146" s="126"/>
      <c r="O146" s="127"/>
      <c r="P146" s="128"/>
      <c r="Q146" s="128"/>
      <c r="R146" s="128"/>
      <c r="S146" s="128"/>
      <c r="T146" s="128"/>
      <c r="U146" s="144" t="str">
        <f t="shared" ref="U146:U162" si="16">IF(COUNTBLANK(P146:T146)=5,"",IF(OR((MIN(P146:T146)&lt;(G146+H146)),(MAX(P146:T146)&gt;(G146+I146))),"NG","OK"))</f>
        <v/>
      </c>
      <c r="W146" s="149"/>
      <c r="X146" s="149"/>
    </row>
    <row r="147" s="28" customFormat="1" ht="36" customHeight="1" outlineLevel="1" spans="2:24">
      <c r="B147" s="72" t="s">
        <v>367</v>
      </c>
      <c r="C147" s="73">
        <f t="shared" si="10"/>
        <v>0.1</v>
      </c>
      <c r="D147" s="79" t="s">
        <v>368</v>
      </c>
      <c r="E147" s="80" t="s">
        <v>49</v>
      </c>
      <c r="F147" s="151" t="s">
        <v>72</v>
      </c>
      <c r="G147" s="82">
        <v>6.3</v>
      </c>
      <c r="H147" s="82">
        <v>-0.1</v>
      </c>
      <c r="I147" s="82">
        <v>0.1</v>
      </c>
      <c r="J147" s="87" t="s">
        <v>176</v>
      </c>
      <c r="K147" s="123" t="s">
        <v>141</v>
      </c>
      <c r="L147" s="124"/>
      <c r="M147" s="125" t="s">
        <v>366</v>
      </c>
      <c r="N147" s="126"/>
      <c r="O147" s="127"/>
      <c r="P147" s="128"/>
      <c r="Q147" s="128"/>
      <c r="R147" s="128"/>
      <c r="S147" s="128"/>
      <c r="T147" s="128"/>
      <c r="U147" s="144" t="str">
        <f t="shared" si="16"/>
        <v/>
      </c>
      <c r="W147" s="149"/>
      <c r="X147" s="149"/>
    </row>
    <row r="148" s="28" customFormat="1" ht="36" customHeight="1" outlineLevel="1" spans="2:24">
      <c r="B148" s="72" t="s">
        <v>369</v>
      </c>
      <c r="C148" s="73">
        <f t="shared" si="10"/>
        <v>0.1</v>
      </c>
      <c r="D148" s="79" t="s">
        <v>370</v>
      </c>
      <c r="E148" s="80" t="s">
        <v>49</v>
      </c>
      <c r="F148" s="151" t="s">
        <v>72</v>
      </c>
      <c r="G148" s="82">
        <v>6.3</v>
      </c>
      <c r="H148" s="82">
        <v>-0.1</v>
      </c>
      <c r="I148" s="82">
        <v>0.1</v>
      </c>
      <c r="J148" s="87" t="s">
        <v>176</v>
      </c>
      <c r="K148" s="123" t="s">
        <v>141</v>
      </c>
      <c r="L148" s="124"/>
      <c r="M148" s="125" t="s">
        <v>366</v>
      </c>
      <c r="N148" s="126"/>
      <c r="O148" s="127"/>
      <c r="P148" s="128"/>
      <c r="Q148" s="128"/>
      <c r="R148" s="128"/>
      <c r="S148" s="128"/>
      <c r="T148" s="128"/>
      <c r="U148" s="144" t="str">
        <f t="shared" si="16"/>
        <v/>
      </c>
      <c r="W148" s="149"/>
      <c r="X148" s="149"/>
    </row>
    <row r="149" s="28" customFormat="1" ht="36" customHeight="1" outlineLevel="1" spans="2:24">
      <c r="B149" s="72" t="s">
        <v>371</v>
      </c>
      <c r="C149" s="73">
        <f t="shared" si="10"/>
        <v>0.1</v>
      </c>
      <c r="D149" s="79" t="s">
        <v>372</v>
      </c>
      <c r="E149" s="80" t="s">
        <v>49</v>
      </c>
      <c r="F149" s="151" t="s">
        <v>72</v>
      </c>
      <c r="G149" s="82">
        <v>6.3</v>
      </c>
      <c r="H149" s="82">
        <v>-0.1</v>
      </c>
      <c r="I149" s="82">
        <v>0.1</v>
      </c>
      <c r="J149" s="87" t="s">
        <v>176</v>
      </c>
      <c r="K149" s="123" t="s">
        <v>141</v>
      </c>
      <c r="L149" s="124"/>
      <c r="M149" s="125" t="s">
        <v>366</v>
      </c>
      <c r="N149" s="126"/>
      <c r="O149" s="127"/>
      <c r="P149" s="128"/>
      <c r="Q149" s="128"/>
      <c r="R149" s="128"/>
      <c r="S149" s="128"/>
      <c r="T149" s="128"/>
      <c r="U149" s="144" t="str">
        <f t="shared" si="16"/>
        <v/>
      </c>
      <c r="W149" s="149"/>
      <c r="X149" s="149"/>
    </row>
    <row r="150" s="28" customFormat="1" ht="36" customHeight="1" outlineLevel="1" spans="2:24">
      <c r="B150" s="72" t="s">
        <v>373</v>
      </c>
      <c r="C150" s="73">
        <f t="shared" ref="C150:C213" si="17">IF(I150&gt;=1,1,IF(I150&gt;=0.1,0.1,IF(I150&gt;=0.01,0.01,0.001)))</f>
        <v>0.1</v>
      </c>
      <c r="D150" s="79" t="s">
        <v>374</v>
      </c>
      <c r="E150" s="80" t="s">
        <v>49</v>
      </c>
      <c r="F150" s="151" t="s">
        <v>72</v>
      </c>
      <c r="G150" s="82">
        <v>6.3</v>
      </c>
      <c r="H150" s="82">
        <v>-0.1</v>
      </c>
      <c r="I150" s="82">
        <v>0.1</v>
      </c>
      <c r="J150" s="87" t="s">
        <v>176</v>
      </c>
      <c r="K150" s="123" t="s">
        <v>141</v>
      </c>
      <c r="L150" s="124"/>
      <c r="M150" s="125" t="s">
        <v>366</v>
      </c>
      <c r="N150" s="126"/>
      <c r="O150" s="127"/>
      <c r="P150" s="128"/>
      <c r="Q150" s="128"/>
      <c r="R150" s="128"/>
      <c r="S150" s="128"/>
      <c r="T150" s="128"/>
      <c r="U150" s="144" t="str">
        <f t="shared" si="16"/>
        <v/>
      </c>
      <c r="W150" s="149"/>
      <c r="X150" s="149"/>
    </row>
    <row r="151" s="28" customFormat="1" ht="36" customHeight="1" outlineLevel="1" spans="2:24">
      <c r="B151" s="72" t="s">
        <v>375</v>
      </c>
      <c r="C151" s="73">
        <f t="shared" si="17"/>
        <v>0.001</v>
      </c>
      <c r="D151" s="79" t="s">
        <v>376</v>
      </c>
      <c r="E151" s="80" t="s">
        <v>83</v>
      </c>
      <c r="F151" s="81"/>
      <c r="G151" s="82">
        <v>0.3</v>
      </c>
      <c r="H151" s="82">
        <v>-0.3</v>
      </c>
      <c r="I151" s="82">
        <v>0</v>
      </c>
      <c r="J151" s="87" t="s">
        <v>176</v>
      </c>
      <c r="K151" s="123" t="s">
        <v>141</v>
      </c>
      <c r="L151" s="124"/>
      <c r="M151" s="125" t="s">
        <v>6</v>
      </c>
      <c r="N151" s="126"/>
      <c r="O151" s="127"/>
      <c r="P151" s="128"/>
      <c r="Q151" s="128"/>
      <c r="R151" s="128"/>
      <c r="S151" s="128"/>
      <c r="T151" s="128"/>
      <c r="U151" s="145" t="str">
        <f t="shared" si="16"/>
        <v/>
      </c>
      <c r="W151" s="149"/>
      <c r="X151" s="149"/>
    </row>
    <row r="152" s="28" customFormat="1" ht="36" customHeight="1" outlineLevel="1" spans="2:24">
      <c r="B152" s="72" t="s">
        <v>377</v>
      </c>
      <c r="C152" s="73">
        <f t="shared" si="17"/>
        <v>0.001</v>
      </c>
      <c r="D152" s="79" t="s">
        <v>378</v>
      </c>
      <c r="E152" s="80" t="s">
        <v>83</v>
      </c>
      <c r="F152" s="81"/>
      <c r="G152" s="82">
        <v>0.3</v>
      </c>
      <c r="H152" s="82">
        <v>-0.3</v>
      </c>
      <c r="I152" s="82">
        <v>0</v>
      </c>
      <c r="J152" s="87" t="s">
        <v>176</v>
      </c>
      <c r="K152" s="123" t="s">
        <v>141</v>
      </c>
      <c r="L152" s="124"/>
      <c r="M152" s="125" t="s">
        <v>6</v>
      </c>
      <c r="N152" s="126"/>
      <c r="O152" s="127"/>
      <c r="P152" s="128"/>
      <c r="Q152" s="128"/>
      <c r="R152" s="128"/>
      <c r="S152" s="128"/>
      <c r="T152" s="128"/>
      <c r="U152" s="145" t="str">
        <f t="shared" si="16"/>
        <v/>
      </c>
      <c r="W152" s="149"/>
      <c r="X152" s="149"/>
    </row>
    <row r="153" s="28" customFormat="1" ht="36" customHeight="1" outlineLevel="1" spans="2:24">
      <c r="B153" s="72" t="s">
        <v>379</v>
      </c>
      <c r="C153" s="73">
        <f t="shared" si="17"/>
        <v>0.001</v>
      </c>
      <c r="D153" s="79" t="s">
        <v>380</v>
      </c>
      <c r="E153" s="80" t="s">
        <v>83</v>
      </c>
      <c r="F153" s="81"/>
      <c r="G153" s="82">
        <v>0.3</v>
      </c>
      <c r="H153" s="82">
        <v>-0.3</v>
      </c>
      <c r="I153" s="82">
        <v>0</v>
      </c>
      <c r="J153" s="87" t="s">
        <v>176</v>
      </c>
      <c r="K153" s="123" t="s">
        <v>141</v>
      </c>
      <c r="L153" s="124"/>
      <c r="M153" s="125" t="s">
        <v>6</v>
      </c>
      <c r="N153" s="126"/>
      <c r="O153" s="127"/>
      <c r="P153" s="128"/>
      <c r="Q153" s="128"/>
      <c r="R153" s="128"/>
      <c r="S153" s="128"/>
      <c r="T153" s="128"/>
      <c r="U153" s="145" t="str">
        <f t="shared" si="16"/>
        <v/>
      </c>
      <c r="W153" s="149"/>
      <c r="X153" s="149"/>
    </row>
    <row r="154" s="28" customFormat="1" ht="36" customHeight="1" outlineLevel="1" spans="2:24">
      <c r="B154" s="72" t="s">
        <v>381</v>
      </c>
      <c r="C154" s="73">
        <f t="shared" si="17"/>
        <v>0.001</v>
      </c>
      <c r="D154" s="79" t="s">
        <v>382</v>
      </c>
      <c r="E154" s="80" t="s">
        <v>83</v>
      </c>
      <c r="F154" s="81"/>
      <c r="G154" s="82">
        <v>0.3</v>
      </c>
      <c r="H154" s="82">
        <v>-0.3</v>
      </c>
      <c r="I154" s="82">
        <v>0</v>
      </c>
      <c r="J154" s="87" t="s">
        <v>176</v>
      </c>
      <c r="K154" s="123" t="s">
        <v>141</v>
      </c>
      <c r="L154" s="124"/>
      <c r="M154" s="125" t="s">
        <v>6</v>
      </c>
      <c r="N154" s="126"/>
      <c r="O154" s="127"/>
      <c r="P154" s="128"/>
      <c r="Q154" s="128"/>
      <c r="R154" s="128"/>
      <c r="S154" s="128"/>
      <c r="T154" s="128"/>
      <c r="U154" s="145" t="str">
        <f t="shared" si="16"/>
        <v/>
      </c>
      <c r="W154" s="149"/>
      <c r="X154" s="149"/>
    </row>
    <row r="155" s="28" customFormat="1" ht="36" customHeight="1" outlineLevel="1" spans="2:24">
      <c r="B155" s="72" t="s">
        <v>383</v>
      </c>
      <c r="C155" s="73">
        <f t="shared" si="17"/>
        <v>0.001</v>
      </c>
      <c r="D155" s="79" t="s">
        <v>384</v>
      </c>
      <c r="E155" s="80" t="s">
        <v>83</v>
      </c>
      <c r="F155" s="81"/>
      <c r="G155" s="82">
        <v>0.3</v>
      </c>
      <c r="H155" s="82">
        <v>-0.3</v>
      </c>
      <c r="I155" s="82">
        <v>0</v>
      </c>
      <c r="J155" s="87" t="s">
        <v>176</v>
      </c>
      <c r="K155" s="123" t="s">
        <v>141</v>
      </c>
      <c r="L155" s="124"/>
      <c r="M155" s="125" t="s">
        <v>6</v>
      </c>
      <c r="N155" s="126"/>
      <c r="O155" s="127"/>
      <c r="P155" s="128"/>
      <c r="Q155" s="128"/>
      <c r="R155" s="128"/>
      <c r="S155" s="128"/>
      <c r="T155" s="128"/>
      <c r="U155" s="145" t="str">
        <f t="shared" si="16"/>
        <v/>
      </c>
      <c r="W155" s="149"/>
      <c r="X155" s="149"/>
    </row>
    <row r="156" s="28" customFormat="1" ht="36" customHeight="1" outlineLevel="1" spans="2:24">
      <c r="B156" s="72" t="s">
        <v>385</v>
      </c>
      <c r="C156" s="73">
        <f t="shared" si="17"/>
        <v>0.001</v>
      </c>
      <c r="D156" s="79" t="s">
        <v>386</v>
      </c>
      <c r="E156" s="80" t="s">
        <v>15</v>
      </c>
      <c r="F156" s="81"/>
      <c r="G156" s="82">
        <v>0.2</v>
      </c>
      <c r="H156" s="82">
        <v>-0.2</v>
      </c>
      <c r="I156" s="82">
        <v>0</v>
      </c>
      <c r="J156" s="87" t="s">
        <v>176</v>
      </c>
      <c r="K156" s="123" t="s">
        <v>141</v>
      </c>
      <c r="L156" s="124"/>
      <c r="M156" s="125" t="s">
        <v>6</v>
      </c>
      <c r="N156" s="126"/>
      <c r="O156" s="127"/>
      <c r="P156" s="128"/>
      <c r="Q156" s="128"/>
      <c r="R156" s="128"/>
      <c r="S156" s="128"/>
      <c r="T156" s="128"/>
      <c r="U156" s="145" t="str">
        <f t="shared" si="16"/>
        <v/>
      </c>
      <c r="W156" s="149"/>
      <c r="X156" s="149"/>
    </row>
    <row r="157" s="28" customFormat="1" ht="36" customHeight="1" outlineLevel="1" spans="2:24">
      <c r="B157" s="72" t="s">
        <v>387</v>
      </c>
      <c r="C157" s="73">
        <f t="shared" si="17"/>
        <v>0.001</v>
      </c>
      <c r="D157" s="79" t="s">
        <v>388</v>
      </c>
      <c r="E157" s="80" t="s">
        <v>15</v>
      </c>
      <c r="F157" s="81"/>
      <c r="G157" s="82">
        <v>0.2</v>
      </c>
      <c r="H157" s="82">
        <v>-0.2</v>
      </c>
      <c r="I157" s="82">
        <v>0</v>
      </c>
      <c r="J157" s="87" t="s">
        <v>176</v>
      </c>
      <c r="K157" s="123" t="s">
        <v>141</v>
      </c>
      <c r="L157" s="124"/>
      <c r="M157" s="125" t="s">
        <v>6</v>
      </c>
      <c r="N157" s="126"/>
      <c r="O157" s="127"/>
      <c r="P157" s="128"/>
      <c r="Q157" s="128"/>
      <c r="R157" s="128"/>
      <c r="S157" s="128"/>
      <c r="T157" s="128"/>
      <c r="U157" s="145" t="str">
        <f t="shared" si="16"/>
        <v/>
      </c>
      <c r="W157" s="149"/>
      <c r="X157" s="149"/>
    </row>
    <row r="158" s="28" customFormat="1" ht="36" customHeight="1" outlineLevel="1" spans="2:24">
      <c r="B158" s="72" t="s">
        <v>389</v>
      </c>
      <c r="C158" s="73">
        <f t="shared" si="17"/>
        <v>0.001</v>
      </c>
      <c r="D158" s="79" t="s">
        <v>390</v>
      </c>
      <c r="E158" s="80" t="s">
        <v>15</v>
      </c>
      <c r="F158" s="81"/>
      <c r="G158" s="82">
        <v>0.2</v>
      </c>
      <c r="H158" s="82">
        <v>-0.2</v>
      </c>
      <c r="I158" s="82">
        <v>0</v>
      </c>
      <c r="J158" s="87" t="s">
        <v>176</v>
      </c>
      <c r="K158" s="123" t="s">
        <v>141</v>
      </c>
      <c r="L158" s="124"/>
      <c r="M158" s="125" t="s">
        <v>6</v>
      </c>
      <c r="N158" s="126"/>
      <c r="O158" s="127"/>
      <c r="P158" s="128"/>
      <c r="Q158" s="128"/>
      <c r="R158" s="128"/>
      <c r="S158" s="128"/>
      <c r="T158" s="128"/>
      <c r="U158" s="145" t="str">
        <f t="shared" si="16"/>
        <v/>
      </c>
      <c r="W158" s="149"/>
      <c r="X158" s="149"/>
    </row>
    <row r="159" s="28" customFormat="1" ht="36" customHeight="1" outlineLevel="1" spans="2:24">
      <c r="B159" s="72" t="s">
        <v>391</v>
      </c>
      <c r="C159" s="73">
        <f t="shared" si="17"/>
        <v>0.001</v>
      </c>
      <c r="D159" s="79" t="s">
        <v>392</v>
      </c>
      <c r="E159" s="80" t="s">
        <v>15</v>
      </c>
      <c r="F159" s="81"/>
      <c r="G159" s="82">
        <v>0.2</v>
      </c>
      <c r="H159" s="82">
        <v>-0.2</v>
      </c>
      <c r="I159" s="82">
        <v>0</v>
      </c>
      <c r="J159" s="87" t="s">
        <v>176</v>
      </c>
      <c r="K159" s="123" t="s">
        <v>141</v>
      </c>
      <c r="L159" s="124"/>
      <c r="M159" s="125" t="s">
        <v>6</v>
      </c>
      <c r="N159" s="126"/>
      <c r="O159" s="127"/>
      <c r="P159" s="128"/>
      <c r="Q159" s="128"/>
      <c r="R159" s="128"/>
      <c r="S159" s="128"/>
      <c r="T159" s="128"/>
      <c r="U159" s="145" t="str">
        <f t="shared" si="16"/>
        <v/>
      </c>
      <c r="W159" s="149"/>
      <c r="X159" s="149"/>
    </row>
    <row r="160" s="28" customFormat="1" ht="36" customHeight="1" outlineLevel="1" spans="2:24">
      <c r="B160" s="72" t="s">
        <v>393</v>
      </c>
      <c r="C160" s="73">
        <f t="shared" si="17"/>
        <v>0.001</v>
      </c>
      <c r="D160" s="79" t="s">
        <v>394</v>
      </c>
      <c r="E160" s="80" t="s">
        <v>15</v>
      </c>
      <c r="F160" s="81"/>
      <c r="G160" s="82">
        <v>0.2</v>
      </c>
      <c r="H160" s="82">
        <v>-0.2</v>
      </c>
      <c r="I160" s="82">
        <v>0</v>
      </c>
      <c r="J160" s="87" t="s">
        <v>176</v>
      </c>
      <c r="K160" s="123" t="s">
        <v>141</v>
      </c>
      <c r="L160" s="124"/>
      <c r="M160" s="125" t="s">
        <v>6</v>
      </c>
      <c r="N160" s="126"/>
      <c r="O160" s="127"/>
      <c r="P160" s="128"/>
      <c r="Q160" s="128"/>
      <c r="R160" s="128"/>
      <c r="S160" s="128"/>
      <c r="T160" s="128"/>
      <c r="U160" s="145" t="str">
        <f t="shared" si="16"/>
        <v/>
      </c>
      <c r="W160" s="149"/>
      <c r="X160" s="149"/>
    </row>
    <row r="161" s="28" customFormat="1" ht="36" customHeight="1" outlineLevel="1" spans="2:24">
      <c r="B161" s="72" t="s">
        <v>395</v>
      </c>
      <c r="C161" s="73">
        <f t="shared" si="17"/>
        <v>0.001</v>
      </c>
      <c r="D161" s="79" t="s">
        <v>326</v>
      </c>
      <c r="E161" s="80" t="s">
        <v>83</v>
      </c>
      <c r="F161" s="81"/>
      <c r="G161" s="82">
        <v>0.3</v>
      </c>
      <c r="H161" s="82">
        <v>-0.3</v>
      </c>
      <c r="I161" s="82">
        <v>0</v>
      </c>
      <c r="J161" s="87" t="s">
        <v>176</v>
      </c>
      <c r="K161" s="123" t="s">
        <v>141</v>
      </c>
      <c r="L161" s="124"/>
      <c r="M161" s="125" t="s">
        <v>6</v>
      </c>
      <c r="N161" s="126"/>
      <c r="O161" s="127"/>
      <c r="P161" s="128"/>
      <c r="Q161" s="128"/>
      <c r="R161" s="128"/>
      <c r="S161" s="128"/>
      <c r="T161" s="128"/>
      <c r="U161" s="145" t="str">
        <f t="shared" si="16"/>
        <v/>
      </c>
      <c r="W161" s="149"/>
      <c r="X161" s="149"/>
    </row>
    <row r="162" s="28" customFormat="1" ht="36" customHeight="1" outlineLevel="1" spans="2:24">
      <c r="B162" s="72" t="s">
        <v>396</v>
      </c>
      <c r="C162" s="73">
        <f t="shared" si="17"/>
        <v>0.001</v>
      </c>
      <c r="D162" s="79" t="s">
        <v>327</v>
      </c>
      <c r="E162" s="80" t="s">
        <v>60</v>
      </c>
      <c r="F162" s="81"/>
      <c r="G162" s="82">
        <v>0.25</v>
      </c>
      <c r="H162" s="82">
        <v>-0.25</v>
      </c>
      <c r="I162" s="82">
        <v>0</v>
      </c>
      <c r="J162" s="87" t="s">
        <v>176</v>
      </c>
      <c r="K162" s="123" t="s">
        <v>141</v>
      </c>
      <c r="L162" s="124"/>
      <c r="M162" s="125" t="s">
        <v>6</v>
      </c>
      <c r="N162" s="126"/>
      <c r="O162" s="127"/>
      <c r="P162" s="128"/>
      <c r="Q162" s="128"/>
      <c r="R162" s="128"/>
      <c r="S162" s="128"/>
      <c r="T162" s="128"/>
      <c r="U162" s="145" t="str">
        <f t="shared" si="16"/>
        <v/>
      </c>
      <c r="W162" s="149"/>
      <c r="X162" s="149"/>
    </row>
    <row r="163" s="28" customFormat="1" ht="36" customHeight="1" outlineLevel="1" spans="2:24">
      <c r="B163" s="72" t="s">
        <v>397</v>
      </c>
      <c r="C163" s="73">
        <f t="shared" si="17"/>
        <v>0.1</v>
      </c>
      <c r="D163" s="79" t="s">
        <v>328</v>
      </c>
      <c r="E163" s="80" t="s">
        <v>78</v>
      </c>
      <c r="F163" s="81" t="s">
        <v>75</v>
      </c>
      <c r="G163" s="82">
        <v>32.5</v>
      </c>
      <c r="H163" s="83">
        <v>-0.5</v>
      </c>
      <c r="I163" s="83">
        <v>0.5</v>
      </c>
      <c r="J163" s="87" t="s">
        <v>174</v>
      </c>
      <c r="K163" s="123" t="s">
        <v>141</v>
      </c>
      <c r="L163" s="124"/>
      <c r="M163" s="125" t="s">
        <v>6</v>
      </c>
      <c r="N163" s="126"/>
      <c r="O163" s="127"/>
      <c r="P163" s="128"/>
      <c r="Q163" s="128"/>
      <c r="R163" s="128"/>
      <c r="S163" s="128"/>
      <c r="T163" s="128"/>
      <c r="U163" s="144" t="str">
        <f>IF(COUNTBLANK(P163:T163)=5,"",IF(OR((MIN(P163:T163)&lt;(G163+H163)),(MAX(P163:T163)&gt;(G163+I163))),"∆","∆"))</f>
        <v/>
      </c>
      <c r="W163" s="149"/>
      <c r="X163" s="149"/>
    </row>
    <row r="164" s="28" customFormat="1" ht="36" customHeight="1" outlineLevel="1" spans="2:24">
      <c r="B164" s="72" t="s">
        <v>398</v>
      </c>
      <c r="C164" s="73">
        <f t="shared" si="17"/>
        <v>0.1</v>
      </c>
      <c r="D164" s="79" t="s">
        <v>329</v>
      </c>
      <c r="E164" s="80" t="s">
        <v>38</v>
      </c>
      <c r="F164" s="81" t="s">
        <v>75</v>
      </c>
      <c r="G164" s="82">
        <v>6.55</v>
      </c>
      <c r="H164" s="83">
        <v>-0.25</v>
      </c>
      <c r="I164" s="83">
        <v>0.25</v>
      </c>
      <c r="J164" s="87" t="s">
        <v>176</v>
      </c>
      <c r="K164" s="123" t="s">
        <v>141</v>
      </c>
      <c r="L164" s="124"/>
      <c r="M164" s="125" t="s">
        <v>6</v>
      </c>
      <c r="N164" s="126"/>
      <c r="O164" s="127"/>
      <c r="P164" s="128"/>
      <c r="Q164" s="128"/>
      <c r="R164" s="128"/>
      <c r="S164" s="128"/>
      <c r="T164" s="128"/>
      <c r="U164" s="144" t="str">
        <f>IF(COUNTBLANK(P164:T164)=5,"",IF(OR((MIN(P164:T164)&lt;(G164+H164)),(MAX(P164:T164)&gt;(G164+I164))),"∆","∆"))</f>
        <v/>
      </c>
      <c r="W164" s="149"/>
      <c r="X164" s="149"/>
    </row>
    <row r="165" s="28" customFormat="1" ht="36" customHeight="1" outlineLevel="1" spans="2:24">
      <c r="B165" s="72" t="s">
        <v>399</v>
      </c>
      <c r="C165" s="73">
        <f t="shared" si="17"/>
        <v>0.1</v>
      </c>
      <c r="D165" s="79" t="s">
        <v>330</v>
      </c>
      <c r="E165" s="80" t="s">
        <v>38</v>
      </c>
      <c r="F165" s="81" t="s">
        <v>75</v>
      </c>
      <c r="G165" s="82">
        <v>77.1</v>
      </c>
      <c r="H165" s="83">
        <v>-0.25</v>
      </c>
      <c r="I165" s="83">
        <v>0.25</v>
      </c>
      <c r="J165" s="87" t="s">
        <v>176</v>
      </c>
      <c r="K165" s="123" t="s">
        <v>141</v>
      </c>
      <c r="L165" s="124"/>
      <c r="M165" s="125" t="s">
        <v>85</v>
      </c>
      <c r="N165" s="126"/>
      <c r="O165" s="127"/>
      <c r="P165" s="128"/>
      <c r="Q165" s="128"/>
      <c r="R165" s="128"/>
      <c r="S165" s="128"/>
      <c r="T165" s="128"/>
      <c r="U165" s="144" t="str">
        <f>IF(COUNTBLANK(P165:T165)=5,"",IF(OR((MIN(P165:T165)&lt;(G165+H165)),(MAX(P165:T165)&gt;(G165+I165))),"∆","∆"))</f>
        <v/>
      </c>
      <c r="W165" s="149"/>
      <c r="X165" s="149"/>
    </row>
    <row r="166" s="28" customFormat="1" ht="36" customHeight="1" outlineLevel="1" spans="2:24">
      <c r="B166" s="72" t="s">
        <v>400</v>
      </c>
      <c r="C166" s="73">
        <f t="shared" si="17"/>
        <v>0.1</v>
      </c>
      <c r="D166" s="79" t="s">
        <v>401</v>
      </c>
      <c r="E166" s="80" t="s">
        <v>38</v>
      </c>
      <c r="F166" s="81" t="s">
        <v>75</v>
      </c>
      <c r="G166" s="82">
        <v>3</v>
      </c>
      <c r="H166" s="83">
        <v>-0.4</v>
      </c>
      <c r="I166" s="83">
        <v>0.4</v>
      </c>
      <c r="J166" s="87" t="s">
        <v>176</v>
      </c>
      <c r="K166" s="123" t="s">
        <v>141</v>
      </c>
      <c r="L166" s="124"/>
      <c r="M166" s="125" t="s">
        <v>20</v>
      </c>
      <c r="N166" s="126"/>
      <c r="O166" s="127"/>
      <c r="P166" s="128"/>
      <c r="Q166" s="128"/>
      <c r="R166" s="128"/>
      <c r="S166" s="128"/>
      <c r="T166" s="128"/>
      <c r="U166" s="144" t="str">
        <f>IF(COUNTBLANK(P166:T166)=5,"",IF(OR((MIN(P166:T166)&lt;(G166+H166)),(MAX(P166:T166)&gt;(G166+I166))),"∆","∆"))</f>
        <v/>
      </c>
      <c r="W166" s="149"/>
      <c r="X166" s="149"/>
    </row>
    <row r="167" s="28" customFormat="1" ht="36" customHeight="1" outlineLevel="1" spans="2:24">
      <c r="B167" s="72" t="s">
        <v>402</v>
      </c>
      <c r="C167" s="73">
        <f t="shared" si="17"/>
        <v>0.1</v>
      </c>
      <c r="D167" s="79" t="s">
        <v>403</v>
      </c>
      <c r="E167" s="80" t="s">
        <v>38</v>
      </c>
      <c r="F167" s="81" t="s">
        <v>75</v>
      </c>
      <c r="G167" s="82">
        <v>3</v>
      </c>
      <c r="H167" s="83">
        <v>-0.4</v>
      </c>
      <c r="I167" s="83">
        <v>0.4</v>
      </c>
      <c r="J167" s="87" t="s">
        <v>176</v>
      </c>
      <c r="K167" s="123" t="s">
        <v>141</v>
      </c>
      <c r="L167" s="124"/>
      <c r="M167" s="125" t="s">
        <v>20</v>
      </c>
      <c r="N167" s="126"/>
      <c r="O167" s="127"/>
      <c r="P167" s="128"/>
      <c r="Q167" s="128"/>
      <c r="R167" s="128"/>
      <c r="S167" s="128"/>
      <c r="T167" s="128"/>
      <c r="U167" s="144" t="str">
        <f>IF(COUNTBLANK(P167:T167)=5,"",IF(OR((MIN(P167:T167)&lt;(G167+H167)),(MAX(P167:T167)&gt;(G167+I167))),"∆","∆"))</f>
        <v/>
      </c>
      <c r="W167" s="149"/>
      <c r="X167" s="149"/>
    </row>
    <row r="168" s="28" customFormat="1" ht="36" customHeight="1" outlineLevel="1" spans="2:24">
      <c r="B168" s="72" t="s">
        <v>404</v>
      </c>
      <c r="C168" s="73">
        <f t="shared" si="17"/>
        <v>0.001</v>
      </c>
      <c r="D168" s="79" t="s">
        <v>405</v>
      </c>
      <c r="E168" s="80" t="s">
        <v>83</v>
      </c>
      <c r="F168" s="81"/>
      <c r="G168" s="82">
        <v>1</v>
      </c>
      <c r="H168" s="82">
        <v>-1</v>
      </c>
      <c r="I168" s="82">
        <v>0</v>
      </c>
      <c r="J168" s="87" t="s">
        <v>176</v>
      </c>
      <c r="K168" s="123" t="s">
        <v>141</v>
      </c>
      <c r="L168" s="124"/>
      <c r="M168" s="125" t="s">
        <v>6</v>
      </c>
      <c r="N168" s="126"/>
      <c r="O168" s="127"/>
      <c r="P168" s="128"/>
      <c r="Q168" s="128"/>
      <c r="R168" s="128"/>
      <c r="S168" s="128"/>
      <c r="T168" s="128"/>
      <c r="U168" s="145" t="str">
        <f>IF(COUNTBLANK(P168:T168)=5,"",IF(OR((MIN(P168:T168)&lt;(G168+H168)),(MAX(P168:T168)&gt;(G168+I168))),"NG","OK"))</f>
        <v/>
      </c>
      <c r="W168" s="149"/>
      <c r="X168" s="149"/>
    </row>
    <row r="169" s="28" customFormat="1" ht="36" customHeight="1" outlineLevel="1" spans="2:24">
      <c r="B169" s="72" t="s">
        <v>406</v>
      </c>
      <c r="C169" s="73">
        <f t="shared" si="17"/>
        <v>0.001</v>
      </c>
      <c r="D169" s="79" t="s">
        <v>407</v>
      </c>
      <c r="E169" s="80" t="s">
        <v>83</v>
      </c>
      <c r="F169" s="81"/>
      <c r="G169" s="82">
        <v>1</v>
      </c>
      <c r="H169" s="82">
        <v>-1</v>
      </c>
      <c r="I169" s="82">
        <v>0</v>
      </c>
      <c r="J169" s="87" t="s">
        <v>176</v>
      </c>
      <c r="K169" s="123" t="s">
        <v>141</v>
      </c>
      <c r="L169" s="124"/>
      <c r="M169" s="125" t="s">
        <v>6</v>
      </c>
      <c r="N169" s="126"/>
      <c r="O169" s="127"/>
      <c r="P169" s="128"/>
      <c r="Q169" s="128"/>
      <c r="R169" s="128"/>
      <c r="S169" s="128"/>
      <c r="T169" s="128"/>
      <c r="U169" s="145" t="str">
        <f>IF(COUNTBLANK(P169:T169)=5,"",IF(OR((MIN(P169:T169)&lt;(G169+H169)),(MAX(P169:T169)&gt;(G169+I169))),"NG","OK"))</f>
        <v/>
      </c>
      <c r="W169" s="149"/>
      <c r="X169" s="149"/>
    </row>
    <row r="170" s="28" customFormat="1" ht="36" customHeight="1" outlineLevel="1" spans="2:24">
      <c r="B170" s="72" t="s">
        <v>408</v>
      </c>
      <c r="C170" s="73">
        <f t="shared" si="17"/>
        <v>0.1</v>
      </c>
      <c r="D170" s="79" t="s">
        <v>333</v>
      </c>
      <c r="E170" s="80" t="s">
        <v>38</v>
      </c>
      <c r="F170" s="81" t="s">
        <v>75</v>
      </c>
      <c r="G170" s="82">
        <v>44.5</v>
      </c>
      <c r="H170" s="83">
        <v>-0.25</v>
      </c>
      <c r="I170" s="83">
        <v>0.25</v>
      </c>
      <c r="J170" s="87" t="s">
        <v>176</v>
      </c>
      <c r="K170" s="123" t="s">
        <v>141</v>
      </c>
      <c r="L170" s="124"/>
      <c r="M170" s="125" t="s">
        <v>6</v>
      </c>
      <c r="N170" s="126"/>
      <c r="O170" s="127"/>
      <c r="P170" s="128"/>
      <c r="Q170" s="128"/>
      <c r="R170" s="128"/>
      <c r="S170" s="128"/>
      <c r="T170" s="128"/>
      <c r="U170" s="144" t="str">
        <f>IF(COUNTBLANK(P170:T170)=5,"",IF(OR((MIN(P170:T170)&lt;(G170+H170)),(MAX(P170:T170)&gt;(G170+I170))),"∆","∆"))</f>
        <v/>
      </c>
      <c r="W170" s="149"/>
      <c r="X170" s="149"/>
    </row>
    <row r="171" s="28" customFormat="1" ht="36" customHeight="1" outlineLevel="1" spans="2:24">
      <c r="B171" s="72" t="s">
        <v>409</v>
      </c>
      <c r="C171" s="73">
        <f t="shared" si="17"/>
        <v>0.001</v>
      </c>
      <c r="D171" s="79" t="s">
        <v>334</v>
      </c>
      <c r="E171" s="80" t="s">
        <v>4</v>
      </c>
      <c r="F171" s="81"/>
      <c r="G171" s="82">
        <v>2</v>
      </c>
      <c r="H171" s="82">
        <v>-2</v>
      </c>
      <c r="I171" s="82">
        <v>0</v>
      </c>
      <c r="J171" s="87" t="s">
        <v>176</v>
      </c>
      <c r="K171" s="123" t="s">
        <v>143</v>
      </c>
      <c r="L171" s="124"/>
      <c r="M171" s="125" t="s">
        <v>6</v>
      </c>
      <c r="N171" s="126"/>
      <c r="O171" s="127"/>
      <c r="P171" s="128"/>
      <c r="Q171" s="128"/>
      <c r="R171" s="128"/>
      <c r="S171" s="128"/>
      <c r="T171" s="128"/>
      <c r="U171" s="145" t="str">
        <f>IF(COUNTBLANK(P171:T171)=5,"",IF(OR((MIN(P171:T171)&lt;(G171+H171)),(MAX(P171:T171)&gt;(G171+I171))),"NG","OK"))</f>
        <v/>
      </c>
      <c r="W171" s="149"/>
      <c r="X171" s="149"/>
    </row>
    <row r="172" s="28" customFormat="1" ht="36" customHeight="1" outlineLevel="1" spans="2:21">
      <c r="B172" s="72" t="s">
        <v>410</v>
      </c>
      <c r="C172" s="73">
        <f t="shared" si="17"/>
        <v>0.001</v>
      </c>
      <c r="D172" s="79" t="s">
        <v>335</v>
      </c>
      <c r="E172" s="80" t="s">
        <v>83</v>
      </c>
      <c r="F172" s="81"/>
      <c r="G172" s="82">
        <v>0.5</v>
      </c>
      <c r="H172" s="82">
        <v>-0.5</v>
      </c>
      <c r="I172" s="82">
        <v>0</v>
      </c>
      <c r="J172" s="87" t="s">
        <v>176</v>
      </c>
      <c r="K172" s="123" t="s">
        <v>141</v>
      </c>
      <c r="L172" s="124"/>
      <c r="M172" s="125" t="s">
        <v>6</v>
      </c>
      <c r="N172" s="126"/>
      <c r="O172" s="127"/>
      <c r="P172" s="128"/>
      <c r="Q172" s="128"/>
      <c r="R172" s="128"/>
      <c r="S172" s="128"/>
      <c r="T172" s="128"/>
      <c r="U172" s="145" t="str">
        <f>IF(COUNTBLANK(P172:T172)=5,"",IF(OR((MIN(P172:T172)&lt;(G172+H172)),(MAX(P172:T172)&gt;(G172+I172))),"NG","OK"))</f>
        <v/>
      </c>
    </row>
    <row r="173" s="28" customFormat="1" ht="36" customHeight="1" outlineLevel="1" spans="2:21">
      <c r="B173" s="72" t="s">
        <v>411</v>
      </c>
      <c r="C173" s="73">
        <f t="shared" si="17"/>
        <v>0.001</v>
      </c>
      <c r="D173" s="79" t="s">
        <v>336</v>
      </c>
      <c r="E173" s="80" t="s">
        <v>60</v>
      </c>
      <c r="F173" s="81"/>
      <c r="G173" s="82">
        <v>0.15</v>
      </c>
      <c r="H173" s="82">
        <v>-0.15</v>
      </c>
      <c r="I173" s="82">
        <v>0</v>
      </c>
      <c r="J173" s="87" t="s">
        <v>176</v>
      </c>
      <c r="K173" s="123" t="s">
        <v>141</v>
      </c>
      <c r="L173" s="124"/>
      <c r="M173" s="125" t="s">
        <v>6</v>
      </c>
      <c r="N173" s="126"/>
      <c r="O173" s="127"/>
      <c r="P173" s="128"/>
      <c r="Q173" s="128"/>
      <c r="R173" s="128"/>
      <c r="S173" s="128"/>
      <c r="T173" s="128"/>
      <c r="U173" s="145" t="str">
        <f>IF(COUNTBLANK(P173:T173)=5,"",IF(OR((MIN(P173:T173)&lt;(G173+H173)),(MAX(P173:T173)&gt;(G173+I173))),"NG","OK"))</f>
        <v/>
      </c>
    </row>
    <row r="174" s="28" customFormat="1" ht="36" customHeight="1" outlineLevel="1" spans="2:21">
      <c r="B174" s="72" t="s">
        <v>412</v>
      </c>
      <c r="C174" s="73">
        <f t="shared" si="17"/>
        <v>0.1</v>
      </c>
      <c r="D174" s="79" t="s">
        <v>337</v>
      </c>
      <c r="E174" s="80" t="s">
        <v>38</v>
      </c>
      <c r="F174" s="81" t="s">
        <v>72</v>
      </c>
      <c r="G174" s="82">
        <v>6</v>
      </c>
      <c r="H174" s="82">
        <v>-0.5</v>
      </c>
      <c r="I174" s="82">
        <v>0.5</v>
      </c>
      <c r="J174" s="87" t="s">
        <v>176</v>
      </c>
      <c r="K174" s="123" t="s">
        <v>143</v>
      </c>
      <c r="L174" s="124"/>
      <c r="M174" s="125" t="s">
        <v>20</v>
      </c>
      <c r="N174" s="126"/>
      <c r="O174" s="127"/>
      <c r="P174" s="128"/>
      <c r="Q174" s="128"/>
      <c r="R174" s="128"/>
      <c r="S174" s="128"/>
      <c r="T174" s="128"/>
      <c r="U174" s="145" t="str">
        <f>IF(COUNTBLANK(P174:T174)=5,"",IF(OR((MIN(P174:T174)&lt;(G174+H174)),(MAX(P174:T174)&gt;(G174+I174))),"NG","OK"))</f>
        <v/>
      </c>
    </row>
    <row r="175" s="28" customFormat="1" ht="36" customHeight="1" outlineLevel="1" spans="2:24">
      <c r="B175" s="72" t="s">
        <v>413</v>
      </c>
      <c r="C175" s="73">
        <f t="shared" si="17"/>
        <v>0.1</v>
      </c>
      <c r="D175" s="79" t="s">
        <v>338</v>
      </c>
      <c r="E175" s="80" t="s">
        <v>38</v>
      </c>
      <c r="F175" s="81" t="s">
        <v>75</v>
      </c>
      <c r="G175" s="82">
        <v>55.2</v>
      </c>
      <c r="H175" s="83">
        <v>-0.25</v>
      </c>
      <c r="I175" s="83">
        <v>0.25</v>
      </c>
      <c r="J175" s="87" t="s">
        <v>176</v>
      </c>
      <c r="K175" s="123" t="s">
        <v>143</v>
      </c>
      <c r="L175" s="124"/>
      <c r="M175" s="125" t="s">
        <v>6</v>
      </c>
      <c r="N175" s="126"/>
      <c r="O175" s="127"/>
      <c r="P175" s="128"/>
      <c r="Q175" s="128"/>
      <c r="R175" s="128"/>
      <c r="S175" s="128"/>
      <c r="T175" s="128"/>
      <c r="U175" s="144" t="str">
        <f>IF(COUNTBLANK(P175:T175)=5,"",IF(OR((MIN(P175:T175)&lt;(G175+H175)),(MAX(P175:T175)&gt;(G175+I175))),"∆","∆"))</f>
        <v/>
      </c>
      <c r="W175" s="149"/>
      <c r="X175" s="149"/>
    </row>
    <row r="176" s="28" customFormat="1" ht="36" customHeight="1" outlineLevel="1" spans="2:21">
      <c r="B176" s="72" t="s">
        <v>414</v>
      </c>
      <c r="C176" s="73">
        <f t="shared" si="17"/>
        <v>0.001</v>
      </c>
      <c r="D176" s="79" t="s">
        <v>339</v>
      </c>
      <c r="E176" s="80" t="s">
        <v>18</v>
      </c>
      <c r="F176" s="81"/>
      <c r="G176" s="82">
        <v>0.4</v>
      </c>
      <c r="H176" s="82">
        <v>-0.4</v>
      </c>
      <c r="I176" s="82">
        <v>0</v>
      </c>
      <c r="J176" s="87" t="s">
        <v>176</v>
      </c>
      <c r="K176" s="123" t="s">
        <v>143</v>
      </c>
      <c r="L176" s="124"/>
      <c r="M176" s="125" t="s">
        <v>6</v>
      </c>
      <c r="N176" s="126"/>
      <c r="O176" s="127"/>
      <c r="P176" s="128"/>
      <c r="Q176" s="128"/>
      <c r="R176" s="128"/>
      <c r="S176" s="128"/>
      <c r="T176" s="128"/>
      <c r="U176" s="145" t="str">
        <f>IF(COUNTBLANK(P176:T176)=5,"",IF(OR((MIN(P176:T176)&lt;(G176+H176)),(MAX(P176:T176)&gt;(G176+I176))),"NG","OK"))</f>
        <v/>
      </c>
    </row>
    <row r="177" s="28" customFormat="1" ht="36" customHeight="1" outlineLevel="1" spans="1:24">
      <c r="A177" s="71"/>
      <c r="B177" s="72" t="s">
        <v>415</v>
      </c>
      <c r="C177" s="73">
        <f t="shared" si="17"/>
        <v>0.001</v>
      </c>
      <c r="D177" s="79" t="s">
        <v>416</v>
      </c>
      <c r="E177" s="80" t="s">
        <v>191</v>
      </c>
      <c r="F177" s="86" t="s">
        <v>192</v>
      </c>
      <c r="G177" s="82">
        <v>15</v>
      </c>
      <c r="H177" s="83">
        <v>-15</v>
      </c>
      <c r="I177" s="83">
        <v>0</v>
      </c>
      <c r="J177" s="130" t="s">
        <v>193</v>
      </c>
      <c r="K177" s="123" t="s">
        <v>141</v>
      </c>
      <c r="L177" s="124"/>
      <c r="M177" s="125" t="s">
        <v>17</v>
      </c>
      <c r="N177" s="126"/>
      <c r="O177" s="127"/>
      <c r="P177" s="128"/>
      <c r="Q177" s="128"/>
      <c r="R177" s="128"/>
      <c r="S177" s="128"/>
      <c r="T177" s="128"/>
      <c r="U177" s="145" t="str">
        <f>IF(COUNTBLANK(P177:T177)=5,"",IF(OR((MIN(P177:T177)&lt;(G177+H177)),(MAX(P177:T177)&gt;(G177+I177))),"NG","OK"))</f>
        <v/>
      </c>
      <c r="W177" s="149"/>
      <c r="X177" s="149"/>
    </row>
    <row r="178" s="28" customFormat="1" ht="36" customHeight="1" outlineLevel="1" spans="1:24">
      <c r="A178" s="71"/>
      <c r="B178" s="72" t="s">
        <v>417</v>
      </c>
      <c r="C178" s="73">
        <f t="shared" si="17"/>
        <v>0.001</v>
      </c>
      <c r="D178" s="79" t="s">
        <v>418</v>
      </c>
      <c r="E178" s="80" t="s">
        <v>105</v>
      </c>
      <c r="F178" s="87" t="s">
        <v>80</v>
      </c>
      <c r="G178" s="82">
        <v>10</v>
      </c>
      <c r="H178" s="83">
        <v>-10</v>
      </c>
      <c r="I178" s="83">
        <v>0</v>
      </c>
      <c r="J178" s="130" t="s">
        <v>193</v>
      </c>
      <c r="K178" s="123" t="s">
        <v>141</v>
      </c>
      <c r="L178" s="124"/>
      <c r="M178" s="125" t="s">
        <v>17</v>
      </c>
      <c r="N178" s="126"/>
      <c r="O178" s="127"/>
      <c r="P178" s="128"/>
      <c r="Q178" s="128"/>
      <c r="R178" s="128"/>
      <c r="S178" s="128"/>
      <c r="T178" s="128"/>
      <c r="U178" s="145" t="str">
        <f>IF(COUNTBLANK(P178:T178)=5,"",IF(OR((MIN(P178:T178)&lt;(G178+H178)),(MAX(P178:T178)&gt;(G178+I178))),"NG","OK"))</f>
        <v/>
      </c>
      <c r="W178" s="149"/>
      <c r="X178" s="149"/>
    </row>
    <row r="179" s="28" customFormat="1" ht="36" customHeight="1" spans="1:24">
      <c r="A179" s="71"/>
      <c r="B179" s="72" t="s">
        <v>419</v>
      </c>
      <c r="C179" s="73">
        <f t="shared" si="17"/>
        <v>0.1</v>
      </c>
      <c r="D179" s="79" t="s">
        <v>343</v>
      </c>
      <c r="E179" s="80" t="s">
        <v>49</v>
      </c>
      <c r="F179" s="81" t="s">
        <v>75</v>
      </c>
      <c r="G179" s="82">
        <v>36</v>
      </c>
      <c r="H179" s="83">
        <v>-0.25</v>
      </c>
      <c r="I179" s="83">
        <v>0.25</v>
      </c>
      <c r="J179" s="87" t="s">
        <v>176</v>
      </c>
      <c r="K179" s="123" t="s">
        <v>141</v>
      </c>
      <c r="L179" s="124"/>
      <c r="M179" s="125" t="s">
        <v>85</v>
      </c>
      <c r="N179" s="126"/>
      <c r="O179" s="127"/>
      <c r="P179" s="128"/>
      <c r="Q179" s="128"/>
      <c r="R179" s="128"/>
      <c r="S179" s="128"/>
      <c r="T179" s="128"/>
      <c r="U179" s="144" t="str">
        <f>IF(COUNTBLANK(P179:T179)=5,"",IF(OR((MIN(P179:T179)&lt;(G179+H179)),(MAX(P179:T179)&gt;(G179+I179))),"∆","∆"))</f>
        <v/>
      </c>
      <c r="W179" s="149"/>
      <c r="X179" s="149"/>
    </row>
    <row r="180" s="28" customFormat="1" ht="36" customHeight="1" outlineLevel="1" spans="1:21">
      <c r="A180" s="71"/>
      <c r="B180" s="72" t="s">
        <v>420</v>
      </c>
      <c r="C180" s="73">
        <f t="shared" si="17"/>
        <v>0.001</v>
      </c>
      <c r="D180" s="79" t="s">
        <v>345</v>
      </c>
      <c r="E180" s="80" t="s">
        <v>60</v>
      </c>
      <c r="F180" s="81"/>
      <c r="G180" s="82">
        <v>0.1</v>
      </c>
      <c r="H180" s="82">
        <v>-0.1</v>
      </c>
      <c r="I180" s="82">
        <v>0</v>
      </c>
      <c r="J180" s="87" t="s">
        <v>176</v>
      </c>
      <c r="K180" s="123" t="s">
        <v>141</v>
      </c>
      <c r="L180" s="124"/>
      <c r="M180" s="125" t="s">
        <v>6</v>
      </c>
      <c r="N180" s="126"/>
      <c r="O180" s="127"/>
      <c r="P180" s="128"/>
      <c r="Q180" s="128"/>
      <c r="R180" s="128"/>
      <c r="S180" s="128"/>
      <c r="T180" s="128"/>
      <c r="U180" s="145" t="str">
        <f>IF(COUNTBLANK(P180:T180)=5,"",IF(OR((MIN(P180:T180)&lt;(G180+H180)),(MAX(P180:T180)&gt;(G180+I180))),"NG","OK"))</f>
        <v/>
      </c>
    </row>
    <row r="181" s="28" customFormat="1" ht="36" customHeight="1" outlineLevel="1" spans="2:24">
      <c r="B181" s="72" t="s">
        <v>421</v>
      </c>
      <c r="C181" s="73">
        <f t="shared" si="17"/>
        <v>0.1</v>
      </c>
      <c r="D181" s="79" t="s">
        <v>347</v>
      </c>
      <c r="E181" s="80" t="s">
        <v>49</v>
      </c>
      <c r="F181" s="81" t="s">
        <v>75</v>
      </c>
      <c r="G181" s="82">
        <v>27</v>
      </c>
      <c r="H181" s="83">
        <v>-0.25</v>
      </c>
      <c r="I181" s="83">
        <v>0.25</v>
      </c>
      <c r="J181" s="87" t="s">
        <v>176</v>
      </c>
      <c r="K181" s="123" t="s">
        <v>141</v>
      </c>
      <c r="L181" s="124"/>
      <c r="M181" s="125" t="s">
        <v>6</v>
      </c>
      <c r="N181" s="126"/>
      <c r="O181" s="127"/>
      <c r="P181" s="128"/>
      <c r="Q181" s="128"/>
      <c r="R181" s="128"/>
      <c r="S181" s="128"/>
      <c r="T181" s="128"/>
      <c r="U181" s="144" t="str">
        <f>IF(COUNTBLANK(P181:T181)=5,"",IF(OR((MIN(P181:T181)&lt;(G181+H181)),(MAX(P181:T181)&gt;(G181+I181))),"∆","∆"))</f>
        <v/>
      </c>
      <c r="W181" s="149"/>
      <c r="X181" s="149"/>
    </row>
    <row r="182" s="28" customFormat="1" ht="36" customHeight="1" outlineLevel="1" spans="2:21">
      <c r="B182" s="72" t="s">
        <v>422</v>
      </c>
      <c r="C182" s="73">
        <f t="shared" si="17"/>
        <v>0.1</v>
      </c>
      <c r="D182" s="79" t="s">
        <v>349</v>
      </c>
      <c r="E182" s="80" t="s">
        <v>49</v>
      </c>
      <c r="F182" s="81" t="s">
        <v>72</v>
      </c>
      <c r="G182" s="82">
        <v>7.9</v>
      </c>
      <c r="H182" s="82">
        <v>0.34</v>
      </c>
      <c r="I182" s="82">
        <v>0.46</v>
      </c>
      <c r="J182" s="87" t="s">
        <v>176</v>
      </c>
      <c r="K182" s="123" t="s">
        <v>141</v>
      </c>
      <c r="L182" s="129" t="s">
        <v>149</v>
      </c>
      <c r="M182" s="125" t="s">
        <v>6</v>
      </c>
      <c r="N182" s="126"/>
      <c r="O182" s="127"/>
      <c r="P182" s="128"/>
      <c r="Q182" s="128"/>
      <c r="R182" s="128"/>
      <c r="S182" s="128"/>
      <c r="T182" s="128"/>
      <c r="U182" s="145" t="str">
        <f>IF(COUNTBLANK(P182:T182)=5,"",IF(OR((MIN(P182:T182)&lt;(G182+H182)),(MAX(P182:T182)&gt;(G182+I182))),"NG","OK"))</f>
        <v/>
      </c>
    </row>
    <row r="183" s="28" customFormat="1" ht="36" customHeight="1" outlineLevel="1" spans="2:21">
      <c r="B183" s="72" t="s">
        <v>423</v>
      </c>
      <c r="C183" s="73">
        <f t="shared" si="17"/>
        <v>0.001</v>
      </c>
      <c r="D183" s="79" t="s">
        <v>351</v>
      </c>
      <c r="E183" s="80" t="s">
        <v>83</v>
      </c>
      <c r="F183" s="81"/>
      <c r="G183" s="82">
        <v>0.1</v>
      </c>
      <c r="H183" s="82">
        <v>-0.1</v>
      </c>
      <c r="I183" s="82">
        <v>0</v>
      </c>
      <c r="J183" s="87" t="s">
        <v>176</v>
      </c>
      <c r="K183" s="123" t="s">
        <v>141</v>
      </c>
      <c r="L183" s="129"/>
      <c r="M183" s="125" t="s">
        <v>6</v>
      </c>
      <c r="N183" s="126"/>
      <c r="O183" s="127"/>
      <c r="P183" s="128"/>
      <c r="Q183" s="128"/>
      <c r="R183" s="128"/>
      <c r="S183" s="128"/>
      <c r="T183" s="128"/>
      <c r="U183" s="145" t="str">
        <f>IF(COUNTBLANK(P183:T183)=5,"",IF(OR((MIN(P183:T183)&lt;(G183+H183)),(MAX(P183:T183)&gt;(G183+I183))),"NG","OK"))</f>
        <v/>
      </c>
    </row>
    <row r="184" s="28" customFormat="1" ht="36" customHeight="1" outlineLevel="1" spans="2:21">
      <c r="B184" s="72" t="s">
        <v>424</v>
      </c>
      <c r="C184" s="73">
        <f t="shared" si="17"/>
        <v>0.1</v>
      </c>
      <c r="D184" s="79" t="s">
        <v>352</v>
      </c>
      <c r="E184" s="80" t="s">
        <v>38</v>
      </c>
      <c r="F184" s="81" t="s">
        <v>75</v>
      </c>
      <c r="G184" s="82">
        <v>49.55</v>
      </c>
      <c r="H184" s="83">
        <v>-0.25</v>
      </c>
      <c r="I184" s="83">
        <v>0.25</v>
      </c>
      <c r="J184" s="87" t="s">
        <v>176</v>
      </c>
      <c r="K184" s="123" t="s">
        <v>141</v>
      </c>
      <c r="L184" s="124"/>
      <c r="M184" s="125" t="s">
        <v>20</v>
      </c>
      <c r="N184" s="126"/>
      <c r="O184" s="127"/>
      <c r="P184" s="128"/>
      <c r="Q184" s="128"/>
      <c r="R184" s="128"/>
      <c r="S184" s="128"/>
      <c r="T184" s="128"/>
      <c r="U184" s="144" t="str">
        <f>IF(COUNTBLANK(P184:T184)=5,"",IF(OR((MIN(P184:T184)&lt;(G184+H184)),(MAX(P184:T184)&gt;(G184+I184))),"∆","∆"))</f>
        <v/>
      </c>
    </row>
    <row r="185" s="28" customFormat="1" ht="36" customHeight="1" outlineLevel="1" spans="2:21">
      <c r="B185" s="72" t="s">
        <v>425</v>
      </c>
      <c r="C185" s="73">
        <f t="shared" si="17"/>
        <v>0.001</v>
      </c>
      <c r="D185" s="79" t="s">
        <v>353</v>
      </c>
      <c r="E185" s="80" t="s">
        <v>83</v>
      </c>
      <c r="F185" s="81"/>
      <c r="G185" s="82">
        <v>0.4</v>
      </c>
      <c r="H185" s="82">
        <v>-0.4</v>
      </c>
      <c r="I185" s="82">
        <v>0</v>
      </c>
      <c r="J185" s="87" t="s">
        <v>176</v>
      </c>
      <c r="K185" s="123" t="s">
        <v>141</v>
      </c>
      <c r="L185" s="124"/>
      <c r="M185" s="125" t="s">
        <v>6</v>
      </c>
      <c r="N185" s="126"/>
      <c r="O185" s="127"/>
      <c r="P185" s="128"/>
      <c r="Q185" s="128"/>
      <c r="R185" s="128"/>
      <c r="S185" s="128"/>
      <c r="T185" s="128"/>
      <c r="U185" s="145" t="str">
        <f>IF(COUNTBLANK(P185:T185)=5,"",IF(OR((MIN(P185:T185)&lt;(G185+H185)),(MAX(P185:T185)&gt;(G185+I185))),"NG","OK"))</f>
        <v/>
      </c>
    </row>
    <row r="186" s="28" customFormat="1" ht="36" customHeight="1" outlineLevel="1" spans="2:21">
      <c r="B186" s="72" t="s">
        <v>426</v>
      </c>
      <c r="C186" s="73">
        <f t="shared" si="17"/>
        <v>0.1</v>
      </c>
      <c r="D186" s="79" t="s">
        <v>354</v>
      </c>
      <c r="E186" s="80" t="s">
        <v>38</v>
      </c>
      <c r="F186" s="81" t="s">
        <v>75</v>
      </c>
      <c r="G186" s="82">
        <v>45.2</v>
      </c>
      <c r="H186" s="83">
        <v>-0.25</v>
      </c>
      <c r="I186" s="83">
        <v>0.25</v>
      </c>
      <c r="J186" s="87" t="s">
        <v>176</v>
      </c>
      <c r="K186" s="123" t="s">
        <v>141</v>
      </c>
      <c r="L186" s="124"/>
      <c r="M186" s="125" t="s">
        <v>6</v>
      </c>
      <c r="N186" s="126"/>
      <c r="O186" s="127"/>
      <c r="P186" s="128"/>
      <c r="Q186" s="128"/>
      <c r="R186" s="128"/>
      <c r="S186" s="128"/>
      <c r="T186" s="128"/>
      <c r="U186" s="144" t="str">
        <f>IF(COUNTBLANK(P186:T186)=5,"",IF(OR((MIN(P186:T186)&lt;(G186+H186)),(MAX(P186:T186)&gt;(G186+I186))),"∆","∆"))</f>
        <v/>
      </c>
    </row>
    <row r="187" s="28" customFormat="1" ht="36" customHeight="1" outlineLevel="1" spans="2:21">
      <c r="B187" s="72" t="s">
        <v>427</v>
      </c>
      <c r="C187" s="73">
        <f t="shared" si="17"/>
        <v>0.001</v>
      </c>
      <c r="D187" s="79" t="s">
        <v>355</v>
      </c>
      <c r="E187" s="80" t="s">
        <v>83</v>
      </c>
      <c r="F187" s="178"/>
      <c r="G187" s="82">
        <v>1</v>
      </c>
      <c r="H187" s="82">
        <v>-1</v>
      </c>
      <c r="I187" s="82">
        <v>0</v>
      </c>
      <c r="J187" s="87" t="s">
        <v>176</v>
      </c>
      <c r="K187" s="123" t="s">
        <v>141</v>
      </c>
      <c r="L187" s="124"/>
      <c r="M187" s="125" t="s">
        <v>6</v>
      </c>
      <c r="N187" s="126"/>
      <c r="O187" s="127"/>
      <c r="P187" s="128"/>
      <c r="Q187" s="128"/>
      <c r="R187" s="128"/>
      <c r="S187" s="128"/>
      <c r="T187" s="128"/>
      <c r="U187" s="145" t="str">
        <f t="shared" ref="U187:U193" si="18">IF(COUNTBLANK(P187:T187)=5,"",IF(OR((MIN(P187:T187)&lt;(G187+H187)),(MAX(P187:T187)&gt;(G187+I187))),"NG","OK"))</f>
        <v/>
      </c>
    </row>
    <row r="188" s="28" customFormat="1" ht="36" customHeight="1" outlineLevel="1" spans="2:21">
      <c r="B188" s="72" t="s">
        <v>428</v>
      </c>
      <c r="C188" s="73">
        <f t="shared" si="17"/>
        <v>0.1</v>
      </c>
      <c r="D188" s="79" t="s">
        <v>356</v>
      </c>
      <c r="E188" s="80" t="s">
        <v>38</v>
      </c>
      <c r="F188" s="81" t="s">
        <v>72</v>
      </c>
      <c r="G188" s="82">
        <v>4.5</v>
      </c>
      <c r="H188" s="82">
        <v>-0.5</v>
      </c>
      <c r="I188" s="82">
        <v>0.5</v>
      </c>
      <c r="J188" s="87" t="s">
        <v>176</v>
      </c>
      <c r="K188" s="123" t="s">
        <v>141</v>
      </c>
      <c r="L188" s="124"/>
      <c r="M188" s="125" t="s">
        <v>20</v>
      </c>
      <c r="N188" s="126"/>
      <c r="O188" s="127"/>
      <c r="P188" s="128"/>
      <c r="Q188" s="128"/>
      <c r="R188" s="128"/>
      <c r="S188" s="128"/>
      <c r="T188" s="128"/>
      <c r="U188" s="145" t="str">
        <f t="shared" si="18"/>
        <v/>
      </c>
    </row>
    <row r="189" s="28" customFormat="1" ht="36" customHeight="1" outlineLevel="1" spans="2:21">
      <c r="B189" s="72" t="s">
        <v>429</v>
      </c>
      <c r="C189" s="73">
        <f t="shared" si="17"/>
        <v>0.1</v>
      </c>
      <c r="D189" s="79" t="s">
        <v>430</v>
      </c>
      <c r="E189" s="80" t="s">
        <v>98</v>
      </c>
      <c r="F189" s="81" t="s">
        <v>72</v>
      </c>
      <c r="G189" s="82">
        <v>0.5</v>
      </c>
      <c r="H189" s="82">
        <v>0</v>
      </c>
      <c r="I189" s="82">
        <v>0.3</v>
      </c>
      <c r="J189" s="87" t="s">
        <v>176</v>
      </c>
      <c r="K189" s="123" t="s">
        <v>141</v>
      </c>
      <c r="L189" s="124"/>
      <c r="M189" s="125" t="s">
        <v>2</v>
      </c>
      <c r="N189" s="126"/>
      <c r="O189" s="127"/>
      <c r="P189" s="128"/>
      <c r="Q189" s="128"/>
      <c r="R189" s="128"/>
      <c r="S189" s="128"/>
      <c r="T189" s="128"/>
      <c r="U189" s="145" t="str">
        <f t="shared" si="18"/>
        <v/>
      </c>
    </row>
    <row r="190" s="28" customFormat="1" ht="36" customHeight="1" outlineLevel="1" spans="2:21">
      <c r="B190" s="72" t="s">
        <v>431</v>
      </c>
      <c r="C190" s="73">
        <f t="shared" si="17"/>
        <v>0.1</v>
      </c>
      <c r="D190" s="79" t="s">
        <v>432</v>
      </c>
      <c r="E190" s="80" t="s">
        <v>98</v>
      </c>
      <c r="F190" s="81" t="s">
        <v>73</v>
      </c>
      <c r="G190" s="82">
        <v>45</v>
      </c>
      <c r="H190" s="83">
        <v>-0.5</v>
      </c>
      <c r="I190" s="83">
        <v>0.5</v>
      </c>
      <c r="J190" s="87" t="s">
        <v>174</v>
      </c>
      <c r="K190" s="123" t="s">
        <v>141</v>
      </c>
      <c r="L190" s="124"/>
      <c r="M190" s="125" t="s">
        <v>2</v>
      </c>
      <c r="N190" s="126"/>
      <c r="O190" s="127"/>
      <c r="P190" s="128"/>
      <c r="Q190" s="128"/>
      <c r="R190" s="128"/>
      <c r="S190" s="128"/>
      <c r="T190" s="128"/>
      <c r="U190" s="145" t="str">
        <f t="shared" si="18"/>
        <v/>
      </c>
    </row>
    <row r="191" s="28" customFormat="1" ht="36" customHeight="1" outlineLevel="1" spans="2:21">
      <c r="B191" s="72" t="s">
        <v>433</v>
      </c>
      <c r="C191" s="73">
        <f t="shared" si="17"/>
        <v>0.1</v>
      </c>
      <c r="D191" s="79" t="s">
        <v>434</v>
      </c>
      <c r="E191" s="80" t="s">
        <v>49</v>
      </c>
      <c r="F191" s="81" t="s">
        <v>72</v>
      </c>
      <c r="G191" s="82">
        <v>11.4</v>
      </c>
      <c r="H191" s="82">
        <v>-0.4</v>
      </c>
      <c r="I191" s="82">
        <v>0.5</v>
      </c>
      <c r="J191" s="87" t="s">
        <v>176</v>
      </c>
      <c r="K191" s="123" t="s">
        <v>141</v>
      </c>
      <c r="L191" s="124"/>
      <c r="M191" s="125" t="s">
        <v>6</v>
      </c>
      <c r="N191" s="126"/>
      <c r="O191" s="127"/>
      <c r="P191" s="128"/>
      <c r="Q191" s="128"/>
      <c r="R191" s="128"/>
      <c r="S191" s="128"/>
      <c r="T191" s="128"/>
      <c r="U191" s="145" t="str">
        <f t="shared" si="18"/>
        <v/>
      </c>
    </row>
    <row r="192" s="28" customFormat="1" ht="36" customHeight="1" outlineLevel="1" spans="2:21">
      <c r="B192" s="72" t="s">
        <v>435</v>
      </c>
      <c r="C192" s="73">
        <f t="shared" si="17"/>
        <v>0.1</v>
      </c>
      <c r="D192" s="79" t="s">
        <v>436</v>
      </c>
      <c r="E192" s="80" t="s">
        <v>49</v>
      </c>
      <c r="F192" s="81" t="s">
        <v>72</v>
      </c>
      <c r="G192" s="82">
        <v>11.4</v>
      </c>
      <c r="H192" s="82">
        <v>-0.4</v>
      </c>
      <c r="I192" s="82">
        <v>0.5</v>
      </c>
      <c r="J192" s="87" t="s">
        <v>176</v>
      </c>
      <c r="K192" s="123" t="s">
        <v>141</v>
      </c>
      <c r="L192" s="124"/>
      <c r="M192" s="125" t="s">
        <v>6</v>
      </c>
      <c r="N192" s="126"/>
      <c r="O192" s="127"/>
      <c r="P192" s="128"/>
      <c r="Q192" s="128"/>
      <c r="R192" s="128"/>
      <c r="S192" s="128"/>
      <c r="T192" s="128"/>
      <c r="U192" s="145" t="str">
        <f t="shared" si="18"/>
        <v/>
      </c>
    </row>
    <row r="193" s="28" customFormat="1" ht="36" customHeight="1" outlineLevel="1" spans="2:21">
      <c r="B193" s="72" t="s">
        <v>437</v>
      </c>
      <c r="C193" s="73">
        <f t="shared" si="17"/>
        <v>0.001</v>
      </c>
      <c r="D193" s="79" t="s">
        <v>359</v>
      </c>
      <c r="E193" s="80" t="s">
        <v>83</v>
      </c>
      <c r="F193" s="81"/>
      <c r="G193" s="82">
        <v>0.4</v>
      </c>
      <c r="H193" s="82">
        <v>-0.4</v>
      </c>
      <c r="I193" s="82">
        <v>0</v>
      </c>
      <c r="J193" s="87" t="s">
        <v>176</v>
      </c>
      <c r="K193" s="123" t="s">
        <v>141</v>
      </c>
      <c r="L193" s="129"/>
      <c r="M193" s="125" t="s">
        <v>6</v>
      </c>
      <c r="N193" s="126"/>
      <c r="O193" s="127"/>
      <c r="P193" s="128"/>
      <c r="Q193" s="128"/>
      <c r="R193" s="128"/>
      <c r="S193" s="128"/>
      <c r="T193" s="128"/>
      <c r="U193" s="145" t="str">
        <f t="shared" si="18"/>
        <v/>
      </c>
    </row>
    <row r="194" s="28" customFormat="1" ht="36" customHeight="1" outlineLevel="1" spans="2:21">
      <c r="B194" s="72" t="s">
        <v>438</v>
      </c>
      <c r="C194" s="73">
        <f t="shared" si="17"/>
        <v>0.001</v>
      </c>
      <c r="D194" s="79" t="s">
        <v>360</v>
      </c>
      <c r="E194" s="80" t="s">
        <v>60</v>
      </c>
      <c r="F194" s="81"/>
      <c r="G194" s="82">
        <v>0.1</v>
      </c>
      <c r="H194" s="82">
        <v>-0.1</v>
      </c>
      <c r="I194" s="82">
        <v>0</v>
      </c>
      <c r="J194" s="87" t="s">
        <v>176</v>
      </c>
      <c r="K194" s="123" t="s">
        <v>141</v>
      </c>
      <c r="L194" s="129" t="s">
        <v>149</v>
      </c>
      <c r="M194" s="125" t="s">
        <v>6</v>
      </c>
      <c r="N194" s="126"/>
      <c r="O194" s="127"/>
      <c r="P194" s="128"/>
      <c r="Q194" s="128"/>
      <c r="R194" s="128"/>
      <c r="S194" s="128"/>
      <c r="T194" s="128"/>
      <c r="U194" s="145" t="str">
        <f t="shared" ref="U194:U203" si="19">IF(COUNTBLANK(P194:T194)=5,"",IF(OR((MIN(P194:T194)&lt;(G194+H194)),(MAX(P194:T194)&gt;(G194+I194))),"NG","OK"))</f>
        <v/>
      </c>
    </row>
    <row r="195" s="28" customFormat="1" ht="36" customHeight="1" outlineLevel="1" spans="2:21">
      <c r="B195" s="72" t="s">
        <v>439</v>
      </c>
      <c r="C195" s="73">
        <f t="shared" si="17"/>
        <v>0.1</v>
      </c>
      <c r="D195" s="79" t="s">
        <v>361</v>
      </c>
      <c r="E195" s="80" t="s">
        <v>78</v>
      </c>
      <c r="F195" s="81" t="s">
        <v>75</v>
      </c>
      <c r="G195" s="82">
        <v>4</v>
      </c>
      <c r="H195" s="83">
        <v>-0.5</v>
      </c>
      <c r="I195" s="83">
        <v>0.5</v>
      </c>
      <c r="J195" s="87" t="s">
        <v>174</v>
      </c>
      <c r="K195" s="123" t="s">
        <v>141</v>
      </c>
      <c r="L195" s="124"/>
      <c r="M195" s="125" t="s">
        <v>6</v>
      </c>
      <c r="N195" s="126"/>
      <c r="O195" s="127"/>
      <c r="P195" s="128"/>
      <c r="Q195" s="128"/>
      <c r="R195" s="128"/>
      <c r="S195" s="128"/>
      <c r="T195" s="128"/>
      <c r="U195" s="144" t="str">
        <f>IF(COUNTBLANK(P195:T195)=5,"",IF(OR((MIN(P195:T195)&lt;(G195+H195)),(MAX(P195:T195)&gt;(G195+I195))),"∆","∆"))</f>
        <v/>
      </c>
    </row>
    <row r="196" s="28" customFormat="1" ht="36" customHeight="1" outlineLevel="1" spans="2:21">
      <c r="B196" s="72" t="s">
        <v>440</v>
      </c>
      <c r="C196" s="73">
        <f t="shared" si="17"/>
        <v>0.1</v>
      </c>
      <c r="D196" s="79" t="s">
        <v>362</v>
      </c>
      <c r="E196" s="80" t="s">
        <v>38</v>
      </c>
      <c r="F196" s="81" t="s">
        <v>75</v>
      </c>
      <c r="G196" s="82">
        <v>24.39</v>
      </c>
      <c r="H196" s="83">
        <v>-0.25</v>
      </c>
      <c r="I196" s="83">
        <v>0.25</v>
      </c>
      <c r="J196" s="87" t="s">
        <v>176</v>
      </c>
      <c r="K196" s="123" t="s">
        <v>141</v>
      </c>
      <c r="L196" s="124"/>
      <c r="M196" s="125" t="s">
        <v>6</v>
      </c>
      <c r="N196" s="126"/>
      <c r="O196" s="127"/>
      <c r="P196" s="128"/>
      <c r="Q196" s="128"/>
      <c r="R196" s="128"/>
      <c r="S196" s="128"/>
      <c r="T196" s="128"/>
      <c r="U196" s="144" t="str">
        <f>IF(COUNTBLANK(P196:T196)=5,"",IF(OR((MIN(P196:T196)&lt;(G196+H196)),(MAX(P196:T196)&gt;(G196+I196))),"∆","∆"))</f>
        <v/>
      </c>
    </row>
    <row r="197" s="28" customFormat="1" ht="36" customHeight="1" outlineLevel="1" spans="2:21">
      <c r="B197" s="72" t="s">
        <v>441</v>
      </c>
      <c r="C197" s="73">
        <f t="shared" si="17"/>
        <v>0.001</v>
      </c>
      <c r="D197" s="79" t="s">
        <v>363</v>
      </c>
      <c r="E197" s="80" t="s">
        <v>83</v>
      </c>
      <c r="F197" s="81"/>
      <c r="G197" s="82">
        <v>0.5</v>
      </c>
      <c r="H197" s="82">
        <v>-0.5</v>
      </c>
      <c r="I197" s="82">
        <v>0</v>
      </c>
      <c r="J197" s="87" t="s">
        <v>176</v>
      </c>
      <c r="K197" s="123" t="s">
        <v>141</v>
      </c>
      <c r="L197" s="124"/>
      <c r="M197" s="125" t="s">
        <v>6</v>
      </c>
      <c r="N197" s="126"/>
      <c r="O197" s="127"/>
      <c r="P197" s="128"/>
      <c r="Q197" s="128"/>
      <c r="R197" s="128"/>
      <c r="S197" s="128"/>
      <c r="T197" s="128"/>
      <c r="U197" s="145" t="str">
        <f t="shared" si="19"/>
        <v/>
      </c>
    </row>
    <row r="198" s="28" customFormat="1" ht="36" customHeight="1" outlineLevel="1" spans="2:21">
      <c r="B198" s="72" t="s">
        <v>442</v>
      </c>
      <c r="C198" s="73">
        <f t="shared" si="17"/>
        <v>0.001</v>
      </c>
      <c r="D198" s="79" t="s">
        <v>364</v>
      </c>
      <c r="E198" s="80" t="s">
        <v>60</v>
      </c>
      <c r="F198" s="81"/>
      <c r="G198" s="82">
        <v>0.1</v>
      </c>
      <c r="H198" s="82">
        <v>-0.1</v>
      </c>
      <c r="I198" s="82">
        <v>0</v>
      </c>
      <c r="J198" s="87" t="s">
        <v>176</v>
      </c>
      <c r="K198" s="123" t="s">
        <v>141</v>
      </c>
      <c r="L198" s="129" t="s">
        <v>149</v>
      </c>
      <c r="M198" s="125" t="s">
        <v>6</v>
      </c>
      <c r="N198" s="126"/>
      <c r="O198" s="127"/>
      <c r="P198" s="128"/>
      <c r="Q198" s="128"/>
      <c r="R198" s="128"/>
      <c r="S198" s="128"/>
      <c r="T198" s="128"/>
      <c r="U198" s="145" t="str">
        <f t="shared" si="19"/>
        <v/>
      </c>
    </row>
    <row r="199" s="28" customFormat="1" ht="36" customHeight="1" outlineLevel="1" spans="2:21">
      <c r="B199" s="72" t="s">
        <v>443</v>
      </c>
      <c r="C199" s="73">
        <f t="shared" si="17"/>
        <v>0.001</v>
      </c>
      <c r="D199" s="79" t="s">
        <v>444</v>
      </c>
      <c r="E199" s="80" t="s">
        <v>83</v>
      </c>
      <c r="F199" s="81"/>
      <c r="G199" s="82">
        <v>0.4</v>
      </c>
      <c r="H199" s="82">
        <v>-0.4</v>
      </c>
      <c r="I199" s="82">
        <v>0</v>
      </c>
      <c r="J199" s="87" t="s">
        <v>176</v>
      </c>
      <c r="K199" s="123" t="s">
        <v>141</v>
      </c>
      <c r="L199" s="124"/>
      <c r="M199" s="125" t="s">
        <v>6</v>
      </c>
      <c r="N199" s="126"/>
      <c r="O199" s="127"/>
      <c r="P199" s="128"/>
      <c r="Q199" s="128"/>
      <c r="R199" s="128"/>
      <c r="S199" s="128"/>
      <c r="T199" s="128"/>
      <c r="U199" s="145" t="str">
        <f t="shared" si="19"/>
        <v/>
      </c>
    </row>
    <row r="200" s="28" customFormat="1" ht="36" customHeight="1" outlineLevel="1" spans="2:21">
      <c r="B200" s="72" t="s">
        <v>445</v>
      </c>
      <c r="C200" s="73">
        <f t="shared" si="17"/>
        <v>0.001</v>
      </c>
      <c r="D200" s="79" t="s">
        <v>446</v>
      </c>
      <c r="E200" s="80" t="s">
        <v>83</v>
      </c>
      <c r="F200" s="81"/>
      <c r="G200" s="82">
        <v>0.4</v>
      </c>
      <c r="H200" s="82">
        <v>-0.4</v>
      </c>
      <c r="I200" s="82">
        <v>0</v>
      </c>
      <c r="J200" s="87" t="s">
        <v>176</v>
      </c>
      <c r="K200" s="123" t="s">
        <v>141</v>
      </c>
      <c r="L200" s="124"/>
      <c r="M200" s="125" t="s">
        <v>6</v>
      </c>
      <c r="N200" s="126"/>
      <c r="O200" s="127"/>
      <c r="P200" s="128"/>
      <c r="Q200" s="128"/>
      <c r="R200" s="128"/>
      <c r="S200" s="128"/>
      <c r="T200" s="128"/>
      <c r="U200" s="145" t="str">
        <f t="shared" si="19"/>
        <v/>
      </c>
    </row>
    <row r="201" s="28" customFormat="1" ht="36" customHeight="1" outlineLevel="1" spans="2:21">
      <c r="B201" s="72" t="s">
        <v>447</v>
      </c>
      <c r="C201" s="73">
        <f t="shared" si="17"/>
        <v>0.001</v>
      </c>
      <c r="D201" s="79" t="s">
        <v>448</v>
      </c>
      <c r="E201" s="80" t="s">
        <v>83</v>
      </c>
      <c r="F201" s="81"/>
      <c r="G201" s="82">
        <v>0.4</v>
      </c>
      <c r="H201" s="82">
        <v>-0.4</v>
      </c>
      <c r="I201" s="82">
        <v>0</v>
      </c>
      <c r="J201" s="87" t="s">
        <v>176</v>
      </c>
      <c r="K201" s="123" t="s">
        <v>141</v>
      </c>
      <c r="L201" s="124"/>
      <c r="M201" s="125" t="s">
        <v>6</v>
      </c>
      <c r="N201" s="126"/>
      <c r="O201" s="127"/>
      <c r="P201" s="128"/>
      <c r="Q201" s="128"/>
      <c r="R201" s="128"/>
      <c r="S201" s="128"/>
      <c r="T201" s="128"/>
      <c r="U201" s="145" t="str">
        <f t="shared" si="19"/>
        <v/>
      </c>
    </row>
    <row r="202" s="28" customFormat="1" ht="36" customHeight="1" outlineLevel="1" spans="2:21">
      <c r="B202" s="72" t="s">
        <v>449</v>
      </c>
      <c r="C202" s="73">
        <f t="shared" si="17"/>
        <v>0.001</v>
      </c>
      <c r="D202" s="79" t="s">
        <v>450</v>
      </c>
      <c r="E202" s="80" t="s">
        <v>83</v>
      </c>
      <c r="F202" s="81"/>
      <c r="G202" s="82">
        <v>0.4</v>
      </c>
      <c r="H202" s="82">
        <v>-0.4</v>
      </c>
      <c r="I202" s="82">
        <v>0</v>
      </c>
      <c r="J202" s="87" t="s">
        <v>176</v>
      </c>
      <c r="K202" s="123" t="s">
        <v>141</v>
      </c>
      <c r="L202" s="124"/>
      <c r="M202" s="125" t="s">
        <v>6</v>
      </c>
      <c r="N202" s="126"/>
      <c r="O202" s="127"/>
      <c r="P202" s="128"/>
      <c r="Q202" s="128"/>
      <c r="R202" s="128"/>
      <c r="S202" s="128"/>
      <c r="T202" s="128"/>
      <c r="U202" s="145" t="str">
        <f t="shared" si="19"/>
        <v/>
      </c>
    </row>
    <row r="203" s="28" customFormat="1" ht="36" customHeight="1" outlineLevel="1" spans="2:21">
      <c r="B203" s="72" t="s">
        <v>451</v>
      </c>
      <c r="C203" s="73">
        <f t="shared" si="17"/>
        <v>0.001</v>
      </c>
      <c r="D203" s="79" t="s">
        <v>452</v>
      </c>
      <c r="E203" s="80" t="s">
        <v>83</v>
      </c>
      <c r="F203" s="81"/>
      <c r="G203" s="82">
        <v>0.4</v>
      </c>
      <c r="H203" s="82">
        <v>-0.4</v>
      </c>
      <c r="I203" s="82">
        <v>0</v>
      </c>
      <c r="J203" s="87" t="s">
        <v>176</v>
      </c>
      <c r="K203" s="123" t="s">
        <v>141</v>
      </c>
      <c r="L203" s="124"/>
      <c r="M203" s="125" t="s">
        <v>6</v>
      </c>
      <c r="N203" s="126"/>
      <c r="O203" s="127"/>
      <c r="P203" s="128"/>
      <c r="Q203" s="128"/>
      <c r="R203" s="128"/>
      <c r="S203" s="128"/>
      <c r="T203" s="128"/>
      <c r="U203" s="145" t="str">
        <f t="shared" si="19"/>
        <v/>
      </c>
    </row>
    <row r="204" s="28" customFormat="1" ht="36" customHeight="1" outlineLevel="1" spans="2:21">
      <c r="B204" s="72" t="s">
        <v>453</v>
      </c>
      <c r="C204" s="73">
        <f t="shared" si="17"/>
        <v>0.1</v>
      </c>
      <c r="D204" s="79" t="s">
        <v>454</v>
      </c>
      <c r="E204" s="80" t="s">
        <v>38</v>
      </c>
      <c r="F204" s="81" t="s">
        <v>75</v>
      </c>
      <c r="G204" s="82">
        <v>7</v>
      </c>
      <c r="H204" s="83">
        <v>-0.25</v>
      </c>
      <c r="I204" s="83">
        <v>0.25</v>
      </c>
      <c r="J204" s="87" t="s">
        <v>176</v>
      </c>
      <c r="K204" s="123" t="s">
        <v>141</v>
      </c>
      <c r="L204" s="124"/>
      <c r="M204" s="125" t="s">
        <v>20</v>
      </c>
      <c r="N204" s="126"/>
      <c r="O204" s="127"/>
      <c r="P204" s="128"/>
      <c r="Q204" s="128"/>
      <c r="R204" s="128"/>
      <c r="S204" s="128"/>
      <c r="T204" s="128"/>
      <c r="U204" s="144" t="str">
        <f t="shared" ref="U204:U211" si="20">IF(COUNTBLANK(P204:T204)=5,"",IF(OR((MIN(P204:T204)&lt;(G204+H204)),(MAX(P204:T204)&gt;(G204+I204))),"∆","∆"))</f>
        <v/>
      </c>
    </row>
    <row r="205" s="28" customFormat="1" ht="36" customHeight="1" outlineLevel="1" spans="2:21">
      <c r="B205" s="72" t="s">
        <v>455</v>
      </c>
      <c r="C205" s="73">
        <f t="shared" si="17"/>
        <v>0.1</v>
      </c>
      <c r="D205" s="79" t="s">
        <v>456</v>
      </c>
      <c r="E205" s="80" t="s">
        <v>38</v>
      </c>
      <c r="F205" s="81" t="s">
        <v>75</v>
      </c>
      <c r="G205" s="82">
        <v>7</v>
      </c>
      <c r="H205" s="83">
        <v>-0.25</v>
      </c>
      <c r="I205" s="83">
        <v>0.25</v>
      </c>
      <c r="J205" s="87" t="s">
        <v>176</v>
      </c>
      <c r="K205" s="123" t="s">
        <v>141</v>
      </c>
      <c r="L205" s="124"/>
      <c r="M205" s="125" t="s">
        <v>20</v>
      </c>
      <c r="N205" s="126"/>
      <c r="O205" s="127"/>
      <c r="P205" s="128"/>
      <c r="Q205" s="128"/>
      <c r="R205" s="128"/>
      <c r="S205" s="128"/>
      <c r="T205" s="128"/>
      <c r="U205" s="144" t="str">
        <f t="shared" si="20"/>
        <v/>
      </c>
    </row>
    <row r="206" s="28" customFormat="1" ht="36" customHeight="1" outlineLevel="1" spans="2:21">
      <c r="B206" s="72" t="s">
        <v>457</v>
      </c>
      <c r="C206" s="73">
        <f t="shared" si="17"/>
        <v>0.1</v>
      </c>
      <c r="D206" s="79" t="s">
        <v>458</v>
      </c>
      <c r="E206" s="80" t="s">
        <v>38</v>
      </c>
      <c r="F206" s="81" t="s">
        <v>75</v>
      </c>
      <c r="G206" s="82">
        <v>7</v>
      </c>
      <c r="H206" s="83">
        <v>-0.25</v>
      </c>
      <c r="I206" s="83">
        <v>0.25</v>
      </c>
      <c r="J206" s="87" t="s">
        <v>176</v>
      </c>
      <c r="K206" s="123" t="s">
        <v>141</v>
      </c>
      <c r="L206" s="124"/>
      <c r="M206" s="125" t="s">
        <v>20</v>
      </c>
      <c r="N206" s="126"/>
      <c r="O206" s="127"/>
      <c r="P206" s="128"/>
      <c r="Q206" s="128"/>
      <c r="R206" s="128"/>
      <c r="S206" s="128"/>
      <c r="T206" s="128"/>
      <c r="U206" s="144" t="str">
        <f t="shared" si="20"/>
        <v/>
      </c>
    </row>
    <row r="207" s="28" customFormat="1" ht="36" customHeight="1" outlineLevel="1" spans="2:21">
      <c r="B207" s="72" t="s">
        <v>459</v>
      </c>
      <c r="C207" s="73">
        <f t="shared" si="17"/>
        <v>0.1</v>
      </c>
      <c r="D207" s="79" t="s">
        <v>460</v>
      </c>
      <c r="E207" s="80" t="s">
        <v>38</v>
      </c>
      <c r="F207" s="81" t="s">
        <v>75</v>
      </c>
      <c r="G207" s="82">
        <v>7</v>
      </c>
      <c r="H207" s="83">
        <v>-0.25</v>
      </c>
      <c r="I207" s="83">
        <v>0.25</v>
      </c>
      <c r="J207" s="87" t="s">
        <v>176</v>
      </c>
      <c r="K207" s="123" t="s">
        <v>141</v>
      </c>
      <c r="L207" s="124"/>
      <c r="M207" s="125" t="s">
        <v>20</v>
      </c>
      <c r="N207" s="126"/>
      <c r="O207" s="127"/>
      <c r="P207" s="128"/>
      <c r="Q207" s="128"/>
      <c r="R207" s="128"/>
      <c r="S207" s="128"/>
      <c r="T207" s="128"/>
      <c r="U207" s="144" t="str">
        <f t="shared" si="20"/>
        <v/>
      </c>
    </row>
    <row r="208" s="28" customFormat="1" ht="36" customHeight="1" outlineLevel="1" spans="2:21">
      <c r="B208" s="72" t="s">
        <v>461</v>
      </c>
      <c r="C208" s="73">
        <f t="shared" si="17"/>
        <v>0.1</v>
      </c>
      <c r="D208" s="79" t="s">
        <v>462</v>
      </c>
      <c r="E208" s="80" t="s">
        <v>38</v>
      </c>
      <c r="F208" s="81" t="s">
        <v>75</v>
      </c>
      <c r="G208" s="82">
        <v>7</v>
      </c>
      <c r="H208" s="83">
        <v>-0.25</v>
      </c>
      <c r="I208" s="83">
        <v>0.25</v>
      </c>
      <c r="J208" s="87" t="s">
        <v>176</v>
      </c>
      <c r="K208" s="123" t="s">
        <v>141</v>
      </c>
      <c r="L208" s="124"/>
      <c r="M208" s="125" t="s">
        <v>20</v>
      </c>
      <c r="N208" s="126"/>
      <c r="O208" s="127"/>
      <c r="P208" s="128"/>
      <c r="Q208" s="128"/>
      <c r="R208" s="128"/>
      <c r="S208" s="128"/>
      <c r="T208" s="128"/>
      <c r="U208" s="144" t="str">
        <f t="shared" si="20"/>
        <v/>
      </c>
    </row>
    <row r="209" s="28" customFormat="1" ht="36" customHeight="1" outlineLevel="1" spans="2:21">
      <c r="B209" s="72" t="s">
        <v>463</v>
      </c>
      <c r="C209" s="73">
        <f t="shared" si="17"/>
        <v>0.1</v>
      </c>
      <c r="D209" s="79" t="s">
        <v>371</v>
      </c>
      <c r="E209" s="80" t="s">
        <v>38</v>
      </c>
      <c r="F209" s="81" t="s">
        <v>75</v>
      </c>
      <c r="G209" s="82">
        <v>62.62</v>
      </c>
      <c r="H209" s="83">
        <v>-0.25</v>
      </c>
      <c r="I209" s="83">
        <v>0.25</v>
      </c>
      <c r="J209" s="87" t="s">
        <v>176</v>
      </c>
      <c r="K209" s="123" t="s">
        <v>141</v>
      </c>
      <c r="L209" s="124"/>
      <c r="M209" s="125" t="s">
        <v>6</v>
      </c>
      <c r="N209" s="126"/>
      <c r="O209" s="127"/>
      <c r="P209" s="128"/>
      <c r="Q209" s="128"/>
      <c r="R209" s="128"/>
      <c r="S209" s="128"/>
      <c r="T209" s="128"/>
      <c r="U209" s="144" t="str">
        <f t="shared" si="20"/>
        <v/>
      </c>
    </row>
    <row r="210" s="28" customFormat="1" ht="36" customHeight="1" outlineLevel="1" spans="2:21">
      <c r="B210" s="72" t="s">
        <v>464</v>
      </c>
      <c r="C210" s="73">
        <f t="shared" si="17"/>
        <v>0.1</v>
      </c>
      <c r="D210" s="79" t="s">
        <v>373</v>
      </c>
      <c r="E210" s="80" t="s">
        <v>38</v>
      </c>
      <c r="F210" s="81" t="s">
        <v>75</v>
      </c>
      <c r="G210" s="82">
        <v>31.35</v>
      </c>
      <c r="H210" s="83">
        <v>-0.25</v>
      </c>
      <c r="I210" s="83">
        <v>0.25</v>
      </c>
      <c r="J210" s="87" t="s">
        <v>176</v>
      </c>
      <c r="K210" s="123" t="s">
        <v>141</v>
      </c>
      <c r="L210" s="124"/>
      <c r="M210" s="125" t="s">
        <v>6</v>
      </c>
      <c r="N210" s="126"/>
      <c r="O210" s="127"/>
      <c r="P210" s="128"/>
      <c r="Q210" s="128"/>
      <c r="R210" s="128"/>
      <c r="S210" s="128"/>
      <c r="T210" s="128"/>
      <c r="U210" s="144" t="str">
        <f t="shared" si="20"/>
        <v/>
      </c>
    </row>
    <row r="211" s="28" customFormat="1" ht="36" customHeight="1" outlineLevel="1" spans="2:21">
      <c r="B211" s="72" t="s">
        <v>465</v>
      </c>
      <c r="C211" s="73">
        <f t="shared" si="17"/>
        <v>0.1</v>
      </c>
      <c r="D211" s="79" t="s">
        <v>375</v>
      </c>
      <c r="E211" s="80" t="s">
        <v>38</v>
      </c>
      <c r="F211" s="81" t="s">
        <v>75</v>
      </c>
      <c r="G211" s="82">
        <v>12.83</v>
      </c>
      <c r="H211" s="83">
        <v>-0.25</v>
      </c>
      <c r="I211" s="83">
        <v>0.25</v>
      </c>
      <c r="J211" s="87" t="s">
        <v>176</v>
      </c>
      <c r="K211" s="123" t="s">
        <v>141</v>
      </c>
      <c r="L211" s="124"/>
      <c r="M211" s="125" t="s">
        <v>6</v>
      </c>
      <c r="N211" s="126"/>
      <c r="O211" s="127"/>
      <c r="P211" s="128"/>
      <c r="Q211" s="128"/>
      <c r="R211" s="128"/>
      <c r="S211" s="128"/>
      <c r="T211" s="128"/>
      <c r="U211" s="144" t="str">
        <f t="shared" si="20"/>
        <v/>
      </c>
    </row>
    <row r="212" s="28" customFormat="1" ht="36" customHeight="1" outlineLevel="1" spans="2:24">
      <c r="B212" s="72" t="s">
        <v>466</v>
      </c>
      <c r="C212" s="73">
        <f t="shared" si="17"/>
        <v>0.001</v>
      </c>
      <c r="D212" s="79" t="s">
        <v>377</v>
      </c>
      <c r="E212" s="80" t="s">
        <v>4</v>
      </c>
      <c r="F212" s="81"/>
      <c r="G212" s="82">
        <v>2</v>
      </c>
      <c r="H212" s="82">
        <v>-2</v>
      </c>
      <c r="I212" s="82">
        <v>0</v>
      </c>
      <c r="J212" s="87" t="s">
        <v>176</v>
      </c>
      <c r="K212" s="123" t="s">
        <v>143</v>
      </c>
      <c r="L212" s="124"/>
      <c r="M212" s="125" t="s">
        <v>6</v>
      </c>
      <c r="N212" s="126"/>
      <c r="O212" s="127"/>
      <c r="P212" s="128"/>
      <c r="Q212" s="128"/>
      <c r="R212" s="128"/>
      <c r="S212" s="128"/>
      <c r="T212" s="128"/>
      <c r="U212" s="145" t="str">
        <f>IF(COUNTBLANK(P212:T212)=5,"",IF(OR((MIN(P212:T212)&lt;(G212+H212)),(MAX(P212:T212)&gt;(G212+I212))),"NG","OK"))</f>
        <v/>
      </c>
      <c r="W212" s="149"/>
      <c r="X212" s="149"/>
    </row>
    <row r="213" s="28" customFormat="1" ht="36" customHeight="1" outlineLevel="1" spans="2:21">
      <c r="B213" s="72" t="s">
        <v>467</v>
      </c>
      <c r="C213" s="73">
        <f t="shared" si="17"/>
        <v>0.1</v>
      </c>
      <c r="D213" s="79" t="s">
        <v>379</v>
      </c>
      <c r="E213" s="80" t="s">
        <v>78</v>
      </c>
      <c r="F213" s="81" t="s">
        <v>75</v>
      </c>
      <c r="G213" s="82">
        <v>21.4</v>
      </c>
      <c r="H213" s="83">
        <v>-0.5</v>
      </c>
      <c r="I213" s="83">
        <v>0.5</v>
      </c>
      <c r="J213" s="87" t="s">
        <v>174</v>
      </c>
      <c r="K213" s="123" t="s">
        <v>141</v>
      </c>
      <c r="L213" s="124"/>
      <c r="M213" s="125" t="s">
        <v>6</v>
      </c>
      <c r="N213" s="126"/>
      <c r="O213" s="127"/>
      <c r="P213" s="128"/>
      <c r="Q213" s="128"/>
      <c r="R213" s="128"/>
      <c r="S213" s="128"/>
      <c r="T213" s="128"/>
      <c r="U213" s="144" t="str">
        <f>IF(COUNTBLANK(P213:T213)=5,"",IF(OR((MIN(P213:T213)&lt;(G213+H213)),(MAX(P213:T213)&gt;(G213+I213))),"∆","∆"))</f>
        <v/>
      </c>
    </row>
    <row r="214" s="28" customFormat="1" ht="36" customHeight="1" outlineLevel="1" spans="2:21">
      <c r="B214" s="72" t="s">
        <v>468</v>
      </c>
      <c r="C214" s="73">
        <f t="shared" ref="C214:C268" si="21">IF(I214&gt;=1,1,IF(I214&gt;=0.1,0.1,IF(I214&gt;=0.01,0.01,0.001)))</f>
        <v>0.1</v>
      </c>
      <c r="D214" s="79" t="s">
        <v>381</v>
      </c>
      <c r="E214" s="80" t="s">
        <v>38</v>
      </c>
      <c r="F214" s="81" t="s">
        <v>75</v>
      </c>
      <c r="G214" s="82">
        <v>45.49</v>
      </c>
      <c r="H214" s="83">
        <v>-0.25</v>
      </c>
      <c r="I214" s="83">
        <v>0.25</v>
      </c>
      <c r="J214" s="87" t="s">
        <v>176</v>
      </c>
      <c r="K214" s="123" t="s">
        <v>141</v>
      </c>
      <c r="L214" s="124"/>
      <c r="M214" s="125" t="s">
        <v>6</v>
      </c>
      <c r="N214" s="126"/>
      <c r="O214" s="127"/>
      <c r="P214" s="128"/>
      <c r="Q214" s="128"/>
      <c r="R214" s="128"/>
      <c r="S214" s="128"/>
      <c r="T214" s="128"/>
      <c r="U214" s="144" t="str">
        <f>IF(COUNTBLANK(P214:T214)=5,"",IF(OR((MIN(P214:T214)&lt;(G214+H214)),(MAX(P214:T214)&gt;(G214+I214))),"∆","∆"))</f>
        <v/>
      </c>
    </row>
    <row r="215" s="28" customFormat="1" ht="36" customHeight="1" outlineLevel="1" spans="2:21">
      <c r="B215" s="72" t="s">
        <v>469</v>
      </c>
      <c r="C215" s="73">
        <f t="shared" si="21"/>
        <v>0.1</v>
      </c>
      <c r="D215" s="79" t="s">
        <v>383</v>
      </c>
      <c r="E215" s="80" t="s">
        <v>100</v>
      </c>
      <c r="F215" s="81" t="s">
        <v>72</v>
      </c>
      <c r="G215" s="82">
        <v>31</v>
      </c>
      <c r="H215" s="82">
        <v>0</v>
      </c>
      <c r="I215" s="82">
        <v>0.5</v>
      </c>
      <c r="J215" s="87" t="s">
        <v>176</v>
      </c>
      <c r="K215" s="123" t="s">
        <v>141</v>
      </c>
      <c r="L215" s="124"/>
      <c r="M215" s="125" t="s">
        <v>6</v>
      </c>
      <c r="N215" s="126"/>
      <c r="O215" s="127"/>
      <c r="P215" s="128"/>
      <c r="Q215" s="128"/>
      <c r="R215" s="128"/>
      <c r="S215" s="128"/>
      <c r="T215" s="128"/>
      <c r="U215" s="145" t="str">
        <f>IF(COUNTBLANK(P215:T215)=5,"",IF(OR((MIN(P215:T215)&lt;(G215+H215)),(MAX(P215:T215)&gt;(G215+I215))),"NG","OK"))</f>
        <v/>
      </c>
    </row>
    <row r="216" s="28" customFormat="1" ht="36" customHeight="1" outlineLevel="1" spans="2:21">
      <c r="B216" s="72" t="s">
        <v>470</v>
      </c>
      <c r="C216" s="73">
        <f t="shared" si="21"/>
        <v>0.001</v>
      </c>
      <c r="D216" s="79" t="s">
        <v>385</v>
      </c>
      <c r="E216" s="80" t="s">
        <v>24</v>
      </c>
      <c r="F216" s="82"/>
      <c r="G216" s="82">
        <v>0.2</v>
      </c>
      <c r="H216" s="82">
        <v>-0.2</v>
      </c>
      <c r="I216" s="82">
        <v>0</v>
      </c>
      <c r="J216" s="87" t="s">
        <v>176</v>
      </c>
      <c r="K216" s="123" t="s">
        <v>141</v>
      </c>
      <c r="L216" s="129"/>
      <c r="M216" s="125" t="s">
        <v>6</v>
      </c>
      <c r="N216" s="126"/>
      <c r="O216" s="127"/>
      <c r="P216" s="128"/>
      <c r="Q216" s="128"/>
      <c r="R216" s="128"/>
      <c r="S216" s="128"/>
      <c r="T216" s="128"/>
      <c r="U216" s="145" t="str">
        <f>IF(COUNTBLANK(P216:T216)=5,"",IF(OR((MIN(P216:T216)&lt;(G216+H216)),(MAX(P216:T216)&gt;(G216+I216))),"NG","OK"))</f>
        <v/>
      </c>
    </row>
    <row r="217" s="28" customFormat="1" ht="36" customHeight="1" outlineLevel="1" spans="2:21">
      <c r="B217" s="72" t="s">
        <v>471</v>
      </c>
      <c r="C217" s="73">
        <f t="shared" si="21"/>
        <v>0.001</v>
      </c>
      <c r="D217" s="79" t="s">
        <v>387</v>
      </c>
      <c r="E217" s="80" t="s">
        <v>0</v>
      </c>
      <c r="F217" s="81"/>
      <c r="G217" s="82">
        <v>2</v>
      </c>
      <c r="H217" s="82">
        <v>-2</v>
      </c>
      <c r="I217" s="82">
        <v>0</v>
      </c>
      <c r="J217" s="87" t="s">
        <v>176</v>
      </c>
      <c r="K217" s="123" t="s">
        <v>143</v>
      </c>
      <c r="L217" s="124"/>
      <c r="M217" s="125" t="s">
        <v>6</v>
      </c>
      <c r="N217" s="126"/>
      <c r="O217" s="127"/>
      <c r="P217" s="128"/>
      <c r="Q217" s="128"/>
      <c r="R217" s="128"/>
      <c r="S217" s="128"/>
      <c r="T217" s="128"/>
      <c r="U217" s="145" t="str">
        <f t="shared" ref="U217:U223" si="22">IF(COUNTBLANK(P217:T217)=5,"",IF(OR((MIN(P217:T217)&lt;(G217+H217)),(MAX(P217:T217)&gt;(G217+I217))),"NG","OK"))</f>
        <v/>
      </c>
    </row>
    <row r="218" s="28" customFormat="1" ht="36" customHeight="1" outlineLevel="1" spans="2:21">
      <c r="B218" s="72" t="s">
        <v>472</v>
      </c>
      <c r="C218" s="73">
        <f t="shared" si="21"/>
        <v>0.001</v>
      </c>
      <c r="D218" s="79" t="s">
        <v>389</v>
      </c>
      <c r="E218" s="80" t="s">
        <v>0</v>
      </c>
      <c r="F218" s="81"/>
      <c r="G218" s="82">
        <v>1.5</v>
      </c>
      <c r="H218" s="82">
        <v>-1.5</v>
      </c>
      <c r="I218" s="82">
        <v>0</v>
      </c>
      <c r="J218" s="87" t="s">
        <v>176</v>
      </c>
      <c r="K218" s="123" t="s">
        <v>145</v>
      </c>
      <c r="L218" s="124"/>
      <c r="M218" s="125" t="s">
        <v>6</v>
      </c>
      <c r="N218" s="126"/>
      <c r="O218" s="127"/>
      <c r="P218" s="128"/>
      <c r="Q218" s="128"/>
      <c r="R218" s="128"/>
      <c r="S218" s="128"/>
      <c r="T218" s="128"/>
      <c r="U218" s="145" t="str">
        <f t="shared" si="22"/>
        <v/>
      </c>
    </row>
    <row r="219" s="28" customFormat="1" ht="36" customHeight="1" outlineLevel="1" spans="2:21">
      <c r="B219" s="72" t="s">
        <v>473</v>
      </c>
      <c r="C219" s="73">
        <f t="shared" si="21"/>
        <v>0.001</v>
      </c>
      <c r="D219" s="79" t="s">
        <v>391</v>
      </c>
      <c r="E219" s="80" t="s">
        <v>7</v>
      </c>
      <c r="F219" s="147" t="s">
        <v>232</v>
      </c>
      <c r="G219" s="82"/>
      <c r="H219" s="82"/>
      <c r="I219" s="82"/>
      <c r="J219" s="87" t="s">
        <v>176</v>
      </c>
      <c r="K219" s="123" t="s">
        <v>141</v>
      </c>
      <c r="L219" s="129" t="s">
        <v>149</v>
      </c>
      <c r="M219" s="125" t="s">
        <v>10</v>
      </c>
      <c r="N219" s="126"/>
      <c r="O219" s="127"/>
      <c r="P219" s="128"/>
      <c r="Q219" s="128"/>
      <c r="R219" s="128"/>
      <c r="S219" s="128"/>
      <c r="T219" s="128"/>
      <c r="U219" s="145" t="str">
        <f t="shared" si="22"/>
        <v/>
      </c>
    </row>
    <row r="220" s="28" customFormat="1" ht="36" customHeight="1" outlineLevel="1" spans="2:21">
      <c r="B220" s="72" t="s">
        <v>474</v>
      </c>
      <c r="C220" s="73">
        <f t="shared" si="21"/>
        <v>0.001</v>
      </c>
      <c r="D220" s="79" t="s">
        <v>393</v>
      </c>
      <c r="E220" s="80" t="s">
        <v>83</v>
      </c>
      <c r="F220" s="81"/>
      <c r="G220" s="82">
        <v>0.3</v>
      </c>
      <c r="H220" s="82">
        <v>-0.3</v>
      </c>
      <c r="I220" s="82">
        <v>0</v>
      </c>
      <c r="J220" s="87" t="s">
        <v>176</v>
      </c>
      <c r="K220" s="123" t="s">
        <v>141</v>
      </c>
      <c r="L220" s="129"/>
      <c r="M220" s="125" t="s">
        <v>6</v>
      </c>
      <c r="N220" s="126"/>
      <c r="O220" s="127"/>
      <c r="P220" s="128"/>
      <c r="Q220" s="128"/>
      <c r="R220" s="128"/>
      <c r="S220" s="128"/>
      <c r="T220" s="128"/>
      <c r="U220" s="145" t="str">
        <f t="shared" si="22"/>
        <v/>
      </c>
    </row>
    <row r="221" s="28" customFormat="1" ht="36" customHeight="1" outlineLevel="1" spans="2:21">
      <c r="B221" s="72" t="s">
        <v>475</v>
      </c>
      <c r="C221" s="73">
        <f t="shared" si="21"/>
        <v>0.001</v>
      </c>
      <c r="D221" s="79" t="s">
        <v>395</v>
      </c>
      <c r="E221" s="80" t="s">
        <v>83</v>
      </c>
      <c r="F221" s="81"/>
      <c r="G221" s="82">
        <v>0.1</v>
      </c>
      <c r="H221" s="82">
        <v>-0.1</v>
      </c>
      <c r="I221" s="82">
        <v>0</v>
      </c>
      <c r="J221" s="87" t="s">
        <v>176</v>
      </c>
      <c r="K221" s="123" t="s">
        <v>141</v>
      </c>
      <c r="L221" s="129"/>
      <c r="M221" s="125" t="s">
        <v>6</v>
      </c>
      <c r="N221" s="126"/>
      <c r="O221" s="127"/>
      <c r="P221" s="128"/>
      <c r="Q221" s="128"/>
      <c r="R221" s="128"/>
      <c r="S221" s="128"/>
      <c r="T221" s="128"/>
      <c r="U221" s="145" t="str">
        <f t="shared" si="22"/>
        <v/>
      </c>
    </row>
    <row r="222" s="28" customFormat="1" ht="36" customHeight="1" outlineLevel="1" spans="2:21">
      <c r="B222" s="72" t="s">
        <v>476</v>
      </c>
      <c r="C222" s="73">
        <f t="shared" si="21"/>
        <v>0.1</v>
      </c>
      <c r="D222" s="79" t="s">
        <v>477</v>
      </c>
      <c r="E222" s="80" t="s">
        <v>98</v>
      </c>
      <c r="F222" s="81" t="s">
        <v>72</v>
      </c>
      <c r="G222" s="82">
        <v>0.5</v>
      </c>
      <c r="H222" s="82">
        <v>0</v>
      </c>
      <c r="I222" s="82">
        <v>0.3</v>
      </c>
      <c r="J222" s="87" t="s">
        <v>176</v>
      </c>
      <c r="K222" s="123" t="s">
        <v>141</v>
      </c>
      <c r="L222" s="124"/>
      <c r="M222" s="125" t="s">
        <v>2</v>
      </c>
      <c r="N222" s="126"/>
      <c r="O222" s="127"/>
      <c r="P222" s="128"/>
      <c r="Q222" s="128"/>
      <c r="R222" s="128"/>
      <c r="S222" s="128"/>
      <c r="T222" s="128"/>
      <c r="U222" s="145" t="str">
        <f t="shared" si="22"/>
        <v/>
      </c>
    </row>
    <row r="223" s="28" customFormat="1" ht="36" customHeight="1" outlineLevel="1" spans="2:21">
      <c r="B223" s="72" t="s">
        <v>478</v>
      </c>
      <c r="C223" s="73">
        <f t="shared" si="21"/>
        <v>1</v>
      </c>
      <c r="D223" s="79" t="s">
        <v>479</v>
      </c>
      <c r="E223" s="80" t="s">
        <v>98</v>
      </c>
      <c r="F223" s="81" t="s">
        <v>72</v>
      </c>
      <c r="G223" s="82">
        <v>45</v>
      </c>
      <c r="H223" s="82">
        <v>-2</v>
      </c>
      <c r="I223" s="82">
        <v>2</v>
      </c>
      <c r="J223" s="87" t="s">
        <v>174</v>
      </c>
      <c r="K223" s="123" t="s">
        <v>141</v>
      </c>
      <c r="L223" s="124"/>
      <c r="M223" s="125" t="s">
        <v>2</v>
      </c>
      <c r="N223" s="126"/>
      <c r="O223" s="127"/>
      <c r="P223" s="128"/>
      <c r="Q223" s="128"/>
      <c r="R223" s="128"/>
      <c r="S223" s="128"/>
      <c r="T223" s="128"/>
      <c r="U223" s="145" t="str">
        <f t="shared" si="22"/>
        <v/>
      </c>
    </row>
    <row r="224" s="28" customFormat="1" ht="36" customHeight="1" outlineLevel="1" spans="2:21">
      <c r="B224" s="72" t="s">
        <v>480</v>
      </c>
      <c r="C224" s="73">
        <f t="shared" si="21"/>
        <v>0.1</v>
      </c>
      <c r="D224" s="79" t="s">
        <v>397</v>
      </c>
      <c r="E224" s="80" t="s">
        <v>78</v>
      </c>
      <c r="F224" s="81" t="s">
        <v>75</v>
      </c>
      <c r="G224" s="82">
        <v>92.94</v>
      </c>
      <c r="H224" s="83">
        <v>-0.5</v>
      </c>
      <c r="I224" s="83">
        <v>0.5</v>
      </c>
      <c r="J224" s="130" t="s">
        <v>174</v>
      </c>
      <c r="K224" s="123" t="s">
        <v>141</v>
      </c>
      <c r="L224" s="129"/>
      <c r="M224" s="125" t="s">
        <v>6</v>
      </c>
      <c r="N224" s="126"/>
      <c r="O224" s="127"/>
      <c r="P224" s="128"/>
      <c r="Q224" s="128"/>
      <c r="R224" s="128"/>
      <c r="S224" s="128"/>
      <c r="T224" s="128"/>
      <c r="U224" s="144" t="str">
        <f>IF(COUNTBLANK(P224:T224)=5,"",IF(OR((MIN(P224:T224)&lt;(G224+H224)),(MAX(P224:T224)&gt;(G224+I224))),"∆","∆"))</f>
        <v/>
      </c>
    </row>
    <row r="225" s="28" customFormat="1" ht="36" customHeight="1" outlineLevel="1" spans="2:21">
      <c r="B225" s="72" t="s">
        <v>481</v>
      </c>
      <c r="C225" s="73">
        <f t="shared" si="21"/>
        <v>0.1</v>
      </c>
      <c r="D225" s="79" t="s">
        <v>398</v>
      </c>
      <c r="E225" s="80" t="s">
        <v>78</v>
      </c>
      <c r="F225" s="81" t="s">
        <v>75</v>
      </c>
      <c r="G225" s="82">
        <v>25.86</v>
      </c>
      <c r="H225" s="83">
        <v>-0.5</v>
      </c>
      <c r="I225" s="83">
        <v>0.5</v>
      </c>
      <c r="J225" s="87" t="s">
        <v>174</v>
      </c>
      <c r="K225" s="123" t="s">
        <v>141</v>
      </c>
      <c r="L225" s="124"/>
      <c r="M225" s="125" t="s">
        <v>6</v>
      </c>
      <c r="N225" s="126"/>
      <c r="O225" s="127"/>
      <c r="P225" s="128"/>
      <c r="Q225" s="128"/>
      <c r="R225" s="128"/>
      <c r="S225" s="128"/>
      <c r="T225" s="128"/>
      <c r="U225" s="144" t="str">
        <f>IF(COUNTBLANK(P225:T225)=5,"",IF(OR((MIN(P225:T225)&lt;(G225+H225)),(MAX(P225:T225)&gt;(G225+I225))),"∆","∆"))</f>
        <v/>
      </c>
    </row>
    <row r="226" s="28" customFormat="1" ht="36" customHeight="1" outlineLevel="1" spans="2:21">
      <c r="B226" s="72" t="s">
        <v>482</v>
      </c>
      <c r="C226" s="73">
        <f t="shared" si="21"/>
        <v>0.1</v>
      </c>
      <c r="D226" s="79" t="s">
        <v>399</v>
      </c>
      <c r="E226" s="80" t="s">
        <v>38</v>
      </c>
      <c r="F226" s="81" t="s">
        <v>75</v>
      </c>
      <c r="G226" s="82">
        <v>38.19</v>
      </c>
      <c r="H226" s="83">
        <v>-0.25</v>
      </c>
      <c r="I226" s="83">
        <v>0.25</v>
      </c>
      <c r="J226" s="87" t="s">
        <v>176</v>
      </c>
      <c r="K226" s="123" t="s">
        <v>141</v>
      </c>
      <c r="L226" s="124"/>
      <c r="M226" s="125" t="s">
        <v>6</v>
      </c>
      <c r="N226" s="126"/>
      <c r="O226" s="127"/>
      <c r="P226" s="128"/>
      <c r="Q226" s="128"/>
      <c r="R226" s="128"/>
      <c r="S226" s="128"/>
      <c r="T226" s="128"/>
      <c r="U226" s="144" t="str">
        <f>IF(COUNTBLANK(P226:T226)=5,"",IF(OR((MIN(P226:T226)&lt;(G226+H226)),(MAX(P226:T226)&gt;(G226+I226))),"∆","∆"))</f>
        <v/>
      </c>
    </row>
    <row r="227" s="28" customFormat="1" ht="36" customHeight="1" outlineLevel="1" spans="2:21">
      <c r="B227" s="72" t="s">
        <v>483</v>
      </c>
      <c r="C227" s="73">
        <f t="shared" si="21"/>
        <v>0.001</v>
      </c>
      <c r="D227" s="79" t="s">
        <v>400</v>
      </c>
      <c r="E227" s="80" t="s">
        <v>104</v>
      </c>
      <c r="F227" s="81"/>
      <c r="G227" s="82">
        <v>1.6</v>
      </c>
      <c r="H227" s="83">
        <v>-1.6</v>
      </c>
      <c r="I227" s="83">
        <v>0</v>
      </c>
      <c r="J227" s="130" t="s">
        <v>193</v>
      </c>
      <c r="K227" s="123" t="s">
        <v>141</v>
      </c>
      <c r="L227" s="129"/>
      <c r="M227" s="125" t="s">
        <v>17</v>
      </c>
      <c r="N227" s="126"/>
      <c r="O227" s="127"/>
      <c r="P227" s="128"/>
      <c r="Q227" s="128"/>
      <c r="R227" s="128"/>
      <c r="S227" s="128"/>
      <c r="T227" s="128"/>
      <c r="U227" s="145" t="str">
        <f t="shared" ref="U227:U232" si="23">IF(COUNTBLANK(P227:T227)=5,"",IF(OR((MIN(P227:T227)&lt;(G227+H227)),(MAX(P227:T227)&gt;(G227+I227))),"NG","OK"))</f>
        <v/>
      </c>
    </row>
    <row r="228" s="28" customFormat="1" ht="36" customHeight="1" outlineLevel="1" spans="2:21">
      <c r="B228" s="72" t="s">
        <v>484</v>
      </c>
      <c r="C228" s="73">
        <f t="shared" si="21"/>
        <v>0.1</v>
      </c>
      <c r="D228" s="79" t="s">
        <v>402</v>
      </c>
      <c r="E228" s="80" t="s">
        <v>49</v>
      </c>
      <c r="F228" s="81" t="s">
        <v>75</v>
      </c>
      <c r="G228" s="82">
        <v>56</v>
      </c>
      <c r="H228" s="83">
        <v>-0.25</v>
      </c>
      <c r="I228" s="83">
        <v>0.25</v>
      </c>
      <c r="J228" s="87" t="s">
        <v>176</v>
      </c>
      <c r="K228" s="123" t="s">
        <v>141</v>
      </c>
      <c r="L228" s="129"/>
      <c r="M228" s="125" t="s">
        <v>6</v>
      </c>
      <c r="N228" s="126"/>
      <c r="O228" s="127"/>
      <c r="P228" s="128"/>
      <c r="Q228" s="128"/>
      <c r="R228" s="128"/>
      <c r="S228" s="128"/>
      <c r="T228" s="128"/>
      <c r="U228" s="144" t="str">
        <f>IF(COUNTBLANK(P228:T228)=5,"",IF(OR((MIN(P228:T228)&lt;(G228+H228)),(MAX(P228:T228)&gt;(G228+I228))),"∆","∆"))</f>
        <v/>
      </c>
    </row>
    <row r="229" s="28" customFormat="1" ht="36" customHeight="1" outlineLevel="1" spans="2:21">
      <c r="B229" s="72" t="s">
        <v>485</v>
      </c>
      <c r="C229" s="73">
        <f t="shared" si="21"/>
        <v>0.001</v>
      </c>
      <c r="D229" s="79" t="s">
        <v>404</v>
      </c>
      <c r="E229" s="80" t="s">
        <v>60</v>
      </c>
      <c r="F229" s="81"/>
      <c r="G229" s="82">
        <v>0.1</v>
      </c>
      <c r="H229" s="82">
        <v>-0.1</v>
      </c>
      <c r="I229" s="82">
        <v>0</v>
      </c>
      <c r="J229" s="87" t="s">
        <v>176</v>
      </c>
      <c r="K229" s="123" t="s">
        <v>141</v>
      </c>
      <c r="L229" s="129"/>
      <c r="M229" s="125" t="s">
        <v>6</v>
      </c>
      <c r="N229" s="126"/>
      <c r="O229" s="127"/>
      <c r="P229" s="128"/>
      <c r="Q229" s="128"/>
      <c r="R229" s="128"/>
      <c r="S229" s="128"/>
      <c r="T229" s="128"/>
      <c r="U229" s="145" t="str">
        <f t="shared" si="23"/>
        <v/>
      </c>
    </row>
    <row r="230" s="28" customFormat="1" ht="36" customHeight="1" outlineLevel="1" spans="2:21">
      <c r="B230" s="72" t="s">
        <v>486</v>
      </c>
      <c r="C230" s="73">
        <f t="shared" si="21"/>
        <v>0.001</v>
      </c>
      <c r="D230" s="79" t="s">
        <v>406</v>
      </c>
      <c r="E230" s="80" t="s">
        <v>7</v>
      </c>
      <c r="F230" s="147" t="s">
        <v>232</v>
      </c>
      <c r="G230" s="82"/>
      <c r="H230" s="82"/>
      <c r="I230" s="82"/>
      <c r="J230" s="87" t="s">
        <v>176</v>
      </c>
      <c r="K230" s="123" t="s">
        <v>141</v>
      </c>
      <c r="L230" s="129" t="s">
        <v>149</v>
      </c>
      <c r="M230" s="125" t="s">
        <v>10</v>
      </c>
      <c r="N230" s="126"/>
      <c r="O230" s="127"/>
      <c r="P230" s="128"/>
      <c r="Q230" s="128"/>
      <c r="R230" s="128"/>
      <c r="S230" s="128"/>
      <c r="T230" s="128"/>
      <c r="U230" s="145" t="str">
        <f t="shared" si="23"/>
        <v/>
      </c>
    </row>
    <row r="231" s="28" customFormat="1" ht="36" customHeight="1" outlineLevel="1" spans="2:21">
      <c r="B231" s="72" t="s">
        <v>487</v>
      </c>
      <c r="C231" s="73">
        <f t="shared" si="21"/>
        <v>0.001</v>
      </c>
      <c r="D231" s="79" t="s">
        <v>408</v>
      </c>
      <c r="E231" s="80" t="s">
        <v>83</v>
      </c>
      <c r="F231" s="81"/>
      <c r="G231" s="82">
        <v>0.8</v>
      </c>
      <c r="H231" s="82">
        <v>-0.8</v>
      </c>
      <c r="I231" s="82">
        <v>0</v>
      </c>
      <c r="J231" s="87" t="s">
        <v>176</v>
      </c>
      <c r="K231" s="123" t="s">
        <v>141</v>
      </c>
      <c r="L231" s="129"/>
      <c r="M231" s="125" t="s">
        <v>6</v>
      </c>
      <c r="N231" s="126"/>
      <c r="O231" s="127"/>
      <c r="P231" s="128"/>
      <c r="Q231" s="128"/>
      <c r="R231" s="128"/>
      <c r="S231" s="128"/>
      <c r="T231" s="128"/>
      <c r="U231" s="145" t="str">
        <f t="shared" si="23"/>
        <v/>
      </c>
    </row>
    <row r="232" s="28" customFormat="1" ht="36" customHeight="1" outlineLevel="1" spans="2:21">
      <c r="B232" s="72" t="s">
        <v>488</v>
      </c>
      <c r="C232" s="73">
        <f t="shared" si="21"/>
        <v>0.001</v>
      </c>
      <c r="D232" s="79" t="s">
        <v>409</v>
      </c>
      <c r="E232" s="80" t="s">
        <v>83</v>
      </c>
      <c r="F232" s="81"/>
      <c r="G232" s="82">
        <v>0.3</v>
      </c>
      <c r="H232" s="82">
        <v>-0.3</v>
      </c>
      <c r="I232" s="82">
        <v>0</v>
      </c>
      <c r="J232" s="87" t="s">
        <v>176</v>
      </c>
      <c r="K232" s="123" t="s">
        <v>141</v>
      </c>
      <c r="L232" s="129"/>
      <c r="M232" s="125" t="s">
        <v>6</v>
      </c>
      <c r="N232" s="126"/>
      <c r="O232" s="127"/>
      <c r="P232" s="128"/>
      <c r="Q232" s="128"/>
      <c r="R232" s="128"/>
      <c r="S232" s="128"/>
      <c r="T232" s="128"/>
      <c r="U232" s="145" t="str">
        <f t="shared" si="23"/>
        <v/>
      </c>
    </row>
    <row r="233" s="28" customFormat="1" ht="36" customHeight="1" outlineLevel="1" spans="2:21">
      <c r="B233" s="72" t="s">
        <v>489</v>
      </c>
      <c r="C233" s="73">
        <f t="shared" si="21"/>
        <v>0.001</v>
      </c>
      <c r="D233" s="79" t="s">
        <v>410</v>
      </c>
      <c r="E233" s="80" t="s">
        <v>15</v>
      </c>
      <c r="F233" s="81"/>
      <c r="G233" s="82">
        <v>0.1</v>
      </c>
      <c r="H233" s="82">
        <v>-0.1</v>
      </c>
      <c r="I233" s="82">
        <v>0</v>
      </c>
      <c r="J233" s="87" t="s">
        <v>176</v>
      </c>
      <c r="K233" s="123" t="s">
        <v>141</v>
      </c>
      <c r="L233" s="129"/>
      <c r="M233" s="125" t="s">
        <v>6</v>
      </c>
      <c r="N233" s="126"/>
      <c r="O233" s="127"/>
      <c r="P233" s="128"/>
      <c r="Q233" s="128"/>
      <c r="R233" s="128"/>
      <c r="S233" s="128"/>
      <c r="T233" s="128"/>
      <c r="U233" s="145" t="str">
        <f t="shared" ref="U233:U242" si="24">IF(COUNTBLANK(P233:T233)=5,"",IF(OR((MIN(P233:T233)&lt;(G233+H233)),(MAX(P233:T233)&gt;(G233+I233))),"NG","OK"))</f>
        <v/>
      </c>
    </row>
    <row r="234" s="28" customFormat="1" ht="36" customHeight="1" outlineLevel="1" spans="2:21">
      <c r="B234" s="72" t="s">
        <v>490</v>
      </c>
      <c r="C234" s="73">
        <f t="shared" si="21"/>
        <v>0.1</v>
      </c>
      <c r="D234" s="79" t="s">
        <v>491</v>
      </c>
      <c r="E234" s="80" t="s">
        <v>98</v>
      </c>
      <c r="F234" s="81" t="s">
        <v>72</v>
      </c>
      <c r="G234" s="82">
        <v>0.5</v>
      </c>
      <c r="H234" s="82">
        <v>0</v>
      </c>
      <c r="I234" s="82">
        <v>0.3</v>
      </c>
      <c r="J234" s="87" t="s">
        <v>176</v>
      </c>
      <c r="K234" s="123" t="s">
        <v>141</v>
      </c>
      <c r="L234" s="124"/>
      <c r="M234" s="125" t="s">
        <v>2</v>
      </c>
      <c r="N234" s="126"/>
      <c r="O234" s="127"/>
      <c r="P234" s="128"/>
      <c r="Q234" s="128"/>
      <c r="R234" s="128"/>
      <c r="S234" s="128"/>
      <c r="T234" s="128"/>
      <c r="U234" s="145" t="str">
        <f t="shared" si="24"/>
        <v/>
      </c>
    </row>
    <row r="235" s="28" customFormat="1" ht="36" customHeight="1" outlineLevel="1" spans="2:21">
      <c r="B235" s="72" t="s">
        <v>492</v>
      </c>
      <c r="C235" s="73">
        <f t="shared" si="21"/>
        <v>1</v>
      </c>
      <c r="D235" s="79" t="s">
        <v>493</v>
      </c>
      <c r="E235" s="80" t="s">
        <v>98</v>
      </c>
      <c r="F235" s="81" t="s">
        <v>72</v>
      </c>
      <c r="G235" s="82">
        <v>45</v>
      </c>
      <c r="H235" s="82">
        <v>-2</v>
      </c>
      <c r="I235" s="82">
        <v>2</v>
      </c>
      <c r="J235" s="87" t="s">
        <v>174</v>
      </c>
      <c r="K235" s="123" t="s">
        <v>141</v>
      </c>
      <c r="L235" s="124"/>
      <c r="M235" s="125" t="s">
        <v>2</v>
      </c>
      <c r="N235" s="126"/>
      <c r="O235" s="127"/>
      <c r="P235" s="128"/>
      <c r="Q235" s="128"/>
      <c r="R235" s="128"/>
      <c r="S235" s="128"/>
      <c r="T235" s="128"/>
      <c r="U235" s="145" t="str">
        <f t="shared" si="24"/>
        <v/>
      </c>
    </row>
    <row r="236" s="28" customFormat="1" ht="36" customHeight="1" outlineLevel="1" spans="2:24">
      <c r="B236" s="72" t="s">
        <v>494</v>
      </c>
      <c r="C236" s="73">
        <f t="shared" si="21"/>
        <v>0.1</v>
      </c>
      <c r="D236" s="79" t="s">
        <v>412</v>
      </c>
      <c r="E236" s="80" t="s">
        <v>38</v>
      </c>
      <c r="F236" s="81" t="s">
        <v>72</v>
      </c>
      <c r="G236" s="82">
        <v>8.5</v>
      </c>
      <c r="H236" s="82">
        <v>-0.15</v>
      </c>
      <c r="I236" s="82">
        <v>0.15</v>
      </c>
      <c r="J236" s="87" t="s">
        <v>176</v>
      </c>
      <c r="K236" s="123" t="s">
        <v>141</v>
      </c>
      <c r="L236" s="124"/>
      <c r="M236" s="125" t="s">
        <v>2</v>
      </c>
      <c r="N236" s="126"/>
      <c r="O236" s="127"/>
      <c r="P236" s="128"/>
      <c r="Q236" s="128"/>
      <c r="R236" s="128"/>
      <c r="S236" s="128"/>
      <c r="T236" s="128"/>
      <c r="U236" s="145" t="str">
        <f t="shared" si="24"/>
        <v/>
      </c>
      <c r="W236" s="149"/>
      <c r="X236" s="149"/>
    </row>
    <row r="237" s="28" customFormat="1" ht="36" customHeight="1" outlineLevel="1" spans="2:21">
      <c r="B237" s="72" t="s">
        <v>495</v>
      </c>
      <c r="C237" s="73">
        <f t="shared" si="21"/>
        <v>0.1</v>
      </c>
      <c r="D237" s="79" t="s">
        <v>413</v>
      </c>
      <c r="E237" s="80" t="s">
        <v>38</v>
      </c>
      <c r="F237" s="81" t="s">
        <v>72</v>
      </c>
      <c r="G237" s="82">
        <v>1</v>
      </c>
      <c r="H237" s="82">
        <v>-0.1</v>
      </c>
      <c r="I237" s="82">
        <v>0.1</v>
      </c>
      <c r="J237" s="87" t="s">
        <v>176</v>
      </c>
      <c r="K237" s="123" t="s">
        <v>141</v>
      </c>
      <c r="L237" s="124"/>
      <c r="M237" s="125" t="s">
        <v>2</v>
      </c>
      <c r="N237" s="126"/>
      <c r="O237" s="127"/>
      <c r="P237" s="128"/>
      <c r="Q237" s="128"/>
      <c r="R237" s="128"/>
      <c r="S237" s="128"/>
      <c r="T237" s="128"/>
      <c r="U237" s="145" t="str">
        <f t="shared" si="24"/>
        <v/>
      </c>
    </row>
    <row r="238" s="28" customFormat="1" ht="36" customHeight="1" outlineLevel="1" spans="2:21">
      <c r="B238" s="72" t="s">
        <v>496</v>
      </c>
      <c r="C238" s="73">
        <f t="shared" si="21"/>
        <v>0.001</v>
      </c>
      <c r="D238" s="79" t="s">
        <v>414</v>
      </c>
      <c r="E238" s="80" t="s">
        <v>31</v>
      </c>
      <c r="F238" s="81"/>
      <c r="G238" s="82">
        <v>0.03</v>
      </c>
      <c r="H238" s="82">
        <v>-0.03</v>
      </c>
      <c r="I238" s="82">
        <v>0</v>
      </c>
      <c r="J238" s="87" t="s">
        <v>176</v>
      </c>
      <c r="K238" s="123" t="s">
        <v>141</v>
      </c>
      <c r="L238" s="124"/>
      <c r="M238" s="125" t="s">
        <v>6</v>
      </c>
      <c r="N238" s="126"/>
      <c r="O238" s="127"/>
      <c r="P238" s="128"/>
      <c r="Q238" s="128"/>
      <c r="R238" s="128"/>
      <c r="S238" s="128"/>
      <c r="T238" s="128"/>
      <c r="U238" s="145" t="str">
        <f t="shared" si="24"/>
        <v/>
      </c>
    </row>
    <row r="239" s="28" customFormat="1" ht="36" customHeight="1" outlineLevel="1" spans="2:21">
      <c r="B239" s="72" t="s">
        <v>497</v>
      </c>
      <c r="C239" s="73">
        <f t="shared" si="21"/>
        <v>0.001</v>
      </c>
      <c r="D239" s="79" t="s">
        <v>415</v>
      </c>
      <c r="E239" s="80" t="s">
        <v>4</v>
      </c>
      <c r="F239" s="81"/>
      <c r="G239" s="82">
        <v>0.035</v>
      </c>
      <c r="H239" s="82">
        <v>-0.035</v>
      </c>
      <c r="I239" s="82">
        <v>0</v>
      </c>
      <c r="J239" s="87" t="s">
        <v>176</v>
      </c>
      <c r="K239" s="123" t="s">
        <v>141</v>
      </c>
      <c r="L239" s="124"/>
      <c r="M239" s="125" t="s">
        <v>6</v>
      </c>
      <c r="N239" s="126"/>
      <c r="O239" s="127"/>
      <c r="P239" s="128"/>
      <c r="Q239" s="128"/>
      <c r="R239" s="128"/>
      <c r="S239" s="128"/>
      <c r="T239" s="128"/>
      <c r="U239" s="145" t="str">
        <f t="shared" si="24"/>
        <v/>
      </c>
    </row>
    <row r="240" s="28" customFormat="1" ht="36" customHeight="1" outlineLevel="1" spans="2:21">
      <c r="B240" s="72" t="s">
        <v>498</v>
      </c>
      <c r="C240" s="73">
        <f t="shared" si="21"/>
        <v>1</v>
      </c>
      <c r="D240" s="79" t="s">
        <v>417</v>
      </c>
      <c r="E240" s="80" t="s">
        <v>100</v>
      </c>
      <c r="F240" s="81" t="s">
        <v>72</v>
      </c>
      <c r="G240" s="82">
        <v>5</v>
      </c>
      <c r="H240" s="82">
        <v>0</v>
      </c>
      <c r="I240" s="82">
        <v>1</v>
      </c>
      <c r="J240" s="87" t="s">
        <v>176</v>
      </c>
      <c r="K240" s="123" t="s">
        <v>141</v>
      </c>
      <c r="L240" s="124"/>
      <c r="M240" s="125" t="s">
        <v>2</v>
      </c>
      <c r="N240" s="126"/>
      <c r="O240" s="127"/>
      <c r="P240" s="128"/>
      <c r="Q240" s="128"/>
      <c r="R240" s="128"/>
      <c r="S240" s="128"/>
      <c r="T240" s="128"/>
      <c r="U240" s="145" t="str">
        <f t="shared" si="24"/>
        <v/>
      </c>
    </row>
    <row r="241" s="28" customFormat="1" ht="36" customHeight="1" outlineLevel="1" spans="2:24">
      <c r="B241" s="72" t="s">
        <v>499</v>
      </c>
      <c r="C241" s="73">
        <f t="shared" si="21"/>
        <v>0.1</v>
      </c>
      <c r="D241" s="79" t="s">
        <v>419</v>
      </c>
      <c r="E241" s="80" t="s">
        <v>49</v>
      </c>
      <c r="F241" s="81" t="s">
        <v>72</v>
      </c>
      <c r="G241" s="82">
        <v>39.5</v>
      </c>
      <c r="H241" s="82">
        <v>-0.1</v>
      </c>
      <c r="I241" s="82">
        <v>0.1</v>
      </c>
      <c r="J241" s="87" t="s">
        <v>176</v>
      </c>
      <c r="K241" s="123" t="s">
        <v>141</v>
      </c>
      <c r="L241" s="124"/>
      <c r="M241" s="125" t="s">
        <v>220</v>
      </c>
      <c r="N241" s="126"/>
      <c r="O241" s="127"/>
      <c r="P241" s="128"/>
      <c r="Q241" s="128"/>
      <c r="R241" s="128"/>
      <c r="S241" s="128"/>
      <c r="T241" s="128"/>
      <c r="U241" s="145" t="str">
        <f t="shared" si="24"/>
        <v/>
      </c>
      <c r="W241" s="149"/>
      <c r="X241" s="149"/>
    </row>
    <row r="242" s="28" customFormat="1" ht="36" customHeight="1" outlineLevel="1" spans="2:24">
      <c r="B242" s="72" t="s">
        <v>500</v>
      </c>
      <c r="C242" s="73">
        <f t="shared" si="21"/>
        <v>0.001</v>
      </c>
      <c r="D242" s="79" t="s">
        <v>420</v>
      </c>
      <c r="E242" s="80" t="s">
        <v>24</v>
      </c>
      <c r="F242" s="81"/>
      <c r="G242" s="82">
        <v>0.2</v>
      </c>
      <c r="H242" s="82">
        <v>-0.2</v>
      </c>
      <c r="I242" s="82">
        <v>0</v>
      </c>
      <c r="J242" s="87" t="s">
        <v>176</v>
      </c>
      <c r="K242" s="123" t="s">
        <v>141</v>
      </c>
      <c r="L242" s="129"/>
      <c r="M242" s="125" t="s">
        <v>6</v>
      </c>
      <c r="N242" s="126"/>
      <c r="O242" s="127"/>
      <c r="P242" s="128"/>
      <c r="Q242" s="128"/>
      <c r="R242" s="128"/>
      <c r="S242" s="128"/>
      <c r="T242" s="128"/>
      <c r="U242" s="145" t="str">
        <f t="shared" si="24"/>
        <v/>
      </c>
      <c r="W242" s="149"/>
      <c r="X242" s="149"/>
    </row>
    <row r="243" s="28" customFormat="1" ht="36" customHeight="1" outlineLevel="1" spans="2:24">
      <c r="B243" s="72" t="s">
        <v>501</v>
      </c>
      <c r="C243" s="73">
        <f t="shared" si="21"/>
        <v>0.1</v>
      </c>
      <c r="D243" s="79" t="s">
        <v>421</v>
      </c>
      <c r="E243" s="80" t="s">
        <v>49</v>
      </c>
      <c r="F243" s="81" t="s">
        <v>75</v>
      </c>
      <c r="G243" s="82">
        <v>26</v>
      </c>
      <c r="H243" s="83">
        <v>-0.25</v>
      </c>
      <c r="I243" s="83">
        <v>0.25</v>
      </c>
      <c r="J243" s="87" t="s">
        <v>176</v>
      </c>
      <c r="K243" s="123" t="s">
        <v>141</v>
      </c>
      <c r="L243" s="124"/>
      <c r="M243" s="125" t="s">
        <v>6</v>
      </c>
      <c r="N243" s="126"/>
      <c r="O243" s="127"/>
      <c r="P243" s="128"/>
      <c r="Q243" s="128"/>
      <c r="R243" s="128"/>
      <c r="S243" s="128"/>
      <c r="T243" s="128"/>
      <c r="U243" s="144" t="str">
        <f>IF(COUNTBLANK(P243:T243)=5,"",IF(OR((MIN(P243:T243)&lt;(G243+H243)),(MAX(P243:T243)&gt;(G243+I243))),"∆","∆"))</f>
        <v/>
      </c>
      <c r="W243" s="149"/>
      <c r="X243" s="149"/>
    </row>
    <row r="244" s="28" customFormat="1" ht="36" customHeight="1" outlineLevel="1" spans="2:24">
      <c r="B244" s="72" t="s">
        <v>502</v>
      </c>
      <c r="C244" s="73">
        <f t="shared" si="21"/>
        <v>0.1</v>
      </c>
      <c r="D244" s="79" t="s">
        <v>422</v>
      </c>
      <c r="E244" s="80" t="s">
        <v>49</v>
      </c>
      <c r="F244" s="81" t="s">
        <v>72</v>
      </c>
      <c r="G244" s="82">
        <v>25.4</v>
      </c>
      <c r="H244" s="82">
        <v>0</v>
      </c>
      <c r="I244" s="82">
        <v>0.2</v>
      </c>
      <c r="J244" s="87" t="s">
        <v>176</v>
      </c>
      <c r="K244" s="123" t="s">
        <v>141</v>
      </c>
      <c r="L244" s="124"/>
      <c r="M244" s="125" t="s">
        <v>220</v>
      </c>
      <c r="N244" s="126"/>
      <c r="O244" s="127"/>
      <c r="P244" s="128"/>
      <c r="Q244" s="128"/>
      <c r="R244" s="128"/>
      <c r="S244" s="128"/>
      <c r="T244" s="128"/>
      <c r="U244" s="145" t="str">
        <f>IF(COUNTBLANK(P244:T244)=5,"",IF(OR((MIN(P244:T244)&lt;(G244+H244)),(MAX(P244:T244)&gt;(G244+I244))),"NG","OK"))</f>
        <v/>
      </c>
      <c r="W244" s="149"/>
      <c r="X244" s="149"/>
    </row>
    <row r="245" s="28" customFormat="1" ht="36" customHeight="1" outlineLevel="1" spans="2:21">
      <c r="B245" s="72" t="s">
        <v>503</v>
      </c>
      <c r="C245" s="73">
        <f t="shared" si="21"/>
        <v>1</v>
      </c>
      <c r="D245" s="79" t="s">
        <v>423</v>
      </c>
      <c r="E245" s="80" t="s">
        <v>38</v>
      </c>
      <c r="F245" s="155" t="s">
        <v>504</v>
      </c>
      <c r="G245" s="82">
        <v>4</v>
      </c>
      <c r="H245" s="82">
        <v>0</v>
      </c>
      <c r="I245" s="82">
        <v>4</v>
      </c>
      <c r="J245" s="87" t="s">
        <v>176</v>
      </c>
      <c r="K245" s="123" t="s">
        <v>141</v>
      </c>
      <c r="L245" s="129"/>
      <c r="M245" s="125" t="s">
        <v>2</v>
      </c>
      <c r="N245" s="126"/>
      <c r="O245" s="127"/>
      <c r="P245" s="128"/>
      <c r="Q245" s="128"/>
      <c r="R245" s="128"/>
      <c r="S245" s="128"/>
      <c r="T245" s="128"/>
      <c r="U245" s="145" t="str">
        <f>IF(COUNTBLANK(P245:T245)=5,"",IF(OR((MIN(P245:T245)&lt;(G245+H245)),(MAX(P245:T245)&gt;(G245+I245))),"NG","OK"))</f>
        <v/>
      </c>
    </row>
    <row r="246" s="28" customFormat="1" ht="36" customHeight="1" outlineLevel="1" spans="2:21">
      <c r="B246" s="72" t="s">
        <v>505</v>
      </c>
      <c r="C246" s="73">
        <f t="shared" si="21"/>
        <v>0.001</v>
      </c>
      <c r="D246" s="79" t="s">
        <v>424</v>
      </c>
      <c r="E246" s="80" t="s">
        <v>83</v>
      </c>
      <c r="F246" s="81"/>
      <c r="G246" s="82">
        <v>0.15</v>
      </c>
      <c r="H246" s="82">
        <v>-0.15</v>
      </c>
      <c r="I246" s="82">
        <v>0</v>
      </c>
      <c r="J246" s="87" t="s">
        <v>176</v>
      </c>
      <c r="K246" s="123" t="s">
        <v>141</v>
      </c>
      <c r="L246" s="129"/>
      <c r="M246" s="125" t="s">
        <v>6</v>
      </c>
      <c r="N246" s="126"/>
      <c r="O246" s="127"/>
      <c r="P246" s="128"/>
      <c r="Q246" s="128"/>
      <c r="R246" s="128"/>
      <c r="S246" s="128"/>
      <c r="T246" s="128"/>
      <c r="U246" s="145" t="str">
        <f>IF(COUNTBLANK(P246:T246)=5,"",IF(OR((MIN(P246:T246)&lt;(G246+H246)),(MAX(P246:T246)&gt;(G246+I246))),"NG","OK"))</f>
        <v/>
      </c>
    </row>
    <row r="247" s="28" customFormat="1" ht="36" customHeight="1" outlineLevel="1" spans="2:24">
      <c r="B247" s="72" t="s">
        <v>506</v>
      </c>
      <c r="C247" s="73">
        <f t="shared" si="21"/>
        <v>0.01</v>
      </c>
      <c r="D247" s="79" t="s">
        <v>425</v>
      </c>
      <c r="E247" s="80" t="s">
        <v>38</v>
      </c>
      <c r="F247" s="81" t="s">
        <v>75</v>
      </c>
      <c r="G247" s="82">
        <v>33.67</v>
      </c>
      <c r="H247" s="156">
        <v>-0.0175</v>
      </c>
      <c r="I247" s="156">
        <v>0.0175</v>
      </c>
      <c r="J247" s="87" t="s">
        <v>176</v>
      </c>
      <c r="K247" s="123" t="s">
        <v>141</v>
      </c>
      <c r="L247" s="129" t="s">
        <v>149</v>
      </c>
      <c r="M247" s="125" t="s">
        <v>6</v>
      </c>
      <c r="N247" s="126"/>
      <c r="O247" s="127"/>
      <c r="P247" s="128"/>
      <c r="Q247" s="128"/>
      <c r="R247" s="128"/>
      <c r="S247" s="128"/>
      <c r="T247" s="128"/>
      <c r="U247" s="144" t="str">
        <f>IF(COUNTBLANK(P247:T247)=5,"",IF(OR((MIN(P247:T247)&lt;(G247+H247)),(MAX(P247:T247)&gt;(G247+I247))),"∆","∆"))</f>
        <v/>
      </c>
      <c r="W247" s="149"/>
      <c r="X247" s="149"/>
    </row>
    <row r="248" s="28" customFormat="1" ht="36" customHeight="1" outlineLevel="1" spans="2:24">
      <c r="B248" s="72" t="s">
        <v>507</v>
      </c>
      <c r="C248" s="73">
        <f t="shared" si="21"/>
        <v>0.1</v>
      </c>
      <c r="D248" s="79" t="s">
        <v>426</v>
      </c>
      <c r="E248" s="80" t="s">
        <v>38</v>
      </c>
      <c r="F248" s="81" t="s">
        <v>75</v>
      </c>
      <c r="G248" s="82">
        <v>32.97</v>
      </c>
      <c r="H248" s="83">
        <v>-0.25</v>
      </c>
      <c r="I248" s="83">
        <v>0.25</v>
      </c>
      <c r="J248" s="87" t="s">
        <v>176</v>
      </c>
      <c r="K248" s="123" t="s">
        <v>141</v>
      </c>
      <c r="L248" s="124"/>
      <c r="M248" s="125" t="s">
        <v>6</v>
      </c>
      <c r="N248" s="126"/>
      <c r="O248" s="127"/>
      <c r="P248" s="128"/>
      <c r="Q248" s="128"/>
      <c r="R248" s="128"/>
      <c r="S248" s="128"/>
      <c r="T248" s="128"/>
      <c r="U248" s="144" t="str">
        <f>IF(COUNTBLANK(P248:T248)=5,"",IF(OR((MIN(P248:T248)&lt;(G248+H248)),(MAX(P248:T248)&gt;(G248+I248))),"∆","∆"))</f>
        <v/>
      </c>
      <c r="W248" s="149"/>
      <c r="X248" s="149"/>
    </row>
    <row r="249" s="28" customFormat="1" ht="36" customHeight="1" outlineLevel="1" spans="2:21">
      <c r="B249" s="72" t="s">
        <v>508</v>
      </c>
      <c r="C249" s="73">
        <f t="shared" si="21"/>
        <v>0.001</v>
      </c>
      <c r="D249" s="79" t="s">
        <v>427</v>
      </c>
      <c r="E249" s="80" t="s">
        <v>83</v>
      </c>
      <c r="F249" s="81"/>
      <c r="G249" s="82">
        <v>0.15</v>
      </c>
      <c r="H249" s="82">
        <v>-0.15</v>
      </c>
      <c r="I249" s="82">
        <v>0</v>
      </c>
      <c r="J249" s="87" t="s">
        <v>176</v>
      </c>
      <c r="K249" s="123" t="s">
        <v>141</v>
      </c>
      <c r="L249" s="129"/>
      <c r="M249" s="125" t="s">
        <v>6</v>
      </c>
      <c r="N249" s="126"/>
      <c r="O249" s="127"/>
      <c r="P249" s="128"/>
      <c r="Q249" s="128"/>
      <c r="R249" s="128"/>
      <c r="S249" s="128"/>
      <c r="T249" s="128"/>
      <c r="U249" s="145" t="str">
        <f>IF(COUNTBLANK(P249:T249)=5,"",IF(OR((MIN(P249:T249)&lt;(G249+H249)),(MAX(P249:T249)&gt;(G249+I249))),"NG","OK"))</f>
        <v/>
      </c>
    </row>
    <row r="250" s="28" customFormat="1" ht="36" customHeight="1" outlineLevel="1" spans="2:21">
      <c r="B250" s="72" t="s">
        <v>509</v>
      </c>
      <c r="C250" s="73">
        <f t="shared" si="21"/>
        <v>0.1</v>
      </c>
      <c r="D250" s="79" t="s">
        <v>428</v>
      </c>
      <c r="E250" s="80" t="s">
        <v>78</v>
      </c>
      <c r="F250" s="81" t="s">
        <v>75</v>
      </c>
      <c r="G250" s="82">
        <v>60</v>
      </c>
      <c r="H250" s="83">
        <v>-0.5</v>
      </c>
      <c r="I250" s="83">
        <v>0.5</v>
      </c>
      <c r="J250" s="87" t="s">
        <v>174</v>
      </c>
      <c r="K250" s="123" t="s">
        <v>141</v>
      </c>
      <c r="L250" s="124"/>
      <c r="M250" s="125" t="s">
        <v>6</v>
      </c>
      <c r="N250" s="126"/>
      <c r="O250" s="127"/>
      <c r="P250" s="128"/>
      <c r="Q250" s="128"/>
      <c r="R250" s="128"/>
      <c r="S250" s="128"/>
      <c r="T250" s="128"/>
      <c r="U250" s="144" t="str">
        <f>IF(COUNTBLANK(P250:T250)=5,"",IF(OR((MIN(P250:T250)&lt;(G250+H250)),(MAX(P250:T250)&gt;(G250+I250))),"∆","∆"))</f>
        <v/>
      </c>
    </row>
    <row r="251" s="28" customFormat="1" ht="36" customHeight="1" outlineLevel="1" spans="2:24">
      <c r="B251" s="72" t="s">
        <v>510</v>
      </c>
      <c r="C251" s="73">
        <f t="shared" si="21"/>
        <v>1</v>
      </c>
      <c r="D251" s="79" t="s">
        <v>429</v>
      </c>
      <c r="E251" s="80" t="s">
        <v>78</v>
      </c>
      <c r="F251" s="81" t="s">
        <v>72</v>
      </c>
      <c r="G251" s="82">
        <v>60</v>
      </c>
      <c r="H251" s="82">
        <v>-2</v>
      </c>
      <c r="I251" s="82">
        <v>2</v>
      </c>
      <c r="J251" s="87" t="s">
        <v>174</v>
      </c>
      <c r="K251" s="123" t="s">
        <v>141</v>
      </c>
      <c r="L251" s="129"/>
      <c r="M251" s="125" t="s">
        <v>6</v>
      </c>
      <c r="N251" s="126"/>
      <c r="O251" s="127"/>
      <c r="P251" s="128"/>
      <c r="Q251" s="128"/>
      <c r="R251" s="128"/>
      <c r="S251" s="128"/>
      <c r="T251" s="128"/>
      <c r="U251" s="145" t="str">
        <f>IF(COUNTBLANK(P251:T251)=5,"",IF(OR((MIN(P251:T251)&lt;(G251+H251)),(MAX(P251:T251)&gt;(G251+I251))),"NG","OK"))</f>
        <v/>
      </c>
      <c r="W251" s="149"/>
      <c r="X251" s="149"/>
    </row>
    <row r="252" s="28" customFormat="1" ht="36" customHeight="1" outlineLevel="1" spans="2:21">
      <c r="B252" s="72" t="s">
        <v>511</v>
      </c>
      <c r="C252" s="73">
        <f t="shared" si="21"/>
        <v>0.01</v>
      </c>
      <c r="D252" s="79" t="s">
        <v>431</v>
      </c>
      <c r="E252" s="80" t="s">
        <v>49</v>
      </c>
      <c r="F252" s="81"/>
      <c r="G252" s="82">
        <v>40</v>
      </c>
      <c r="H252" s="82">
        <v>0</v>
      </c>
      <c r="I252" s="82">
        <v>0.025</v>
      </c>
      <c r="J252" s="87" t="s">
        <v>176</v>
      </c>
      <c r="K252" s="123" t="s">
        <v>141</v>
      </c>
      <c r="L252" s="129" t="s">
        <v>151</v>
      </c>
      <c r="M252" s="125" t="s">
        <v>220</v>
      </c>
      <c r="N252" s="126"/>
      <c r="O252" s="127"/>
      <c r="P252" s="128"/>
      <c r="Q252" s="128"/>
      <c r="R252" s="128"/>
      <c r="S252" s="128"/>
      <c r="T252" s="128"/>
      <c r="U252" s="145" t="str">
        <f>IF(COUNTBLANK(P252:T252)=5,"",IF(OR((MIN(P252:T252)&lt;(G252+H252)),(MAX(P252:T252)&gt;(G252+I252))),"NG","OK"))</f>
        <v/>
      </c>
    </row>
    <row r="253" s="28" customFormat="1" ht="36" customHeight="1" outlineLevel="1" spans="2:24">
      <c r="B253" s="72" t="s">
        <v>512</v>
      </c>
      <c r="C253" s="73">
        <f t="shared" si="21"/>
        <v>0.001</v>
      </c>
      <c r="D253" s="79" t="s">
        <v>433</v>
      </c>
      <c r="E253" s="80" t="s">
        <v>83</v>
      </c>
      <c r="F253" s="81"/>
      <c r="G253" s="82">
        <v>0.5</v>
      </c>
      <c r="H253" s="82">
        <v>-0.5</v>
      </c>
      <c r="I253" s="82">
        <v>0</v>
      </c>
      <c r="J253" s="87" t="s">
        <v>176</v>
      </c>
      <c r="K253" s="123" t="s">
        <v>141</v>
      </c>
      <c r="L253" s="129" t="s">
        <v>149</v>
      </c>
      <c r="M253" s="125" t="s">
        <v>6</v>
      </c>
      <c r="N253" s="126"/>
      <c r="O253" s="127"/>
      <c r="P253" s="128"/>
      <c r="Q253" s="128"/>
      <c r="R253" s="128"/>
      <c r="S253" s="128"/>
      <c r="T253" s="128"/>
      <c r="U253" s="145" t="str">
        <f t="shared" ref="U253:U259" si="25">IF(COUNTBLANK(P253:T253)=5,"",IF(OR((MIN(P253:T253)&lt;(G253+H253)),(MAX(P253:T253)&gt;(G253+I253))),"NG","OK"))</f>
        <v/>
      </c>
      <c r="W253" s="149"/>
      <c r="X253" s="149"/>
    </row>
    <row r="254" s="28" customFormat="1" ht="36" customHeight="1" outlineLevel="1" spans="2:21">
      <c r="B254" s="72" t="s">
        <v>513</v>
      </c>
      <c r="C254" s="73">
        <f t="shared" si="21"/>
        <v>0.001</v>
      </c>
      <c r="D254" s="79" t="s">
        <v>435</v>
      </c>
      <c r="E254" s="80" t="s">
        <v>15</v>
      </c>
      <c r="F254" s="81"/>
      <c r="G254" s="82">
        <v>0.08</v>
      </c>
      <c r="H254" s="82">
        <v>-0.08</v>
      </c>
      <c r="I254" s="82">
        <v>0</v>
      </c>
      <c r="J254" s="87" t="s">
        <v>176</v>
      </c>
      <c r="K254" s="123" t="s">
        <v>141</v>
      </c>
      <c r="L254" s="129"/>
      <c r="M254" s="125" t="s">
        <v>6</v>
      </c>
      <c r="N254" s="126"/>
      <c r="O254" s="127"/>
      <c r="P254" s="128"/>
      <c r="Q254" s="128"/>
      <c r="R254" s="128"/>
      <c r="S254" s="128"/>
      <c r="T254" s="128"/>
      <c r="U254" s="145" t="str">
        <f t="shared" si="25"/>
        <v/>
      </c>
    </row>
    <row r="255" s="28" customFormat="1" ht="36" customHeight="1" outlineLevel="1" spans="2:21">
      <c r="B255" s="72" t="s">
        <v>514</v>
      </c>
      <c r="C255" s="73">
        <f t="shared" si="21"/>
        <v>0.001</v>
      </c>
      <c r="D255" s="79" t="s">
        <v>437</v>
      </c>
      <c r="E255" s="80" t="s">
        <v>105</v>
      </c>
      <c r="F255" s="81"/>
      <c r="G255" s="82">
        <v>16</v>
      </c>
      <c r="H255" s="83">
        <v>-16</v>
      </c>
      <c r="I255" s="83">
        <v>0</v>
      </c>
      <c r="J255" s="130" t="s">
        <v>193</v>
      </c>
      <c r="K255" s="123" t="s">
        <v>141</v>
      </c>
      <c r="L255" s="124"/>
      <c r="M255" s="125" t="s">
        <v>17</v>
      </c>
      <c r="N255" s="126"/>
      <c r="O255" s="127"/>
      <c r="P255" s="128"/>
      <c r="Q255" s="128"/>
      <c r="R255" s="128"/>
      <c r="S255" s="128"/>
      <c r="T255" s="128"/>
      <c r="U255" s="145" t="str">
        <f t="shared" si="25"/>
        <v/>
      </c>
    </row>
    <row r="256" s="28" customFormat="1" ht="36" customHeight="1" outlineLevel="1" spans="2:21">
      <c r="B256" s="72" t="s">
        <v>515</v>
      </c>
      <c r="C256" s="73">
        <f t="shared" si="21"/>
        <v>0.001</v>
      </c>
      <c r="D256" s="79" t="s">
        <v>438</v>
      </c>
      <c r="E256" s="80" t="s">
        <v>105</v>
      </c>
      <c r="F256" s="81"/>
      <c r="G256" s="82">
        <v>16</v>
      </c>
      <c r="H256" s="83">
        <v>-16</v>
      </c>
      <c r="I256" s="83">
        <v>0</v>
      </c>
      <c r="J256" s="130" t="s">
        <v>193</v>
      </c>
      <c r="K256" s="123" t="s">
        <v>141</v>
      </c>
      <c r="L256" s="124"/>
      <c r="M256" s="125" t="s">
        <v>17</v>
      </c>
      <c r="N256" s="126"/>
      <c r="O256" s="127"/>
      <c r="P256" s="128"/>
      <c r="Q256" s="128"/>
      <c r="R256" s="128"/>
      <c r="S256" s="128"/>
      <c r="T256" s="128"/>
      <c r="U256" s="145" t="str">
        <f t="shared" si="25"/>
        <v/>
      </c>
    </row>
    <row r="257" s="28" customFormat="1" ht="36" customHeight="1" outlineLevel="1" spans="2:21">
      <c r="B257" s="72" t="s">
        <v>516</v>
      </c>
      <c r="C257" s="73">
        <f t="shared" si="21"/>
        <v>0.001</v>
      </c>
      <c r="D257" s="79" t="s">
        <v>439</v>
      </c>
      <c r="E257" s="80" t="s">
        <v>4</v>
      </c>
      <c r="F257" s="81"/>
      <c r="G257" s="82">
        <v>0.3</v>
      </c>
      <c r="H257" s="82">
        <v>-0.3</v>
      </c>
      <c r="I257" s="82">
        <v>0</v>
      </c>
      <c r="J257" s="87" t="s">
        <v>176</v>
      </c>
      <c r="K257" s="123" t="s">
        <v>141</v>
      </c>
      <c r="L257" s="124"/>
      <c r="M257" s="125" t="s">
        <v>6</v>
      </c>
      <c r="N257" s="126"/>
      <c r="O257" s="127"/>
      <c r="P257" s="128"/>
      <c r="Q257" s="128"/>
      <c r="R257" s="128"/>
      <c r="S257" s="128"/>
      <c r="T257" s="128"/>
      <c r="U257" s="145" t="str">
        <f t="shared" si="25"/>
        <v/>
      </c>
    </row>
    <row r="258" s="28" customFormat="1" ht="36" customHeight="1" outlineLevel="1" spans="2:21">
      <c r="B258" s="72" t="s">
        <v>517</v>
      </c>
      <c r="C258" s="73">
        <f t="shared" si="21"/>
        <v>0.001</v>
      </c>
      <c r="D258" s="79" t="s">
        <v>440</v>
      </c>
      <c r="E258" s="80" t="s">
        <v>105</v>
      </c>
      <c r="F258" s="81"/>
      <c r="G258" s="82">
        <v>10</v>
      </c>
      <c r="H258" s="83">
        <v>-10</v>
      </c>
      <c r="I258" s="83">
        <v>0</v>
      </c>
      <c r="J258" s="130" t="s">
        <v>193</v>
      </c>
      <c r="K258" s="123" t="s">
        <v>141</v>
      </c>
      <c r="L258" s="124"/>
      <c r="M258" s="125" t="s">
        <v>17</v>
      </c>
      <c r="N258" s="126"/>
      <c r="O258" s="127"/>
      <c r="P258" s="128"/>
      <c r="Q258" s="128"/>
      <c r="R258" s="128"/>
      <c r="S258" s="128"/>
      <c r="T258" s="128"/>
      <c r="U258" s="145" t="str">
        <f t="shared" si="25"/>
        <v/>
      </c>
    </row>
    <row r="259" s="28" customFormat="1" ht="36" customHeight="1" outlineLevel="1" spans="2:21">
      <c r="B259" s="72" t="s">
        <v>518</v>
      </c>
      <c r="C259" s="73">
        <f t="shared" si="21"/>
        <v>0.001</v>
      </c>
      <c r="D259" s="79" t="s">
        <v>441</v>
      </c>
      <c r="E259" s="80" t="s">
        <v>105</v>
      </c>
      <c r="F259" s="81"/>
      <c r="G259" s="82">
        <v>10</v>
      </c>
      <c r="H259" s="83">
        <v>-10</v>
      </c>
      <c r="I259" s="83">
        <v>0</v>
      </c>
      <c r="J259" s="130" t="s">
        <v>193</v>
      </c>
      <c r="K259" s="123" t="s">
        <v>141</v>
      </c>
      <c r="L259" s="124"/>
      <c r="M259" s="125" t="s">
        <v>17</v>
      </c>
      <c r="N259" s="126"/>
      <c r="O259" s="127"/>
      <c r="P259" s="128"/>
      <c r="Q259" s="128"/>
      <c r="R259" s="128"/>
      <c r="S259" s="128"/>
      <c r="T259" s="128"/>
      <c r="U259" s="145" t="str">
        <f t="shared" si="25"/>
        <v/>
      </c>
    </row>
    <row r="260" ht="30" spans="2:21">
      <c r="B260" s="72" t="s">
        <v>519</v>
      </c>
      <c r="C260" s="73">
        <f t="shared" si="21"/>
        <v>0.001</v>
      </c>
      <c r="D260" s="79" t="s">
        <v>442</v>
      </c>
      <c r="E260" s="80" t="s">
        <v>520</v>
      </c>
      <c r="F260" s="81"/>
      <c r="G260" s="82"/>
      <c r="H260" s="82"/>
      <c r="I260" s="82"/>
      <c r="J260" s="87"/>
      <c r="K260" s="123"/>
      <c r="L260" s="124"/>
      <c r="M260" s="125" t="s">
        <v>57</v>
      </c>
      <c r="N260" s="126"/>
      <c r="O260" s="127"/>
      <c r="P260" s="128"/>
      <c r="Q260" s="128"/>
      <c r="R260" s="128"/>
      <c r="S260" s="128"/>
      <c r="T260" s="128"/>
      <c r="U260" s="145" t="str">
        <f t="shared" ref="U260:U268" si="26">IF(COUNTBLANK(P260:T260)=5,"",IF(OR((MIN(P260:T260)&lt;(G260+H260)),(MAX(P260:T260)&gt;(G260+I260))),"NG","OK"))</f>
        <v/>
      </c>
    </row>
    <row r="261" ht="30" spans="2:21">
      <c r="B261" s="72" t="s">
        <v>521</v>
      </c>
      <c r="C261" s="73">
        <f t="shared" si="21"/>
        <v>0.001</v>
      </c>
      <c r="D261" s="79" t="s">
        <v>443</v>
      </c>
      <c r="E261" s="80" t="s">
        <v>522</v>
      </c>
      <c r="F261" s="81"/>
      <c r="G261" s="82"/>
      <c r="H261" s="82"/>
      <c r="I261" s="82"/>
      <c r="J261" s="87"/>
      <c r="K261" s="123"/>
      <c r="L261" s="124"/>
      <c r="M261" s="125" t="s">
        <v>523</v>
      </c>
      <c r="N261" s="126"/>
      <c r="O261" s="127"/>
      <c r="P261" s="128"/>
      <c r="Q261" s="128"/>
      <c r="R261" s="128"/>
      <c r="S261" s="128"/>
      <c r="T261" s="128"/>
      <c r="U261" s="145" t="str">
        <f t="shared" si="26"/>
        <v/>
      </c>
    </row>
    <row r="262" ht="63.75" spans="2:21">
      <c r="B262" s="72" t="s">
        <v>524</v>
      </c>
      <c r="C262" s="73">
        <f t="shared" si="21"/>
        <v>0.001</v>
      </c>
      <c r="D262" s="79" t="s">
        <v>445</v>
      </c>
      <c r="E262" s="80" t="s">
        <v>525</v>
      </c>
      <c r="F262" s="81"/>
      <c r="G262" s="82"/>
      <c r="H262" s="82"/>
      <c r="I262" s="82"/>
      <c r="J262" s="87"/>
      <c r="K262" s="123"/>
      <c r="L262" s="124"/>
      <c r="M262" s="125" t="s">
        <v>526</v>
      </c>
      <c r="N262" s="126" t="s">
        <v>526</v>
      </c>
      <c r="O262" s="127" t="s">
        <v>526</v>
      </c>
      <c r="P262" s="128"/>
      <c r="Q262" s="128"/>
      <c r="R262" s="128"/>
      <c r="S262" s="128"/>
      <c r="T262" s="128"/>
      <c r="U262" s="145" t="str">
        <f t="shared" si="26"/>
        <v/>
      </c>
    </row>
    <row r="263" ht="30" spans="2:21">
      <c r="B263" s="72" t="s">
        <v>527</v>
      </c>
      <c r="C263" s="73">
        <f t="shared" si="21"/>
        <v>0.001</v>
      </c>
      <c r="D263" s="79" t="s">
        <v>447</v>
      </c>
      <c r="E263" s="80" t="s">
        <v>528</v>
      </c>
      <c r="F263" s="81"/>
      <c r="G263" s="82"/>
      <c r="H263" s="82"/>
      <c r="I263" s="82"/>
      <c r="J263" s="87"/>
      <c r="K263" s="123"/>
      <c r="L263" s="124"/>
      <c r="M263" s="125" t="s">
        <v>57</v>
      </c>
      <c r="N263" s="126" t="s">
        <v>57</v>
      </c>
      <c r="O263" s="127" t="s">
        <v>57</v>
      </c>
      <c r="P263" s="128"/>
      <c r="Q263" s="128"/>
      <c r="R263" s="128"/>
      <c r="S263" s="128"/>
      <c r="T263" s="128"/>
      <c r="U263" s="145" t="str">
        <f t="shared" si="26"/>
        <v/>
      </c>
    </row>
    <row r="264" ht="30" spans="2:21">
      <c r="B264" s="72" t="s">
        <v>529</v>
      </c>
      <c r="C264" s="73">
        <f t="shared" si="21"/>
        <v>0.001</v>
      </c>
      <c r="D264" s="79" t="s">
        <v>449</v>
      </c>
      <c r="E264" s="80" t="s">
        <v>530</v>
      </c>
      <c r="F264" s="81"/>
      <c r="G264" s="82"/>
      <c r="H264" s="82"/>
      <c r="I264" s="82"/>
      <c r="J264" s="87"/>
      <c r="K264" s="123"/>
      <c r="L264" s="124"/>
      <c r="M264" s="125" t="s">
        <v>57</v>
      </c>
      <c r="N264" s="126" t="s">
        <v>57</v>
      </c>
      <c r="O264" s="127" t="s">
        <v>57</v>
      </c>
      <c r="P264" s="128"/>
      <c r="Q264" s="128"/>
      <c r="R264" s="128"/>
      <c r="S264" s="128"/>
      <c r="T264" s="128"/>
      <c r="U264" s="145" t="str">
        <f t="shared" si="26"/>
        <v/>
      </c>
    </row>
    <row r="265" ht="30" spans="2:21">
      <c r="B265" s="72" t="s">
        <v>531</v>
      </c>
      <c r="C265" s="73">
        <f t="shared" si="21"/>
        <v>0.001</v>
      </c>
      <c r="D265" s="79" t="s">
        <v>451</v>
      </c>
      <c r="E265" s="80" t="s">
        <v>532</v>
      </c>
      <c r="F265" s="81"/>
      <c r="G265" s="82"/>
      <c r="H265" s="82"/>
      <c r="I265" s="82"/>
      <c r="J265" s="87"/>
      <c r="K265" s="123"/>
      <c r="L265" s="124"/>
      <c r="M265" s="125" t="s">
        <v>57</v>
      </c>
      <c r="N265" s="126" t="s">
        <v>57</v>
      </c>
      <c r="O265" s="127" t="s">
        <v>57</v>
      </c>
      <c r="P265" s="128"/>
      <c r="Q265" s="128"/>
      <c r="R265" s="128"/>
      <c r="S265" s="128"/>
      <c r="T265" s="128"/>
      <c r="U265" s="145" t="str">
        <f t="shared" si="26"/>
        <v/>
      </c>
    </row>
    <row r="266" ht="30" spans="2:21">
      <c r="B266" s="72" t="s">
        <v>533</v>
      </c>
      <c r="C266" s="73">
        <f t="shared" si="21"/>
        <v>0.001</v>
      </c>
      <c r="D266" s="79" t="s">
        <v>453</v>
      </c>
      <c r="E266" s="80" t="s">
        <v>534</v>
      </c>
      <c r="F266" s="81" t="s">
        <v>535</v>
      </c>
      <c r="G266" s="82"/>
      <c r="H266" s="82"/>
      <c r="I266" s="82"/>
      <c r="J266" s="87"/>
      <c r="K266" s="123"/>
      <c r="L266" s="124"/>
      <c r="M266" s="125" t="s">
        <v>57</v>
      </c>
      <c r="N266" s="126" t="s">
        <v>57</v>
      </c>
      <c r="O266" s="127" t="s">
        <v>57</v>
      </c>
      <c r="P266" s="128"/>
      <c r="Q266" s="128"/>
      <c r="R266" s="128"/>
      <c r="S266" s="128"/>
      <c r="T266" s="128"/>
      <c r="U266" s="145" t="str">
        <f t="shared" si="26"/>
        <v/>
      </c>
    </row>
    <row r="267" ht="30" spans="2:21">
      <c r="B267" s="72" t="s">
        <v>536</v>
      </c>
      <c r="C267" s="73">
        <f t="shared" si="21"/>
        <v>0.001</v>
      </c>
      <c r="D267" s="79" t="s">
        <v>455</v>
      </c>
      <c r="E267" s="80" t="s">
        <v>537</v>
      </c>
      <c r="F267" s="81" t="s">
        <v>538</v>
      </c>
      <c r="G267" s="82"/>
      <c r="H267" s="82"/>
      <c r="I267" s="82"/>
      <c r="J267" s="87"/>
      <c r="K267" s="123"/>
      <c r="L267" s="124"/>
      <c r="M267" s="125" t="s">
        <v>57</v>
      </c>
      <c r="N267" s="126" t="s">
        <v>57</v>
      </c>
      <c r="O267" s="127" t="s">
        <v>57</v>
      </c>
      <c r="P267" s="128"/>
      <c r="Q267" s="128"/>
      <c r="R267" s="128"/>
      <c r="S267" s="128"/>
      <c r="T267" s="128"/>
      <c r="U267" s="145" t="str">
        <f t="shared" si="26"/>
        <v/>
      </c>
    </row>
    <row r="268" s="28" customFormat="1" ht="36" customHeight="1" outlineLevel="1" spans="2:21">
      <c r="B268" s="72" t="s">
        <v>539</v>
      </c>
      <c r="C268" s="73">
        <f t="shared" si="21"/>
        <v>0.001</v>
      </c>
      <c r="D268" s="79" t="s">
        <v>457</v>
      </c>
      <c r="E268" s="80" t="s">
        <v>540</v>
      </c>
      <c r="F268" s="81" t="s">
        <v>541</v>
      </c>
      <c r="G268" s="82"/>
      <c r="H268" s="82"/>
      <c r="I268" s="82"/>
      <c r="J268" s="87"/>
      <c r="K268" s="123"/>
      <c r="L268" s="124"/>
      <c r="M268" s="125" t="s">
        <v>542</v>
      </c>
      <c r="N268" s="126"/>
      <c r="O268" s="127"/>
      <c r="P268" s="128"/>
      <c r="Q268" s="128"/>
      <c r="R268" s="128"/>
      <c r="S268" s="128"/>
      <c r="T268" s="128"/>
      <c r="U268" s="145" t="str">
        <f t="shared" si="26"/>
        <v/>
      </c>
    </row>
    <row r="269" spans="4:21">
      <c r="D269" s="157"/>
      <c r="E269" s="158"/>
      <c r="F269" s="157"/>
      <c r="G269" s="157"/>
      <c r="H269" s="157"/>
      <c r="I269" s="157"/>
      <c r="J269" s="157"/>
      <c r="K269" s="157"/>
      <c r="L269" s="157"/>
      <c r="M269" s="157"/>
      <c r="N269" s="168"/>
      <c r="O269" s="168"/>
      <c r="P269" s="168"/>
      <c r="Q269" s="168"/>
      <c r="R269" s="168"/>
      <c r="S269" s="168"/>
      <c r="T269" s="168"/>
      <c r="U269" s="168"/>
    </row>
    <row r="270" s="171" customFormat="1" ht="25.5" customHeight="1" spans="4:21">
      <c r="D270" s="179"/>
      <c r="E270" s="80"/>
      <c r="F270" s="81"/>
      <c r="G270" s="82"/>
      <c r="H270" s="82"/>
      <c r="I270" s="82"/>
      <c r="J270" s="184"/>
      <c r="K270" s="184"/>
      <c r="L270" s="183"/>
      <c r="M270" s="183"/>
      <c r="N270" s="183"/>
      <c r="O270" s="183"/>
      <c r="P270" s="185"/>
      <c r="Q270" s="185"/>
      <c r="R270" s="185"/>
      <c r="S270" s="185"/>
      <c r="T270" s="185"/>
      <c r="U270" s="183"/>
    </row>
    <row r="271" s="171" customFormat="1" ht="25.5" customHeight="1" spans="4:21">
      <c r="D271" s="179"/>
      <c r="E271" s="80"/>
      <c r="F271" s="81"/>
      <c r="G271" s="82"/>
      <c r="H271" s="82"/>
      <c r="I271" s="82"/>
      <c r="J271" s="184"/>
      <c r="K271" s="184"/>
      <c r="L271" s="183"/>
      <c r="M271" s="183"/>
      <c r="N271" s="183"/>
      <c r="O271" s="183"/>
      <c r="P271" s="185"/>
      <c r="Q271" s="185"/>
      <c r="R271" s="185"/>
      <c r="S271" s="185"/>
      <c r="T271" s="185"/>
      <c r="U271" s="183"/>
    </row>
    <row r="272" s="171" customFormat="1" ht="25.5" customHeight="1" spans="4:21">
      <c r="D272" s="179"/>
      <c r="E272" s="80"/>
      <c r="F272" s="81"/>
      <c r="G272" s="82"/>
      <c r="H272" s="82"/>
      <c r="I272" s="82"/>
      <c r="J272" s="184"/>
      <c r="K272" s="184"/>
      <c r="L272" s="183"/>
      <c r="M272" s="183"/>
      <c r="N272" s="183"/>
      <c r="O272" s="183"/>
      <c r="P272" s="185"/>
      <c r="Q272" s="185"/>
      <c r="R272" s="185"/>
      <c r="S272" s="185"/>
      <c r="T272" s="185"/>
      <c r="U272" s="183"/>
    </row>
    <row r="273" s="171" customFormat="1" ht="25.5" customHeight="1" spans="4:21">
      <c r="D273" s="179"/>
      <c r="E273" s="80"/>
      <c r="F273" s="81"/>
      <c r="G273" s="82"/>
      <c r="H273" s="82"/>
      <c r="I273" s="82"/>
      <c r="J273" s="184"/>
      <c r="K273" s="184"/>
      <c r="L273" s="183"/>
      <c r="M273" s="183"/>
      <c r="N273" s="183"/>
      <c r="O273" s="183"/>
      <c r="P273" s="185"/>
      <c r="Q273" s="185"/>
      <c r="R273" s="185"/>
      <c r="S273" s="185"/>
      <c r="T273" s="185"/>
      <c r="U273" s="183"/>
    </row>
    <row r="274" s="171" customFormat="1" ht="25.5" customHeight="1" spans="4:21">
      <c r="D274" s="179"/>
      <c r="E274" s="80"/>
      <c r="F274" s="81"/>
      <c r="G274" s="82"/>
      <c r="H274" s="82"/>
      <c r="I274" s="82"/>
      <c r="J274" s="184"/>
      <c r="K274" s="184"/>
      <c r="L274" s="183"/>
      <c r="M274" s="183"/>
      <c r="N274" s="183"/>
      <c r="O274" s="183"/>
      <c r="P274" s="185"/>
      <c r="Q274" s="185"/>
      <c r="R274" s="185"/>
      <c r="S274" s="185"/>
      <c r="T274" s="185"/>
      <c r="U274" s="183"/>
    </row>
    <row r="275" s="171" customFormat="1" ht="25.5" customHeight="1" spans="4:21">
      <c r="D275" s="179"/>
      <c r="E275" s="80"/>
      <c r="F275" s="81"/>
      <c r="G275" s="82"/>
      <c r="H275" s="82"/>
      <c r="I275" s="82"/>
      <c r="J275" s="184"/>
      <c r="K275" s="184"/>
      <c r="L275" s="183"/>
      <c r="M275" s="183"/>
      <c r="N275" s="183"/>
      <c r="O275" s="183"/>
      <c r="P275" s="185"/>
      <c r="Q275" s="185"/>
      <c r="R275" s="185"/>
      <c r="S275" s="185"/>
      <c r="T275" s="185"/>
      <c r="U275" s="183"/>
    </row>
    <row r="276" s="171" customFormat="1" ht="25.5" customHeight="1" spans="4:21">
      <c r="D276" s="179"/>
      <c r="E276" s="80"/>
      <c r="F276" s="81"/>
      <c r="G276" s="82"/>
      <c r="H276" s="82"/>
      <c r="I276" s="82"/>
      <c r="J276" s="184"/>
      <c r="K276" s="184"/>
      <c r="L276" s="183"/>
      <c r="M276" s="183"/>
      <c r="N276" s="183"/>
      <c r="O276" s="183"/>
      <c r="P276" s="185"/>
      <c r="Q276" s="185"/>
      <c r="R276" s="185"/>
      <c r="S276" s="185"/>
      <c r="T276" s="185"/>
      <c r="U276" s="183"/>
    </row>
    <row r="277" s="171" customFormat="1" ht="25.5" customHeight="1" spans="4:21">
      <c r="D277" s="179"/>
      <c r="E277" s="80"/>
      <c r="F277" s="81"/>
      <c r="G277" s="82"/>
      <c r="H277" s="82"/>
      <c r="I277" s="82"/>
      <c r="J277" s="184"/>
      <c r="K277" s="184"/>
      <c r="L277" s="183"/>
      <c r="M277" s="183"/>
      <c r="N277" s="183"/>
      <c r="O277" s="183"/>
      <c r="P277" s="185"/>
      <c r="Q277" s="185"/>
      <c r="R277" s="185"/>
      <c r="S277" s="185"/>
      <c r="T277" s="185"/>
      <c r="U277" s="183"/>
    </row>
    <row r="278" s="171" customFormat="1" ht="25.5" customHeight="1" spans="4:21">
      <c r="D278" s="179"/>
      <c r="E278" s="80"/>
      <c r="F278" s="81"/>
      <c r="G278" s="82"/>
      <c r="H278" s="82"/>
      <c r="I278" s="82"/>
      <c r="J278" s="184"/>
      <c r="K278" s="184"/>
      <c r="L278" s="183"/>
      <c r="M278" s="183"/>
      <c r="N278" s="183"/>
      <c r="O278" s="183"/>
      <c r="P278" s="185"/>
      <c r="Q278" s="185"/>
      <c r="R278" s="185"/>
      <c r="S278" s="185"/>
      <c r="T278" s="185"/>
      <c r="U278" s="183"/>
    </row>
    <row r="279" s="171" customFormat="1" ht="25.5" customHeight="1" spans="4:21">
      <c r="D279" s="179"/>
      <c r="E279" s="80"/>
      <c r="F279" s="81"/>
      <c r="G279" s="82"/>
      <c r="H279" s="82"/>
      <c r="I279" s="82"/>
      <c r="J279" s="184"/>
      <c r="K279" s="184"/>
      <c r="L279" s="183"/>
      <c r="M279" s="183"/>
      <c r="N279" s="183"/>
      <c r="O279" s="183"/>
      <c r="P279" s="185"/>
      <c r="Q279" s="185"/>
      <c r="R279" s="185"/>
      <c r="S279" s="185"/>
      <c r="T279" s="185"/>
      <c r="U279" s="183"/>
    </row>
    <row r="280" s="171" customFormat="1" ht="25.5" customHeight="1" spans="4:21">
      <c r="D280" s="179"/>
      <c r="E280" s="80"/>
      <c r="F280" s="81"/>
      <c r="G280" s="82"/>
      <c r="H280" s="82"/>
      <c r="I280" s="82"/>
      <c r="J280" s="184"/>
      <c r="K280" s="184"/>
      <c r="L280" s="183"/>
      <c r="M280" s="183"/>
      <c r="N280" s="183"/>
      <c r="O280" s="183"/>
      <c r="P280" s="185"/>
      <c r="Q280" s="185"/>
      <c r="R280" s="185"/>
      <c r="S280" s="185"/>
      <c r="T280" s="185"/>
      <c r="U280" s="183"/>
    </row>
    <row r="281" s="171" customFormat="1" ht="25.5" customHeight="1" spans="4:21">
      <c r="D281" s="180"/>
      <c r="E281" s="80"/>
      <c r="F281" s="81"/>
      <c r="G281" s="81"/>
      <c r="H281" s="81"/>
      <c r="I281" s="81"/>
      <c r="J281" s="184"/>
      <c r="K281" s="184"/>
      <c r="L281" s="183"/>
      <c r="M281" s="183"/>
      <c r="N281" s="183"/>
      <c r="O281" s="183"/>
      <c r="P281" s="185"/>
      <c r="Q281" s="185"/>
      <c r="R281" s="185"/>
      <c r="S281" s="185"/>
      <c r="T281" s="185"/>
      <c r="U281" s="183"/>
    </row>
    <row r="282" s="171" customFormat="1" ht="25.5" customHeight="1" spans="4:21">
      <c r="D282" s="181"/>
      <c r="E282" s="182"/>
      <c r="F282" s="183"/>
      <c r="G282" s="184"/>
      <c r="H282" s="184"/>
      <c r="I282" s="184"/>
      <c r="J282" s="184"/>
      <c r="K282" s="184"/>
      <c r="L282" s="183"/>
      <c r="M282" s="183"/>
      <c r="N282" s="183"/>
      <c r="O282" s="183"/>
      <c r="P282" s="186"/>
      <c r="Q282" s="186"/>
      <c r="R282" s="186"/>
      <c r="S282" s="186"/>
      <c r="T282" s="186"/>
      <c r="U282" s="183"/>
    </row>
    <row r="283" s="171" customFormat="1" ht="25.5" customHeight="1" spans="4:21">
      <c r="D283" s="181"/>
      <c r="E283" s="182"/>
      <c r="F283" s="183"/>
      <c r="G283" s="184"/>
      <c r="H283" s="184"/>
      <c r="I283" s="184"/>
      <c r="J283" s="184"/>
      <c r="K283" s="184"/>
      <c r="L283" s="183"/>
      <c r="M283" s="183"/>
      <c r="N283" s="183"/>
      <c r="O283" s="183"/>
      <c r="P283" s="186"/>
      <c r="Q283" s="186"/>
      <c r="R283" s="186"/>
      <c r="S283" s="186"/>
      <c r="T283" s="186"/>
      <c r="U283" s="183"/>
    </row>
    <row r="284" s="171" customFormat="1" ht="25.5" customHeight="1" spans="4:21">
      <c r="D284" s="179"/>
      <c r="E284" s="80"/>
      <c r="F284" s="81"/>
      <c r="G284" s="82"/>
      <c r="H284" s="82"/>
      <c r="I284" s="82"/>
      <c r="J284" s="184"/>
      <c r="K284" s="184"/>
      <c r="L284" s="183"/>
      <c r="M284" s="183"/>
      <c r="N284" s="183"/>
      <c r="O284" s="183"/>
      <c r="P284" s="185"/>
      <c r="Q284" s="185"/>
      <c r="R284" s="185"/>
      <c r="S284" s="185"/>
      <c r="T284" s="185"/>
      <c r="U284" s="183"/>
    </row>
    <row r="285" s="171" customFormat="1" ht="25.5" customHeight="1" spans="4:21">
      <c r="D285" s="179"/>
      <c r="E285" s="80"/>
      <c r="F285" s="81"/>
      <c r="G285" s="82"/>
      <c r="H285" s="82"/>
      <c r="I285" s="82"/>
      <c r="J285" s="184"/>
      <c r="K285" s="184"/>
      <c r="L285" s="183"/>
      <c r="M285" s="183"/>
      <c r="N285" s="183"/>
      <c r="O285" s="183"/>
      <c r="P285" s="185"/>
      <c r="Q285" s="185"/>
      <c r="R285" s="185"/>
      <c r="S285" s="185"/>
      <c r="T285" s="185"/>
      <c r="U285" s="183"/>
    </row>
    <row r="286" s="171" customFormat="1" ht="25.5" customHeight="1" spans="4:21">
      <c r="D286" s="179"/>
      <c r="E286" s="80"/>
      <c r="F286" s="81"/>
      <c r="G286" s="82"/>
      <c r="H286" s="82"/>
      <c r="I286" s="82"/>
      <c r="J286" s="184"/>
      <c r="K286" s="184"/>
      <c r="L286" s="183"/>
      <c r="M286" s="183"/>
      <c r="N286" s="183"/>
      <c r="O286" s="183"/>
      <c r="P286" s="185"/>
      <c r="Q286" s="185"/>
      <c r="R286" s="185"/>
      <c r="S286" s="185"/>
      <c r="T286" s="185"/>
      <c r="U286" s="183"/>
    </row>
    <row r="287" s="171" customFormat="1" ht="25.5" customHeight="1" spans="4:21">
      <c r="D287" s="179"/>
      <c r="E287" s="80"/>
      <c r="F287" s="81"/>
      <c r="G287" s="82"/>
      <c r="H287" s="82"/>
      <c r="I287" s="82"/>
      <c r="J287" s="184"/>
      <c r="K287" s="184"/>
      <c r="L287" s="183"/>
      <c r="M287" s="183"/>
      <c r="N287" s="183"/>
      <c r="O287" s="183"/>
      <c r="P287" s="185"/>
      <c r="Q287" s="185"/>
      <c r="R287" s="185"/>
      <c r="S287" s="185"/>
      <c r="T287" s="185"/>
      <c r="U287" s="183"/>
    </row>
    <row r="288" s="171" customFormat="1" ht="25.5" customHeight="1" spans="4:21">
      <c r="D288" s="179"/>
      <c r="E288" s="80"/>
      <c r="F288" s="81"/>
      <c r="G288" s="82"/>
      <c r="H288" s="82"/>
      <c r="I288" s="82"/>
      <c r="J288" s="184"/>
      <c r="K288" s="184"/>
      <c r="L288" s="183"/>
      <c r="M288" s="183"/>
      <c r="N288" s="183"/>
      <c r="O288" s="183"/>
      <c r="P288" s="185"/>
      <c r="Q288" s="185"/>
      <c r="R288" s="185"/>
      <c r="S288" s="185"/>
      <c r="T288" s="185"/>
      <c r="U288" s="183"/>
    </row>
    <row r="289" s="171" customFormat="1" ht="25.5" customHeight="1" spans="4:21">
      <c r="D289" s="179"/>
      <c r="E289" s="80"/>
      <c r="F289" s="81"/>
      <c r="G289" s="82"/>
      <c r="H289" s="82"/>
      <c r="I289" s="82"/>
      <c r="J289" s="184"/>
      <c r="K289" s="184"/>
      <c r="L289" s="183"/>
      <c r="M289" s="183"/>
      <c r="N289" s="183"/>
      <c r="O289" s="183"/>
      <c r="P289" s="185"/>
      <c r="Q289" s="185"/>
      <c r="R289" s="185"/>
      <c r="S289" s="185"/>
      <c r="T289" s="185"/>
      <c r="U289" s="183"/>
    </row>
    <row r="290" s="171" customFormat="1" ht="25.5" customHeight="1" spans="4:21">
      <c r="D290" s="179"/>
      <c r="E290" s="80"/>
      <c r="F290" s="81"/>
      <c r="G290" s="82"/>
      <c r="H290" s="82"/>
      <c r="I290" s="82"/>
      <c r="J290" s="184"/>
      <c r="K290" s="184"/>
      <c r="L290" s="183"/>
      <c r="M290" s="183"/>
      <c r="N290" s="183"/>
      <c r="O290" s="183"/>
      <c r="P290" s="185"/>
      <c r="Q290" s="185"/>
      <c r="R290" s="185"/>
      <c r="S290" s="185"/>
      <c r="T290" s="185"/>
      <c r="U290" s="183"/>
    </row>
    <row r="291" s="171" customFormat="1" ht="25.5" customHeight="1" spans="4:21">
      <c r="D291" s="179"/>
      <c r="E291" s="80"/>
      <c r="F291" s="81"/>
      <c r="G291" s="82"/>
      <c r="H291" s="82"/>
      <c r="I291" s="82"/>
      <c r="J291" s="184"/>
      <c r="K291" s="184"/>
      <c r="L291" s="183"/>
      <c r="M291" s="183"/>
      <c r="N291" s="183"/>
      <c r="O291" s="183"/>
      <c r="P291" s="185"/>
      <c r="Q291" s="185"/>
      <c r="R291" s="185"/>
      <c r="S291" s="185"/>
      <c r="T291" s="185"/>
      <c r="U291" s="183"/>
    </row>
    <row r="292" s="171" customFormat="1" ht="25.5" customHeight="1" spans="4:21">
      <c r="D292" s="179"/>
      <c r="E292" s="80"/>
      <c r="F292" s="81"/>
      <c r="G292" s="82"/>
      <c r="H292" s="82"/>
      <c r="I292" s="82"/>
      <c r="J292" s="184"/>
      <c r="K292" s="184"/>
      <c r="L292" s="183"/>
      <c r="M292" s="183"/>
      <c r="N292" s="183"/>
      <c r="O292" s="183"/>
      <c r="P292" s="185"/>
      <c r="Q292" s="185"/>
      <c r="R292" s="185"/>
      <c r="S292" s="185"/>
      <c r="T292" s="185"/>
      <c r="U292" s="183"/>
    </row>
    <row r="293" s="171" customFormat="1" ht="25.5" customHeight="1" spans="4:21">
      <c r="D293" s="179"/>
      <c r="E293" s="80"/>
      <c r="F293" s="81"/>
      <c r="G293" s="82"/>
      <c r="H293" s="82"/>
      <c r="I293" s="82"/>
      <c r="J293" s="184"/>
      <c r="K293" s="184"/>
      <c r="L293" s="183"/>
      <c r="M293" s="183"/>
      <c r="N293" s="183"/>
      <c r="O293" s="183"/>
      <c r="P293" s="185"/>
      <c r="Q293" s="185"/>
      <c r="R293" s="185"/>
      <c r="S293" s="185"/>
      <c r="T293" s="185"/>
      <c r="U293" s="183"/>
    </row>
    <row r="294" s="171" customFormat="1" ht="25.5" customHeight="1" spans="4:21">
      <c r="D294" s="179"/>
      <c r="E294" s="80"/>
      <c r="F294" s="81"/>
      <c r="G294" s="82"/>
      <c r="H294" s="82"/>
      <c r="I294" s="82"/>
      <c r="J294" s="184"/>
      <c r="K294" s="184"/>
      <c r="L294" s="183"/>
      <c r="M294" s="183"/>
      <c r="N294" s="183"/>
      <c r="O294" s="183"/>
      <c r="P294" s="185"/>
      <c r="Q294" s="185"/>
      <c r="R294" s="185"/>
      <c r="S294" s="185"/>
      <c r="T294" s="185"/>
      <c r="U294" s="183"/>
    </row>
    <row r="295" s="171" customFormat="1" ht="25.5" customHeight="1" spans="4:21">
      <c r="D295" s="180"/>
      <c r="E295" s="80"/>
      <c r="F295" s="81"/>
      <c r="G295" s="81"/>
      <c r="H295" s="81"/>
      <c r="I295" s="81"/>
      <c r="J295" s="184"/>
      <c r="K295" s="184"/>
      <c r="L295" s="183"/>
      <c r="M295" s="183"/>
      <c r="N295" s="183"/>
      <c r="O295" s="183"/>
      <c r="P295" s="185"/>
      <c r="Q295" s="185"/>
      <c r="R295" s="185"/>
      <c r="S295" s="185"/>
      <c r="T295" s="185"/>
      <c r="U295" s="183"/>
    </row>
    <row r="296" s="171" customFormat="1" ht="25.5" customHeight="1" spans="4:21">
      <c r="D296" s="181"/>
      <c r="E296" s="182"/>
      <c r="F296" s="183"/>
      <c r="G296" s="184"/>
      <c r="H296" s="184"/>
      <c r="I296" s="184"/>
      <c r="J296" s="184"/>
      <c r="K296" s="184"/>
      <c r="L296" s="183"/>
      <c r="M296" s="183"/>
      <c r="N296" s="183"/>
      <c r="O296" s="183"/>
      <c r="P296" s="186"/>
      <c r="Q296" s="186"/>
      <c r="R296" s="186"/>
      <c r="S296" s="186"/>
      <c r="T296" s="186"/>
      <c r="U296" s="183"/>
    </row>
    <row r="297" s="171" customFormat="1" ht="25.5" customHeight="1" spans="4:21">
      <c r="D297" s="181"/>
      <c r="E297" s="182"/>
      <c r="F297" s="183"/>
      <c r="G297" s="184"/>
      <c r="H297" s="184"/>
      <c r="I297" s="184"/>
      <c r="J297" s="184"/>
      <c r="K297" s="184"/>
      <c r="L297" s="183"/>
      <c r="M297" s="183"/>
      <c r="N297" s="183"/>
      <c r="O297" s="183"/>
      <c r="P297" s="186"/>
      <c r="Q297" s="186"/>
      <c r="R297" s="186"/>
      <c r="S297" s="186"/>
      <c r="T297" s="186"/>
      <c r="U297" s="183"/>
    </row>
    <row r="298" s="171" customFormat="1" ht="25.5" customHeight="1" spans="4:21">
      <c r="D298" s="179"/>
      <c r="E298" s="80"/>
      <c r="F298" s="81"/>
      <c r="G298" s="82"/>
      <c r="H298" s="82"/>
      <c r="I298" s="82"/>
      <c r="J298" s="184"/>
      <c r="K298" s="184"/>
      <c r="L298" s="183"/>
      <c r="M298" s="183"/>
      <c r="N298" s="183"/>
      <c r="O298" s="183"/>
      <c r="P298" s="185"/>
      <c r="Q298" s="185"/>
      <c r="R298" s="185"/>
      <c r="S298" s="185"/>
      <c r="T298" s="185"/>
      <c r="U298" s="183"/>
    </row>
    <row r="299" s="171" customFormat="1" ht="25.5" customHeight="1" spans="4:21">
      <c r="D299" s="179"/>
      <c r="E299" s="80"/>
      <c r="F299" s="81"/>
      <c r="G299" s="82"/>
      <c r="H299" s="82"/>
      <c r="I299" s="82"/>
      <c r="J299" s="184"/>
      <c r="K299" s="184"/>
      <c r="L299" s="183"/>
      <c r="M299" s="183"/>
      <c r="N299" s="183"/>
      <c r="O299" s="183"/>
      <c r="P299" s="185"/>
      <c r="Q299" s="185"/>
      <c r="R299" s="185"/>
      <c r="S299" s="185"/>
      <c r="T299" s="185"/>
      <c r="U299" s="183"/>
    </row>
    <row r="300" s="171" customFormat="1" ht="25.5" customHeight="1" spans="4:21">
      <c r="D300" s="179"/>
      <c r="E300" s="80"/>
      <c r="F300" s="81"/>
      <c r="G300" s="82"/>
      <c r="H300" s="82"/>
      <c r="I300" s="82"/>
      <c r="J300" s="184"/>
      <c r="K300" s="184"/>
      <c r="L300" s="183"/>
      <c r="M300" s="183"/>
      <c r="N300" s="183"/>
      <c r="O300" s="183"/>
      <c r="P300" s="185"/>
      <c r="Q300" s="185"/>
      <c r="R300" s="185"/>
      <c r="S300" s="185"/>
      <c r="T300" s="185"/>
      <c r="U300" s="183"/>
    </row>
    <row r="301" s="171" customFormat="1" ht="25.5" customHeight="1" spans="4:21">
      <c r="D301" s="179"/>
      <c r="E301" s="80"/>
      <c r="F301" s="81"/>
      <c r="G301" s="82"/>
      <c r="H301" s="82"/>
      <c r="I301" s="82"/>
      <c r="J301" s="184"/>
      <c r="K301" s="184"/>
      <c r="L301" s="183"/>
      <c r="M301" s="183"/>
      <c r="N301" s="183"/>
      <c r="O301" s="183"/>
      <c r="P301" s="185"/>
      <c r="Q301" s="185"/>
      <c r="R301" s="185"/>
      <c r="S301" s="185"/>
      <c r="T301" s="185"/>
      <c r="U301" s="183"/>
    </row>
    <row r="302" s="171" customFormat="1" ht="25.5" customHeight="1" spans="4:21">
      <c r="D302" s="179"/>
      <c r="E302" s="80"/>
      <c r="F302" s="81"/>
      <c r="G302" s="82"/>
      <c r="H302" s="82"/>
      <c r="I302" s="82"/>
      <c r="J302" s="184"/>
      <c r="K302" s="184"/>
      <c r="L302" s="183"/>
      <c r="M302" s="183"/>
      <c r="N302" s="183"/>
      <c r="O302" s="183"/>
      <c r="P302" s="185"/>
      <c r="Q302" s="185"/>
      <c r="R302" s="185"/>
      <c r="S302" s="185"/>
      <c r="T302" s="185"/>
      <c r="U302" s="183"/>
    </row>
    <row r="303" s="171" customFormat="1" ht="25.5" customHeight="1" spans="4:21">
      <c r="D303" s="179"/>
      <c r="E303" s="80"/>
      <c r="F303" s="81"/>
      <c r="G303" s="82"/>
      <c r="H303" s="82"/>
      <c r="I303" s="82"/>
      <c r="J303" s="184"/>
      <c r="K303" s="184"/>
      <c r="L303" s="183"/>
      <c r="M303" s="183"/>
      <c r="N303" s="183"/>
      <c r="O303" s="183"/>
      <c r="P303" s="185"/>
      <c r="Q303" s="185"/>
      <c r="R303" s="185"/>
      <c r="S303" s="185"/>
      <c r="T303" s="185"/>
      <c r="U303" s="183"/>
    </row>
    <row r="304" s="171" customFormat="1" ht="25.5" customHeight="1" spans="4:21">
      <c r="D304" s="179"/>
      <c r="E304" s="80"/>
      <c r="F304" s="81"/>
      <c r="G304" s="82"/>
      <c r="H304" s="82"/>
      <c r="I304" s="82"/>
      <c r="J304" s="184"/>
      <c r="K304" s="184"/>
      <c r="L304" s="183"/>
      <c r="M304" s="183"/>
      <c r="N304" s="183"/>
      <c r="O304" s="183"/>
      <c r="P304" s="185"/>
      <c r="Q304" s="185"/>
      <c r="R304" s="185"/>
      <c r="S304" s="185"/>
      <c r="T304" s="185"/>
      <c r="U304" s="183"/>
    </row>
    <row r="305" s="171" customFormat="1" ht="25.5" customHeight="1" spans="4:21">
      <c r="D305" s="179"/>
      <c r="E305" s="80"/>
      <c r="F305" s="81"/>
      <c r="G305" s="82"/>
      <c r="H305" s="82"/>
      <c r="I305" s="82"/>
      <c r="J305" s="184"/>
      <c r="K305" s="184"/>
      <c r="L305" s="183"/>
      <c r="M305" s="183"/>
      <c r="N305" s="183"/>
      <c r="O305" s="183"/>
      <c r="P305" s="185"/>
      <c r="Q305" s="185"/>
      <c r="R305" s="185"/>
      <c r="S305" s="185"/>
      <c r="T305" s="185"/>
      <c r="U305" s="183"/>
    </row>
    <row r="306" s="171" customFormat="1" ht="25.5" customHeight="1" spans="4:21">
      <c r="D306" s="179"/>
      <c r="E306" s="80"/>
      <c r="F306" s="81"/>
      <c r="G306" s="82"/>
      <c r="H306" s="82"/>
      <c r="I306" s="82"/>
      <c r="J306" s="184"/>
      <c r="K306" s="184"/>
      <c r="L306" s="183"/>
      <c r="M306" s="183"/>
      <c r="N306" s="183"/>
      <c r="O306" s="183"/>
      <c r="P306" s="185"/>
      <c r="Q306" s="185"/>
      <c r="R306" s="185"/>
      <c r="S306" s="185"/>
      <c r="T306" s="185"/>
      <c r="U306" s="183"/>
    </row>
    <row r="307" s="171" customFormat="1" ht="25.5" customHeight="1" spans="4:21">
      <c r="D307" s="179"/>
      <c r="E307" s="80"/>
      <c r="F307" s="81"/>
      <c r="G307" s="82"/>
      <c r="H307" s="82"/>
      <c r="I307" s="82"/>
      <c r="J307" s="184"/>
      <c r="K307" s="184"/>
      <c r="L307" s="183"/>
      <c r="M307" s="183"/>
      <c r="N307" s="183"/>
      <c r="O307" s="183"/>
      <c r="P307" s="185"/>
      <c r="Q307" s="185"/>
      <c r="R307" s="185"/>
      <c r="S307" s="185"/>
      <c r="T307" s="185"/>
      <c r="U307" s="183"/>
    </row>
    <row r="308" s="171" customFormat="1" ht="25.5" customHeight="1" spans="4:21">
      <c r="D308" s="179"/>
      <c r="E308" s="80"/>
      <c r="F308" s="81"/>
      <c r="G308" s="82"/>
      <c r="H308" s="82"/>
      <c r="I308" s="82"/>
      <c r="J308" s="184"/>
      <c r="K308" s="184"/>
      <c r="L308" s="183"/>
      <c r="M308" s="183"/>
      <c r="N308" s="183"/>
      <c r="O308" s="183"/>
      <c r="P308" s="185"/>
      <c r="Q308" s="185"/>
      <c r="R308" s="185"/>
      <c r="S308" s="185"/>
      <c r="T308" s="185"/>
      <c r="U308" s="183"/>
    </row>
    <row r="309" s="171" customFormat="1" ht="25.5" customHeight="1" spans="4:21">
      <c r="D309" s="180"/>
      <c r="E309" s="80"/>
      <c r="F309" s="81"/>
      <c r="G309" s="81"/>
      <c r="H309" s="81"/>
      <c r="I309" s="81"/>
      <c r="J309" s="184"/>
      <c r="K309" s="184"/>
      <c r="L309" s="183"/>
      <c r="M309" s="183"/>
      <c r="N309" s="183"/>
      <c r="O309" s="183"/>
      <c r="P309" s="185"/>
      <c r="Q309" s="185"/>
      <c r="R309" s="185"/>
      <c r="S309" s="185"/>
      <c r="T309" s="185"/>
      <c r="U309" s="183"/>
    </row>
    <row r="310" s="171" customFormat="1" ht="25.5" customHeight="1" spans="4:21">
      <c r="D310" s="181"/>
      <c r="E310" s="182"/>
      <c r="F310" s="183"/>
      <c r="G310" s="184"/>
      <c r="H310" s="184"/>
      <c r="I310" s="184"/>
      <c r="J310" s="184"/>
      <c r="K310" s="184"/>
      <c r="L310" s="183"/>
      <c r="M310" s="183"/>
      <c r="N310" s="183"/>
      <c r="O310" s="183"/>
      <c r="P310" s="186"/>
      <c r="Q310" s="186"/>
      <c r="R310" s="186"/>
      <c r="S310" s="186"/>
      <c r="T310" s="186"/>
      <c r="U310" s="183"/>
    </row>
    <row r="311" s="171" customFormat="1" ht="25.5" customHeight="1" spans="4:21">
      <c r="D311" s="181"/>
      <c r="E311" s="182"/>
      <c r="F311" s="183"/>
      <c r="G311" s="184"/>
      <c r="H311" s="184"/>
      <c r="I311" s="184"/>
      <c r="J311" s="184"/>
      <c r="K311" s="184"/>
      <c r="L311" s="183"/>
      <c r="M311" s="183"/>
      <c r="N311" s="183"/>
      <c r="O311" s="183"/>
      <c r="P311" s="186"/>
      <c r="Q311" s="186"/>
      <c r="R311" s="186"/>
      <c r="S311" s="186"/>
      <c r="T311" s="186"/>
      <c r="U311" s="183"/>
    </row>
    <row r="312" spans="4:21">
      <c r="D312" s="157"/>
      <c r="E312" s="158"/>
      <c r="F312" s="157"/>
      <c r="G312" s="157"/>
      <c r="H312" s="157"/>
      <c r="I312" s="157"/>
      <c r="J312" s="157"/>
      <c r="K312" s="157"/>
      <c r="L312" s="157"/>
      <c r="M312" s="157"/>
      <c r="N312" s="168"/>
      <c r="O312" s="168"/>
      <c r="P312" s="168"/>
      <c r="Q312" s="168"/>
      <c r="R312" s="168"/>
      <c r="S312" s="168"/>
      <c r="T312" s="168"/>
      <c r="U312" s="168"/>
    </row>
    <row r="313" spans="4:21">
      <c r="D313" s="157"/>
      <c r="E313" s="158"/>
      <c r="F313" s="157"/>
      <c r="G313" s="157"/>
      <c r="H313" s="157"/>
      <c r="I313" s="157"/>
      <c r="J313" s="157"/>
      <c r="K313" s="157"/>
      <c r="L313" s="157"/>
      <c r="M313" s="157"/>
      <c r="N313" s="168"/>
      <c r="O313" s="168"/>
      <c r="P313" s="168"/>
      <c r="Q313" s="168"/>
      <c r="R313" s="168"/>
      <c r="S313" s="168"/>
      <c r="T313" s="168"/>
      <c r="U313" s="168"/>
    </row>
    <row r="314" spans="4:21">
      <c r="D314" s="157"/>
      <c r="E314" s="158"/>
      <c r="F314" s="157"/>
      <c r="G314" s="157"/>
      <c r="H314" s="157"/>
      <c r="I314" s="157"/>
      <c r="J314" s="157"/>
      <c r="K314" s="157"/>
      <c r="L314" s="157"/>
      <c r="M314" s="157"/>
      <c r="N314" s="168"/>
      <c r="O314" s="168"/>
      <c r="P314" s="168"/>
      <c r="Q314" s="168"/>
      <c r="R314" s="168"/>
      <c r="S314" s="168"/>
      <c r="T314" s="168"/>
      <c r="U314" s="168"/>
    </row>
    <row r="315" spans="4:21">
      <c r="D315" s="157"/>
      <c r="E315" s="158"/>
      <c r="F315" s="157"/>
      <c r="G315" s="157"/>
      <c r="H315" s="157"/>
      <c r="I315" s="157"/>
      <c r="J315" s="157"/>
      <c r="K315" s="157"/>
      <c r="L315" s="157"/>
      <c r="M315" s="157"/>
      <c r="N315" s="168"/>
      <c r="O315" s="168"/>
      <c r="P315" s="168"/>
      <c r="Q315" s="168"/>
      <c r="R315" s="168"/>
      <c r="S315" s="168"/>
      <c r="T315" s="168"/>
      <c r="U315" s="168"/>
    </row>
    <row r="316" spans="4:21">
      <c r="D316" s="157"/>
      <c r="E316" s="158"/>
      <c r="F316" s="157"/>
      <c r="G316" s="157"/>
      <c r="H316" s="157"/>
      <c r="I316" s="157"/>
      <c r="J316" s="157"/>
      <c r="K316" s="157"/>
      <c r="L316" s="157"/>
      <c r="M316" s="157"/>
      <c r="N316" s="168"/>
      <c r="O316" s="168"/>
      <c r="P316" s="168"/>
      <c r="Q316" s="168"/>
      <c r="R316" s="168"/>
      <c r="S316" s="168"/>
      <c r="T316" s="168"/>
      <c r="U316" s="168"/>
    </row>
    <row r="317" spans="4:21">
      <c r="D317" s="157"/>
      <c r="E317" s="158"/>
      <c r="F317" s="157"/>
      <c r="G317" s="157"/>
      <c r="H317" s="157"/>
      <c r="I317" s="157"/>
      <c r="J317" s="157"/>
      <c r="K317" s="157"/>
      <c r="L317" s="157"/>
      <c r="M317" s="157"/>
      <c r="N317" s="168"/>
      <c r="O317" s="168"/>
      <c r="P317" s="168"/>
      <c r="Q317" s="168"/>
      <c r="R317" s="168"/>
      <c r="S317" s="168"/>
      <c r="T317" s="168"/>
      <c r="U317" s="168"/>
    </row>
    <row r="318" spans="4:21">
      <c r="D318" s="157"/>
      <c r="E318" s="158"/>
      <c r="F318" s="157"/>
      <c r="G318" s="157"/>
      <c r="H318" s="157"/>
      <c r="I318" s="157"/>
      <c r="J318" s="157"/>
      <c r="K318" s="157"/>
      <c r="L318" s="157"/>
      <c r="M318" s="157"/>
      <c r="N318" s="168"/>
      <c r="O318" s="168"/>
      <c r="P318" s="168"/>
      <c r="Q318" s="168"/>
      <c r="R318" s="168"/>
      <c r="S318" s="168"/>
      <c r="T318" s="168"/>
      <c r="U318" s="168"/>
    </row>
    <row r="319" spans="4:21">
      <c r="D319" s="157"/>
      <c r="E319" s="158"/>
      <c r="F319" s="157"/>
      <c r="G319" s="157"/>
      <c r="H319" s="157"/>
      <c r="I319" s="157"/>
      <c r="J319" s="157"/>
      <c r="K319" s="157"/>
      <c r="L319" s="157"/>
      <c r="M319" s="157"/>
      <c r="N319" s="168"/>
      <c r="O319" s="168"/>
      <c r="P319" s="168"/>
      <c r="Q319" s="168"/>
      <c r="R319" s="168"/>
      <c r="S319" s="168"/>
      <c r="T319" s="168"/>
      <c r="U319" s="168"/>
    </row>
    <row r="320" spans="4:21">
      <c r="D320" s="157"/>
      <c r="E320" s="158"/>
      <c r="F320" s="157"/>
      <c r="G320" s="157"/>
      <c r="H320" s="157"/>
      <c r="I320" s="157"/>
      <c r="J320" s="157"/>
      <c r="K320" s="157"/>
      <c r="L320" s="157"/>
      <c r="M320" s="157"/>
      <c r="N320" s="168"/>
      <c r="O320" s="168"/>
      <c r="P320" s="168"/>
      <c r="Q320" s="168"/>
      <c r="R320" s="168"/>
      <c r="S320" s="168"/>
      <c r="T320" s="168"/>
      <c r="U320" s="168"/>
    </row>
    <row r="321" spans="4:21">
      <c r="D321" s="157"/>
      <c r="E321" s="158"/>
      <c r="F321" s="157"/>
      <c r="G321" s="157"/>
      <c r="H321" s="157"/>
      <c r="I321" s="157"/>
      <c r="J321" s="157"/>
      <c r="K321" s="157"/>
      <c r="L321" s="157"/>
      <c r="M321" s="157"/>
      <c r="N321" s="168"/>
      <c r="O321" s="168"/>
      <c r="P321" s="168"/>
      <c r="Q321" s="168"/>
      <c r="R321" s="168"/>
      <c r="S321" s="168"/>
      <c r="T321" s="168"/>
      <c r="U321" s="168"/>
    </row>
    <row r="322" spans="4:21">
      <c r="D322" s="157"/>
      <c r="E322" s="158"/>
      <c r="F322" s="157"/>
      <c r="G322" s="157"/>
      <c r="H322" s="157"/>
      <c r="I322" s="157"/>
      <c r="J322" s="157"/>
      <c r="K322" s="157"/>
      <c r="L322" s="157"/>
      <c r="M322" s="157"/>
      <c r="N322" s="168"/>
      <c r="O322" s="168"/>
      <c r="P322" s="168"/>
      <c r="Q322" s="168"/>
      <c r="R322" s="168"/>
      <c r="S322" s="168"/>
      <c r="T322" s="168"/>
      <c r="U322" s="168"/>
    </row>
    <row r="323" spans="4:21">
      <c r="D323" s="157"/>
      <c r="E323" s="158"/>
      <c r="F323" s="157"/>
      <c r="G323" s="157"/>
      <c r="H323" s="157"/>
      <c r="I323" s="157"/>
      <c r="J323" s="157"/>
      <c r="K323" s="157"/>
      <c r="L323" s="157"/>
      <c r="M323" s="157"/>
      <c r="N323" s="168"/>
      <c r="O323" s="168"/>
      <c r="P323" s="168"/>
      <c r="Q323" s="168"/>
      <c r="R323" s="168"/>
      <c r="S323" s="168"/>
      <c r="T323" s="168"/>
      <c r="U323" s="168"/>
    </row>
    <row r="324" spans="4:21">
      <c r="D324" s="157"/>
      <c r="E324" s="158"/>
      <c r="F324" s="157"/>
      <c r="G324" s="157"/>
      <c r="H324" s="157"/>
      <c r="I324" s="157"/>
      <c r="J324" s="157"/>
      <c r="K324" s="157"/>
      <c r="L324" s="157"/>
      <c r="M324" s="157"/>
      <c r="N324" s="168"/>
      <c r="O324" s="168"/>
      <c r="P324" s="168"/>
      <c r="Q324" s="168"/>
      <c r="R324" s="168"/>
      <c r="S324" s="168"/>
      <c r="T324" s="168"/>
      <c r="U324" s="168"/>
    </row>
    <row r="325" spans="4:21">
      <c r="D325" s="157"/>
      <c r="E325" s="158"/>
      <c r="F325" s="157"/>
      <c r="G325" s="157"/>
      <c r="H325" s="157"/>
      <c r="I325" s="157"/>
      <c r="J325" s="157"/>
      <c r="K325" s="157"/>
      <c r="L325" s="157"/>
      <c r="M325" s="157"/>
      <c r="N325" s="168"/>
      <c r="O325" s="168"/>
      <c r="P325" s="168"/>
      <c r="Q325" s="168"/>
      <c r="R325" s="168"/>
      <c r="S325" s="168"/>
      <c r="T325" s="168"/>
      <c r="U325" s="168"/>
    </row>
    <row r="326" spans="4:21">
      <c r="D326" s="157"/>
      <c r="E326" s="158"/>
      <c r="F326" s="157"/>
      <c r="G326" s="157"/>
      <c r="H326" s="157"/>
      <c r="I326" s="157"/>
      <c r="J326" s="157"/>
      <c r="K326" s="157"/>
      <c r="L326" s="157"/>
      <c r="M326" s="157"/>
      <c r="N326" s="168"/>
      <c r="O326" s="168"/>
      <c r="P326" s="168"/>
      <c r="Q326" s="168"/>
      <c r="R326" s="168"/>
      <c r="S326" s="168"/>
      <c r="T326" s="168"/>
      <c r="U326" s="168"/>
    </row>
    <row r="327" spans="4:21">
      <c r="D327" s="157"/>
      <c r="E327" s="158"/>
      <c r="F327" s="157"/>
      <c r="G327" s="157"/>
      <c r="H327" s="157"/>
      <c r="I327" s="157"/>
      <c r="J327" s="157"/>
      <c r="K327" s="157"/>
      <c r="L327" s="157"/>
      <c r="M327" s="157"/>
      <c r="N327" s="168"/>
      <c r="O327" s="168"/>
      <c r="P327" s="168"/>
      <c r="Q327" s="168"/>
      <c r="R327" s="168"/>
      <c r="S327" s="168"/>
      <c r="T327" s="168"/>
      <c r="U327" s="168"/>
    </row>
    <row r="328" spans="4:21">
      <c r="D328" s="157"/>
      <c r="E328" s="158"/>
      <c r="F328" s="157"/>
      <c r="G328" s="157"/>
      <c r="H328" s="157"/>
      <c r="I328" s="157"/>
      <c r="J328" s="157"/>
      <c r="K328" s="157"/>
      <c r="L328" s="157"/>
      <c r="M328" s="157"/>
      <c r="N328" s="168"/>
      <c r="O328" s="168"/>
      <c r="P328" s="168"/>
      <c r="Q328" s="168"/>
      <c r="R328" s="168"/>
      <c r="S328" s="168"/>
      <c r="T328" s="168"/>
      <c r="U328" s="168"/>
    </row>
    <row r="329" spans="4:21">
      <c r="D329" s="157"/>
      <c r="E329" s="158"/>
      <c r="F329" s="157"/>
      <c r="G329" s="157"/>
      <c r="H329" s="157"/>
      <c r="I329" s="157"/>
      <c r="J329" s="157"/>
      <c r="K329" s="157"/>
      <c r="L329" s="157"/>
      <c r="M329" s="157"/>
      <c r="N329" s="168"/>
      <c r="O329" s="168"/>
      <c r="P329" s="168"/>
      <c r="Q329" s="168"/>
      <c r="R329" s="168"/>
      <c r="S329" s="168"/>
      <c r="T329" s="168"/>
      <c r="U329" s="168"/>
    </row>
    <row r="330" spans="4:21">
      <c r="D330" s="157"/>
      <c r="E330" s="158"/>
      <c r="F330" s="157"/>
      <c r="G330" s="157"/>
      <c r="H330" s="157"/>
      <c r="I330" s="157"/>
      <c r="J330" s="157"/>
      <c r="K330" s="157"/>
      <c r="L330" s="157"/>
      <c r="M330" s="157"/>
      <c r="N330" s="168"/>
      <c r="O330" s="168"/>
      <c r="P330" s="168"/>
      <c r="Q330" s="168"/>
      <c r="R330" s="168"/>
      <c r="S330" s="168"/>
      <c r="T330" s="168"/>
      <c r="U330" s="168"/>
    </row>
    <row r="331" spans="4:21">
      <c r="D331" s="157"/>
      <c r="E331" s="158"/>
      <c r="F331" s="157"/>
      <c r="G331" s="157"/>
      <c r="H331" s="157"/>
      <c r="I331" s="157"/>
      <c r="J331" s="157"/>
      <c r="K331" s="157"/>
      <c r="L331" s="157"/>
      <c r="M331" s="157"/>
      <c r="N331" s="168"/>
      <c r="O331" s="168"/>
      <c r="P331" s="168"/>
      <c r="Q331" s="168"/>
      <c r="R331" s="168"/>
      <c r="S331" s="168"/>
      <c r="T331" s="168"/>
      <c r="U331" s="168"/>
    </row>
    <row r="332" spans="4:21">
      <c r="D332" s="157"/>
      <c r="E332" s="158"/>
      <c r="F332" s="157"/>
      <c r="G332" s="157"/>
      <c r="H332" s="157"/>
      <c r="I332" s="157"/>
      <c r="J332" s="157"/>
      <c r="K332" s="157"/>
      <c r="L332" s="157"/>
      <c r="M332" s="157"/>
      <c r="N332" s="168"/>
      <c r="O332" s="168"/>
      <c r="P332" s="168"/>
      <c r="Q332" s="168"/>
      <c r="R332" s="168"/>
      <c r="S332" s="168"/>
      <c r="T332" s="168"/>
      <c r="U332" s="168"/>
    </row>
    <row r="333" spans="4:21">
      <c r="D333" s="157"/>
      <c r="E333" s="158"/>
      <c r="F333" s="157"/>
      <c r="G333" s="157"/>
      <c r="H333" s="157"/>
      <c r="I333" s="157"/>
      <c r="J333" s="157"/>
      <c r="K333" s="157"/>
      <c r="L333" s="157"/>
      <c r="M333" s="157"/>
      <c r="N333" s="168"/>
      <c r="O333" s="168"/>
      <c r="P333" s="168"/>
      <c r="Q333" s="168"/>
      <c r="R333" s="168"/>
      <c r="S333" s="168"/>
      <c r="T333" s="168"/>
      <c r="U333" s="168"/>
    </row>
    <row r="334" spans="4:21">
      <c r="D334" s="157"/>
      <c r="E334" s="158"/>
      <c r="F334" s="157"/>
      <c r="G334" s="157"/>
      <c r="H334" s="157"/>
      <c r="I334" s="157"/>
      <c r="J334" s="157"/>
      <c r="K334" s="157"/>
      <c r="L334" s="157"/>
      <c r="M334" s="157"/>
      <c r="N334" s="168"/>
      <c r="O334" s="168"/>
      <c r="P334" s="168"/>
      <c r="Q334" s="168"/>
      <c r="R334" s="168"/>
      <c r="S334" s="168"/>
      <c r="T334" s="168"/>
      <c r="U334" s="168"/>
    </row>
    <row r="335" spans="4:21">
      <c r="D335" s="157"/>
      <c r="E335" s="158"/>
      <c r="F335" s="157"/>
      <c r="G335" s="157"/>
      <c r="H335" s="157"/>
      <c r="I335" s="157"/>
      <c r="J335" s="157"/>
      <c r="K335" s="157"/>
      <c r="L335" s="157"/>
      <c r="M335" s="157"/>
      <c r="N335" s="168"/>
      <c r="O335" s="168"/>
      <c r="P335" s="168"/>
      <c r="Q335" s="168"/>
      <c r="R335" s="168"/>
      <c r="S335" s="168"/>
      <c r="T335" s="168"/>
      <c r="U335" s="168"/>
    </row>
    <row r="336" spans="4:21">
      <c r="D336" s="157"/>
      <c r="E336" s="158"/>
      <c r="F336" s="157"/>
      <c r="G336" s="157"/>
      <c r="H336" s="157"/>
      <c r="I336" s="157"/>
      <c r="J336" s="157"/>
      <c r="K336" s="157"/>
      <c r="L336" s="157"/>
      <c r="M336" s="157"/>
      <c r="N336" s="168"/>
      <c r="O336" s="168"/>
      <c r="P336" s="168"/>
      <c r="Q336" s="168"/>
      <c r="R336" s="168"/>
      <c r="S336" s="168"/>
      <c r="T336" s="168"/>
      <c r="U336" s="168"/>
    </row>
    <row r="337" spans="4:21">
      <c r="D337" s="157"/>
      <c r="E337" s="158"/>
      <c r="F337" s="157"/>
      <c r="G337" s="157"/>
      <c r="H337" s="157"/>
      <c r="I337" s="157"/>
      <c r="J337" s="157"/>
      <c r="K337" s="157"/>
      <c r="L337" s="157"/>
      <c r="M337" s="157"/>
      <c r="N337" s="168"/>
      <c r="O337" s="168"/>
      <c r="P337" s="168"/>
      <c r="Q337" s="168"/>
      <c r="R337" s="168"/>
      <c r="S337" s="168"/>
      <c r="T337" s="168"/>
      <c r="U337" s="168"/>
    </row>
    <row r="338" spans="4:21">
      <c r="D338" s="157"/>
      <c r="E338" s="158"/>
      <c r="F338" s="157"/>
      <c r="G338" s="157"/>
      <c r="H338" s="157"/>
      <c r="I338" s="157"/>
      <c r="J338" s="157"/>
      <c r="K338" s="157"/>
      <c r="L338" s="157"/>
      <c r="M338" s="157"/>
      <c r="N338" s="168"/>
      <c r="O338" s="168"/>
      <c r="P338" s="168"/>
      <c r="Q338" s="168"/>
      <c r="R338" s="168"/>
      <c r="S338" s="168"/>
      <c r="T338" s="168"/>
      <c r="U338" s="168"/>
    </row>
    <row r="339" spans="4:21">
      <c r="D339" s="157"/>
      <c r="E339" s="158"/>
      <c r="F339" s="157"/>
      <c r="G339" s="157"/>
      <c r="H339" s="157"/>
      <c r="I339" s="157"/>
      <c r="J339" s="157"/>
      <c r="K339" s="157"/>
      <c r="L339" s="157"/>
      <c r="M339" s="157"/>
      <c r="N339" s="168"/>
      <c r="O339" s="168"/>
      <c r="P339" s="168"/>
      <c r="Q339" s="168"/>
      <c r="R339" s="168"/>
      <c r="S339" s="168"/>
      <c r="T339" s="168"/>
      <c r="U339" s="168"/>
    </row>
    <row r="340" spans="4:21">
      <c r="D340" s="157"/>
      <c r="E340" s="158"/>
      <c r="F340" s="157"/>
      <c r="G340" s="157"/>
      <c r="H340" s="157"/>
      <c r="I340" s="157"/>
      <c r="J340" s="157"/>
      <c r="K340" s="157"/>
      <c r="L340" s="157"/>
      <c r="M340" s="157"/>
      <c r="N340" s="168"/>
      <c r="O340" s="168"/>
      <c r="P340" s="168"/>
      <c r="Q340" s="168"/>
      <c r="R340" s="168"/>
      <c r="S340" s="168"/>
      <c r="T340" s="168"/>
      <c r="U340" s="168"/>
    </row>
    <row r="341" spans="4:21">
      <c r="D341" s="157"/>
      <c r="E341" s="158"/>
      <c r="F341" s="157"/>
      <c r="G341" s="157"/>
      <c r="H341" s="157"/>
      <c r="I341" s="157"/>
      <c r="J341" s="157"/>
      <c r="K341" s="157"/>
      <c r="L341" s="157"/>
      <c r="M341" s="157"/>
      <c r="N341" s="168"/>
      <c r="O341" s="168"/>
      <c r="P341" s="168"/>
      <c r="Q341" s="168"/>
      <c r="R341" s="168"/>
      <c r="S341" s="168"/>
      <c r="T341" s="168"/>
      <c r="U341" s="168"/>
    </row>
    <row r="342" spans="4:21">
      <c r="D342" s="157"/>
      <c r="E342" s="158"/>
      <c r="F342" s="157"/>
      <c r="G342" s="157"/>
      <c r="H342" s="157"/>
      <c r="I342" s="157"/>
      <c r="J342" s="157"/>
      <c r="K342" s="157"/>
      <c r="L342" s="157"/>
      <c r="M342" s="157"/>
      <c r="N342" s="168"/>
      <c r="O342" s="168"/>
      <c r="P342" s="168"/>
      <c r="Q342" s="168"/>
      <c r="R342" s="168"/>
      <c r="S342" s="168"/>
      <c r="T342" s="168"/>
      <c r="U342" s="168"/>
    </row>
    <row r="343" spans="4:21">
      <c r="D343" s="157"/>
      <c r="E343" s="158"/>
      <c r="F343" s="157"/>
      <c r="G343" s="157"/>
      <c r="H343" s="157"/>
      <c r="I343" s="157"/>
      <c r="J343" s="157"/>
      <c r="K343" s="157"/>
      <c r="L343" s="157"/>
      <c r="M343" s="157"/>
      <c r="N343" s="168"/>
      <c r="O343" s="168"/>
      <c r="P343" s="168"/>
      <c r="Q343" s="168"/>
      <c r="R343" s="168"/>
      <c r="S343" s="168"/>
      <c r="T343" s="168"/>
      <c r="U343" s="168"/>
    </row>
    <row r="344" spans="4:21">
      <c r="D344" s="157"/>
      <c r="E344" s="158"/>
      <c r="F344" s="157"/>
      <c r="G344" s="157"/>
      <c r="H344" s="157"/>
      <c r="I344" s="157"/>
      <c r="J344" s="157"/>
      <c r="K344" s="157"/>
      <c r="L344" s="157"/>
      <c r="M344" s="157"/>
      <c r="N344" s="168"/>
      <c r="O344" s="168"/>
      <c r="P344" s="168"/>
      <c r="Q344" s="168"/>
      <c r="R344" s="168"/>
      <c r="S344" s="168"/>
      <c r="T344" s="168"/>
      <c r="U344" s="168"/>
    </row>
    <row r="345" spans="4:21">
      <c r="D345" s="157"/>
      <c r="E345" s="158"/>
      <c r="F345" s="157"/>
      <c r="G345" s="157"/>
      <c r="H345" s="157"/>
      <c r="I345" s="157"/>
      <c r="J345" s="157"/>
      <c r="K345" s="157"/>
      <c r="L345" s="157"/>
      <c r="M345" s="157"/>
      <c r="N345" s="168"/>
      <c r="O345" s="168"/>
      <c r="P345" s="168"/>
      <c r="Q345" s="168"/>
      <c r="R345" s="168"/>
      <c r="S345" s="168"/>
      <c r="T345" s="168"/>
      <c r="U345" s="168"/>
    </row>
    <row r="346" spans="4:21">
      <c r="D346" s="157"/>
      <c r="E346" s="158"/>
      <c r="F346" s="157"/>
      <c r="G346" s="157"/>
      <c r="H346" s="157"/>
      <c r="I346" s="157"/>
      <c r="J346" s="157"/>
      <c r="K346" s="157"/>
      <c r="L346" s="157"/>
      <c r="M346" s="157"/>
      <c r="N346" s="168"/>
      <c r="O346" s="168"/>
      <c r="P346" s="168"/>
      <c r="Q346" s="168"/>
      <c r="R346" s="168"/>
      <c r="S346" s="168"/>
      <c r="T346" s="168"/>
      <c r="U346" s="168"/>
    </row>
    <row r="347" spans="4:21">
      <c r="D347" s="157"/>
      <c r="E347" s="158"/>
      <c r="F347" s="157"/>
      <c r="G347" s="157"/>
      <c r="H347" s="157"/>
      <c r="I347" s="157"/>
      <c r="J347" s="157"/>
      <c r="K347" s="157"/>
      <c r="L347" s="157"/>
      <c r="M347" s="157"/>
      <c r="N347" s="168"/>
      <c r="O347" s="168"/>
      <c r="P347" s="168"/>
      <c r="Q347" s="168"/>
      <c r="R347" s="168"/>
      <c r="S347" s="168"/>
      <c r="T347" s="168"/>
      <c r="U347" s="168"/>
    </row>
    <row r="348" spans="4:21">
      <c r="D348" s="157"/>
      <c r="E348" s="158"/>
      <c r="F348" s="157"/>
      <c r="G348" s="157"/>
      <c r="H348" s="157"/>
      <c r="I348" s="157"/>
      <c r="J348" s="157"/>
      <c r="K348" s="157"/>
      <c r="L348" s="157"/>
      <c r="M348" s="157"/>
      <c r="N348" s="168"/>
      <c r="O348" s="168"/>
      <c r="P348" s="168"/>
      <c r="Q348" s="168"/>
      <c r="R348" s="168"/>
      <c r="S348" s="168"/>
      <c r="T348" s="168"/>
      <c r="U348" s="168"/>
    </row>
    <row r="349" spans="4:21">
      <c r="D349" s="157"/>
      <c r="E349" s="158"/>
      <c r="F349" s="157"/>
      <c r="G349" s="157"/>
      <c r="H349" s="157"/>
      <c r="I349" s="157"/>
      <c r="J349" s="157"/>
      <c r="K349" s="157"/>
      <c r="L349" s="157"/>
      <c r="M349" s="157"/>
      <c r="N349" s="168"/>
      <c r="O349" s="168"/>
      <c r="P349" s="168"/>
      <c r="Q349" s="168"/>
      <c r="R349" s="168"/>
      <c r="S349" s="168"/>
      <c r="T349" s="168"/>
      <c r="U349" s="168"/>
    </row>
    <row r="350" spans="4:21">
      <c r="D350" s="157"/>
      <c r="E350" s="158"/>
      <c r="F350" s="157"/>
      <c r="G350" s="157"/>
      <c r="H350" s="157"/>
      <c r="I350" s="157"/>
      <c r="J350" s="157"/>
      <c r="K350" s="157"/>
      <c r="L350" s="157"/>
      <c r="M350" s="157"/>
      <c r="N350" s="168"/>
      <c r="O350" s="168"/>
      <c r="P350" s="168"/>
      <c r="Q350" s="168"/>
      <c r="R350" s="168"/>
      <c r="S350" s="168"/>
      <c r="T350" s="168"/>
      <c r="U350" s="168"/>
    </row>
    <row r="351" spans="4:21">
      <c r="D351" s="157"/>
      <c r="E351" s="158"/>
      <c r="F351" s="157"/>
      <c r="G351" s="157"/>
      <c r="H351" s="157"/>
      <c r="I351" s="157"/>
      <c r="J351" s="157"/>
      <c r="K351" s="157"/>
      <c r="L351" s="157"/>
      <c r="M351" s="157"/>
      <c r="N351" s="168"/>
      <c r="O351" s="168"/>
      <c r="P351" s="168"/>
      <c r="Q351" s="168"/>
      <c r="R351" s="168"/>
      <c r="S351" s="168"/>
      <c r="T351" s="168"/>
      <c r="U351" s="168"/>
    </row>
    <row r="352" spans="4:21">
      <c r="D352" s="157"/>
      <c r="E352" s="158"/>
      <c r="F352" s="157"/>
      <c r="G352" s="157"/>
      <c r="H352" s="157"/>
      <c r="I352" s="157"/>
      <c r="J352" s="157"/>
      <c r="K352" s="157"/>
      <c r="L352" s="157"/>
      <c r="M352" s="157"/>
      <c r="N352" s="168"/>
      <c r="O352" s="168"/>
      <c r="P352" s="168"/>
      <c r="Q352" s="168"/>
      <c r="R352" s="168"/>
      <c r="S352" s="168"/>
      <c r="T352" s="168"/>
      <c r="U352" s="168"/>
    </row>
    <row r="353" spans="4:21">
      <c r="D353" s="157"/>
      <c r="E353" s="158"/>
      <c r="F353" s="157"/>
      <c r="G353" s="157"/>
      <c r="H353" s="157"/>
      <c r="I353" s="157"/>
      <c r="J353" s="157"/>
      <c r="K353" s="157"/>
      <c r="L353" s="157"/>
      <c r="M353" s="157"/>
      <c r="N353" s="168"/>
      <c r="O353" s="168"/>
      <c r="P353" s="168"/>
      <c r="Q353" s="168"/>
      <c r="R353" s="168"/>
      <c r="S353" s="168"/>
      <c r="T353" s="168"/>
      <c r="U353" s="168"/>
    </row>
    <row r="354" spans="4:21">
      <c r="D354" s="157"/>
      <c r="E354" s="158"/>
      <c r="F354" s="157"/>
      <c r="G354" s="157"/>
      <c r="H354" s="157"/>
      <c r="I354" s="157"/>
      <c r="J354" s="157"/>
      <c r="K354" s="157"/>
      <c r="L354" s="157"/>
      <c r="M354" s="157"/>
      <c r="N354" s="168"/>
      <c r="O354" s="168"/>
      <c r="P354" s="168"/>
      <c r="Q354" s="168"/>
      <c r="R354" s="168"/>
      <c r="S354" s="168"/>
      <c r="T354" s="168"/>
      <c r="U354" s="168"/>
    </row>
    <row r="355" spans="4:21">
      <c r="D355" s="157"/>
      <c r="E355" s="158"/>
      <c r="F355" s="157"/>
      <c r="G355" s="157"/>
      <c r="H355" s="157"/>
      <c r="I355" s="157"/>
      <c r="J355" s="157"/>
      <c r="K355" s="157"/>
      <c r="L355" s="157"/>
      <c r="M355" s="157"/>
      <c r="N355" s="168"/>
      <c r="O355" s="168"/>
      <c r="P355" s="168"/>
      <c r="Q355" s="168"/>
      <c r="R355" s="168"/>
      <c r="S355" s="168"/>
      <c r="T355" s="168"/>
      <c r="U355" s="168"/>
    </row>
    <row r="356" spans="4:21">
      <c r="D356" s="157"/>
      <c r="E356" s="158"/>
      <c r="F356" s="157"/>
      <c r="G356" s="157"/>
      <c r="H356" s="157"/>
      <c r="I356" s="157"/>
      <c r="J356" s="157"/>
      <c r="K356" s="157"/>
      <c r="L356" s="157"/>
      <c r="M356" s="157"/>
      <c r="N356" s="168"/>
      <c r="O356" s="168"/>
      <c r="P356" s="168"/>
      <c r="Q356" s="168"/>
      <c r="R356" s="168"/>
      <c r="S356" s="168"/>
      <c r="T356" s="168"/>
      <c r="U356" s="168"/>
    </row>
    <row r="357" spans="4:21">
      <c r="D357" s="157"/>
      <c r="E357" s="158"/>
      <c r="F357" s="157"/>
      <c r="G357" s="157"/>
      <c r="H357" s="157"/>
      <c r="I357" s="157"/>
      <c r="J357" s="157"/>
      <c r="K357" s="157"/>
      <c r="L357" s="157"/>
      <c r="M357" s="157"/>
      <c r="N357" s="168"/>
      <c r="O357" s="168"/>
      <c r="P357" s="168"/>
      <c r="Q357" s="168"/>
      <c r="R357" s="168"/>
      <c r="S357" s="168"/>
      <c r="T357" s="168"/>
      <c r="U357" s="168"/>
    </row>
    <row r="358" spans="4:21">
      <c r="D358" s="157"/>
      <c r="E358" s="158"/>
      <c r="F358" s="157"/>
      <c r="G358" s="157"/>
      <c r="H358" s="157"/>
      <c r="I358" s="157"/>
      <c r="J358" s="157"/>
      <c r="K358" s="157"/>
      <c r="L358" s="157"/>
      <c r="M358" s="157"/>
      <c r="N358" s="168"/>
      <c r="O358" s="168"/>
      <c r="P358" s="168"/>
      <c r="Q358" s="168"/>
      <c r="R358" s="168"/>
      <c r="S358" s="168"/>
      <c r="T358" s="168"/>
      <c r="U358" s="168"/>
    </row>
    <row r="359" spans="4:21">
      <c r="D359" s="157"/>
      <c r="E359" s="158"/>
      <c r="F359" s="157"/>
      <c r="G359" s="157"/>
      <c r="H359" s="157"/>
      <c r="I359" s="157"/>
      <c r="J359" s="157"/>
      <c r="K359" s="157"/>
      <c r="L359" s="157"/>
      <c r="M359" s="157"/>
      <c r="N359" s="168"/>
      <c r="O359" s="168"/>
      <c r="P359" s="168"/>
      <c r="Q359" s="168"/>
      <c r="R359" s="168"/>
      <c r="S359" s="168"/>
      <c r="T359" s="168"/>
      <c r="U359" s="168"/>
    </row>
    <row r="360" spans="4:21">
      <c r="D360" s="157"/>
      <c r="E360" s="158"/>
      <c r="F360" s="157"/>
      <c r="G360" s="157"/>
      <c r="H360" s="157"/>
      <c r="I360" s="157"/>
      <c r="J360" s="157"/>
      <c r="K360" s="157"/>
      <c r="L360" s="157"/>
      <c r="M360" s="157"/>
      <c r="N360" s="168"/>
      <c r="O360" s="168"/>
      <c r="P360" s="168"/>
      <c r="Q360" s="168"/>
      <c r="R360" s="168"/>
      <c r="S360" s="168"/>
      <c r="T360" s="168"/>
      <c r="U360" s="168"/>
    </row>
    <row r="361" spans="4:21">
      <c r="D361" s="157"/>
      <c r="E361" s="158"/>
      <c r="F361" s="157"/>
      <c r="G361" s="157"/>
      <c r="H361" s="157"/>
      <c r="I361" s="157"/>
      <c r="J361" s="157"/>
      <c r="K361" s="157"/>
      <c r="L361" s="157"/>
      <c r="M361" s="157"/>
      <c r="N361" s="168"/>
      <c r="O361" s="168"/>
      <c r="P361" s="168"/>
      <c r="Q361" s="168"/>
      <c r="R361" s="168"/>
      <c r="S361" s="168"/>
      <c r="T361" s="168"/>
      <c r="U361" s="168"/>
    </row>
    <row r="362" spans="4:21">
      <c r="D362" s="157"/>
      <c r="E362" s="158"/>
      <c r="F362" s="157"/>
      <c r="G362" s="157"/>
      <c r="H362" s="157"/>
      <c r="I362" s="157"/>
      <c r="J362" s="157"/>
      <c r="K362" s="157"/>
      <c r="L362" s="157"/>
      <c r="M362" s="157"/>
      <c r="N362" s="168"/>
      <c r="O362" s="168"/>
      <c r="P362" s="168"/>
      <c r="Q362" s="168"/>
      <c r="R362" s="168"/>
      <c r="S362" s="168"/>
      <c r="T362" s="168"/>
      <c r="U362" s="168"/>
    </row>
    <row r="363" spans="4:21">
      <c r="D363" s="157"/>
      <c r="E363" s="158"/>
      <c r="F363" s="157"/>
      <c r="G363" s="157"/>
      <c r="H363" s="157"/>
      <c r="I363" s="157"/>
      <c r="J363" s="157"/>
      <c r="K363" s="157"/>
      <c r="L363" s="157"/>
      <c r="M363" s="157"/>
      <c r="N363" s="168"/>
      <c r="O363" s="168"/>
      <c r="P363" s="168"/>
      <c r="Q363" s="168"/>
      <c r="R363" s="168"/>
      <c r="S363" s="168"/>
      <c r="T363" s="168"/>
      <c r="U363" s="168"/>
    </row>
    <row r="364" spans="4:21">
      <c r="D364" s="157"/>
      <c r="E364" s="158"/>
      <c r="F364" s="157"/>
      <c r="G364" s="157"/>
      <c r="H364" s="157"/>
      <c r="I364" s="157"/>
      <c r="J364" s="157"/>
      <c r="K364" s="157"/>
      <c r="L364" s="157"/>
      <c r="M364" s="157"/>
      <c r="N364" s="168"/>
      <c r="O364" s="168"/>
      <c r="P364" s="168"/>
      <c r="Q364" s="168"/>
      <c r="R364" s="168"/>
      <c r="S364" s="168"/>
      <c r="T364" s="168"/>
      <c r="U364" s="168"/>
    </row>
    <row r="365" spans="4:21">
      <c r="D365" s="157"/>
      <c r="E365" s="158"/>
      <c r="F365" s="157"/>
      <c r="G365" s="157"/>
      <c r="H365" s="157"/>
      <c r="I365" s="157"/>
      <c r="J365" s="157"/>
      <c r="K365" s="157"/>
      <c r="L365" s="157"/>
      <c r="M365" s="157"/>
      <c r="N365" s="168"/>
      <c r="O365" s="168"/>
      <c r="P365" s="168"/>
      <c r="Q365" s="168"/>
      <c r="R365" s="168"/>
      <c r="S365" s="168"/>
      <c r="T365" s="168"/>
      <c r="U365" s="168"/>
    </row>
    <row r="366" spans="4:21">
      <c r="D366" s="157"/>
      <c r="E366" s="158"/>
      <c r="F366" s="157"/>
      <c r="G366" s="157"/>
      <c r="H366" s="157"/>
      <c r="I366" s="157"/>
      <c r="J366" s="157"/>
      <c r="K366" s="157"/>
      <c r="L366" s="157"/>
      <c r="M366" s="157"/>
      <c r="N366" s="168"/>
      <c r="O366" s="168"/>
      <c r="P366" s="168"/>
      <c r="Q366" s="168"/>
      <c r="R366" s="168"/>
      <c r="S366" s="168"/>
      <c r="T366" s="168"/>
      <c r="U366" s="168"/>
    </row>
    <row r="367" spans="4:21">
      <c r="D367" s="157"/>
      <c r="E367" s="158"/>
      <c r="F367" s="157"/>
      <c r="G367" s="157"/>
      <c r="H367" s="157"/>
      <c r="I367" s="157"/>
      <c r="J367" s="157"/>
      <c r="K367" s="157"/>
      <c r="L367" s="157"/>
      <c r="M367" s="157"/>
      <c r="N367" s="168"/>
      <c r="O367" s="168"/>
      <c r="P367" s="168"/>
      <c r="Q367" s="168"/>
      <c r="R367" s="168"/>
      <c r="S367" s="168"/>
      <c r="T367" s="168"/>
      <c r="U367" s="168"/>
    </row>
    <row r="368" spans="4:21">
      <c r="D368" s="157"/>
      <c r="E368" s="158"/>
      <c r="F368" s="157"/>
      <c r="G368" s="157"/>
      <c r="H368" s="157"/>
      <c r="I368" s="157"/>
      <c r="J368" s="157"/>
      <c r="K368" s="157"/>
      <c r="L368" s="157"/>
      <c r="M368" s="157"/>
      <c r="N368" s="168"/>
      <c r="O368" s="168"/>
      <c r="P368" s="168"/>
      <c r="Q368" s="168"/>
      <c r="R368" s="168"/>
      <c r="S368" s="168"/>
      <c r="T368" s="168"/>
      <c r="U368" s="168"/>
    </row>
    <row r="369" spans="4:21">
      <c r="D369" s="157"/>
      <c r="E369" s="158"/>
      <c r="F369" s="157"/>
      <c r="G369" s="157"/>
      <c r="H369" s="157"/>
      <c r="I369" s="157"/>
      <c r="J369" s="157"/>
      <c r="K369" s="157"/>
      <c r="L369" s="157"/>
      <c r="M369" s="157"/>
      <c r="N369" s="168"/>
      <c r="O369" s="168"/>
      <c r="P369" s="168"/>
      <c r="Q369" s="168"/>
      <c r="R369" s="168"/>
      <c r="S369" s="168"/>
      <c r="T369" s="168"/>
      <c r="U369" s="168"/>
    </row>
    <row r="370" spans="4:21">
      <c r="D370" s="157"/>
      <c r="E370" s="158"/>
      <c r="F370" s="157"/>
      <c r="G370" s="157"/>
      <c r="H370" s="157"/>
      <c r="I370" s="157"/>
      <c r="J370" s="157"/>
      <c r="K370" s="157"/>
      <c r="L370" s="157"/>
      <c r="M370" s="157"/>
      <c r="N370" s="168"/>
      <c r="O370" s="168"/>
      <c r="P370" s="168"/>
      <c r="Q370" s="168"/>
      <c r="R370" s="168"/>
      <c r="S370" s="168"/>
      <c r="T370" s="168"/>
      <c r="U370" s="168"/>
    </row>
    <row r="371" spans="4:21">
      <c r="D371" s="157"/>
      <c r="E371" s="158"/>
      <c r="F371" s="157"/>
      <c r="G371" s="157"/>
      <c r="H371" s="157"/>
      <c r="I371" s="157"/>
      <c r="J371" s="157"/>
      <c r="K371" s="157"/>
      <c r="L371" s="157"/>
      <c r="M371" s="157"/>
      <c r="N371" s="168"/>
      <c r="O371" s="168"/>
      <c r="P371" s="168"/>
      <c r="Q371" s="168"/>
      <c r="R371" s="168"/>
      <c r="S371" s="168"/>
      <c r="T371" s="168"/>
      <c r="U371" s="168"/>
    </row>
    <row r="372" spans="4:21">
      <c r="D372" s="157"/>
      <c r="E372" s="158"/>
      <c r="F372" s="157"/>
      <c r="G372" s="157"/>
      <c r="H372" s="157"/>
      <c r="I372" s="157"/>
      <c r="J372" s="157"/>
      <c r="K372" s="157"/>
      <c r="L372" s="157"/>
      <c r="M372" s="157"/>
      <c r="N372" s="168"/>
      <c r="O372" s="168"/>
      <c r="P372" s="168"/>
      <c r="Q372" s="168"/>
      <c r="R372" s="168"/>
      <c r="S372" s="168"/>
      <c r="T372" s="168"/>
      <c r="U372" s="168"/>
    </row>
    <row r="373" spans="4:21">
      <c r="D373" s="157"/>
      <c r="E373" s="158"/>
      <c r="F373" s="157"/>
      <c r="G373" s="157"/>
      <c r="H373" s="157"/>
      <c r="I373" s="157"/>
      <c r="J373" s="157"/>
      <c r="K373" s="157"/>
      <c r="L373" s="157"/>
      <c r="M373" s="157"/>
      <c r="N373" s="168"/>
      <c r="O373" s="168"/>
      <c r="P373" s="168"/>
      <c r="Q373" s="168"/>
      <c r="R373" s="168"/>
      <c r="S373" s="168"/>
      <c r="T373" s="168"/>
      <c r="U373" s="168"/>
    </row>
    <row r="374" spans="4:21">
      <c r="D374" s="157"/>
      <c r="E374" s="158"/>
      <c r="F374" s="157"/>
      <c r="G374" s="157"/>
      <c r="H374" s="157"/>
      <c r="I374" s="157"/>
      <c r="J374" s="157"/>
      <c r="K374" s="157"/>
      <c r="L374" s="157"/>
      <c r="M374" s="157"/>
      <c r="N374" s="168"/>
      <c r="O374" s="168"/>
      <c r="P374" s="168"/>
      <c r="Q374" s="168"/>
      <c r="R374" s="168"/>
      <c r="S374" s="168"/>
      <c r="T374" s="168"/>
      <c r="U374" s="168"/>
    </row>
    <row r="375" spans="4:21">
      <c r="D375" s="157"/>
      <c r="E375" s="158"/>
      <c r="F375" s="157"/>
      <c r="G375" s="157"/>
      <c r="H375" s="157"/>
      <c r="I375" s="157"/>
      <c r="J375" s="157"/>
      <c r="K375" s="157"/>
      <c r="L375" s="157"/>
      <c r="M375" s="157"/>
      <c r="N375" s="168"/>
      <c r="O375" s="168"/>
      <c r="P375" s="168"/>
      <c r="Q375" s="168"/>
      <c r="R375" s="168"/>
      <c r="S375" s="168"/>
      <c r="T375" s="168"/>
      <c r="U375" s="168"/>
    </row>
    <row r="376" spans="4:21">
      <c r="D376" s="157"/>
      <c r="E376" s="158"/>
      <c r="F376" s="157"/>
      <c r="G376" s="157"/>
      <c r="H376" s="157"/>
      <c r="I376" s="157"/>
      <c r="J376" s="157"/>
      <c r="K376" s="157"/>
      <c r="L376" s="157"/>
      <c r="M376" s="157"/>
      <c r="N376" s="168"/>
      <c r="O376" s="168"/>
      <c r="P376" s="168"/>
      <c r="Q376" s="168"/>
      <c r="R376" s="168"/>
      <c r="S376" s="168"/>
      <c r="T376" s="168"/>
      <c r="U376" s="168"/>
    </row>
    <row r="377" spans="4:21">
      <c r="D377" s="157"/>
      <c r="E377" s="158"/>
      <c r="F377" s="157"/>
      <c r="G377" s="157"/>
      <c r="H377" s="157"/>
      <c r="I377" s="157"/>
      <c r="J377" s="157"/>
      <c r="K377" s="157"/>
      <c r="L377" s="157"/>
      <c r="M377" s="157"/>
      <c r="N377" s="168"/>
      <c r="O377" s="168"/>
      <c r="P377" s="168"/>
      <c r="Q377" s="168"/>
      <c r="R377" s="168"/>
      <c r="S377" s="168"/>
      <c r="T377" s="168"/>
      <c r="U377" s="168"/>
    </row>
    <row r="378" spans="4:21">
      <c r="D378" s="157"/>
      <c r="E378" s="158"/>
      <c r="F378" s="157"/>
      <c r="G378" s="157"/>
      <c r="H378" s="157"/>
      <c r="I378" s="157"/>
      <c r="J378" s="157"/>
      <c r="K378" s="157"/>
      <c r="L378" s="157"/>
      <c r="M378" s="157"/>
      <c r="N378" s="168"/>
      <c r="O378" s="168"/>
      <c r="P378" s="168"/>
      <c r="Q378" s="168"/>
      <c r="R378" s="168"/>
      <c r="S378" s="168"/>
      <c r="T378" s="168"/>
      <c r="U378" s="168"/>
    </row>
    <row r="379" spans="4:21">
      <c r="D379" s="157"/>
      <c r="E379" s="158"/>
      <c r="F379" s="157"/>
      <c r="G379" s="157"/>
      <c r="H379" s="157"/>
      <c r="I379" s="157"/>
      <c r="J379" s="157"/>
      <c r="K379" s="157"/>
      <c r="L379" s="157"/>
      <c r="M379" s="157"/>
      <c r="N379" s="168"/>
      <c r="O379" s="168"/>
      <c r="P379" s="168"/>
      <c r="Q379" s="168"/>
      <c r="R379" s="168"/>
      <c r="S379" s="168"/>
      <c r="T379" s="168"/>
      <c r="U379" s="168"/>
    </row>
    <row r="380" spans="4:21">
      <c r="D380" s="157"/>
      <c r="E380" s="158"/>
      <c r="F380" s="157"/>
      <c r="G380" s="157"/>
      <c r="H380" s="157"/>
      <c r="I380" s="157"/>
      <c r="J380" s="157"/>
      <c r="K380" s="157"/>
      <c r="L380" s="157"/>
      <c r="M380" s="157"/>
      <c r="N380" s="168"/>
      <c r="O380" s="168"/>
      <c r="P380" s="168"/>
      <c r="Q380" s="168"/>
      <c r="R380" s="168"/>
      <c r="S380" s="168"/>
      <c r="T380" s="168"/>
      <c r="U380" s="168"/>
    </row>
    <row r="381" spans="4:21">
      <c r="D381" s="157"/>
      <c r="E381" s="158"/>
      <c r="F381" s="157"/>
      <c r="G381" s="157"/>
      <c r="H381" s="157"/>
      <c r="I381" s="157"/>
      <c r="J381" s="157"/>
      <c r="K381" s="157"/>
      <c r="L381" s="157"/>
      <c r="M381" s="157"/>
      <c r="N381" s="168"/>
      <c r="O381" s="168"/>
      <c r="P381" s="168"/>
      <c r="Q381" s="168"/>
      <c r="R381" s="168"/>
      <c r="S381" s="168"/>
      <c r="T381" s="168"/>
      <c r="U381" s="168"/>
    </row>
    <row r="382" spans="4:21">
      <c r="D382" s="157"/>
      <c r="E382" s="158"/>
      <c r="F382" s="157"/>
      <c r="G382" s="157"/>
      <c r="H382" s="157"/>
      <c r="I382" s="157"/>
      <c r="J382" s="157"/>
      <c r="K382" s="157"/>
      <c r="L382" s="157"/>
      <c r="M382" s="157"/>
      <c r="N382" s="168"/>
      <c r="O382" s="168"/>
      <c r="P382" s="168"/>
      <c r="Q382" s="168"/>
      <c r="R382" s="168"/>
      <c r="S382" s="168"/>
      <c r="T382" s="168"/>
      <c r="U382" s="168"/>
    </row>
    <row r="383" spans="4:21">
      <c r="D383" s="157"/>
      <c r="E383" s="158"/>
      <c r="F383" s="157"/>
      <c r="G383" s="157"/>
      <c r="H383" s="157"/>
      <c r="I383" s="157"/>
      <c r="J383" s="157"/>
      <c r="K383" s="157"/>
      <c r="L383" s="157"/>
      <c r="M383" s="157"/>
      <c r="N383" s="168"/>
      <c r="O383" s="168"/>
      <c r="P383" s="168"/>
      <c r="Q383" s="168"/>
      <c r="R383" s="168"/>
      <c r="S383" s="168"/>
      <c r="T383" s="168"/>
      <c r="U383" s="168"/>
    </row>
    <row r="384" spans="4:21">
      <c r="D384" s="157"/>
      <c r="E384" s="158"/>
      <c r="F384" s="157"/>
      <c r="G384" s="157"/>
      <c r="H384" s="157"/>
      <c r="I384" s="157"/>
      <c r="J384" s="157"/>
      <c r="K384" s="157"/>
      <c r="L384" s="157"/>
      <c r="M384" s="157"/>
      <c r="N384" s="168"/>
      <c r="O384" s="168"/>
      <c r="P384" s="168"/>
      <c r="Q384" s="168"/>
      <c r="R384" s="168"/>
      <c r="S384" s="168"/>
      <c r="T384" s="168"/>
      <c r="U384" s="168"/>
    </row>
    <row r="385" spans="4:21">
      <c r="D385" s="157"/>
      <c r="E385" s="158"/>
      <c r="F385" s="157"/>
      <c r="G385" s="157"/>
      <c r="H385" s="157"/>
      <c r="I385" s="157"/>
      <c r="J385" s="157"/>
      <c r="K385" s="157"/>
      <c r="L385" s="157"/>
      <c r="M385" s="157"/>
      <c r="N385" s="168"/>
      <c r="O385" s="168"/>
      <c r="P385" s="168"/>
      <c r="Q385" s="168"/>
      <c r="R385" s="168"/>
      <c r="S385" s="168"/>
      <c r="T385" s="168"/>
      <c r="U385" s="168"/>
    </row>
    <row r="386" spans="4:21">
      <c r="D386" s="157"/>
      <c r="E386" s="158"/>
      <c r="F386" s="157"/>
      <c r="G386" s="157"/>
      <c r="H386" s="157"/>
      <c r="I386" s="157"/>
      <c r="J386" s="157"/>
      <c r="K386" s="157"/>
      <c r="L386" s="157"/>
      <c r="M386" s="157"/>
      <c r="N386" s="168"/>
      <c r="O386" s="168"/>
      <c r="P386" s="168"/>
      <c r="Q386" s="168"/>
      <c r="R386" s="168"/>
      <c r="S386" s="168"/>
      <c r="T386" s="168"/>
      <c r="U386" s="168"/>
    </row>
    <row r="387" spans="4:21">
      <c r="D387" s="157"/>
      <c r="E387" s="158"/>
      <c r="F387" s="157"/>
      <c r="G387" s="157"/>
      <c r="H387" s="157"/>
      <c r="I387" s="157"/>
      <c r="J387" s="157"/>
      <c r="K387" s="157"/>
      <c r="L387" s="157"/>
      <c r="M387" s="157"/>
      <c r="N387" s="168"/>
      <c r="O387" s="168"/>
      <c r="P387" s="168"/>
      <c r="Q387" s="168"/>
      <c r="R387" s="168"/>
      <c r="S387" s="168"/>
      <c r="T387" s="168"/>
      <c r="U387" s="168"/>
    </row>
    <row r="388" spans="4:21">
      <c r="D388" s="157"/>
      <c r="E388" s="158"/>
      <c r="F388" s="157"/>
      <c r="G388" s="157"/>
      <c r="H388" s="157"/>
      <c r="I388" s="157"/>
      <c r="J388" s="157"/>
      <c r="K388" s="157"/>
      <c r="L388" s="157"/>
      <c r="M388" s="157"/>
      <c r="N388" s="168"/>
      <c r="O388" s="168"/>
      <c r="P388" s="168"/>
      <c r="Q388" s="168"/>
      <c r="R388" s="168"/>
      <c r="S388" s="168"/>
      <c r="T388" s="168"/>
      <c r="U388" s="168"/>
    </row>
    <row r="389" spans="4:21">
      <c r="D389" s="157"/>
      <c r="E389" s="158"/>
      <c r="F389" s="157"/>
      <c r="G389" s="157"/>
      <c r="H389" s="157"/>
      <c r="I389" s="157"/>
      <c r="J389" s="157"/>
      <c r="K389" s="157"/>
      <c r="L389" s="157"/>
      <c r="M389" s="157"/>
      <c r="N389" s="168"/>
      <c r="O389" s="168"/>
      <c r="P389" s="168"/>
      <c r="Q389" s="168"/>
      <c r="R389" s="168"/>
      <c r="S389" s="168"/>
      <c r="T389" s="168"/>
      <c r="U389" s="168"/>
    </row>
    <row r="390" spans="4:21">
      <c r="D390" s="157"/>
      <c r="E390" s="158"/>
      <c r="F390" s="157"/>
      <c r="G390" s="157"/>
      <c r="H390" s="157"/>
      <c r="I390" s="157"/>
      <c r="J390" s="157"/>
      <c r="K390" s="157"/>
      <c r="L390" s="157"/>
      <c r="M390" s="157"/>
      <c r="N390" s="168"/>
      <c r="O390" s="168"/>
      <c r="P390" s="168"/>
      <c r="Q390" s="168"/>
      <c r="R390" s="168"/>
      <c r="S390" s="168"/>
      <c r="T390" s="168"/>
      <c r="U390" s="168"/>
    </row>
    <row r="391" spans="4:21">
      <c r="D391" s="157"/>
      <c r="E391" s="158"/>
      <c r="F391" s="157"/>
      <c r="G391" s="157"/>
      <c r="H391" s="157"/>
      <c r="I391" s="157"/>
      <c r="J391" s="157"/>
      <c r="K391" s="157"/>
      <c r="L391" s="157"/>
      <c r="M391" s="157"/>
      <c r="N391" s="168"/>
      <c r="O391" s="168"/>
      <c r="P391" s="168"/>
      <c r="Q391" s="168"/>
      <c r="R391" s="168"/>
      <c r="S391" s="168"/>
      <c r="T391" s="168"/>
      <c r="U391" s="168"/>
    </row>
    <row r="392" spans="4:21">
      <c r="D392" s="157"/>
      <c r="E392" s="158"/>
      <c r="F392" s="157"/>
      <c r="G392" s="157"/>
      <c r="H392" s="157"/>
      <c r="I392" s="157"/>
      <c r="J392" s="157"/>
      <c r="K392" s="157"/>
      <c r="L392" s="157"/>
      <c r="M392" s="157"/>
      <c r="N392" s="168"/>
      <c r="O392" s="168"/>
      <c r="P392" s="168"/>
      <c r="Q392" s="168"/>
      <c r="R392" s="168"/>
      <c r="S392" s="168"/>
      <c r="T392" s="168"/>
      <c r="U392" s="168"/>
    </row>
    <row r="393" spans="4:21">
      <c r="D393" s="157"/>
      <c r="E393" s="158"/>
      <c r="F393" s="157"/>
      <c r="G393" s="157"/>
      <c r="H393" s="157"/>
      <c r="I393" s="157"/>
      <c r="J393" s="157"/>
      <c r="K393" s="157"/>
      <c r="L393" s="157"/>
      <c r="M393" s="157"/>
      <c r="N393" s="168"/>
      <c r="O393" s="168"/>
      <c r="P393" s="168"/>
      <c r="Q393" s="168"/>
      <c r="R393" s="168"/>
      <c r="S393" s="168"/>
      <c r="T393" s="168"/>
      <c r="U393" s="168"/>
    </row>
    <row r="394" spans="4:21">
      <c r="D394" s="157"/>
      <c r="E394" s="158"/>
      <c r="F394" s="157"/>
      <c r="G394" s="157"/>
      <c r="H394" s="157"/>
      <c r="I394" s="157"/>
      <c r="J394" s="157"/>
      <c r="K394" s="157"/>
      <c r="L394" s="157"/>
      <c r="M394" s="157"/>
      <c r="N394" s="168"/>
      <c r="O394" s="168"/>
      <c r="P394" s="168"/>
      <c r="Q394" s="168"/>
      <c r="R394" s="168"/>
      <c r="S394" s="168"/>
      <c r="T394" s="168"/>
      <c r="U394" s="168"/>
    </row>
    <row r="395" spans="4:21">
      <c r="D395" s="157"/>
      <c r="E395" s="158"/>
      <c r="F395" s="157"/>
      <c r="G395" s="157"/>
      <c r="H395" s="157"/>
      <c r="I395" s="157"/>
      <c r="J395" s="157"/>
      <c r="K395" s="157"/>
      <c r="L395" s="157"/>
      <c r="M395" s="157"/>
      <c r="N395" s="168"/>
      <c r="O395" s="168"/>
      <c r="P395" s="168"/>
      <c r="Q395" s="168"/>
      <c r="R395" s="168"/>
      <c r="S395" s="168"/>
      <c r="T395" s="168"/>
      <c r="U395" s="168"/>
    </row>
    <row r="396" spans="4:21">
      <c r="D396" s="157"/>
      <c r="E396" s="158"/>
      <c r="F396" s="157"/>
      <c r="G396" s="157"/>
      <c r="H396" s="157"/>
      <c r="I396" s="157"/>
      <c r="J396" s="157"/>
      <c r="K396" s="157"/>
      <c r="L396" s="157"/>
      <c r="M396" s="157"/>
      <c r="N396" s="168"/>
      <c r="O396" s="168"/>
      <c r="P396" s="168"/>
      <c r="Q396" s="168"/>
      <c r="R396" s="168"/>
      <c r="S396" s="168"/>
      <c r="T396" s="168"/>
      <c r="U396" s="168"/>
    </row>
    <row r="397" spans="4:21">
      <c r="D397" s="157"/>
      <c r="E397" s="158"/>
      <c r="F397" s="157"/>
      <c r="G397" s="157"/>
      <c r="H397" s="157"/>
      <c r="I397" s="157"/>
      <c r="J397" s="157"/>
      <c r="K397" s="157"/>
      <c r="L397" s="157"/>
      <c r="M397" s="157"/>
      <c r="N397" s="168"/>
      <c r="O397" s="168"/>
      <c r="P397" s="168"/>
      <c r="Q397" s="168"/>
      <c r="R397" s="168"/>
      <c r="S397" s="168"/>
      <c r="T397" s="168"/>
      <c r="U397" s="168"/>
    </row>
    <row r="398" spans="4:21">
      <c r="D398" s="157"/>
      <c r="E398" s="158"/>
      <c r="F398" s="157"/>
      <c r="G398" s="157"/>
      <c r="H398" s="157"/>
      <c r="I398" s="157"/>
      <c r="J398" s="157"/>
      <c r="K398" s="157"/>
      <c r="L398" s="157"/>
      <c r="M398" s="157"/>
      <c r="N398" s="168"/>
      <c r="O398" s="168"/>
      <c r="P398" s="168"/>
      <c r="Q398" s="168"/>
      <c r="R398" s="168"/>
      <c r="S398" s="168"/>
      <c r="T398" s="168"/>
      <c r="U398" s="168"/>
    </row>
    <row r="399" spans="4:21">
      <c r="D399" s="157"/>
      <c r="E399" s="158"/>
      <c r="F399" s="157"/>
      <c r="G399" s="157"/>
      <c r="H399" s="157"/>
      <c r="I399" s="157"/>
      <c r="J399" s="157"/>
      <c r="K399" s="157"/>
      <c r="L399" s="157"/>
      <c r="M399" s="157"/>
      <c r="N399" s="168"/>
      <c r="O399" s="168"/>
      <c r="P399" s="168"/>
      <c r="Q399" s="168"/>
      <c r="R399" s="168"/>
      <c r="S399" s="168"/>
      <c r="T399" s="168"/>
      <c r="U399" s="168"/>
    </row>
    <row r="400" spans="4:21">
      <c r="D400" s="157"/>
      <c r="E400" s="158"/>
      <c r="F400" s="157"/>
      <c r="G400" s="157"/>
      <c r="H400" s="157"/>
      <c r="I400" s="157"/>
      <c r="J400" s="157"/>
      <c r="K400" s="157"/>
      <c r="L400" s="157"/>
      <c r="M400" s="157"/>
      <c r="N400" s="168"/>
      <c r="O400" s="168"/>
      <c r="P400" s="168"/>
      <c r="Q400" s="168"/>
      <c r="R400" s="168"/>
      <c r="S400" s="168"/>
      <c r="T400" s="168"/>
      <c r="U400" s="168"/>
    </row>
    <row r="401" spans="4:21">
      <c r="D401" s="157"/>
      <c r="E401" s="158"/>
      <c r="F401" s="157"/>
      <c r="G401" s="157"/>
      <c r="H401" s="157"/>
      <c r="I401" s="157"/>
      <c r="J401" s="157"/>
      <c r="K401" s="157"/>
      <c r="L401" s="157"/>
      <c r="M401" s="157"/>
      <c r="N401" s="168"/>
      <c r="O401" s="168"/>
      <c r="P401" s="168"/>
      <c r="Q401" s="168"/>
      <c r="R401" s="168"/>
      <c r="S401" s="168"/>
      <c r="T401" s="168"/>
      <c r="U401" s="168"/>
    </row>
    <row r="402" spans="4:21">
      <c r="D402" s="157"/>
      <c r="E402" s="158"/>
      <c r="F402" s="157"/>
      <c r="G402" s="157"/>
      <c r="H402" s="157"/>
      <c r="I402" s="157"/>
      <c r="J402" s="157"/>
      <c r="K402" s="157"/>
      <c r="L402" s="157"/>
      <c r="M402" s="157"/>
      <c r="N402" s="168"/>
      <c r="O402" s="168"/>
      <c r="P402" s="168"/>
      <c r="Q402" s="168"/>
      <c r="R402" s="168"/>
      <c r="S402" s="168"/>
      <c r="T402" s="168"/>
      <c r="U402" s="168"/>
    </row>
    <row r="403" spans="4:21">
      <c r="D403" s="157"/>
      <c r="E403" s="158"/>
      <c r="F403" s="157"/>
      <c r="G403" s="157"/>
      <c r="H403" s="157"/>
      <c r="I403" s="157"/>
      <c r="J403" s="157"/>
      <c r="K403" s="157"/>
      <c r="L403" s="157"/>
      <c r="M403" s="157"/>
      <c r="N403" s="168"/>
      <c r="O403" s="168"/>
      <c r="P403" s="168"/>
      <c r="Q403" s="168"/>
      <c r="R403" s="168"/>
      <c r="S403" s="168"/>
      <c r="T403" s="168"/>
      <c r="U403" s="168"/>
    </row>
    <row r="404" spans="4:21">
      <c r="D404" s="157"/>
      <c r="E404" s="158"/>
      <c r="F404" s="157"/>
      <c r="G404" s="157"/>
      <c r="H404" s="157"/>
      <c r="I404" s="157"/>
      <c r="J404" s="157"/>
      <c r="K404" s="157"/>
      <c r="L404" s="157"/>
      <c r="M404" s="157"/>
      <c r="N404" s="168"/>
      <c r="O404" s="168"/>
      <c r="P404" s="168"/>
      <c r="Q404" s="168"/>
      <c r="R404" s="168"/>
      <c r="S404" s="168"/>
      <c r="T404" s="168"/>
      <c r="U404" s="168"/>
    </row>
    <row r="405" spans="4:21">
      <c r="D405" s="157"/>
      <c r="E405" s="158"/>
      <c r="F405" s="157"/>
      <c r="G405" s="157"/>
      <c r="H405" s="157"/>
      <c r="I405" s="157"/>
      <c r="J405" s="157"/>
      <c r="K405" s="157"/>
      <c r="L405" s="157"/>
      <c r="M405" s="157"/>
      <c r="N405" s="168"/>
      <c r="O405" s="168"/>
      <c r="P405" s="168"/>
      <c r="Q405" s="168"/>
      <c r="R405" s="168"/>
      <c r="S405" s="168"/>
      <c r="T405" s="168"/>
      <c r="U405" s="168"/>
    </row>
    <row r="406" spans="4:21">
      <c r="D406" s="157"/>
      <c r="E406" s="158"/>
      <c r="F406" s="157"/>
      <c r="G406" s="157"/>
      <c r="H406" s="157"/>
      <c r="I406" s="157"/>
      <c r="J406" s="157"/>
      <c r="K406" s="157"/>
      <c r="L406" s="157"/>
      <c r="M406" s="157"/>
      <c r="N406" s="168"/>
      <c r="O406" s="168"/>
      <c r="P406" s="168"/>
      <c r="Q406" s="168"/>
      <c r="R406" s="168"/>
      <c r="S406" s="168"/>
      <c r="T406" s="168"/>
      <c r="U406" s="168"/>
    </row>
    <row r="407" spans="4:21">
      <c r="D407" s="157"/>
      <c r="E407" s="158"/>
      <c r="F407" s="157"/>
      <c r="G407" s="157"/>
      <c r="H407" s="157"/>
      <c r="I407" s="157"/>
      <c r="J407" s="157"/>
      <c r="K407" s="157"/>
      <c r="L407" s="157"/>
      <c r="M407" s="157"/>
      <c r="N407" s="168"/>
      <c r="O407" s="168"/>
      <c r="P407" s="168"/>
      <c r="Q407" s="168"/>
      <c r="R407" s="168"/>
      <c r="S407" s="168"/>
      <c r="T407" s="168"/>
      <c r="U407" s="168"/>
    </row>
    <row r="408" spans="4:21">
      <c r="D408" s="157"/>
      <c r="E408" s="158"/>
      <c r="F408" s="157"/>
      <c r="G408" s="157"/>
      <c r="H408" s="157"/>
      <c r="I408" s="157"/>
      <c r="J408" s="157"/>
      <c r="K408" s="157"/>
      <c r="L408" s="157"/>
      <c r="M408" s="157"/>
      <c r="N408" s="168"/>
      <c r="O408" s="168"/>
      <c r="P408" s="168"/>
      <c r="Q408" s="168"/>
      <c r="R408" s="168"/>
      <c r="S408" s="168"/>
      <c r="T408" s="168"/>
      <c r="U408" s="168"/>
    </row>
    <row r="409" spans="4:21">
      <c r="D409" s="157"/>
      <c r="E409" s="158"/>
      <c r="F409" s="157"/>
      <c r="G409" s="157"/>
      <c r="H409" s="157"/>
      <c r="I409" s="157"/>
      <c r="J409" s="157"/>
      <c r="K409" s="157"/>
      <c r="L409" s="157"/>
      <c r="M409" s="157"/>
      <c r="N409" s="168"/>
      <c r="O409" s="168"/>
      <c r="P409" s="168"/>
      <c r="Q409" s="168"/>
      <c r="R409" s="168"/>
      <c r="S409" s="168"/>
      <c r="T409" s="168"/>
      <c r="U409" s="168"/>
    </row>
    <row r="410" spans="4:21">
      <c r="D410" s="157"/>
      <c r="E410" s="158"/>
      <c r="F410" s="157"/>
      <c r="G410" s="157"/>
      <c r="H410" s="157"/>
      <c r="I410" s="157"/>
      <c r="J410" s="157"/>
      <c r="K410" s="157"/>
      <c r="L410" s="157"/>
      <c r="M410" s="157"/>
      <c r="N410" s="168"/>
      <c r="O410" s="168"/>
      <c r="P410" s="168"/>
      <c r="Q410" s="168"/>
      <c r="R410" s="168"/>
      <c r="S410" s="168"/>
      <c r="T410" s="168"/>
      <c r="U410" s="168"/>
    </row>
    <row r="411" spans="4:21">
      <c r="D411" s="157"/>
      <c r="E411" s="158"/>
      <c r="F411" s="157"/>
      <c r="G411" s="157"/>
      <c r="H411" s="157"/>
      <c r="I411" s="157"/>
      <c r="J411" s="157"/>
      <c r="K411" s="157"/>
      <c r="L411" s="157"/>
      <c r="M411" s="157"/>
      <c r="N411" s="168"/>
      <c r="O411" s="168"/>
      <c r="P411" s="168"/>
      <c r="Q411" s="168"/>
      <c r="R411" s="168"/>
      <c r="S411" s="168"/>
      <c r="T411" s="168"/>
      <c r="U411" s="168"/>
    </row>
    <row r="412" spans="4:21">
      <c r="D412" s="157"/>
      <c r="E412" s="158"/>
      <c r="F412" s="157"/>
      <c r="G412" s="157"/>
      <c r="H412" s="157"/>
      <c r="I412" s="157"/>
      <c r="J412" s="157"/>
      <c r="K412" s="157"/>
      <c r="L412" s="157"/>
      <c r="M412" s="157"/>
      <c r="N412" s="168"/>
      <c r="O412" s="168"/>
      <c r="P412" s="168"/>
      <c r="Q412" s="168"/>
      <c r="R412" s="168"/>
      <c r="S412" s="168"/>
      <c r="T412" s="168"/>
      <c r="U412" s="168"/>
    </row>
    <row r="413" spans="4:21">
      <c r="D413" s="157"/>
      <c r="E413" s="158"/>
      <c r="F413" s="157"/>
      <c r="G413" s="157"/>
      <c r="H413" s="157"/>
      <c r="I413" s="157"/>
      <c r="J413" s="157"/>
      <c r="K413" s="157"/>
      <c r="L413" s="157"/>
      <c r="M413" s="157"/>
      <c r="N413" s="168"/>
      <c r="O413" s="168"/>
      <c r="P413" s="168"/>
      <c r="Q413" s="168"/>
      <c r="R413" s="168"/>
      <c r="S413" s="168"/>
      <c r="T413" s="168"/>
      <c r="U413" s="168"/>
    </row>
    <row r="414" spans="4:21">
      <c r="D414" s="157"/>
      <c r="E414" s="158"/>
      <c r="F414" s="157"/>
      <c r="G414" s="157"/>
      <c r="H414" s="157"/>
      <c r="I414" s="157"/>
      <c r="J414" s="157"/>
      <c r="K414" s="157"/>
      <c r="L414" s="157"/>
      <c r="M414" s="157"/>
      <c r="N414" s="168"/>
      <c r="O414" s="168"/>
      <c r="P414" s="168"/>
      <c r="Q414" s="168"/>
      <c r="R414" s="168"/>
      <c r="S414" s="168"/>
      <c r="T414" s="168"/>
      <c r="U414" s="168"/>
    </row>
    <row r="415" spans="4:21">
      <c r="D415" s="157"/>
      <c r="E415" s="158"/>
      <c r="F415" s="157"/>
      <c r="G415" s="157"/>
      <c r="H415" s="157"/>
      <c r="I415" s="157"/>
      <c r="J415" s="157"/>
      <c r="K415" s="157"/>
      <c r="L415" s="157"/>
      <c r="M415" s="157"/>
      <c r="N415" s="168"/>
      <c r="O415" s="168"/>
      <c r="P415" s="168"/>
      <c r="Q415" s="168"/>
      <c r="R415" s="168"/>
      <c r="S415" s="168"/>
      <c r="T415" s="168"/>
      <c r="U415" s="168"/>
    </row>
    <row r="416" spans="4:21">
      <c r="D416" s="157"/>
      <c r="E416" s="158"/>
      <c r="F416" s="157"/>
      <c r="G416" s="157"/>
      <c r="H416" s="157"/>
      <c r="I416" s="157"/>
      <c r="J416" s="157"/>
      <c r="K416" s="157"/>
      <c r="L416" s="157"/>
      <c r="M416" s="157"/>
      <c r="N416" s="168"/>
      <c r="O416" s="168"/>
      <c r="P416" s="168"/>
      <c r="Q416" s="168"/>
      <c r="R416" s="168"/>
      <c r="S416" s="168"/>
      <c r="T416" s="168"/>
      <c r="U416" s="168"/>
    </row>
    <row r="417" spans="4:21">
      <c r="D417" s="157"/>
      <c r="E417" s="158"/>
      <c r="F417" s="157"/>
      <c r="G417" s="157"/>
      <c r="H417" s="157"/>
      <c r="I417" s="157"/>
      <c r="J417" s="157"/>
      <c r="K417" s="157"/>
      <c r="L417" s="157"/>
      <c r="M417" s="157"/>
      <c r="N417" s="168"/>
      <c r="O417" s="168"/>
      <c r="P417" s="168"/>
      <c r="Q417" s="168"/>
      <c r="R417" s="168"/>
      <c r="S417" s="168"/>
      <c r="T417" s="168"/>
      <c r="U417" s="168"/>
    </row>
    <row r="418" spans="4:21">
      <c r="D418" s="157"/>
      <c r="E418" s="158"/>
      <c r="F418" s="157"/>
      <c r="G418" s="157"/>
      <c r="H418" s="157"/>
      <c r="I418" s="157"/>
      <c r="J418" s="157"/>
      <c r="K418" s="157"/>
      <c r="L418" s="157"/>
      <c r="M418" s="157"/>
      <c r="N418" s="168"/>
      <c r="O418" s="168"/>
      <c r="P418" s="168"/>
      <c r="Q418" s="168"/>
      <c r="R418" s="168"/>
      <c r="S418" s="168"/>
      <c r="T418" s="168"/>
      <c r="U418" s="168"/>
    </row>
    <row r="419" spans="4:21">
      <c r="D419" s="157"/>
      <c r="E419" s="158"/>
      <c r="F419" s="157"/>
      <c r="G419" s="157"/>
      <c r="H419" s="157"/>
      <c r="I419" s="157"/>
      <c r="J419" s="157"/>
      <c r="K419" s="157"/>
      <c r="L419" s="157"/>
      <c r="M419" s="157"/>
      <c r="N419" s="168"/>
      <c r="O419" s="168"/>
      <c r="P419" s="168"/>
      <c r="Q419" s="168"/>
      <c r="R419" s="168"/>
      <c r="S419" s="168"/>
      <c r="T419" s="168"/>
      <c r="U419" s="168"/>
    </row>
    <row r="420" spans="4:21">
      <c r="D420" s="157"/>
      <c r="E420" s="158"/>
      <c r="F420" s="157"/>
      <c r="G420" s="157"/>
      <c r="H420" s="157"/>
      <c r="I420" s="157"/>
      <c r="J420" s="157"/>
      <c r="K420" s="157"/>
      <c r="L420" s="157"/>
      <c r="M420" s="157"/>
      <c r="N420" s="168"/>
      <c r="O420" s="168"/>
      <c r="P420" s="168"/>
      <c r="Q420" s="168"/>
      <c r="R420" s="168"/>
      <c r="S420" s="168"/>
      <c r="T420" s="168"/>
      <c r="U420" s="168"/>
    </row>
    <row r="421" spans="4:21">
      <c r="D421" s="157"/>
      <c r="E421" s="158"/>
      <c r="F421" s="157"/>
      <c r="G421" s="157"/>
      <c r="H421" s="157"/>
      <c r="I421" s="157"/>
      <c r="J421" s="157"/>
      <c r="K421" s="157"/>
      <c r="L421" s="157"/>
      <c r="M421" s="157"/>
      <c r="N421" s="168"/>
      <c r="O421" s="168"/>
      <c r="P421" s="168"/>
      <c r="Q421" s="168"/>
      <c r="R421" s="168"/>
      <c r="S421" s="168"/>
      <c r="T421" s="168"/>
      <c r="U421" s="168"/>
    </row>
    <row r="422" spans="4:21">
      <c r="D422" s="157"/>
      <c r="E422" s="158"/>
      <c r="F422" s="157"/>
      <c r="G422" s="157"/>
      <c r="H422" s="157"/>
      <c r="I422" s="157"/>
      <c r="J422" s="157"/>
      <c r="K422" s="157"/>
      <c r="L422" s="157"/>
      <c r="M422" s="157"/>
      <c r="N422" s="168"/>
      <c r="O422" s="168"/>
      <c r="P422" s="168"/>
      <c r="Q422" s="168"/>
      <c r="R422" s="168"/>
      <c r="S422" s="168"/>
      <c r="T422" s="168"/>
      <c r="U422" s="168"/>
    </row>
    <row r="423" spans="4:21">
      <c r="D423" s="157"/>
      <c r="E423" s="158"/>
      <c r="F423" s="157"/>
      <c r="G423" s="157"/>
      <c r="H423" s="157"/>
      <c r="I423" s="157"/>
      <c r="J423" s="157"/>
      <c r="K423" s="157"/>
      <c r="L423" s="157"/>
      <c r="M423" s="157"/>
      <c r="N423" s="168"/>
      <c r="O423" s="168"/>
      <c r="P423" s="168"/>
      <c r="Q423" s="168"/>
      <c r="R423" s="168"/>
      <c r="S423" s="168"/>
      <c r="T423" s="168"/>
      <c r="U423" s="168"/>
    </row>
    <row r="424" spans="4:21">
      <c r="D424" s="157"/>
      <c r="E424" s="158"/>
      <c r="F424" s="157"/>
      <c r="G424" s="157"/>
      <c r="H424" s="157"/>
      <c r="I424" s="157"/>
      <c r="J424" s="157"/>
      <c r="K424" s="157"/>
      <c r="L424" s="157"/>
      <c r="M424" s="157"/>
      <c r="N424" s="168"/>
      <c r="O424" s="168"/>
      <c r="P424" s="168"/>
      <c r="Q424" s="168"/>
      <c r="R424" s="168"/>
      <c r="S424" s="168"/>
      <c r="T424" s="168"/>
      <c r="U424" s="168"/>
    </row>
    <row r="425" spans="4:21">
      <c r="D425" s="157"/>
      <c r="E425" s="158"/>
      <c r="F425" s="157"/>
      <c r="G425" s="157"/>
      <c r="H425" s="157"/>
      <c r="I425" s="157"/>
      <c r="J425" s="157"/>
      <c r="K425" s="157"/>
      <c r="L425" s="157"/>
      <c r="M425" s="157"/>
      <c r="N425" s="168"/>
      <c r="O425" s="168"/>
      <c r="P425" s="168"/>
      <c r="Q425" s="168"/>
      <c r="R425" s="168"/>
      <c r="S425" s="168"/>
      <c r="T425" s="168"/>
      <c r="U425" s="168"/>
    </row>
    <row r="426" spans="4:21">
      <c r="D426" s="157"/>
      <c r="E426" s="158"/>
      <c r="F426" s="157"/>
      <c r="G426" s="157"/>
      <c r="H426" s="157"/>
      <c r="I426" s="157"/>
      <c r="J426" s="157"/>
      <c r="K426" s="157"/>
      <c r="L426" s="157"/>
      <c r="M426" s="157"/>
      <c r="N426" s="168"/>
      <c r="O426" s="168"/>
      <c r="P426" s="168"/>
      <c r="Q426" s="168"/>
      <c r="R426" s="168"/>
      <c r="S426" s="168"/>
      <c r="T426" s="168"/>
      <c r="U426" s="168"/>
    </row>
    <row r="427" spans="4:21">
      <c r="D427" s="157"/>
      <c r="E427" s="158"/>
      <c r="F427" s="157"/>
      <c r="G427" s="157"/>
      <c r="H427" s="157"/>
      <c r="I427" s="157"/>
      <c r="J427" s="157"/>
      <c r="K427" s="157"/>
      <c r="L427" s="157"/>
      <c r="M427" s="157"/>
      <c r="N427" s="168"/>
      <c r="O427" s="168"/>
      <c r="P427" s="168"/>
      <c r="Q427" s="168"/>
      <c r="R427" s="168"/>
      <c r="S427" s="168"/>
      <c r="T427" s="168"/>
      <c r="U427" s="168"/>
    </row>
    <row r="428" spans="4:21">
      <c r="D428" s="157"/>
      <c r="E428" s="158"/>
      <c r="F428" s="157"/>
      <c r="G428" s="157"/>
      <c r="H428" s="157"/>
      <c r="I428" s="157"/>
      <c r="J428" s="157"/>
      <c r="K428" s="157"/>
      <c r="L428" s="157"/>
      <c r="M428" s="157"/>
      <c r="N428" s="168"/>
      <c r="O428" s="168"/>
      <c r="P428" s="168"/>
      <c r="Q428" s="168"/>
      <c r="R428" s="168"/>
      <c r="S428" s="168"/>
      <c r="T428" s="168"/>
      <c r="U428" s="168"/>
    </row>
    <row r="429" spans="4:21">
      <c r="D429" s="157"/>
      <c r="E429" s="158"/>
      <c r="F429" s="157"/>
      <c r="G429" s="157"/>
      <c r="H429" s="157"/>
      <c r="I429" s="157"/>
      <c r="J429" s="157"/>
      <c r="K429" s="157"/>
      <c r="L429" s="157"/>
      <c r="M429" s="157"/>
      <c r="N429" s="168"/>
      <c r="O429" s="168"/>
      <c r="P429" s="168"/>
      <c r="Q429" s="168"/>
      <c r="R429" s="168"/>
      <c r="S429" s="168"/>
      <c r="T429" s="168"/>
      <c r="U429" s="168"/>
    </row>
    <row r="430" spans="4:21">
      <c r="D430" s="157"/>
      <c r="E430" s="158"/>
      <c r="F430" s="157"/>
      <c r="G430" s="157"/>
      <c r="H430" s="157"/>
      <c r="I430" s="157"/>
      <c r="J430" s="157"/>
      <c r="K430" s="157"/>
      <c r="L430" s="157"/>
      <c r="M430" s="157"/>
      <c r="N430" s="168"/>
      <c r="O430" s="168"/>
      <c r="P430" s="168"/>
      <c r="Q430" s="168"/>
      <c r="R430" s="168"/>
      <c r="S430" s="168"/>
      <c r="T430" s="168"/>
      <c r="U430" s="168"/>
    </row>
    <row r="431" spans="4:21">
      <c r="D431" s="157"/>
      <c r="E431" s="158"/>
      <c r="F431" s="157"/>
      <c r="G431" s="157"/>
      <c r="H431" s="157"/>
      <c r="I431" s="157"/>
      <c r="J431" s="157"/>
      <c r="K431" s="157"/>
      <c r="L431" s="157"/>
      <c r="M431" s="157"/>
      <c r="N431" s="168"/>
      <c r="O431" s="168"/>
      <c r="P431" s="168"/>
      <c r="Q431" s="168"/>
      <c r="R431" s="168"/>
      <c r="S431" s="168"/>
      <c r="T431" s="168"/>
      <c r="U431" s="168"/>
    </row>
    <row r="432" spans="4:21">
      <c r="D432" s="157"/>
      <c r="E432" s="158"/>
      <c r="F432" s="157"/>
      <c r="G432" s="157"/>
      <c r="H432" s="157"/>
      <c r="I432" s="157"/>
      <c r="J432" s="157"/>
      <c r="K432" s="157"/>
      <c r="L432" s="157"/>
      <c r="M432" s="157"/>
      <c r="N432" s="168"/>
      <c r="O432" s="168"/>
      <c r="P432" s="168"/>
      <c r="Q432" s="168"/>
      <c r="R432" s="168"/>
      <c r="S432" s="168"/>
      <c r="T432" s="168"/>
      <c r="U432" s="168"/>
    </row>
    <row r="433" spans="4:21">
      <c r="D433" s="157"/>
      <c r="E433" s="158"/>
      <c r="F433" s="157"/>
      <c r="G433" s="157"/>
      <c r="H433" s="157"/>
      <c r="I433" s="157"/>
      <c r="J433" s="157"/>
      <c r="K433" s="157"/>
      <c r="L433" s="157"/>
      <c r="M433" s="157"/>
      <c r="N433" s="168"/>
      <c r="O433" s="168"/>
      <c r="P433" s="168"/>
      <c r="Q433" s="168"/>
      <c r="R433" s="168"/>
      <c r="S433" s="168"/>
      <c r="T433" s="168"/>
      <c r="U433" s="168"/>
    </row>
    <row r="434" spans="4:21">
      <c r="D434" s="157"/>
      <c r="E434" s="158"/>
      <c r="F434" s="157"/>
      <c r="G434" s="157"/>
      <c r="H434" s="157"/>
      <c r="I434" s="157"/>
      <c r="J434" s="157"/>
      <c r="K434" s="157"/>
      <c r="L434" s="157"/>
      <c r="M434" s="157"/>
      <c r="N434" s="168"/>
      <c r="O434" s="168"/>
      <c r="P434" s="168"/>
      <c r="Q434" s="168"/>
      <c r="R434" s="168"/>
      <c r="S434" s="168"/>
      <c r="T434" s="168"/>
      <c r="U434" s="168"/>
    </row>
    <row r="435" spans="4:21">
      <c r="D435" s="157"/>
      <c r="E435" s="158"/>
      <c r="F435" s="157"/>
      <c r="G435" s="157"/>
      <c r="H435" s="157"/>
      <c r="I435" s="157"/>
      <c r="J435" s="157"/>
      <c r="K435" s="157"/>
      <c r="L435" s="157"/>
      <c r="M435" s="157"/>
      <c r="N435" s="168"/>
      <c r="O435" s="168"/>
      <c r="P435" s="168"/>
      <c r="Q435" s="168"/>
      <c r="R435" s="168"/>
      <c r="S435" s="168"/>
      <c r="T435" s="168"/>
      <c r="U435" s="168"/>
    </row>
    <row r="436" spans="4:21">
      <c r="D436" s="157"/>
      <c r="E436" s="158"/>
      <c r="F436" s="157"/>
      <c r="G436" s="157"/>
      <c r="H436" s="157"/>
      <c r="I436" s="157"/>
      <c r="J436" s="157"/>
      <c r="K436" s="157"/>
      <c r="L436" s="157"/>
      <c r="M436" s="157"/>
      <c r="N436" s="168"/>
      <c r="O436" s="168"/>
      <c r="P436" s="168"/>
      <c r="Q436" s="168"/>
      <c r="R436" s="168"/>
      <c r="S436" s="168"/>
      <c r="T436" s="168"/>
      <c r="U436" s="168"/>
    </row>
    <row r="437" spans="4:21">
      <c r="D437" s="157"/>
      <c r="E437" s="158"/>
      <c r="F437" s="157"/>
      <c r="G437" s="157"/>
      <c r="H437" s="157"/>
      <c r="I437" s="157"/>
      <c r="J437" s="157"/>
      <c r="K437" s="157"/>
      <c r="L437" s="157"/>
      <c r="M437" s="157"/>
      <c r="N437" s="168"/>
      <c r="O437" s="168"/>
      <c r="P437" s="168"/>
      <c r="Q437" s="168"/>
      <c r="R437" s="168"/>
      <c r="S437" s="168"/>
      <c r="T437" s="168"/>
      <c r="U437" s="168"/>
    </row>
    <row r="438" spans="4:21">
      <c r="D438" s="157"/>
      <c r="E438" s="158"/>
      <c r="F438" s="157"/>
      <c r="G438" s="157"/>
      <c r="H438" s="157"/>
      <c r="I438" s="157"/>
      <c r="J438" s="157"/>
      <c r="K438" s="157"/>
      <c r="L438" s="157"/>
      <c r="M438" s="157"/>
      <c r="N438" s="168"/>
      <c r="O438" s="168"/>
      <c r="P438" s="168"/>
      <c r="Q438" s="168"/>
      <c r="R438" s="168"/>
      <c r="S438" s="168"/>
      <c r="T438" s="168"/>
      <c r="U438" s="168"/>
    </row>
    <row r="439" spans="4:21">
      <c r="D439" s="157"/>
      <c r="E439" s="158"/>
      <c r="F439" s="157"/>
      <c r="G439" s="157"/>
      <c r="H439" s="157"/>
      <c r="I439" s="157"/>
      <c r="J439" s="157"/>
      <c r="K439" s="157"/>
      <c r="L439" s="157"/>
      <c r="M439" s="157"/>
      <c r="N439" s="168"/>
      <c r="O439" s="168"/>
      <c r="P439" s="168"/>
      <c r="Q439" s="168"/>
      <c r="R439" s="168"/>
      <c r="S439" s="168"/>
      <c r="T439" s="168"/>
      <c r="U439" s="168"/>
    </row>
    <row r="440" spans="4:21">
      <c r="D440" s="157"/>
      <c r="E440" s="158"/>
      <c r="F440" s="157"/>
      <c r="G440" s="157"/>
      <c r="H440" s="157"/>
      <c r="I440" s="157"/>
      <c r="J440" s="157"/>
      <c r="K440" s="157"/>
      <c r="L440" s="157"/>
      <c r="M440" s="157"/>
      <c r="N440" s="168"/>
      <c r="O440" s="168"/>
      <c r="P440" s="168"/>
      <c r="Q440" s="168"/>
      <c r="R440" s="168"/>
      <c r="S440" s="168"/>
      <c r="T440" s="168"/>
      <c r="U440" s="168"/>
    </row>
    <row r="441" spans="4:21">
      <c r="D441" s="157"/>
      <c r="E441" s="158"/>
      <c r="F441" s="157"/>
      <c r="G441" s="157"/>
      <c r="H441" s="157"/>
      <c r="I441" s="157"/>
      <c r="J441" s="157"/>
      <c r="K441" s="157"/>
      <c r="L441" s="157"/>
      <c r="M441" s="157"/>
      <c r="N441" s="168"/>
      <c r="O441" s="168"/>
      <c r="P441" s="168"/>
      <c r="Q441" s="168"/>
      <c r="R441" s="168"/>
      <c r="S441" s="168"/>
      <c r="T441" s="168"/>
      <c r="U441" s="168"/>
    </row>
    <row r="442" spans="4:21">
      <c r="D442" s="157"/>
      <c r="E442" s="158"/>
      <c r="F442" s="157"/>
      <c r="G442" s="157"/>
      <c r="H442" s="157"/>
      <c r="I442" s="157"/>
      <c r="J442" s="157"/>
      <c r="K442" s="157"/>
      <c r="L442" s="157"/>
      <c r="M442" s="157"/>
      <c r="N442" s="168"/>
      <c r="O442" s="168"/>
      <c r="P442" s="168"/>
      <c r="Q442" s="168"/>
      <c r="R442" s="168"/>
      <c r="S442" s="168"/>
      <c r="T442" s="168"/>
      <c r="U442" s="168"/>
    </row>
    <row r="443" spans="4:21">
      <c r="D443" s="157"/>
      <c r="E443" s="158"/>
      <c r="F443" s="157"/>
      <c r="G443" s="157"/>
      <c r="H443" s="157"/>
      <c r="I443" s="157"/>
      <c r="J443" s="157"/>
      <c r="K443" s="157"/>
      <c r="L443" s="157"/>
      <c r="M443" s="157"/>
      <c r="N443" s="168"/>
      <c r="O443" s="168"/>
      <c r="P443" s="168"/>
      <c r="Q443" s="168"/>
      <c r="R443" s="168"/>
      <c r="S443" s="168"/>
      <c r="T443" s="168"/>
      <c r="U443" s="168"/>
    </row>
    <row r="444" spans="4:21">
      <c r="D444" s="157"/>
      <c r="E444" s="158"/>
      <c r="F444" s="157"/>
      <c r="G444" s="157"/>
      <c r="H444" s="157"/>
      <c r="I444" s="157"/>
      <c r="J444" s="157"/>
      <c r="K444" s="157"/>
      <c r="L444" s="157"/>
      <c r="M444" s="157"/>
      <c r="N444" s="168"/>
      <c r="O444" s="168"/>
      <c r="P444" s="168"/>
      <c r="Q444" s="168"/>
      <c r="R444" s="168"/>
      <c r="S444" s="168"/>
      <c r="T444" s="168"/>
      <c r="U444" s="168"/>
    </row>
    <row r="445" spans="4:21">
      <c r="D445" s="157"/>
      <c r="E445" s="158"/>
      <c r="F445" s="157"/>
      <c r="G445" s="157"/>
      <c r="H445" s="157"/>
      <c r="I445" s="157"/>
      <c r="J445" s="157"/>
      <c r="K445" s="157"/>
      <c r="L445" s="157"/>
      <c r="M445" s="157"/>
      <c r="N445" s="168"/>
      <c r="O445" s="168"/>
      <c r="P445" s="168"/>
      <c r="Q445" s="168"/>
      <c r="R445" s="168"/>
      <c r="S445" s="168"/>
      <c r="T445" s="168"/>
      <c r="U445" s="168"/>
    </row>
    <row r="446" spans="4:21">
      <c r="D446" s="157"/>
      <c r="E446" s="158"/>
      <c r="F446" s="157"/>
      <c r="G446" s="157"/>
      <c r="H446" s="157"/>
      <c r="I446" s="157"/>
      <c r="J446" s="157"/>
      <c r="K446" s="157"/>
      <c r="L446" s="157"/>
      <c r="M446" s="157"/>
      <c r="N446" s="168"/>
      <c r="O446" s="168"/>
      <c r="P446" s="168"/>
      <c r="Q446" s="168"/>
      <c r="R446" s="168"/>
      <c r="S446" s="168"/>
      <c r="T446" s="168"/>
      <c r="U446" s="168"/>
    </row>
    <row r="447" spans="4:21">
      <c r="D447" s="157"/>
      <c r="E447" s="158"/>
      <c r="F447" s="157"/>
      <c r="G447" s="157"/>
      <c r="H447" s="157"/>
      <c r="I447" s="157"/>
      <c r="J447" s="157"/>
      <c r="K447" s="157"/>
      <c r="L447" s="157"/>
      <c r="M447" s="157"/>
      <c r="N447" s="168"/>
      <c r="O447" s="168"/>
      <c r="P447" s="168"/>
      <c r="Q447" s="168"/>
      <c r="R447" s="168"/>
      <c r="S447" s="168"/>
      <c r="T447" s="168"/>
      <c r="U447" s="168"/>
    </row>
    <row r="448" spans="4:21">
      <c r="D448" s="157"/>
      <c r="E448" s="158"/>
      <c r="F448" s="157"/>
      <c r="G448" s="157"/>
      <c r="H448" s="157"/>
      <c r="I448" s="157"/>
      <c r="J448" s="157"/>
      <c r="K448" s="157"/>
      <c r="L448" s="157"/>
      <c r="M448" s="157"/>
      <c r="N448" s="168"/>
      <c r="O448" s="168"/>
      <c r="P448" s="168"/>
      <c r="Q448" s="168"/>
      <c r="R448" s="168"/>
      <c r="S448" s="168"/>
      <c r="T448" s="168"/>
      <c r="U448" s="168"/>
    </row>
    <row r="449" spans="4:21">
      <c r="D449" s="157"/>
      <c r="E449" s="158"/>
      <c r="F449" s="157"/>
      <c r="G449" s="157"/>
      <c r="H449" s="157"/>
      <c r="I449" s="157"/>
      <c r="J449" s="157"/>
      <c r="K449" s="157"/>
      <c r="L449" s="157"/>
      <c r="M449" s="157"/>
      <c r="N449" s="168"/>
      <c r="O449" s="168"/>
      <c r="P449" s="168"/>
      <c r="Q449" s="168"/>
      <c r="R449" s="168"/>
      <c r="S449" s="168"/>
      <c r="T449" s="168"/>
      <c r="U449" s="168"/>
    </row>
    <row r="450" spans="4:21">
      <c r="D450" s="157"/>
      <c r="E450" s="158"/>
      <c r="F450" s="157"/>
      <c r="G450" s="157"/>
      <c r="H450" s="157"/>
      <c r="I450" s="157"/>
      <c r="J450" s="157"/>
      <c r="K450" s="157"/>
      <c r="L450" s="157"/>
      <c r="M450" s="157"/>
      <c r="N450" s="168"/>
      <c r="O450" s="168"/>
      <c r="P450" s="168"/>
      <c r="Q450" s="168"/>
      <c r="R450" s="168"/>
      <c r="S450" s="168"/>
      <c r="T450" s="168"/>
      <c r="U450" s="168"/>
    </row>
    <row r="451" spans="4:21">
      <c r="D451" s="157"/>
      <c r="E451" s="158"/>
      <c r="F451" s="157"/>
      <c r="G451" s="157"/>
      <c r="H451" s="157"/>
      <c r="I451" s="157"/>
      <c r="J451" s="157"/>
      <c r="K451" s="157"/>
      <c r="L451" s="157"/>
      <c r="M451" s="157"/>
      <c r="N451" s="168"/>
      <c r="O451" s="168"/>
      <c r="P451" s="168"/>
      <c r="Q451" s="168"/>
      <c r="R451" s="168"/>
      <c r="S451" s="168"/>
      <c r="T451" s="168"/>
      <c r="U451" s="168"/>
    </row>
    <row r="452" spans="4:21">
      <c r="D452" s="157"/>
      <c r="E452" s="158"/>
      <c r="F452" s="157"/>
      <c r="G452" s="157"/>
      <c r="H452" s="157"/>
      <c r="I452" s="157"/>
      <c r="J452" s="157"/>
      <c r="K452" s="157"/>
      <c r="L452" s="157"/>
      <c r="M452" s="157"/>
      <c r="N452" s="168"/>
      <c r="O452" s="168"/>
      <c r="P452" s="168"/>
      <c r="Q452" s="168"/>
      <c r="R452" s="168"/>
      <c r="S452" s="168"/>
      <c r="T452" s="168"/>
      <c r="U452" s="168"/>
    </row>
    <row r="453" spans="4:21">
      <c r="D453" s="157"/>
      <c r="E453" s="158"/>
      <c r="F453" s="157"/>
      <c r="G453" s="157"/>
      <c r="H453" s="157"/>
      <c r="I453" s="157"/>
      <c r="J453" s="157"/>
      <c r="K453" s="157"/>
      <c r="L453" s="157"/>
      <c r="M453" s="157"/>
      <c r="N453" s="168"/>
      <c r="O453" s="168"/>
      <c r="P453" s="168"/>
      <c r="Q453" s="168"/>
      <c r="R453" s="168"/>
      <c r="S453" s="168"/>
      <c r="T453" s="168"/>
      <c r="U453" s="168"/>
    </row>
    <row r="454" spans="4:21">
      <c r="D454" s="157"/>
      <c r="E454" s="158"/>
      <c r="F454" s="157"/>
      <c r="G454" s="157"/>
      <c r="H454" s="157"/>
      <c r="I454" s="157"/>
      <c r="J454" s="157"/>
      <c r="K454" s="157"/>
      <c r="L454" s="157"/>
      <c r="M454" s="157"/>
      <c r="N454" s="168"/>
      <c r="O454" s="168"/>
      <c r="P454" s="168"/>
      <c r="Q454" s="168"/>
      <c r="R454" s="168"/>
      <c r="S454" s="168"/>
      <c r="T454" s="168"/>
      <c r="U454" s="168"/>
    </row>
    <row r="455" spans="4:21">
      <c r="D455" s="157"/>
      <c r="E455" s="158"/>
      <c r="F455" s="157"/>
      <c r="G455" s="157"/>
      <c r="H455" s="157"/>
      <c r="I455" s="157"/>
      <c r="J455" s="157"/>
      <c r="K455" s="157"/>
      <c r="L455" s="157"/>
      <c r="M455" s="157"/>
      <c r="N455" s="168"/>
      <c r="O455" s="168"/>
      <c r="P455" s="168"/>
      <c r="Q455" s="168"/>
      <c r="R455" s="168"/>
      <c r="S455" s="168"/>
      <c r="T455" s="168"/>
      <c r="U455" s="168"/>
    </row>
    <row r="456" spans="4:21">
      <c r="D456" s="157"/>
      <c r="E456" s="158"/>
      <c r="F456" s="157"/>
      <c r="G456" s="157"/>
      <c r="H456" s="157"/>
      <c r="I456" s="157"/>
      <c r="J456" s="157"/>
      <c r="K456" s="157"/>
      <c r="L456" s="157"/>
      <c r="M456" s="157"/>
      <c r="N456" s="168"/>
      <c r="O456" s="168"/>
      <c r="P456" s="168"/>
      <c r="Q456" s="168"/>
      <c r="R456" s="168"/>
      <c r="S456" s="168"/>
      <c r="T456" s="168"/>
      <c r="U456" s="168"/>
    </row>
    <row r="457" spans="4:21">
      <c r="D457" s="157"/>
      <c r="E457" s="158"/>
      <c r="F457" s="157"/>
      <c r="G457" s="157"/>
      <c r="H457" s="157"/>
      <c r="I457" s="157"/>
      <c r="J457" s="157"/>
      <c r="K457" s="157"/>
      <c r="L457" s="157"/>
      <c r="M457" s="157"/>
      <c r="N457" s="168"/>
      <c r="O457" s="168"/>
      <c r="P457" s="168"/>
      <c r="Q457" s="168"/>
      <c r="R457" s="168"/>
      <c r="S457" s="168"/>
      <c r="T457" s="168"/>
      <c r="U457" s="168"/>
    </row>
    <row r="458" spans="4:21">
      <c r="D458" s="157"/>
      <c r="E458" s="158"/>
      <c r="F458" s="157"/>
      <c r="G458" s="157"/>
      <c r="H458" s="157"/>
      <c r="I458" s="157"/>
      <c r="J458" s="157"/>
      <c r="K458" s="157"/>
      <c r="L458" s="157"/>
      <c r="M458" s="157"/>
      <c r="N458" s="168"/>
      <c r="O458" s="168"/>
      <c r="P458" s="168"/>
      <c r="Q458" s="168"/>
      <c r="R458" s="168"/>
      <c r="S458" s="168"/>
      <c r="T458" s="168"/>
      <c r="U458" s="168"/>
    </row>
    <row r="459" spans="4:21">
      <c r="D459" s="157"/>
      <c r="E459" s="158"/>
      <c r="F459" s="157"/>
      <c r="G459" s="157"/>
      <c r="H459" s="157"/>
      <c r="I459" s="157"/>
      <c r="J459" s="157"/>
      <c r="K459" s="157"/>
      <c r="L459" s="157"/>
      <c r="M459" s="157"/>
      <c r="N459" s="168"/>
      <c r="O459" s="168"/>
      <c r="P459" s="168"/>
      <c r="Q459" s="168"/>
      <c r="R459" s="168"/>
      <c r="S459" s="168"/>
      <c r="T459" s="168"/>
      <c r="U459" s="168"/>
    </row>
    <row r="460" spans="4:21">
      <c r="D460" s="157"/>
      <c r="E460" s="158"/>
      <c r="F460" s="157"/>
      <c r="G460" s="157"/>
      <c r="H460" s="157"/>
      <c r="I460" s="157"/>
      <c r="J460" s="157"/>
      <c r="K460" s="157"/>
      <c r="L460" s="157"/>
      <c r="M460" s="157"/>
      <c r="N460" s="168"/>
      <c r="O460" s="168"/>
      <c r="P460" s="168"/>
      <c r="Q460" s="168"/>
      <c r="R460" s="168"/>
      <c r="S460" s="168"/>
      <c r="T460" s="168"/>
      <c r="U460" s="168"/>
    </row>
    <row r="461" spans="4:21">
      <c r="D461" s="157"/>
      <c r="E461" s="158"/>
      <c r="F461" s="157"/>
      <c r="G461" s="157"/>
      <c r="H461" s="157"/>
      <c r="I461" s="157"/>
      <c r="J461" s="157"/>
      <c r="K461" s="157"/>
      <c r="L461" s="157"/>
      <c r="M461" s="157"/>
      <c r="N461" s="168"/>
      <c r="O461" s="168"/>
      <c r="P461" s="168"/>
      <c r="Q461" s="168"/>
      <c r="R461" s="168"/>
      <c r="S461" s="168"/>
      <c r="T461" s="168"/>
      <c r="U461" s="168"/>
    </row>
    <row r="462" spans="4:21">
      <c r="D462" s="157"/>
      <c r="E462" s="158"/>
      <c r="F462" s="157"/>
      <c r="G462" s="157"/>
      <c r="H462" s="157"/>
      <c r="I462" s="157"/>
      <c r="J462" s="157"/>
      <c r="K462" s="157"/>
      <c r="L462" s="157"/>
      <c r="M462" s="157"/>
      <c r="N462" s="168"/>
      <c r="O462" s="168"/>
      <c r="P462" s="168"/>
      <c r="Q462" s="168"/>
      <c r="R462" s="168"/>
      <c r="S462" s="168"/>
      <c r="T462" s="168"/>
      <c r="U462" s="168"/>
    </row>
    <row r="463" spans="4:21">
      <c r="D463" s="157"/>
      <c r="E463" s="158"/>
      <c r="F463" s="157"/>
      <c r="G463" s="157"/>
      <c r="H463" s="157"/>
      <c r="I463" s="157"/>
      <c r="J463" s="157"/>
      <c r="K463" s="157"/>
      <c r="L463" s="157"/>
      <c r="M463" s="157"/>
      <c r="N463" s="168"/>
      <c r="O463" s="168"/>
      <c r="P463" s="168"/>
      <c r="Q463" s="168"/>
      <c r="R463" s="168"/>
      <c r="S463" s="168"/>
      <c r="T463" s="168"/>
      <c r="U463" s="168"/>
    </row>
    <row r="464" spans="4:21">
      <c r="D464" s="157"/>
      <c r="E464" s="158"/>
      <c r="F464" s="157"/>
      <c r="G464" s="157"/>
      <c r="H464" s="157"/>
      <c r="I464" s="157"/>
      <c r="J464" s="157"/>
      <c r="K464" s="157"/>
      <c r="L464" s="157"/>
      <c r="M464" s="157"/>
      <c r="N464" s="168"/>
      <c r="O464" s="168"/>
      <c r="P464" s="168"/>
      <c r="Q464" s="168"/>
      <c r="R464" s="168"/>
      <c r="S464" s="168"/>
      <c r="T464" s="168"/>
      <c r="U464" s="168"/>
    </row>
    <row r="465" spans="4:21">
      <c r="D465" s="157"/>
      <c r="E465" s="158"/>
      <c r="F465" s="157"/>
      <c r="G465" s="157"/>
      <c r="H465" s="157"/>
      <c r="I465" s="157"/>
      <c r="J465" s="157"/>
      <c r="K465" s="157"/>
      <c r="L465" s="157"/>
      <c r="M465" s="157"/>
      <c r="N465" s="168"/>
      <c r="O465" s="168"/>
      <c r="P465" s="168"/>
      <c r="Q465" s="168"/>
      <c r="R465" s="168"/>
      <c r="S465" s="168"/>
      <c r="T465" s="168"/>
      <c r="U465" s="168"/>
    </row>
    <row r="466" spans="4:21">
      <c r="D466" s="157"/>
      <c r="E466" s="158"/>
      <c r="F466" s="157"/>
      <c r="G466" s="157"/>
      <c r="H466" s="157"/>
      <c r="I466" s="157"/>
      <c r="J466" s="157"/>
      <c r="K466" s="157"/>
      <c r="L466" s="157"/>
      <c r="M466" s="157"/>
      <c r="N466" s="168"/>
      <c r="O466" s="168"/>
      <c r="P466" s="168"/>
      <c r="Q466" s="168"/>
      <c r="R466" s="168"/>
      <c r="S466" s="168"/>
      <c r="T466" s="168"/>
      <c r="U466" s="168"/>
    </row>
    <row r="467" spans="4:21">
      <c r="D467" s="157"/>
      <c r="E467" s="158"/>
      <c r="F467" s="157"/>
      <c r="G467" s="157"/>
      <c r="H467" s="157"/>
      <c r="I467" s="157"/>
      <c r="J467" s="157"/>
      <c r="K467" s="157"/>
      <c r="L467" s="157"/>
      <c r="M467" s="157"/>
      <c r="N467" s="168"/>
      <c r="O467" s="168"/>
      <c r="P467" s="168"/>
      <c r="Q467" s="168"/>
      <c r="R467" s="168"/>
      <c r="S467" s="168"/>
      <c r="T467" s="168"/>
      <c r="U467" s="168"/>
    </row>
    <row r="468" spans="4:21">
      <c r="D468" s="157"/>
      <c r="E468" s="158"/>
      <c r="F468" s="157"/>
      <c r="G468" s="157"/>
      <c r="H468" s="157"/>
      <c r="I468" s="157"/>
      <c r="J468" s="157"/>
      <c r="K468" s="157"/>
      <c r="L468" s="157"/>
      <c r="M468" s="157"/>
      <c r="N468" s="168"/>
      <c r="O468" s="168"/>
      <c r="P468" s="168"/>
      <c r="Q468" s="168"/>
      <c r="R468" s="168"/>
      <c r="S468" s="168"/>
      <c r="T468" s="168"/>
      <c r="U468" s="168"/>
    </row>
    <row r="469" spans="4:21">
      <c r="D469" s="157"/>
      <c r="E469" s="158"/>
      <c r="F469" s="157"/>
      <c r="G469" s="157"/>
      <c r="H469" s="157"/>
      <c r="I469" s="157"/>
      <c r="J469" s="157"/>
      <c r="K469" s="157"/>
      <c r="L469" s="157"/>
      <c r="M469" s="157"/>
      <c r="N469" s="168"/>
      <c r="O469" s="168"/>
      <c r="P469" s="168"/>
      <c r="Q469" s="168"/>
      <c r="R469" s="168"/>
      <c r="S469" s="168"/>
      <c r="T469" s="168"/>
      <c r="U469" s="168"/>
    </row>
    <row r="470" spans="4:21">
      <c r="D470" s="157"/>
      <c r="E470" s="158"/>
      <c r="F470" s="157"/>
      <c r="G470" s="157"/>
      <c r="H470" s="157"/>
      <c r="I470" s="157"/>
      <c r="J470" s="157"/>
      <c r="K470" s="157"/>
      <c r="L470" s="157"/>
      <c r="M470" s="157"/>
      <c r="N470" s="168"/>
      <c r="O470" s="168"/>
      <c r="P470" s="168"/>
      <c r="Q470" s="168"/>
      <c r="R470" s="168"/>
      <c r="S470" s="168"/>
      <c r="T470" s="168"/>
      <c r="U470" s="168"/>
    </row>
    <row r="471" spans="4:21">
      <c r="D471" s="157"/>
      <c r="E471" s="158"/>
      <c r="F471" s="157"/>
      <c r="G471" s="157"/>
      <c r="H471" s="157"/>
      <c r="I471" s="157"/>
      <c r="J471" s="157"/>
      <c r="K471" s="157"/>
      <c r="L471" s="157"/>
      <c r="M471" s="157"/>
      <c r="N471" s="168"/>
      <c r="O471" s="168"/>
      <c r="P471" s="168"/>
      <c r="Q471" s="168"/>
      <c r="R471" s="168"/>
      <c r="S471" s="168"/>
      <c r="T471" s="168"/>
      <c r="U471" s="168"/>
    </row>
    <row r="472" spans="4:21">
      <c r="D472" s="157"/>
      <c r="E472" s="158"/>
      <c r="F472" s="157"/>
      <c r="G472" s="157"/>
      <c r="H472" s="157"/>
      <c r="I472" s="157"/>
      <c r="J472" s="157"/>
      <c r="K472" s="157"/>
      <c r="L472" s="157"/>
      <c r="M472" s="157"/>
      <c r="N472" s="168"/>
      <c r="O472" s="168"/>
      <c r="P472" s="168"/>
      <c r="Q472" s="168"/>
      <c r="R472" s="168"/>
      <c r="S472" s="168"/>
      <c r="T472" s="168"/>
      <c r="U472" s="168"/>
    </row>
    <row r="473" spans="4:21">
      <c r="D473" s="157"/>
      <c r="E473" s="158"/>
      <c r="F473" s="157"/>
      <c r="G473" s="157"/>
      <c r="H473" s="157"/>
      <c r="I473" s="157"/>
      <c r="J473" s="157"/>
      <c r="K473" s="157"/>
      <c r="L473" s="157"/>
      <c r="M473" s="157"/>
      <c r="N473" s="168"/>
      <c r="O473" s="168"/>
      <c r="P473" s="168"/>
      <c r="Q473" s="168"/>
      <c r="R473" s="168"/>
      <c r="S473" s="168"/>
      <c r="T473" s="168"/>
      <c r="U473" s="168"/>
    </row>
    <row r="474" spans="4:21">
      <c r="D474" s="157"/>
      <c r="E474" s="158"/>
      <c r="F474" s="157"/>
      <c r="G474" s="157"/>
      <c r="H474" s="157"/>
      <c r="I474" s="157"/>
      <c r="J474" s="157"/>
      <c r="K474" s="157"/>
      <c r="L474" s="157"/>
      <c r="M474" s="157"/>
      <c r="N474" s="168"/>
      <c r="O474" s="168"/>
      <c r="P474" s="168"/>
      <c r="Q474" s="168"/>
      <c r="R474" s="168"/>
      <c r="S474" s="168"/>
      <c r="T474" s="168"/>
      <c r="U474" s="168"/>
    </row>
    <row r="475" spans="4:21">
      <c r="D475" s="157"/>
      <c r="E475" s="158"/>
      <c r="F475" s="157"/>
      <c r="G475" s="157"/>
      <c r="H475" s="157"/>
      <c r="I475" s="157"/>
      <c r="J475" s="157"/>
      <c r="K475" s="157"/>
      <c r="L475" s="157"/>
      <c r="M475" s="157"/>
      <c r="N475" s="168"/>
      <c r="O475" s="168"/>
      <c r="P475" s="168"/>
      <c r="Q475" s="168"/>
      <c r="R475" s="168"/>
      <c r="S475" s="168"/>
      <c r="T475" s="168"/>
      <c r="U475" s="168"/>
    </row>
  </sheetData>
  <sheetProtection selectLockedCells="1" insertHyperlinks="0"/>
  <autoFilter ref="B22:X268">
    <extLst/>
  </autoFilter>
  <mergeCells count="294">
    <mergeCell ref="D2:E2"/>
    <mergeCell ref="T2:U2"/>
    <mergeCell ref="T3:U3"/>
    <mergeCell ref="D4:E4"/>
    <mergeCell ref="F4:G4"/>
    <mergeCell ref="H4:K4"/>
    <mergeCell ref="L4:M4"/>
    <mergeCell ref="N4:O4"/>
    <mergeCell ref="P4:Q4"/>
    <mergeCell ref="R4:S4"/>
    <mergeCell ref="T4:U4"/>
    <mergeCell ref="F5:G5"/>
    <mergeCell ref="H5:K5"/>
    <mergeCell ref="F6:G6"/>
    <mergeCell ref="H6:K6"/>
    <mergeCell ref="F7:G7"/>
    <mergeCell ref="H7:K7"/>
    <mergeCell ref="F8:G8"/>
    <mergeCell ref="H8:K8"/>
    <mergeCell ref="F9:G9"/>
    <mergeCell ref="H9:K9"/>
    <mergeCell ref="D10:U10"/>
    <mergeCell ref="O11:U11"/>
    <mergeCell ref="O12:U12"/>
    <mergeCell ref="N13:U13"/>
    <mergeCell ref="O14:U14"/>
    <mergeCell ref="O15:U15"/>
    <mergeCell ref="O16:U16"/>
    <mergeCell ref="N17:U17"/>
    <mergeCell ref="O18:U18"/>
    <mergeCell ref="O19:U19"/>
    <mergeCell ref="O20:U20"/>
    <mergeCell ref="E21:F21"/>
    <mergeCell ref="G21:I21"/>
    <mergeCell ref="P21:T21"/>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M257:O257"/>
    <mergeCell ref="M258:O258"/>
    <mergeCell ref="M259:O259"/>
    <mergeCell ref="M260:O260"/>
    <mergeCell ref="M261:O261"/>
    <mergeCell ref="M262:O262"/>
    <mergeCell ref="M263:O263"/>
    <mergeCell ref="M264:O264"/>
    <mergeCell ref="M265:O265"/>
    <mergeCell ref="M266:O266"/>
    <mergeCell ref="M267:O267"/>
    <mergeCell ref="M268:O268"/>
    <mergeCell ref="D11:D20"/>
    <mergeCell ref="D21:D22"/>
    <mergeCell ref="J21:J22"/>
    <mergeCell ref="K21:K22"/>
    <mergeCell ref="L21:L22"/>
    <mergeCell ref="U21:U22"/>
    <mergeCell ref="L5:M9"/>
    <mergeCell ref="N5:O9"/>
    <mergeCell ref="P5:Q9"/>
    <mergeCell ref="R5:S9"/>
    <mergeCell ref="T5:U9"/>
    <mergeCell ref="M21:O22"/>
    <mergeCell ref="H2:S3"/>
  </mergeCells>
  <conditionalFormatting sqref="P27">
    <cfRule type="cellIs" dxfId="0" priority="729" stopIfTrue="1" operator="notBetween">
      <formula>$G27+$H27</formula>
      <formula>$G27+$I27</formula>
    </cfRule>
  </conditionalFormatting>
  <conditionalFormatting sqref="Q27">
    <cfRule type="cellIs" dxfId="0" priority="728" stopIfTrue="1" operator="notBetween">
      <formula>$G27+$H27</formula>
      <formula>$G27+$I27</formula>
    </cfRule>
  </conditionalFormatting>
  <conditionalFormatting sqref="R27">
    <cfRule type="cellIs" dxfId="0" priority="722" stopIfTrue="1" operator="notBetween">
      <formula>$G27+$H27</formula>
      <formula>$G27+$I27</formula>
    </cfRule>
  </conditionalFormatting>
  <conditionalFormatting sqref="S27">
    <cfRule type="cellIs" dxfId="0" priority="721" stopIfTrue="1" operator="notBetween">
      <formula>$G27+$H27</formula>
      <formula>$G27+$I27</formula>
    </cfRule>
  </conditionalFormatting>
  <conditionalFormatting sqref="T27">
    <cfRule type="cellIs" dxfId="0" priority="720" stopIfTrue="1" operator="notBetween">
      <formula>$G27+$H27</formula>
      <formula>$G27+$I27</formula>
    </cfRule>
  </conditionalFormatting>
  <conditionalFormatting sqref="P30">
    <cfRule type="cellIs" dxfId="0" priority="397" stopIfTrue="1" operator="notBetween">
      <formula>$G30+$H30</formula>
      <formula>$G30+$I30</formula>
    </cfRule>
  </conditionalFormatting>
  <conditionalFormatting sqref="Q30">
    <cfRule type="cellIs" dxfId="0" priority="396" stopIfTrue="1" operator="notBetween">
      <formula>$G30+$H30</formula>
      <formula>$G30+$I30</formula>
    </cfRule>
  </conditionalFormatting>
  <conditionalFormatting sqref="R30">
    <cfRule type="cellIs" dxfId="0" priority="395" stopIfTrue="1" operator="notBetween">
      <formula>$G30+$H30</formula>
      <formula>$G30+$I30</formula>
    </cfRule>
  </conditionalFormatting>
  <conditionalFormatting sqref="S30">
    <cfRule type="cellIs" dxfId="0" priority="394" stopIfTrue="1" operator="notBetween">
      <formula>$G30+$H30</formula>
      <formula>$G30+$I30</formula>
    </cfRule>
  </conditionalFormatting>
  <conditionalFormatting sqref="T30">
    <cfRule type="cellIs" dxfId="0" priority="393" stopIfTrue="1" operator="notBetween">
      <formula>$G30+$H30</formula>
      <formula>$G30+$I30</formula>
    </cfRule>
  </conditionalFormatting>
  <conditionalFormatting sqref="U30">
    <cfRule type="cellIs" dxfId="0" priority="398" stopIfTrue="1" operator="equal">
      <formula>"NG"</formula>
    </cfRule>
  </conditionalFormatting>
  <conditionalFormatting sqref="P31">
    <cfRule type="cellIs" dxfId="0" priority="391" stopIfTrue="1" operator="notBetween">
      <formula>$G31+$H31</formula>
      <formula>$G31+$I31</formula>
    </cfRule>
  </conditionalFormatting>
  <conditionalFormatting sqref="Q31">
    <cfRule type="cellIs" dxfId="0" priority="390" stopIfTrue="1" operator="notBetween">
      <formula>$G31+$H31</formula>
      <formula>$G31+$I31</formula>
    </cfRule>
  </conditionalFormatting>
  <conditionalFormatting sqref="R31">
    <cfRule type="cellIs" dxfId="0" priority="389" stopIfTrue="1" operator="notBetween">
      <formula>$G31+$H31</formula>
      <formula>$G31+$I31</formula>
    </cfRule>
  </conditionalFormatting>
  <conditionalFormatting sqref="S31">
    <cfRule type="cellIs" dxfId="0" priority="388" stopIfTrue="1" operator="notBetween">
      <formula>$G31+$H31</formula>
      <formula>$G31+$I31</formula>
    </cfRule>
  </conditionalFormatting>
  <conditionalFormatting sqref="T31">
    <cfRule type="cellIs" dxfId="0" priority="387" stopIfTrue="1" operator="notBetween">
      <formula>$G31+$H31</formula>
      <formula>$G31+$I31</formula>
    </cfRule>
  </conditionalFormatting>
  <conditionalFormatting sqref="U31">
    <cfRule type="cellIs" dxfId="0" priority="392" stopIfTrue="1" operator="equal">
      <formula>"NG"</formula>
    </cfRule>
  </conditionalFormatting>
  <conditionalFormatting sqref="P34">
    <cfRule type="cellIs" dxfId="0" priority="385" stopIfTrue="1" operator="notBetween">
      <formula>$G34+$H34</formula>
      <formula>$G34+$I34</formula>
    </cfRule>
  </conditionalFormatting>
  <conditionalFormatting sqref="Q34">
    <cfRule type="cellIs" dxfId="0" priority="384" stopIfTrue="1" operator="notBetween">
      <formula>$G34+$H34</formula>
      <formula>$G34+$I34</formula>
    </cfRule>
  </conditionalFormatting>
  <conditionalFormatting sqref="R34">
    <cfRule type="cellIs" dxfId="0" priority="383" stopIfTrue="1" operator="notBetween">
      <formula>$G34+$H34</formula>
      <formula>$G34+$I34</formula>
    </cfRule>
  </conditionalFormatting>
  <conditionalFormatting sqref="S34">
    <cfRule type="cellIs" dxfId="0" priority="382" stopIfTrue="1" operator="notBetween">
      <formula>$G34+$H34</formula>
      <formula>$G34+$I34</formula>
    </cfRule>
  </conditionalFormatting>
  <conditionalFormatting sqref="T34">
    <cfRule type="cellIs" dxfId="0" priority="381" stopIfTrue="1" operator="notBetween">
      <formula>$G34+$H34</formula>
      <formula>$G34+$I34</formula>
    </cfRule>
  </conditionalFormatting>
  <conditionalFormatting sqref="U34">
    <cfRule type="cellIs" dxfId="0" priority="386" stopIfTrue="1" operator="equal">
      <formula>"NG"</formula>
    </cfRule>
  </conditionalFormatting>
  <conditionalFormatting sqref="P36">
    <cfRule type="cellIs" dxfId="0" priority="1529" stopIfTrue="1" operator="notBetween">
      <formula>$G36+$H36</formula>
      <formula>$G36+$I36</formula>
    </cfRule>
  </conditionalFormatting>
  <conditionalFormatting sqref="Q36">
    <cfRule type="cellIs" dxfId="0" priority="1528" stopIfTrue="1" operator="notBetween">
      <formula>$G36+$H36</formula>
      <formula>$G36+$I36</formula>
    </cfRule>
  </conditionalFormatting>
  <conditionalFormatting sqref="R36">
    <cfRule type="cellIs" dxfId="0" priority="1522" stopIfTrue="1" operator="notBetween">
      <formula>$G36+$H36</formula>
      <formula>$G36+$I36</formula>
    </cfRule>
  </conditionalFormatting>
  <conditionalFormatting sqref="S36">
    <cfRule type="cellIs" dxfId="0" priority="1521" stopIfTrue="1" operator="notBetween">
      <formula>$G36+$H36</formula>
      <formula>$G36+$I36</formula>
    </cfRule>
  </conditionalFormatting>
  <conditionalFormatting sqref="T36">
    <cfRule type="cellIs" dxfId="0" priority="1520" stopIfTrue="1" operator="notBetween">
      <formula>$G36+$H36</formula>
      <formula>$G36+$I36</formula>
    </cfRule>
  </conditionalFormatting>
  <conditionalFormatting sqref="P46">
    <cfRule type="cellIs" dxfId="0" priority="373" stopIfTrue="1" operator="notBetween">
      <formula>$G46+$H46</formula>
      <formula>$G46+$I46</formula>
    </cfRule>
  </conditionalFormatting>
  <conditionalFormatting sqref="Q46">
    <cfRule type="cellIs" dxfId="0" priority="372" stopIfTrue="1" operator="notBetween">
      <formula>$G46+$H46</formula>
      <formula>$G46+$I46</formula>
    </cfRule>
  </conditionalFormatting>
  <conditionalFormatting sqref="R46">
    <cfRule type="cellIs" dxfId="0" priority="371" stopIfTrue="1" operator="notBetween">
      <formula>$G46+$H46</formula>
      <formula>$G46+$I46</formula>
    </cfRule>
  </conditionalFormatting>
  <conditionalFormatting sqref="S46">
    <cfRule type="cellIs" dxfId="0" priority="370" stopIfTrue="1" operator="notBetween">
      <formula>$G46+$H46</formula>
      <formula>$G46+$I46</formula>
    </cfRule>
  </conditionalFormatting>
  <conditionalFormatting sqref="T46">
    <cfRule type="cellIs" dxfId="0" priority="369" stopIfTrue="1" operator="notBetween">
      <formula>$G46+$H46</formula>
      <formula>$G46+$I46</formula>
    </cfRule>
  </conditionalFormatting>
  <conditionalFormatting sqref="U46">
    <cfRule type="cellIs" dxfId="0" priority="374" stopIfTrue="1" operator="equal">
      <formula>"NG"</formula>
    </cfRule>
  </conditionalFormatting>
  <conditionalFormatting sqref="P54">
    <cfRule type="expression" dxfId="1" priority="539">
      <formula>#REF!="NG"</formula>
    </cfRule>
  </conditionalFormatting>
  <conditionalFormatting sqref="Q54">
    <cfRule type="expression" dxfId="1" priority="538">
      <formula>#REF!="NG"</formula>
    </cfRule>
  </conditionalFormatting>
  <conditionalFormatting sqref="R54">
    <cfRule type="expression" dxfId="1" priority="532">
      <formula>#REF!="NG"</formula>
    </cfRule>
  </conditionalFormatting>
  <conditionalFormatting sqref="S54">
    <cfRule type="expression" dxfId="1" priority="531">
      <formula>#REF!="NG"</formula>
    </cfRule>
  </conditionalFormatting>
  <conditionalFormatting sqref="T54">
    <cfRule type="expression" dxfId="1" priority="530">
      <formula>#REF!="NG"</formula>
    </cfRule>
  </conditionalFormatting>
  <conditionalFormatting sqref="P55">
    <cfRule type="cellIs" dxfId="0" priority="1559" stopIfTrue="1" operator="notBetween">
      <formula>$G55+$H55</formula>
      <formula>$G55+$I55</formula>
    </cfRule>
  </conditionalFormatting>
  <conditionalFormatting sqref="Q55">
    <cfRule type="cellIs" dxfId="0" priority="1558" stopIfTrue="1" operator="notBetween">
      <formula>$G55+$H55</formula>
      <formula>$G55+$I55</formula>
    </cfRule>
  </conditionalFormatting>
  <conditionalFormatting sqref="R55">
    <cfRule type="cellIs" dxfId="0" priority="1552" stopIfTrue="1" operator="notBetween">
      <formula>$G55+$H55</formula>
      <formula>$G55+$I55</formula>
    </cfRule>
  </conditionalFormatting>
  <conditionalFormatting sqref="S55">
    <cfRule type="cellIs" dxfId="0" priority="1551" stopIfTrue="1" operator="notBetween">
      <formula>$G55+$H55</formula>
      <formula>$G55+$I55</formula>
    </cfRule>
  </conditionalFormatting>
  <conditionalFormatting sqref="T55">
    <cfRule type="cellIs" dxfId="0" priority="1550" stopIfTrue="1" operator="notBetween">
      <formula>$G55+$H55</formula>
      <formula>$G55+$I55</formula>
    </cfRule>
  </conditionalFormatting>
  <conditionalFormatting sqref="P56">
    <cfRule type="expression" dxfId="1" priority="559">
      <formula>#REF!="NG"</formula>
    </cfRule>
  </conditionalFormatting>
  <conditionalFormatting sqref="Q56">
    <cfRule type="expression" dxfId="1" priority="558">
      <formula>#REF!="NG"</formula>
    </cfRule>
  </conditionalFormatting>
  <conditionalFormatting sqref="R56">
    <cfRule type="expression" dxfId="1" priority="552">
      <formula>#REF!="NG"</formula>
    </cfRule>
  </conditionalFormatting>
  <conditionalFormatting sqref="S56">
    <cfRule type="expression" dxfId="1" priority="551">
      <formula>#REF!="NG"</formula>
    </cfRule>
  </conditionalFormatting>
  <conditionalFormatting sqref="T56">
    <cfRule type="expression" dxfId="1" priority="550">
      <formula>#REF!="NG"</formula>
    </cfRule>
  </conditionalFormatting>
  <conditionalFormatting sqref="P57">
    <cfRule type="cellIs" dxfId="0" priority="1549" stopIfTrue="1" operator="notBetween">
      <formula>$G57+$H57</formula>
      <formula>$G57+$I57</formula>
    </cfRule>
  </conditionalFormatting>
  <conditionalFormatting sqref="Q57">
    <cfRule type="cellIs" dxfId="0" priority="1548" stopIfTrue="1" operator="notBetween">
      <formula>$G57+$H57</formula>
      <formula>$G57+$I57</formula>
    </cfRule>
  </conditionalFormatting>
  <conditionalFormatting sqref="R57">
    <cfRule type="cellIs" dxfId="0" priority="1542" stopIfTrue="1" operator="notBetween">
      <formula>$G57+$H57</formula>
      <formula>$G57+$I57</formula>
    </cfRule>
  </conditionalFormatting>
  <conditionalFormatting sqref="S57">
    <cfRule type="cellIs" dxfId="0" priority="1541" stopIfTrue="1" operator="notBetween">
      <formula>$G57+$H57</formula>
      <formula>$G57+$I57</formula>
    </cfRule>
  </conditionalFormatting>
  <conditionalFormatting sqref="T57">
    <cfRule type="cellIs" dxfId="0" priority="1540" stopIfTrue="1" operator="notBetween">
      <formula>$G57+$H57</formula>
      <formula>$G57+$I57</formula>
    </cfRule>
  </conditionalFormatting>
  <conditionalFormatting sqref="P59">
    <cfRule type="cellIs" dxfId="0" priority="629" stopIfTrue="1" operator="notBetween">
      <formula>$G59+$H59</formula>
      <formula>$G59+$I59</formula>
    </cfRule>
  </conditionalFormatting>
  <conditionalFormatting sqref="Q59">
    <cfRule type="cellIs" dxfId="0" priority="628" stopIfTrue="1" operator="notBetween">
      <formula>$G59+$H59</formula>
      <formula>$G59+$I59</formula>
    </cfRule>
  </conditionalFormatting>
  <conditionalFormatting sqref="R59">
    <cfRule type="cellIs" dxfId="0" priority="622" stopIfTrue="1" operator="notBetween">
      <formula>$G59+$H59</formula>
      <formula>$G59+$I59</formula>
    </cfRule>
  </conditionalFormatting>
  <conditionalFormatting sqref="S59">
    <cfRule type="cellIs" dxfId="0" priority="621" stopIfTrue="1" operator="notBetween">
      <formula>$G59+$H59</formula>
      <formula>$G59+$I59</formula>
    </cfRule>
  </conditionalFormatting>
  <conditionalFormatting sqref="T59">
    <cfRule type="cellIs" dxfId="0" priority="620" stopIfTrue="1" operator="notBetween">
      <formula>$G59+$H59</formula>
      <formula>$G59+$I59</formula>
    </cfRule>
  </conditionalFormatting>
  <conditionalFormatting sqref="P60">
    <cfRule type="expression" dxfId="1" priority="489">
      <formula>#REF!="NG"</formula>
    </cfRule>
  </conditionalFormatting>
  <conditionalFormatting sqref="Q60">
    <cfRule type="expression" dxfId="1" priority="488">
      <formula>#REF!="NG"</formula>
    </cfRule>
  </conditionalFormatting>
  <conditionalFormatting sqref="R60">
    <cfRule type="expression" dxfId="1" priority="482">
      <formula>#REF!="NG"</formula>
    </cfRule>
  </conditionalFormatting>
  <conditionalFormatting sqref="S60">
    <cfRule type="expression" dxfId="1" priority="481">
      <formula>#REF!="NG"</formula>
    </cfRule>
  </conditionalFormatting>
  <conditionalFormatting sqref="T60">
    <cfRule type="expression" dxfId="1" priority="480">
      <formula>#REF!="NG"</formula>
    </cfRule>
  </conditionalFormatting>
  <conditionalFormatting sqref="P61">
    <cfRule type="expression" dxfId="1" priority="499">
      <formula>#REF!="NG"</formula>
    </cfRule>
  </conditionalFormatting>
  <conditionalFormatting sqref="Q61">
    <cfRule type="expression" dxfId="1" priority="498">
      <formula>#REF!="NG"</formula>
    </cfRule>
  </conditionalFormatting>
  <conditionalFormatting sqref="R61">
    <cfRule type="expression" dxfId="1" priority="492">
      <formula>#REF!="NG"</formula>
    </cfRule>
  </conditionalFormatting>
  <conditionalFormatting sqref="S61">
    <cfRule type="expression" dxfId="1" priority="491">
      <formula>#REF!="NG"</formula>
    </cfRule>
  </conditionalFormatting>
  <conditionalFormatting sqref="T61">
    <cfRule type="expression" dxfId="1" priority="490">
      <formula>#REF!="NG"</formula>
    </cfRule>
  </conditionalFormatting>
  <conditionalFormatting sqref="P62">
    <cfRule type="cellIs" dxfId="0" priority="350" stopIfTrue="1" operator="notBetween">
      <formula>$G62+$H62</formula>
      <formula>$G62+$I62</formula>
    </cfRule>
  </conditionalFormatting>
  <conditionalFormatting sqref="Q62">
    <cfRule type="cellIs" dxfId="0" priority="349" stopIfTrue="1" operator="notBetween">
      <formula>$G62+$H62</formula>
      <formula>$G62+$I62</formula>
    </cfRule>
  </conditionalFormatting>
  <conditionalFormatting sqref="R62">
    <cfRule type="cellIs" dxfId="0" priority="348" stopIfTrue="1" operator="notBetween">
      <formula>$G62+$H62</formula>
      <formula>$G62+$I62</formula>
    </cfRule>
  </conditionalFormatting>
  <conditionalFormatting sqref="S62">
    <cfRule type="cellIs" dxfId="0" priority="347" stopIfTrue="1" operator="notBetween">
      <formula>$G62+$H62</formula>
      <formula>$G62+$I62</formula>
    </cfRule>
  </conditionalFormatting>
  <conditionalFormatting sqref="T62">
    <cfRule type="cellIs" dxfId="0" priority="346" stopIfTrue="1" operator="notBetween">
      <formula>$G62+$H62</formula>
      <formula>$G62+$I62</formula>
    </cfRule>
  </conditionalFormatting>
  <conditionalFormatting sqref="U62">
    <cfRule type="cellIs" dxfId="0" priority="356" stopIfTrue="1" operator="equal">
      <formula>"NG"</formula>
    </cfRule>
  </conditionalFormatting>
  <conditionalFormatting sqref="U63">
    <cfRule type="cellIs" dxfId="0" priority="345" stopIfTrue="1" operator="equal">
      <formula>"NG"</formula>
    </cfRule>
  </conditionalFormatting>
  <conditionalFormatting sqref="P65">
    <cfRule type="expression" dxfId="1" priority="343">
      <formula>#REF!="NG"</formula>
    </cfRule>
  </conditionalFormatting>
  <conditionalFormatting sqref="Q65">
    <cfRule type="expression" dxfId="1" priority="342">
      <formula>#REF!="NG"</formula>
    </cfRule>
  </conditionalFormatting>
  <conditionalFormatting sqref="R65">
    <cfRule type="expression" dxfId="1" priority="341">
      <formula>#REF!="NG"</formula>
    </cfRule>
  </conditionalFormatting>
  <conditionalFormatting sqref="S65">
    <cfRule type="expression" dxfId="1" priority="340">
      <formula>#REF!="NG"</formula>
    </cfRule>
  </conditionalFormatting>
  <conditionalFormatting sqref="T65">
    <cfRule type="expression" dxfId="1" priority="339">
      <formula>#REF!="NG"</formula>
    </cfRule>
  </conditionalFormatting>
  <conditionalFormatting sqref="U65">
    <cfRule type="cellIs" dxfId="0" priority="344" stopIfTrue="1" operator="equal">
      <formula>"NG"</formula>
    </cfRule>
  </conditionalFormatting>
  <conditionalFormatting sqref="P66">
    <cfRule type="expression" dxfId="1" priority="479">
      <formula>#REF!="NG"</formula>
    </cfRule>
  </conditionalFormatting>
  <conditionalFormatting sqref="Q66">
    <cfRule type="expression" dxfId="1" priority="478">
      <formula>#REF!="NG"</formula>
    </cfRule>
  </conditionalFormatting>
  <conditionalFormatting sqref="R66">
    <cfRule type="expression" dxfId="1" priority="472">
      <formula>#REF!="NG"</formula>
    </cfRule>
  </conditionalFormatting>
  <conditionalFormatting sqref="S66">
    <cfRule type="expression" dxfId="1" priority="471">
      <formula>#REF!="NG"</formula>
    </cfRule>
  </conditionalFormatting>
  <conditionalFormatting sqref="T66">
    <cfRule type="expression" dxfId="1" priority="470">
      <formula>#REF!="NG"</formula>
    </cfRule>
  </conditionalFormatting>
  <conditionalFormatting sqref="P67">
    <cfRule type="expression" dxfId="1" priority="337">
      <formula>#REF!="NG"</formula>
    </cfRule>
  </conditionalFormatting>
  <conditionalFormatting sqref="Q67">
    <cfRule type="expression" dxfId="1" priority="336">
      <formula>#REF!="NG"</formula>
    </cfRule>
  </conditionalFormatting>
  <conditionalFormatting sqref="R67">
    <cfRule type="expression" dxfId="1" priority="335">
      <formula>#REF!="NG"</formula>
    </cfRule>
  </conditionalFormatting>
  <conditionalFormatting sqref="S67">
    <cfRule type="expression" dxfId="1" priority="334">
      <formula>#REF!="NG"</formula>
    </cfRule>
  </conditionalFormatting>
  <conditionalFormatting sqref="T67">
    <cfRule type="expression" dxfId="1" priority="333">
      <formula>#REF!="NG"</formula>
    </cfRule>
  </conditionalFormatting>
  <conditionalFormatting sqref="U67">
    <cfRule type="cellIs" dxfId="0" priority="338" stopIfTrue="1" operator="equal">
      <formula>"NG"</formula>
    </cfRule>
  </conditionalFormatting>
  <conditionalFormatting sqref="P68">
    <cfRule type="expression" dxfId="1" priority="469">
      <formula>#REF!="NG"</formula>
    </cfRule>
  </conditionalFormatting>
  <conditionalFormatting sqref="Q68">
    <cfRule type="expression" dxfId="1" priority="468">
      <formula>#REF!="NG"</formula>
    </cfRule>
  </conditionalFormatting>
  <conditionalFormatting sqref="R68">
    <cfRule type="expression" dxfId="1" priority="462">
      <formula>#REF!="NG"</formula>
    </cfRule>
  </conditionalFormatting>
  <conditionalFormatting sqref="S68">
    <cfRule type="expression" dxfId="1" priority="461">
      <formula>#REF!="NG"</formula>
    </cfRule>
  </conditionalFormatting>
  <conditionalFormatting sqref="T68">
    <cfRule type="expression" dxfId="1" priority="460">
      <formula>#REF!="NG"</formula>
    </cfRule>
  </conditionalFormatting>
  <conditionalFormatting sqref="P69">
    <cfRule type="expression" dxfId="1" priority="331">
      <formula>#REF!="NG"</formula>
    </cfRule>
  </conditionalFormatting>
  <conditionalFormatting sqref="Q69">
    <cfRule type="expression" dxfId="1" priority="330">
      <formula>#REF!="NG"</formula>
    </cfRule>
  </conditionalFormatting>
  <conditionalFormatting sqref="R69">
    <cfRule type="expression" dxfId="1" priority="329">
      <formula>#REF!="NG"</formula>
    </cfRule>
  </conditionalFormatting>
  <conditionalFormatting sqref="S69">
    <cfRule type="expression" dxfId="1" priority="328">
      <formula>#REF!="NG"</formula>
    </cfRule>
  </conditionalFormatting>
  <conditionalFormatting sqref="T69">
    <cfRule type="expression" dxfId="1" priority="327">
      <formula>#REF!="NG"</formula>
    </cfRule>
  </conditionalFormatting>
  <conditionalFormatting sqref="U69">
    <cfRule type="cellIs" dxfId="0" priority="332" stopIfTrue="1" operator="equal">
      <formula>"NG"</formula>
    </cfRule>
  </conditionalFormatting>
  <conditionalFormatting sqref="P70">
    <cfRule type="expression" dxfId="1" priority="459">
      <formula>#REF!="NG"</formula>
    </cfRule>
  </conditionalFormatting>
  <conditionalFormatting sqref="Q70">
    <cfRule type="expression" dxfId="1" priority="458">
      <formula>#REF!="NG"</formula>
    </cfRule>
  </conditionalFormatting>
  <conditionalFormatting sqref="R70">
    <cfRule type="expression" dxfId="1" priority="452">
      <formula>#REF!="NG"</formula>
    </cfRule>
  </conditionalFormatting>
  <conditionalFormatting sqref="S70">
    <cfRule type="expression" dxfId="1" priority="451">
      <formula>#REF!="NG"</formula>
    </cfRule>
  </conditionalFormatting>
  <conditionalFormatting sqref="T70">
    <cfRule type="expression" dxfId="1" priority="450">
      <formula>#REF!="NG"</formula>
    </cfRule>
  </conditionalFormatting>
  <conditionalFormatting sqref="P71">
    <cfRule type="cellIs" dxfId="0" priority="320" stopIfTrue="1" operator="notBetween">
      <formula>$G71+$H71</formula>
      <formula>$G71+$I71</formula>
    </cfRule>
  </conditionalFormatting>
  <conditionalFormatting sqref="Q71">
    <cfRule type="cellIs" dxfId="0" priority="319" stopIfTrue="1" operator="notBetween">
      <formula>$G71+$H71</formula>
      <formula>$G71+$I71</formula>
    </cfRule>
  </conditionalFormatting>
  <conditionalFormatting sqref="R71">
    <cfRule type="cellIs" dxfId="0" priority="318" stopIfTrue="1" operator="notBetween">
      <formula>$G71+$H71</formula>
      <formula>$G71+$I71</formula>
    </cfRule>
  </conditionalFormatting>
  <conditionalFormatting sqref="S71">
    <cfRule type="cellIs" dxfId="0" priority="317" stopIfTrue="1" operator="notBetween">
      <formula>$G71+$H71</formula>
      <formula>$G71+$I71</formula>
    </cfRule>
  </conditionalFormatting>
  <conditionalFormatting sqref="T71">
    <cfRule type="cellIs" dxfId="0" priority="316" stopIfTrue="1" operator="notBetween">
      <formula>$G71+$H71</formula>
      <formula>$G71+$I71</formula>
    </cfRule>
  </conditionalFormatting>
  <conditionalFormatting sqref="P73">
    <cfRule type="cellIs" dxfId="0" priority="315" stopIfTrue="1" operator="notBetween">
      <formula>$G73+$H73</formula>
      <formula>$G73+$I73</formula>
    </cfRule>
  </conditionalFormatting>
  <conditionalFormatting sqref="Q73">
    <cfRule type="cellIs" dxfId="0" priority="314" stopIfTrue="1" operator="notBetween">
      <formula>$G73+$H73</formula>
      <formula>$G73+$I73</formula>
    </cfRule>
  </conditionalFormatting>
  <conditionalFormatting sqref="R73">
    <cfRule type="cellIs" dxfId="0" priority="313" stopIfTrue="1" operator="notBetween">
      <formula>$G73+$H73</formula>
      <formula>$G73+$I73</formula>
    </cfRule>
  </conditionalFormatting>
  <conditionalFormatting sqref="S73">
    <cfRule type="cellIs" dxfId="0" priority="312" stopIfTrue="1" operator="notBetween">
      <formula>$G73+$H73</formula>
      <formula>$G73+$I73</formula>
    </cfRule>
  </conditionalFormatting>
  <conditionalFormatting sqref="T73">
    <cfRule type="cellIs" dxfId="0" priority="311" stopIfTrue="1" operator="notBetween">
      <formula>$G73+$H73</formula>
      <formula>$G73+$I73</formula>
    </cfRule>
  </conditionalFormatting>
  <conditionalFormatting sqref="P81">
    <cfRule type="cellIs" dxfId="0" priority="1519" stopIfTrue="1" operator="notBetween">
      <formula>$G81+$H81</formula>
      <formula>$G81+$I81</formula>
    </cfRule>
  </conditionalFormatting>
  <conditionalFormatting sqref="Q81">
    <cfRule type="cellIs" dxfId="0" priority="1518" stopIfTrue="1" operator="notBetween">
      <formula>$G81+$H81</formula>
      <formula>$G81+$I81</formula>
    </cfRule>
  </conditionalFormatting>
  <conditionalFormatting sqref="R81">
    <cfRule type="cellIs" dxfId="0" priority="1512" stopIfTrue="1" operator="notBetween">
      <formula>$G81+$H81</formula>
      <formula>$G81+$I81</formula>
    </cfRule>
  </conditionalFormatting>
  <conditionalFormatting sqref="S81">
    <cfRule type="cellIs" dxfId="0" priority="1511" stopIfTrue="1" operator="notBetween">
      <formula>$G81+$H81</formula>
      <formula>$G81+$I81</formula>
    </cfRule>
  </conditionalFormatting>
  <conditionalFormatting sqref="T81">
    <cfRule type="cellIs" dxfId="0" priority="1510" stopIfTrue="1" operator="notBetween">
      <formula>$G81+$H81</formula>
      <formula>$G81+$I81</formula>
    </cfRule>
  </conditionalFormatting>
  <conditionalFormatting sqref="P83">
    <cfRule type="cellIs" dxfId="0" priority="1509" stopIfTrue="1" operator="notBetween">
      <formula>$G83+$H83</formula>
      <formula>$G83+$I83</formula>
    </cfRule>
  </conditionalFormatting>
  <conditionalFormatting sqref="Q83">
    <cfRule type="cellIs" dxfId="0" priority="1508" stopIfTrue="1" operator="notBetween">
      <formula>$G83+$H83</formula>
      <formula>$G83+$I83</formula>
    </cfRule>
  </conditionalFormatting>
  <conditionalFormatting sqref="R83">
    <cfRule type="cellIs" dxfId="0" priority="1502" stopIfTrue="1" operator="notBetween">
      <formula>$G83+$H83</formula>
      <formula>$G83+$I83</formula>
    </cfRule>
  </conditionalFormatting>
  <conditionalFormatting sqref="S83">
    <cfRule type="cellIs" dxfId="0" priority="1501" stopIfTrue="1" operator="notBetween">
      <formula>$G83+$H83</formula>
      <formula>$G83+$I83</formula>
    </cfRule>
  </conditionalFormatting>
  <conditionalFormatting sqref="T83">
    <cfRule type="cellIs" dxfId="0" priority="1500" stopIfTrue="1" operator="notBetween">
      <formula>$G83+$H83</formula>
      <formula>$G83+$I83</formula>
    </cfRule>
  </conditionalFormatting>
  <conditionalFormatting sqref="P85">
    <cfRule type="cellIs" dxfId="0" priority="1499" stopIfTrue="1" operator="notBetween">
      <formula>$G85+$H85</formula>
      <formula>$G85+$I85</formula>
    </cfRule>
  </conditionalFormatting>
  <conditionalFormatting sqref="Q85">
    <cfRule type="cellIs" dxfId="0" priority="1498" stopIfTrue="1" operator="notBetween">
      <formula>$G85+$H85</formula>
      <formula>$G85+$I85</formula>
    </cfRule>
  </conditionalFormatting>
  <conditionalFormatting sqref="R85">
    <cfRule type="cellIs" dxfId="0" priority="1492" stopIfTrue="1" operator="notBetween">
      <formula>$G85+$H85</formula>
      <formula>$G85+$I85</formula>
    </cfRule>
  </conditionalFormatting>
  <conditionalFormatting sqref="S85">
    <cfRule type="cellIs" dxfId="0" priority="1491" stopIfTrue="1" operator="notBetween">
      <formula>$G85+$H85</formula>
      <formula>$G85+$I85</formula>
    </cfRule>
  </conditionalFormatting>
  <conditionalFormatting sqref="T85">
    <cfRule type="cellIs" dxfId="0" priority="1490" stopIfTrue="1" operator="notBetween">
      <formula>$G85+$H85</formula>
      <formula>$G85+$I85</formula>
    </cfRule>
  </conditionalFormatting>
  <conditionalFormatting sqref="P87">
    <cfRule type="cellIs" dxfId="0" priority="1489" stopIfTrue="1" operator="notBetween">
      <formula>$G87+$H87</formula>
      <formula>$G87+$I87</formula>
    </cfRule>
  </conditionalFormatting>
  <conditionalFormatting sqref="Q87">
    <cfRule type="cellIs" dxfId="0" priority="1488" stopIfTrue="1" operator="notBetween">
      <formula>$G87+$H87</formula>
      <formula>$G87+$I87</formula>
    </cfRule>
  </conditionalFormatting>
  <conditionalFormatting sqref="R87">
    <cfRule type="cellIs" dxfId="0" priority="1482" stopIfTrue="1" operator="notBetween">
      <formula>$G87+$H87</formula>
      <formula>$G87+$I87</formula>
    </cfRule>
  </conditionalFormatting>
  <conditionalFormatting sqref="S87">
    <cfRule type="cellIs" dxfId="0" priority="1481" stopIfTrue="1" operator="notBetween">
      <formula>$G87+$H87</formula>
      <formula>$G87+$I87</formula>
    </cfRule>
  </conditionalFormatting>
  <conditionalFormatting sqref="T87">
    <cfRule type="cellIs" dxfId="0" priority="1480" stopIfTrue="1" operator="notBetween">
      <formula>$G87+$H87</formula>
      <formula>$G87+$I87</formula>
    </cfRule>
  </conditionalFormatting>
  <conditionalFormatting sqref="P93">
    <cfRule type="cellIs" dxfId="0" priority="649" stopIfTrue="1" operator="notBetween">
      <formula>$G93+$H93</formula>
      <formula>$G93+$I93</formula>
    </cfRule>
  </conditionalFormatting>
  <conditionalFormatting sqref="Q93">
    <cfRule type="cellIs" dxfId="0" priority="648" stopIfTrue="1" operator="notBetween">
      <formula>$G93+$H93</formula>
      <formula>$G93+$I93</formula>
    </cfRule>
  </conditionalFormatting>
  <conditionalFormatting sqref="R93">
    <cfRule type="cellIs" dxfId="0" priority="642" stopIfTrue="1" operator="notBetween">
      <formula>$G93+$H93</formula>
      <formula>$G93+$I93</formula>
    </cfRule>
  </conditionalFormatting>
  <conditionalFormatting sqref="S93">
    <cfRule type="cellIs" dxfId="0" priority="641" stopIfTrue="1" operator="notBetween">
      <formula>$G93+$H93</formula>
      <formula>$G93+$I93</formula>
    </cfRule>
  </conditionalFormatting>
  <conditionalFormatting sqref="T93">
    <cfRule type="cellIs" dxfId="0" priority="640" stopIfTrue="1" operator="notBetween">
      <formula>$G93+$H93</formula>
      <formula>$G93+$I93</formula>
    </cfRule>
  </conditionalFormatting>
  <conditionalFormatting sqref="P94">
    <cfRule type="expression" dxfId="1" priority="589">
      <formula>#REF!="NG"</formula>
    </cfRule>
  </conditionalFormatting>
  <conditionalFormatting sqref="Q94">
    <cfRule type="expression" dxfId="1" priority="588">
      <formula>#REF!="NG"</formula>
    </cfRule>
  </conditionalFormatting>
  <conditionalFormatting sqref="R94">
    <cfRule type="expression" dxfId="1" priority="582">
      <formula>#REF!="NG"</formula>
    </cfRule>
  </conditionalFormatting>
  <conditionalFormatting sqref="S94">
    <cfRule type="expression" dxfId="1" priority="581">
      <formula>#REF!="NG"</formula>
    </cfRule>
  </conditionalFormatting>
  <conditionalFormatting sqref="T94">
    <cfRule type="expression" dxfId="1" priority="580">
      <formula>#REF!="NG"</formula>
    </cfRule>
  </conditionalFormatting>
  <conditionalFormatting sqref="P95">
    <cfRule type="expression" dxfId="1" priority="579">
      <formula>#REF!="NG"</formula>
    </cfRule>
  </conditionalFormatting>
  <conditionalFormatting sqref="Q95">
    <cfRule type="expression" dxfId="1" priority="578">
      <formula>#REF!="NG"</formula>
    </cfRule>
  </conditionalFormatting>
  <conditionalFormatting sqref="R95">
    <cfRule type="expression" dxfId="1" priority="572">
      <formula>#REF!="NG"</formula>
    </cfRule>
  </conditionalFormatting>
  <conditionalFormatting sqref="S95">
    <cfRule type="expression" dxfId="1" priority="571">
      <formula>#REF!="NG"</formula>
    </cfRule>
  </conditionalFormatting>
  <conditionalFormatting sqref="T95">
    <cfRule type="expression" dxfId="1" priority="570">
      <formula>#REF!="NG"</formula>
    </cfRule>
  </conditionalFormatting>
  <conditionalFormatting sqref="P97">
    <cfRule type="cellIs" dxfId="0" priority="989" stopIfTrue="1" operator="notBetween">
      <formula>$G97+$H97</formula>
      <formula>$G97+$I97</formula>
    </cfRule>
  </conditionalFormatting>
  <conditionalFormatting sqref="Q97">
    <cfRule type="cellIs" dxfId="0" priority="988" stopIfTrue="1" operator="notBetween">
      <formula>$G97+$H97</formula>
      <formula>$G97+$I97</formula>
    </cfRule>
  </conditionalFormatting>
  <conditionalFormatting sqref="R97">
    <cfRule type="cellIs" dxfId="0" priority="982" stopIfTrue="1" operator="notBetween">
      <formula>$G97+$H97</formula>
      <formula>$G97+$I97</formula>
    </cfRule>
  </conditionalFormatting>
  <conditionalFormatting sqref="S97">
    <cfRule type="cellIs" dxfId="0" priority="981" stopIfTrue="1" operator="notBetween">
      <formula>$G97+$H97</formula>
      <formula>$G97+$I97</formula>
    </cfRule>
  </conditionalFormatting>
  <conditionalFormatting sqref="T97">
    <cfRule type="cellIs" dxfId="0" priority="980" stopIfTrue="1" operator="notBetween">
      <formula>$G97+$H97</formula>
      <formula>$G97+$I97</formula>
    </cfRule>
  </conditionalFormatting>
  <conditionalFormatting sqref="P102">
    <cfRule type="cellIs" dxfId="0" priority="304" stopIfTrue="1" operator="notBetween">
      <formula>$G102+$H102</formula>
      <formula>$G102+$I102</formula>
    </cfRule>
  </conditionalFormatting>
  <conditionalFormatting sqref="Q102">
    <cfRule type="cellIs" dxfId="0" priority="303" stopIfTrue="1" operator="notBetween">
      <formula>$G102+$H102</formula>
      <formula>$G102+$I102</formula>
    </cfRule>
  </conditionalFormatting>
  <conditionalFormatting sqref="R102">
    <cfRule type="cellIs" dxfId="0" priority="302" stopIfTrue="1" operator="notBetween">
      <formula>$G102+$H102</formula>
      <formula>$G102+$I102</formula>
    </cfRule>
  </conditionalFormatting>
  <conditionalFormatting sqref="S102">
    <cfRule type="cellIs" dxfId="0" priority="301" stopIfTrue="1" operator="notBetween">
      <formula>$G102+$H102</formula>
      <formula>$G102+$I102</formula>
    </cfRule>
  </conditionalFormatting>
  <conditionalFormatting sqref="T102">
    <cfRule type="cellIs" dxfId="0" priority="300" stopIfTrue="1" operator="notBetween">
      <formula>$G102+$H102</formula>
      <formula>$G102+$I102</formula>
    </cfRule>
  </conditionalFormatting>
  <conditionalFormatting sqref="P104">
    <cfRule type="cellIs" dxfId="0" priority="299" stopIfTrue="1" operator="notBetween">
      <formula>$G104+$H104</formula>
      <formula>$G104+$I104</formula>
    </cfRule>
  </conditionalFormatting>
  <conditionalFormatting sqref="Q104">
    <cfRule type="cellIs" dxfId="0" priority="298" stopIfTrue="1" operator="notBetween">
      <formula>$G104+$H104</formula>
      <formula>$G104+$I104</formula>
    </cfRule>
  </conditionalFormatting>
  <conditionalFormatting sqref="R104">
    <cfRule type="cellIs" dxfId="0" priority="297" stopIfTrue="1" operator="notBetween">
      <formula>$G104+$H104</formula>
      <formula>$G104+$I104</formula>
    </cfRule>
  </conditionalFormatting>
  <conditionalFormatting sqref="S104">
    <cfRule type="cellIs" dxfId="0" priority="296" stopIfTrue="1" operator="notBetween">
      <formula>$G104+$H104</formula>
      <formula>$G104+$I104</formula>
    </cfRule>
  </conditionalFormatting>
  <conditionalFormatting sqref="T104">
    <cfRule type="cellIs" dxfId="0" priority="295" stopIfTrue="1" operator="notBetween">
      <formula>$G104+$H104</formula>
      <formula>$G104+$I104</formula>
    </cfRule>
  </conditionalFormatting>
  <conditionalFormatting sqref="P106">
    <cfRule type="cellIs" dxfId="0" priority="294" stopIfTrue="1" operator="notBetween">
      <formula>$G106+$H106</formula>
      <formula>$G106+$I106</formula>
    </cfRule>
  </conditionalFormatting>
  <conditionalFormatting sqref="Q106">
    <cfRule type="cellIs" dxfId="0" priority="293" stopIfTrue="1" operator="notBetween">
      <formula>$G106+$H106</formula>
      <formula>$G106+$I106</formula>
    </cfRule>
  </conditionalFormatting>
  <conditionalFormatting sqref="R106">
    <cfRule type="cellIs" dxfId="0" priority="292" stopIfTrue="1" operator="notBetween">
      <formula>$G106+$H106</formula>
      <formula>$G106+$I106</formula>
    </cfRule>
  </conditionalFormatting>
  <conditionalFormatting sqref="S106">
    <cfRule type="cellIs" dxfId="0" priority="291" stopIfTrue="1" operator="notBetween">
      <formula>$G106+$H106</formula>
      <formula>$G106+$I106</formula>
    </cfRule>
  </conditionalFormatting>
  <conditionalFormatting sqref="T106">
    <cfRule type="cellIs" dxfId="0" priority="290" stopIfTrue="1" operator="notBetween">
      <formula>$G106+$H106</formula>
      <formula>$G106+$I106</formula>
    </cfRule>
  </conditionalFormatting>
  <conditionalFormatting sqref="P108">
    <cfRule type="cellIs" dxfId="0" priority="289" stopIfTrue="1" operator="notBetween">
      <formula>$G108+$H108</formula>
      <formula>$G108+$I108</formula>
    </cfRule>
  </conditionalFormatting>
  <conditionalFormatting sqref="Q108">
    <cfRule type="cellIs" dxfId="0" priority="288" stopIfTrue="1" operator="notBetween">
      <formula>$G108+$H108</formula>
      <formula>$G108+$I108</formula>
    </cfRule>
  </conditionalFormatting>
  <conditionalFormatting sqref="R108">
    <cfRule type="cellIs" dxfId="0" priority="287" stopIfTrue="1" operator="notBetween">
      <formula>$G108+$H108</formula>
      <formula>$G108+$I108</formula>
    </cfRule>
  </conditionalFormatting>
  <conditionalFormatting sqref="S108">
    <cfRule type="cellIs" dxfId="0" priority="286" stopIfTrue="1" operator="notBetween">
      <formula>$G108+$H108</formula>
      <formula>$G108+$I108</formula>
    </cfRule>
  </conditionalFormatting>
  <conditionalFormatting sqref="T108">
    <cfRule type="cellIs" dxfId="0" priority="285" stopIfTrue="1" operator="notBetween">
      <formula>$G108+$H108</formula>
      <formula>$G108+$I108</formula>
    </cfRule>
  </conditionalFormatting>
  <conditionalFormatting sqref="P119">
    <cfRule type="cellIs" dxfId="0" priority="979" stopIfTrue="1" operator="notBetween">
      <formula>$G119+$H119</formula>
      <formula>$G119+$I119</formula>
    </cfRule>
  </conditionalFormatting>
  <conditionalFormatting sqref="Q119">
    <cfRule type="cellIs" dxfId="0" priority="978" stopIfTrue="1" operator="notBetween">
      <formula>$G119+$H119</formula>
      <formula>$G119+$I119</formula>
    </cfRule>
  </conditionalFormatting>
  <conditionalFormatting sqref="R119">
    <cfRule type="cellIs" dxfId="0" priority="972" stopIfTrue="1" operator="notBetween">
      <formula>$G119+$H119</formula>
      <formula>$G119+$I119</formula>
    </cfRule>
  </conditionalFormatting>
  <conditionalFormatting sqref="S119">
    <cfRule type="cellIs" dxfId="0" priority="971" stopIfTrue="1" operator="notBetween">
      <formula>$G119+$H119</formula>
      <formula>$G119+$I119</formula>
    </cfRule>
  </conditionalFormatting>
  <conditionalFormatting sqref="T119">
    <cfRule type="cellIs" dxfId="0" priority="970" stopIfTrue="1" operator="notBetween">
      <formula>$G119+$H119</formula>
      <formula>$G119+$I119</formula>
    </cfRule>
  </conditionalFormatting>
  <conditionalFormatting sqref="P120">
    <cfRule type="cellIs" dxfId="0" priority="283" stopIfTrue="1" operator="notBetween">
      <formula>$G120+$H120</formula>
      <formula>$G120+$I120</formula>
    </cfRule>
  </conditionalFormatting>
  <conditionalFormatting sqref="Q120">
    <cfRule type="cellIs" dxfId="0" priority="282" stopIfTrue="1" operator="notBetween">
      <formula>$G120+$H120</formula>
      <formula>$G120+$I120</formula>
    </cfRule>
  </conditionalFormatting>
  <conditionalFormatting sqref="R120">
    <cfRule type="cellIs" dxfId="0" priority="281" stopIfTrue="1" operator="notBetween">
      <formula>$G120+$H120</formula>
      <formula>$G120+$I120</formula>
    </cfRule>
  </conditionalFormatting>
  <conditionalFormatting sqref="S120">
    <cfRule type="cellIs" dxfId="0" priority="280" stopIfTrue="1" operator="notBetween">
      <formula>$G120+$H120</formula>
      <formula>$G120+$I120</formula>
    </cfRule>
  </conditionalFormatting>
  <conditionalFormatting sqref="T120">
    <cfRule type="cellIs" dxfId="0" priority="279" stopIfTrue="1" operator="notBetween">
      <formula>$G120+$H120</formula>
      <formula>$G120+$I120</formula>
    </cfRule>
  </conditionalFormatting>
  <conditionalFormatting sqref="U120">
    <cfRule type="cellIs" dxfId="0" priority="284" stopIfTrue="1" operator="equal">
      <formula>"NG"</formula>
    </cfRule>
  </conditionalFormatting>
  <conditionalFormatting sqref="P124">
    <cfRule type="cellIs" dxfId="0" priority="265" stopIfTrue="1" operator="notBetween">
      <formula>$G124+$H124</formula>
      <formula>$G124+$I124</formula>
    </cfRule>
  </conditionalFormatting>
  <conditionalFormatting sqref="Q124">
    <cfRule type="cellIs" dxfId="0" priority="264" stopIfTrue="1" operator="notBetween">
      <formula>$G124+$H124</formula>
      <formula>$G124+$I124</formula>
    </cfRule>
  </conditionalFormatting>
  <conditionalFormatting sqref="R124">
    <cfRule type="cellIs" dxfId="0" priority="263" stopIfTrue="1" operator="notBetween">
      <formula>$G124+$H124</formula>
      <formula>$G124+$I124</formula>
    </cfRule>
  </conditionalFormatting>
  <conditionalFormatting sqref="S124">
    <cfRule type="cellIs" dxfId="0" priority="262" stopIfTrue="1" operator="notBetween">
      <formula>$G124+$H124</formula>
      <formula>$G124+$I124</formula>
    </cfRule>
  </conditionalFormatting>
  <conditionalFormatting sqref="T124">
    <cfRule type="cellIs" dxfId="0" priority="261" stopIfTrue="1" operator="notBetween">
      <formula>$G124+$H124</formula>
      <formula>$G124+$I124</formula>
    </cfRule>
  </conditionalFormatting>
  <conditionalFormatting sqref="U124">
    <cfRule type="cellIs" dxfId="0" priority="266" stopIfTrue="1" operator="equal">
      <formula>"NG"</formula>
    </cfRule>
  </conditionalFormatting>
  <conditionalFormatting sqref="P125">
    <cfRule type="cellIs" dxfId="0" priority="259" stopIfTrue="1" operator="notBetween">
      <formula>$G125+$H125</formula>
      <formula>$G125+$I125</formula>
    </cfRule>
  </conditionalFormatting>
  <conditionalFormatting sqref="Q125">
    <cfRule type="cellIs" dxfId="0" priority="258" stopIfTrue="1" operator="notBetween">
      <formula>$G125+$H125</formula>
      <formula>$G125+$I125</formula>
    </cfRule>
  </conditionalFormatting>
  <conditionalFormatting sqref="R125">
    <cfRule type="cellIs" dxfId="0" priority="257" stopIfTrue="1" operator="notBetween">
      <formula>$G125+$H125</formula>
      <formula>$G125+$I125</formula>
    </cfRule>
  </conditionalFormatting>
  <conditionalFormatting sqref="S125">
    <cfRule type="cellIs" dxfId="0" priority="256" stopIfTrue="1" operator="notBetween">
      <formula>$G125+$H125</formula>
      <formula>$G125+$I125</formula>
    </cfRule>
  </conditionalFormatting>
  <conditionalFormatting sqref="T125">
    <cfRule type="cellIs" dxfId="0" priority="255" stopIfTrue="1" operator="notBetween">
      <formula>$G125+$H125</formula>
      <formula>$G125+$I125</formula>
    </cfRule>
  </conditionalFormatting>
  <conditionalFormatting sqref="U125">
    <cfRule type="cellIs" dxfId="0" priority="260" stopIfTrue="1" operator="equal">
      <formula>"NG"</formula>
    </cfRule>
  </conditionalFormatting>
  <conditionalFormatting sqref="P126">
    <cfRule type="cellIs" dxfId="0" priority="271" stopIfTrue="1" operator="notBetween">
      <formula>$G126+$H126</formula>
      <formula>$G126+$I126</formula>
    </cfRule>
  </conditionalFormatting>
  <conditionalFormatting sqref="Q126">
    <cfRule type="cellIs" dxfId="0" priority="270" stopIfTrue="1" operator="notBetween">
      <formula>$G126+$H126</formula>
      <formula>$G126+$I126</formula>
    </cfRule>
  </conditionalFormatting>
  <conditionalFormatting sqref="R126">
    <cfRule type="cellIs" dxfId="0" priority="269" stopIfTrue="1" operator="notBetween">
      <formula>$G126+$H126</formula>
      <formula>$G126+$I126</formula>
    </cfRule>
  </conditionalFormatting>
  <conditionalFormatting sqref="S126">
    <cfRule type="cellIs" dxfId="0" priority="268" stopIfTrue="1" operator="notBetween">
      <formula>$G126+$H126</formula>
      <formula>$G126+$I126</formula>
    </cfRule>
  </conditionalFormatting>
  <conditionalFormatting sqref="T126">
    <cfRule type="cellIs" dxfId="0" priority="267" stopIfTrue="1" operator="notBetween">
      <formula>$G126+$H126</formula>
      <formula>$G126+$I126</formula>
    </cfRule>
  </conditionalFormatting>
  <conditionalFormatting sqref="U126">
    <cfRule type="cellIs" dxfId="0" priority="272" stopIfTrue="1" operator="equal">
      <formula>"NG"</formula>
    </cfRule>
  </conditionalFormatting>
  <conditionalFormatting sqref="P127">
    <cfRule type="cellIs" dxfId="0" priority="1099" stopIfTrue="1" operator="notBetween">
      <formula>$G127+$H127</formula>
      <formula>$G127+$I127</formula>
    </cfRule>
  </conditionalFormatting>
  <conditionalFormatting sqref="Q127">
    <cfRule type="cellIs" dxfId="0" priority="1098" stopIfTrue="1" operator="notBetween">
      <formula>$G127+$H127</formula>
      <formula>$G127+$I127</formula>
    </cfRule>
  </conditionalFormatting>
  <conditionalFormatting sqref="R127">
    <cfRule type="cellIs" dxfId="0" priority="1092" stopIfTrue="1" operator="notBetween">
      <formula>$G127+$H127</formula>
      <formula>$G127+$I127</formula>
    </cfRule>
  </conditionalFormatting>
  <conditionalFormatting sqref="S127">
    <cfRule type="cellIs" dxfId="0" priority="1091" stopIfTrue="1" operator="notBetween">
      <formula>$G127+$H127</formula>
      <formula>$G127+$I127</formula>
    </cfRule>
  </conditionalFormatting>
  <conditionalFormatting sqref="T127">
    <cfRule type="cellIs" dxfId="0" priority="1090" stopIfTrue="1" operator="notBetween">
      <formula>$G127+$H127</formula>
      <formula>$G127+$I127</formula>
    </cfRule>
  </conditionalFormatting>
  <conditionalFormatting sqref="P129">
    <cfRule type="expression" dxfId="1" priority="569">
      <formula>#REF!="NG"</formula>
    </cfRule>
  </conditionalFormatting>
  <conditionalFormatting sqref="Q129">
    <cfRule type="expression" dxfId="1" priority="568">
      <formula>#REF!="NG"</formula>
    </cfRule>
  </conditionalFormatting>
  <conditionalFormatting sqref="R129">
    <cfRule type="expression" dxfId="1" priority="562">
      <formula>#REF!="NG"</formula>
    </cfRule>
  </conditionalFormatting>
  <conditionalFormatting sqref="S129">
    <cfRule type="expression" dxfId="1" priority="561">
      <formula>#REF!="NG"</formula>
    </cfRule>
  </conditionalFormatting>
  <conditionalFormatting sqref="T129">
    <cfRule type="expression" dxfId="1" priority="560">
      <formula>#REF!="NG"</formula>
    </cfRule>
  </conditionalFormatting>
  <conditionalFormatting sqref="P130">
    <cfRule type="expression" dxfId="1" priority="549">
      <formula>#REF!="NG"</formula>
    </cfRule>
  </conditionalFormatting>
  <conditionalFormatting sqref="Q130">
    <cfRule type="expression" dxfId="1" priority="548">
      <formula>#REF!="NG"</formula>
    </cfRule>
  </conditionalFormatting>
  <conditionalFormatting sqref="R130">
    <cfRule type="expression" dxfId="1" priority="542">
      <formula>#REF!="NG"</formula>
    </cfRule>
  </conditionalFormatting>
  <conditionalFormatting sqref="S130">
    <cfRule type="expression" dxfId="1" priority="541">
      <formula>#REF!="NG"</formula>
    </cfRule>
  </conditionalFormatting>
  <conditionalFormatting sqref="T130">
    <cfRule type="expression" dxfId="1" priority="540">
      <formula>#REF!="NG"</formula>
    </cfRule>
  </conditionalFormatting>
  <conditionalFormatting sqref="P131">
    <cfRule type="cellIs" dxfId="0" priority="248" stopIfTrue="1" operator="notBetween">
      <formula>$G131+$H131</formula>
      <formula>$G131+$I131</formula>
    </cfRule>
  </conditionalFormatting>
  <conditionalFormatting sqref="Q131">
    <cfRule type="cellIs" dxfId="0" priority="247" stopIfTrue="1" operator="notBetween">
      <formula>$G131+$H131</formula>
      <formula>$G131+$I131</formula>
    </cfRule>
  </conditionalFormatting>
  <conditionalFormatting sqref="R131">
    <cfRule type="cellIs" dxfId="0" priority="246" stopIfTrue="1" operator="notBetween">
      <formula>$G131+$H131</formula>
      <formula>$G131+$I131</formula>
    </cfRule>
  </conditionalFormatting>
  <conditionalFormatting sqref="S131">
    <cfRule type="cellIs" dxfId="0" priority="245" stopIfTrue="1" operator="notBetween">
      <formula>$G131+$H131</formula>
      <formula>$G131+$I131</formula>
    </cfRule>
  </conditionalFormatting>
  <conditionalFormatting sqref="T131">
    <cfRule type="cellIs" dxfId="0" priority="244" stopIfTrue="1" operator="notBetween">
      <formula>$G131+$H131</formula>
      <formula>$G131+$I131</formula>
    </cfRule>
  </conditionalFormatting>
  <conditionalFormatting sqref="P132">
    <cfRule type="cellIs" dxfId="0" priority="253" stopIfTrue="1" operator="notBetween">
      <formula>$G132+$H132</formula>
      <formula>$G132+$I132</formula>
    </cfRule>
  </conditionalFormatting>
  <conditionalFormatting sqref="Q132">
    <cfRule type="cellIs" dxfId="0" priority="252" stopIfTrue="1" operator="notBetween">
      <formula>$G132+$H132</formula>
      <formula>$G132+$I132</formula>
    </cfRule>
  </conditionalFormatting>
  <conditionalFormatting sqref="R132">
    <cfRule type="cellIs" dxfId="0" priority="251" stopIfTrue="1" operator="notBetween">
      <formula>$G132+$H132</formula>
      <formula>$G132+$I132</formula>
    </cfRule>
  </conditionalFormatting>
  <conditionalFormatting sqref="S132">
    <cfRule type="cellIs" dxfId="0" priority="250" stopIfTrue="1" operator="notBetween">
      <formula>$G132+$H132</formula>
      <formula>$G132+$I132</formula>
    </cfRule>
  </conditionalFormatting>
  <conditionalFormatting sqref="T132">
    <cfRule type="cellIs" dxfId="0" priority="249" stopIfTrue="1" operator="notBetween">
      <formula>$G132+$H132</formula>
      <formula>$G132+$I132</formula>
    </cfRule>
  </conditionalFormatting>
  <conditionalFormatting sqref="P134">
    <cfRule type="cellIs" dxfId="0" priority="236" stopIfTrue="1" operator="notBetween">
      <formula>$G134+$H134</formula>
      <formula>$G134+$I134</formula>
    </cfRule>
  </conditionalFormatting>
  <conditionalFormatting sqref="Q134">
    <cfRule type="cellIs" dxfId="0" priority="235" stopIfTrue="1" operator="notBetween">
      <formula>$G134+$H134</formula>
      <formula>$G134+$I134</formula>
    </cfRule>
  </conditionalFormatting>
  <conditionalFormatting sqref="R134">
    <cfRule type="cellIs" dxfId="0" priority="234" stopIfTrue="1" operator="notBetween">
      <formula>$G134+$H134</formula>
      <formula>$G134+$I134</formula>
    </cfRule>
  </conditionalFormatting>
  <conditionalFormatting sqref="S134">
    <cfRule type="cellIs" dxfId="0" priority="233" stopIfTrue="1" operator="notBetween">
      <formula>$G134+$H134</formula>
      <formula>$G134+$I134</formula>
    </cfRule>
  </conditionalFormatting>
  <conditionalFormatting sqref="T134">
    <cfRule type="cellIs" dxfId="0" priority="232" stopIfTrue="1" operator="notBetween">
      <formula>$G134+$H134</formula>
      <formula>$G134+$I134</formula>
    </cfRule>
  </conditionalFormatting>
  <conditionalFormatting sqref="U134">
    <cfRule type="cellIs" dxfId="0" priority="237" stopIfTrue="1" operator="equal">
      <formula>"NG"</formula>
    </cfRule>
  </conditionalFormatting>
  <conditionalFormatting sqref="P143">
    <cfRule type="cellIs" dxfId="0" priority="212" stopIfTrue="1" operator="notBetween">
      <formula>$G143+$H143</formula>
      <formula>$G143+$I143</formula>
    </cfRule>
  </conditionalFormatting>
  <conditionalFormatting sqref="Q143">
    <cfRule type="cellIs" dxfId="0" priority="211" stopIfTrue="1" operator="notBetween">
      <formula>$G143+$H143</formula>
      <formula>$G143+$I143</formula>
    </cfRule>
  </conditionalFormatting>
  <conditionalFormatting sqref="R143">
    <cfRule type="cellIs" dxfId="0" priority="210" stopIfTrue="1" operator="notBetween">
      <formula>$G143+$H143</formula>
      <formula>$G143+$I143</formula>
    </cfRule>
  </conditionalFormatting>
  <conditionalFormatting sqref="S143">
    <cfRule type="cellIs" dxfId="0" priority="209" stopIfTrue="1" operator="notBetween">
      <formula>$G143+$H143</formula>
      <formula>$G143+$I143</formula>
    </cfRule>
  </conditionalFormatting>
  <conditionalFormatting sqref="T143">
    <cfRule type="cellIs" dxfId="0" priority="208" stopIfTrue="1" operator="notBetween">
      <formula>$G143+$H143</formula>
      <formula>$G143+$I143</formula>
    </cfRule>
  </conditionalFormatting>
  <conditionalFormatting sqref="U143">
    <cfRule type="cellIs" dxfId="0" priority="213" stopIfTrue="1" operator="equal">
      <formula>"NG"</formula>
    </cfRule>
  </conditionalFormatting>
  <conditionalFormatting sqref="P144">
    <cfRule type="cellIs" dxfId="0" priority="206" stopIfTrue="1" operator="notBetween">
      <formula>$G144+$H144</formula>
      <formula>$G144+$I144</formula>
    </cfRule>
  </conditionalFormatting>
  <conditionalFormatting sqref="Q144">
    <cfRule type="cellIs" dxfId="0" priority="205" stopIfTrue="1" operator="notBetween">
      <formula>$G144+$H144</formula>
      <formula>$G144+$I144</formula>
    </cfRule>
  </conditionalFormatting>
  <conditionalFormatting sqref="R144">
    <cfRule type="cellIs" dxfId="0" priority="204" stopIfTrue="1" operator="notBetween">
      <formula>$G144+$H144</formula>
      <formula>$G144+$I144</formula>
    </cfRule>
  </conditionalFormatting>
  <conditionalFormatting sqref="S144">
    <cfRule type="cellIs" dxfId="0" priority="203" stopIfTrue="1" operator="notBetween">
      <formula>$G144+$H144</formula>
      <formula>$G144+$I144</formula>
    </cfRule>
  </conditionalFormatting>
  <conditionalFormatting sqref="T144">
    <cfRule type="cellIs" dxfId="0" priority="202" stopIfTrue="1" operator="notBetween">
      <formula>$G144+$H144</formula>
      <formula>$G144+$I144</formula>
    </cfRule>
  </conditionalFormatting>
  <conditionalFormatting sqref="U144">
    <cfRule type="cellIs" dxfId="0" priority="207" stopIfTrue="1" operator="equal">
      <formula>"NG"</formula>
    </cfRule>
  </conditionalFormatting>
  <conditionalFormatting sqref="P145">
    <cfRule type="cellIs" dxfId="0" priority="195" stopIfTrue="1" operator="notBetween">
      <formula>$G145+$H145</formula>
      <formula>$G145+$I145</formula>
    </cfRule>
  </conditionalFormatting>
  <conditionalFormatting sqref="Q145">
    <cfRule type="cellIs" dxfId="0" priority="189" stopIfTrue="1" operator="notBetween">
      <formula>$G145+$H145</formula>
      <formula>$G145+$I145</formula>
    </cfRule>
  </conditionalFormatting>
  <conditionalFormatting sqref="R145">
    <cfRule type="cellIs" dxfId="0" priority="183" stopIfTrue="1" operator="notBetween">
      <formula>$G145+$H145</formula>
      <formula>$G145+$I145</formula>
    </cfRule>
  </conditionalFormatting>
  <conditionalFormatting sqref="S145">
    <cfRule type="cellIs" dxfId="0" priority="177" stopIfTrue="1" operator="notBetween">
      <formula>$G145+$H145</formula>
      <formula>$G145+$I145</formula>
    </cfRule>
  </conditionalFormatting>
  <conditionalFormatting sqref="T145">
    <cfRule type="cellIs" dxfId="0" priority="171" stopIfTrue="1" operator="notBetween">
      <formula>$G145+$H145</formula>
      <formula>$G145+$I145</formula>
    </cfRule>
  </conditionalFormatting>
  <conditionalFormatting sqref="U145">
    <cfRule type="cellIs" dxfId="0" priority="201" stopIfTrue="1" operator="equal">
      <formula>"NG"</formula>
    </cfRule>
  </conditionalFormatting>
  <conditionalFormatting sqref="P146">
    <cfRule type="cellIs" dxfId="0" priority="194" stopIfTrue="1" operator="notBetween">
      <formula>$G146+$H146</formula>
      <formula>$G146+$I146</formula>
    </cfRule>
  </conditionalFormatting>
  <conditionalFormatting sqref="Q146">
    <cfRule type="cellIs" dxfId="0" priority="188" stopIfTrue="1" operator="notBetween">
      <formula>$G146+$H146</formula>
      <formula>$G146+$I146</formula>
    </cfRule>
  </conditionalFormatting>
  <conditionalFormatting sqref="R146">
    <cfRule type="cellIs" dxfId="0" priority="182" stopIfTrue="1" operator="notBetween">
      <formula>$G146+$H146</formula>
      <formula>$G146+$I146</formula>
    </cfRule>
  </conditionalFormatting>
  <conditionalFormatting sqref="S146">
    <cfRule type="cellIs" dxfId="0" priority="176" stopIfTrue="1" operator="notBetween">
      <formula>$G146+$H146</formula>
      <formula>$G146+$I146</formula>
    </cfRule>
  </conditionalFormatting>
  <conditionalFormatting sqref="T146">
    <cfRule type="cellIs" dxfId="0" priority="170" stopIfTrue="1" operator="notBetween">
      <formula>$G146+$H146</formula>
      <formula>$G146+$I146</formula>
    </cfRule>
  </conditionalFormatting>
  <conditionalFormatting sqref="U146">
    <cfRule type="cellIs" dxfId="0" priority="200" stopIfTrue="1" operator="equal">
      <formula>"NG"</formula>
    </cfRule>
  </conditionalFormatting>
  <conditionalFormatting sqref="P147">
    <cfRule type="cellIs" dxfId="0" priority="193" stopIfTrue="1" operator="notBetween">
      <formula>$G147+$H147</formula>
      <formula>$G147+$I147</formula>
    </cfRule>
  </conditionalFormatting>
  <conditionalFormatting sqref="Q147">
    <cfRule type="cellIs" dxfId="0" priority="187" stopIfTrue="1" operator="notBetween">
      <formula>$G147+$H147</formula>
      <formula>$G147+$I147</formula>
    </cfRule>
  </conditionalFormatting>
  <conditionalFormatting sqref="R147">
    <cfRule type="cellIs" dxfId="0" priority="181" stopIfTrue="1" operator="notBetween">
      <formula>$G147+$H147</formula>
      <formula>$G147+$I147</formula>
    </cfRule>
  </conditionalFormatting>
  <conditionalFormatting sqref="S147">
    <cfRule type="cellIs" dxfId="0" priority="175" stopIfTrue="1" operator="notBetween">
      <formula>$G147+$H147</formula>
      <formula>$G147+$I147</formula>
    </cfRule>
  </conditionalFormatting>
  <conditionalFormatting sqref="T147">
    <cfRule type="cellIs" dxfId="0" priority="169" stopIfTrue="1" operator="notBetween">
      <formula>$G147+$H147</formula>
      <formula>$G147+$I147</formula>
    </cfRule>
  </conditionalFormatting>
  <conditionalFormatting sqref="U147">
    <cfRule type="cellIs" dxfId="0" priority="199" stopIfTrue="1" operator="equal">
      <formula>"NG"</formula>
    </cfRule>
  </conditionalFormatting>
  <conditionalFormatting sqref="P148">
    <cfRule type="cellIs" dxfId="0" priority="192" stopIfTrue="1" operator="notBetween">
      <formula>$G148+$H148</formula>
      <formula>$G148+$I148</formula>
    </cfRule>
  </conditionalFormatting>
  <conditionalFormatting sqref="Q148">
    <cfRule type="cellIs" dxfId="0" priority="186" stopIfTrue="1" operator="notBetween">
      <formula>$G148+$H148</formula>
      <formula>$G148+$I148</formula>
    </cfRule>
  </conditionalFormatting>
  <conditionalFormatting sqref="R148">
    <cfRule type="cellIs" dxfId="0" priority="180" stopIfTrue="1" operator="notBetween">
      <formula>$G148+$H148</formula>
      <formula>$G148+$I148</formula>
    </cfRule>
  </conditionalFormatting>
  <conditionalFormatting sqref="S148">
    <cfRule type="cellIs" dxfId="0" priority="174" stopIfTrue="1" operator="notBetween">
      <formula>$G148+$H148</formula>
      <formula>$G148+$I148</formula>
    </cfRule>
  </conditionalFormatting>
  <conditionalFormatting sqref="T148">
    <cfRule type="cellIs" dxfId="0" priority="168" stopIfTrue="1" operator="notBetween">
      <formula>$G148+$H148</formula>
      <formula>$G148+$I148</formula>
    </cfRule>
  </conditionalFormatting>
  <conditionalFormatting sqref="U148">
    <cfRule type="cellIs" dxfId="0" priority="198" stopIfTrue="1" operator="equal">
      <formula>"NG"</formula>
    </cfRule>
  </conditionalFormatting>
  <conditionalFormatting sqref="P149">
    <cfRule type="cellIs" dxfId="0" priority="191" stopIfTrue="1" operator="notBetween">
      <formula>$G149+$H149</formula>
      <formula>$G149+$I149</formula>
    </cfRule>
  </conditionalFormatting>
  <conditionalFormatting sqref="Q149">
    <cfRule type="cellIs" dxfId="0" priority="185" stopIfTrue="1" operator="notBetween">
      <formula>$G149+$H149</formula>
      <formula>$G149+$I149</formula>
    </cfRule>
  </conditionalFormatting>
  <conditionalFormatting sqref="R149">
    <cfRule type="cellIs" dxfId="0" priority="179" stopIfTrue="1" operator="notBetween">
      <formula>$G149+$H149</formula>
      <formula>$G149+$I149</formula>
    </cfRule>
  </conditionalFormatting>
  <conditionalFormatting sqref="S149">
    <cfRule type="cellIs" dxfId="0" priority="173" stopIfTrue="1" operator="notBetween">
      <formula>$G149+$H149</formula>
      <formula>$G149+$I149</formula>
    </cfRule>
  </conditionalFormatting>
  <conditionalFormatting sqref="T149">
    <cfRule type="cellIs" dxfId="0" priority="167" stopIfTrue="1" operator="notBetween">
      <formula>$G149+$H149</formula>
      <formula>$G149+$I149</formula>
    </cfRule>
  </conditionalFormatting>
  <conditionalFormatting sqref="U149">
    <cfRule type="cellIs" dxfId="0" priority="197" stopIfTrue="1" operator="equal">
      <formula>"NG"</formula>
    </cfRule>
  </conditionalFormatting>
  <conditionalFormatting sqref="P150">
    <cfRule type="cellIs" dxfId="0" priority="190" stopIfTrue="1" operator="notBetween">
      <formula>$G150+$H150</formula>
      <formula>$G150+$I150</formula>
    </cfRule>
  </conditionalFormatting>
  <conditionalFormatting sqref="Q150">
    <cfRule type="cellIs" dxfId="0" priority="184" stopIfTrue="1" operator="notBetween">
      <formula>$G150+$H150</formula>
      <formula>$G150+$I150</formula>
    </cfRule>
  </conditionalFormatting>
  <conditionalFormatting sqref="R150">
    <cfRule type="cellIs" dxfId="0" priority="178" stopIfTrue="1" operator="notBetween">
      <formula>$G150+$H150</formula>
      <formula>$G150+$I150</formula>
    </cfRule>
  </conditionalFormatting>
  <conditionalFormatting sqref="S150">
    <cfRule type="cellIs" dxfId="0" priority="172" stopIfTrue="1" operator="notBetween">
      <formula>$G150+$H150</formula>
      <formula>$G150+$I150</formula>
    </cfRule>
  </conditionalFormatting>
  <conditionalFormatting sqref="T150">
    <cfRule type="cellIs" dxfId="0" priority="166" stopIfTrue="1" operator="notBetween">
      <formula>$G150+$H150</formula>
      <formula>$G150+$I150</formula>
    </cfRule>
  </conditionalFormatting>
  <conditionalFormatting sqref="U150">
    <cfRule type="cellIs" dxfId="0" priority="196" stopIfTrue="1" operator="equal">
      <formula>"NG"</formula>
    </cfRule>
  </conditionalFormatting>
  <conditionalFormatting sqref="P151">
    <cfRule type="cellIs" dxfId="0" priority="1439" stopIfTrue="1" operator="notBetween">
      <formula>$G151+$H151</formula>
      <formula>$G151+$I151</formula>
    </cfRule>
  </conditionalFormatting>
  <conditionalFormatting sqref="Q151">
    <cfRule type="cellIs" dxfId="0" priority="1438" stopIfTrue="1" operator="notBetween">
      <formula>$G151+$H151</formula>
      <formula>$G151+$I151</formula>
    </cfRule>
  </conditionalFormatting>
  <conditionalFormatting sqref="R151">
    <cfRule type="cellIs" dxfId="0" priority="1432" stopIfTrue="1" operator="notBetween">
      <formula>$G151+$H151</formula>
      <formula>$G151+$I151</formula>
    </cfRule>
  </conditionalFormatting>
  <conditionalFormatting sqref="S151">
    <cfRule type="cellIs" dxfId="0" priority="1431" stopIfTrue="1" operator="notBetween">
      <formula>$G151+$H151</formula>
      <formula>$G151+$I151</formula>
    </cfRule>
  </conditionalFormatting>
  <conditionalFormatting sqref="T151">
    <cfRule type="cellIs" dxfId="0" priority="1430" stopIfTrue="1" operator="notBetween">
      <formula>$G151+$H151</formula>
      <formula>$G151+$I151</formula>
    </cfRule>
  </conditionalFormatting>
  <conditionalFormatting sqref="P152">
    <cfRule type="cellIs" dxfId="0" priority="1449" stopIfTrue="1" operator="notBetween">
      <formula>$G152+$H152</formula>
      <formula>$G152+$I152</formula>
    </cfRule>
  </conditionalFormatting>
  <conditionalFormatting sqref="Q152">
    <cfRule type="cellIs" dxfId="0" priority="1448" stopIfTrue="1" operator="notBetween">
      <formula>$G152+$H152</formula>
      <formula>$G152+$I152</formula>
    </cfRule>
  </conditionalFormatting>
  <conditionalFormatting sqref="R152">
    <cfRule type="cellIs" dxfId="0" priority="1442" stopIfTrue="1" operator="notBetween">
      <formula>$G152+$H152</formula>
      <formula>$G152+$I152</formula>
    </cfRule>
  </conditionalFormatting>
  <conditionalFormatting sqref="S152">
    <cfRule type="cellIs" dxfId="0" priority="1441" stopIfTrue="1" operator="notBetween">
      <formula>$G152+$H152</formula>
      <formula>$G152+$I152</formula>
    </cfRule>
  </conditionalFormatting>
  <conditionalFormatting sqref="T152">
    <cfRule type="cellIs" dxfId="0" priority="1440" stopIfTrue="1" operator="notBetween">
      <formula>$G152+$H152</formula>
      <formula>$G152+$I152</formula>
    </cfRule>
  </conditionalFormatting>
  <conditionalFormatting sqref="P153">
    <cfRule type="cellIs" dxfId="0" priority="1459" stopIfTrue="1" operator="notBetween">
      <formula>$G153+$H153</formula>
      <formula>$G153+$I153</formula>
    </cfRule>
  </conditionalFormatting>
  <conditionalFormatting sqref="Q153">
    <cfRule type="cellIs" dxfId="0" priority="1458" stopIfTrue="1" operator="notBetween">
      <formula>$G153+$H153</formula>
      <formula>$G153+$I153</formula>
    </cfRule>
  </conditionalFormatting>
  <conditionalFormatting sqref="R153">
    <cfRule type="cellIs" dxfId="0" priority="1452" stopIfTrue="1" operator="notBetween">
      <formula>$G153+$H153</formula>
      <formula>$G153+$I153</formula>
    </cfRule>
  </conditionalFormatting>
  <conditionalFormatting sqref="S153">
    <cfRule type="cellIs" dxfId="0" priority="1451" stopIfTrue="1" operator="notBetween">
      <formula>$G153+$H153</formula>
      <formula>$G153+$I153</formula>
    </cfRule>
  </conditionalFormatting>
  <conditionalFormatting sqref="T153">
    <cfRule type="cellIs" dxfId="0" priority="1450" stopIfTrue="1" operator="notBetween">
      <formula>$G153+$H153</formula>
      <formula>$G153+$I153</formula>
    </cfRule>
  </conditionalFormatting>
  <conditionalFormatting sqref="P154">
    <cfRule type="cellIs" dxfId="0" priority="1469" stopIfTrue="1" operator="notBetween">
      <formula>$G154+$H154</formula>
      <formula>$G154+$I154</formula>
    </cfRule>
  </conditionalFormatting>
  <conditionalFormatting sqref="Q154">
    <cfRule type="cellIs" dxfId="0" priority="1468" stopIfTrue="1" operator="notBetween">
      <formula>$G154+$H154</formula>
      <formula>$G154+$I154</formula>
    </cfRule>
  </conditionalFormatting>
  <conditionalFormatting sqref="R154">
    <cfRule type="cellIs" dxfId="0" priority="1462" stopIfTrue="1" operator="notBetween">
      <formula>$G154+$H154</formula>
      <formula>$G154+$I154</formula>
    </cfRule>
  </conditionalFormatting>
  <conditionalFormatting sqref="S154">
    <cfRule type="cellIs" dxfId="0" priority="1461" stopIfTrue="1" operator="notBetween">
      <formula>$G154+$H154</formula>
      <formula>$G154+$I154</formula>
    </cfRule>
  </conditionalFormatting>
  <conditionalFormatting sqref="T154">
    <cfRule type="cellIs" dxfId="0" priority="1460" stopIfTrue="1" operator="notBetween">
      <formula>$G154+$H154</formula>
      <formula>$G154+$I154</formula>
    </cfRule>
  </conditionalFormatting>
  <conditionalFormatting sqref="P155">
    <cfRule type="cellIs" dxfId="0" priority="1479" stopIfTrue="1" operator="notBetween">
      <formula>$G155+$H155</formula>
      <formula>$G155+$I155</formula>
    </cfRule>
  </conditionalFormatting>
  <conditionalFormatting sqref="Q155">
    <cfRule type="cellIs" dxfId="0" priority="1478" stopIfTrue="1" operator="notBetween">
      <formula>$G155+$H155</formula>
      <formula>$G155+$I155</formula>
    </cfRule>
  </conditionalFormatting>
  <conditionalFormatting sqref="R155">
    <cfRule type="cellIs" dxfId="0" priority="1472" stopIfTrue="1" operator="notBetween">
      <formula>$G155+$H155</formula>
      <formula>$G155+$I155</formula>
    </cfRule>
  </conditionalFormatting>
  <conditionalFormatting sqref="S155">
    <cfRule type="cellIs" dxfId="0" priority="1471" stopIfTrue="1" operator="notBetween">
      <formula>$G155+$H155</formula>
      <formula>$G155+$I155</formula>
    </cfRule>
  </conditionalFormatting>
  <conditionalFormatting sqref="T155">
    <cfRule type="cellIs" dxfId="0" priority="1470" stopIfTrue="1" operator="notBetween">
      <formula>$G155+$H155</formula>
      <formula>$G155+$I155</formula>
    </cfRule>
  </conditionalFormatting>
  <conditionalFormatting sqref="P156">
    <cfRule type="cellIs" dxfId="0" priority="1389" stopIfTrue="1" operator="notBetween">
      <formula>$G156+$H156</formula>
      <formula>$G156+$I156</formula>
    </cfRule>
  </conditionalFormatting>
  <conditionalFormatting sqref="Q156">
    <cfRule type="cellIs" dxfId="0" priority="1388" stopIfTrue="1" operator="notBetween">
      <formula>$G156+$H156</formula>
      <formula>$G156+$I156</formula>
    </cfRule>
  </conditionalFormatting>
  <conditionalFormatting sqref="R156">
    <cfRule type="cellIs" dxfId="0" priority="1382" stopIfTrue="1" operator="notBetween">
      <formula>$G156+$H156</formula>
      <formula>$G156+$I156</formula>
    </cfRule>
  </conditionalFormatting>
  <conditionalFormatting sqref="S156">
    <cfRule type="cellIs" dxfId="0" priority="1381" stopIfTrue="1" operator="notBetween">
      <formula>$G156+$H156</formula>
      <formula>$G156+$I156</formula>
    </cfRule>
  </conditionalFormatting>
  <conditionalFormatting sqref="T156">
    <cfRule type="cellIs" dxfId="0" priority="1380" stopIfTrue="1" operator="notBetween">
      <formula>$G156+$H156</formula>
      <formula>$G156+$I156</formula>
    </cfRule>
  </conditionalFormatting>
  <conditionalFormatting sqref="P157">
    <cfRule type="cellIs" dxfId="0" priority="1399" stopIfTrue="1" operator="notBetween">
      <formula>$G157+$H157</formula>
      <formula>$G157+$I157</formula>
    </cfRule>
  </conditionalFormatting>
  <conditionalFormatting sqref="Q157">
    <cfRule type="cellIs" dxfId="0" priority="1398" stopIfTrue="1" operator="notBetween">
      <formula>$G157+$H157</formula>
      <formula>$G157+$I157</formula>
    </cfRule>
  </conditionalFormatting>
  <conditionalFormatting sqref="R157">
    <cfRule type="cellIs" dxfId="0" priority="1392" stopIfTrue="1" operator="notBetween">
      <formula>$G157+$H157</formula>
      <formula>$G157+$I157</formula>
    </cfRule>
  </conditionalFormatting>
  <conditionalFormatting sqref="S157">
    <cfRule type="cellIs" dxfId="0" priority="1391" stopIfTrue="1" operator="notBetween">
      <formula>$G157+$H157</formula>
      <formula>$G157+$I157</formula>
    </cfRule>
  </conditionalFormatting>
  <conditionalFormatting sqref="T157">
    <cfRule type="cellIs" dxfId="0" priority="1390" stopIfTrue="1" operator="notBetween">
      <formula>$G157+$H157</formula>
      <formula>$G157+$I157</formula>
    </cfRule>
  </conditionalFormatting>
  <conditionalFormatting sqref="P158">
    <cfRule type="cellIs" dxfId="0" priority="1409" stopIfTrue="1" operator="notBetween">
      <formula>$G158+$H158</formula>
      <formula>$G158+$I158</formula>
    </cfRule>
  </conditionalFormatting>
  <conditionalFormatting sqref="Q158">
    <cfRule type="cellIs" dxfId="0" priority="1408" stopIfTrue="1" operator="notBetween">
      <formula>$G158+$H158</formula>
      <formula>$G158+$I158</formula>
    </cfRule>
  </conditionalFormatting>
  <conditionalFormatting sqref="R158">
    <cfRule type="cellIs" dxfId="0" priority="1402" stopIfTrue="1" operator="notBetween">
      <formula>$G158+$H158</formula>
      <formula>$G158+$I158</formula>
    </cfRule>
  </conditionalFormatting>
  <conditionalFormatting sqref="S158">
    <cfRule type="cellIs" dxfId="0" priority="1401" stopIfTrue="1" operator="notBetween">
      <formula>$G158+$H158</formula>
      <formula>$G158+$I158</formula>
    </cfRule>
  </conditionalFormatting>
  <conditionalFormatting sqref="T158">
    <cfRule type="cellIs" dxfId="0" priority="1400" stopIfTrue="1" operator="notBetween">
      <formula>$G158+$H158</formula>
      <formula>$G158+$I158</formula>
    </cfRule>
  </conditionalFormatting>
  <conditionalFormatting sqref="P159">
    <cfRule type="cellIs" dxfId="0" priority="1419" stopIfTrue="1" operator="notBetween">
      <formula>$G159+$H159</formula>
      <formula>$G159+$I159</formula>
    </cfRule>
  </conditionalFormatting>
  <conditionalFormatting sqref="Q159">
    <cfRule type="cellIs" dxfId="0" priority="1418" stopIfTrue="1" operator="notBetween">
      <formula>$G159+$H159</formula>
      <formula>$G159+$I159</formula>
    </cfRule>
  </conditionalFormatting>
  <conditionalFormatting sqref="R159">
    <cfRule type="cellIs" dxfId="0" priority="1412" stopIfTrue="1" operator="notBetween">
      <formula>$G159+$H159</formula>
      <formula>$G159+$I159</formula>
    </cfRule>
  </conditionalFormatting>
  <conditionalFormatting sqref="S159">
    <cfRule type="cellIs" dxfId="0" priority="1411" stopIfTrue="1" operator="notBetween">
      <formula>$G159+$H159</formula>
      <formula>$G159+$I159</formula>
    </cfRule>
  </conditionalFormatting>
  <conditionalFormatting sqref="T159">
    <cfRule type="cellIs" dxfId="0" priority="1410" stopIfTrue="1" operator="notBetween">
      <formula>$G159+$H159</formula>
      <formula>$G159+$I159</formula>
    </cfRule>
  </conditionalFormatting>
  <conditionalFormatting sqref="P160">
    <cfRule type="cellIs" dxfId="0" priority="1429" stopIfTrue="1" operator="notBetween">
      <formula>$G160+$H160</formula>
      <formula>$G160+$I160</formula>
    </cfRule>
  </conditionalFormatting>
  <conditionalFormatting sqref="Q160">
    <cfRule type="cellIs" dxfId="0" priority="1428" stopIfTrue="1" operator="notBetween">
      <formula>$G160+$H160</formula>
      <formula>$G160+$I160</formula>
    </cfRule>
  </conditionalFormatting>
  <conditionalFormatting sqref="R160">
    <cfRule type="cellIs" dxfId="0" priority="1422" stopIfTrue="1" operator="notBetween">
      <formula>$G160+$H160</formula>
      <formula>$G160+$I160</formula>
    </cfRule>
  </conditionalFormatting>
  <conditionalFormatting sqref="S160">
    <cfRule type="cellIs" dxfId="0" priority="1421" stopIfTrue="1" operator="notBetween">
      <formula>$G160+$H160</formula>
      <formula>$G160+$I160</formula>
    </cfRule>
  </conditionalFormatting>
  <conditionalFormatting sqref="T160">
    <cfRule type="cellIs" dxfId="0" priority="1420" stopIfTrue="1" operator="notBetween">
      <formula>$G160+$H160</formula>
      <formula>$G160+$I160</formula>
    </cfRule>
  </conditionalFormatting>
  <conditionalFormatting sqref="P163">
    <cfRule type="cellIs" dxfId="0" priority="769" stopIfTrue="1" operator="notBetween">
      <formula>$G163+$H163</formula>
      <formula>$G163+$I163</formula>
    </cfRule>
  </conditionalFormatting>
  <conditionalFormatting sqref="Q163">
    <cfRule type="cellIs" dxfId="0" priority="768" stopIfTrue="1" operator="notBetween">
      <formula>$G163+$H163</formula>
      <formula>$G163+$I163</formula>
    </cfRule>
  </conditionalFormatting>
  <conditionalFormatting sqref="R163">
    <cfRule type="cellIs" dxfId="0" priority="762" stopIfTrue="1" operator="notBetween">
      <formula>$G163+$H163</formula>
      <formula>$G163+$I163</formula>
    </cfRule>
  </conditionalFormatting>
  <conditionalFormatting sqref="S163">
    <cfRule type="cellIs" dxfId="0" priority="761" stopIfTrue="1" operator="notBetween">
      <formula>$G163+$H163</formula>
      <formula>$G163+$I163</formula>
    </cfRule>
  </conditionalFormatting>
  <conditionalFormatting sqref="T163">
    <cfRule type="cellIs" dxfId="0" priority="760" stopIfTrue="1" operator="notBetween">
      <formula>$G163+$H163</formula>
      <formula>$G163+$I163</formula>
    </cfRule>
  </conditionalFormatting>
  <conditionalFormatting sqref="P165">
    <cfRule type="cellIs" dxfId="0" priority="759" stopIfTrue="1" operator="notBetween">
      <formula>$G165+$H165</formula>
      <formula>$G165+$I165</formula>
    </cfRule>
  </conditionalFormatting>
  <conditionalFormatting sqref="Q165">
    <cfRule type="cellIs" dxfId="0" priority="758" stopIfTrue="1" operator="notBetween">
      <formula>$G165+$H165</formula>
      <formula>$G165+$I165</formula>
    </cfRule>
  </conditionalFormatting>
  <conditionalFormatting sqref="R165">
    <cfRule type="cellIs" dxfId="0" priority="752" stopIfTrue="1" operator="notBetween">
      <formula>$G165+$H165</formula>
      <formula>$G165+$I165</formula>
    </cfRule>
  </conditionalFormatting>
  <conditionalFormatting sqref="S165">
    <cfRule type="cellIs" dxfId="0" priority="751" stopIfTrue="1" operator="notBetween">
      <formula>$G165+$H165</formula>
      <formula>$G165+$I165</formula>
    </cfRule>
  </conditionalFormatting>
  <conditionalFormatting sqref="T165">
    <cfRule type="cellIs" dxfId="0" priority="750" stopIfTrue="1" operator="notBetween">
      <formula>$G165+$H165</formula>
      <formula>$G165+$I165</formula>
    </cfRule>
  </conditionalFormatting>
  <conditionalFormatting sqref="P166">
    <cfRule type="cellIs" dxfId="0" priority="1379" stopIfTrue="1" operator="notBetween">
      <formula>$G166+$H166</formula>
      <formula>$G166+$I166</formula>
    </cfRule>
  </conditionalFormatting>
  <conditionalFormatting sqref="Q166">
    <cfRule type="cellIs" dxfId="0" priority="1378" stopIfTrue="1" operator="notBetween">
      <formula>$G166+$H166</formula>
      <formula>$G166+$I166</formula>
    </cfRule>
  </conditionalFormatting>
  <conditionalFormatting sqref="R166">
    <cfRule type="cellIs" dxfId="0" priority="1372" stopIfTrue="1" operator="notBetween">
      <formula>$G166+$H166</formula>
      <formula>$G166+$I166</formula>
    </cfRule>
  </conditionalFormatting>
  <conditionalFormatting sqref="S166">
    <cfRule type="cellIs" dxfId="0" priority="1371" stopIfTrue="1" operator="notBetween">
      <formula>$G166+$H166</formula>
      <formula>$G166+$I166</formula>
    </cfRule>
  </conditionalFormatting>
  <conditionalFormatting sqref="T166">
    <cfRule type="cellIs" dxfId="0" priority="1370" stopIfTrue="1" operator="notBetween">
      <formula>$G166+$H166</formula>
      <formula>$G166+$I166</formula>
    </cfRule>
  </conditionalFormatting>
  <conditionalFormatting sqref="P168">
    <cfRule type="cellIs" dxfId="0" priority="1369" stopIfTrue="1" operator="notBetween">
      <formula>$G168+$H168</formula>
      <formula>$G168+$I168</formula>
    </cfRule>
  </conditionalFormatting>
  <conditionalFormatting sqref="Q168">
    <cfRule type="cellIs" dxfId="0" priority="1368" stopIfTrue="1" operator="notBetween">
      <formula>$G168+$H168</formula>
      <formula>$G168+$I168</formula>
    </cfRule>
  </conditionalFormatting>
  <conditionalFormatting sqref="R168">
    <cfRule type="cellIs" dxfId="0" priority="1362" stopIfTrue="1" operator="notBetween">
      <formula>$G168+$H168</formula>
      <formula>$G168+$I168</formula>
    </cfRule>
  </conditionalFormatting>
  <conditionalFormatting sqref="S168">
    <cfRule type="cellIs" dxfId="0" priority="1361" stopIfTrue="1" operator="notBetween">
      <formula>$G168+$H168</formula>
      <formula>$G168+$I168</formula>
    </cfRule>
  </conditionalFormatting>
  <conditionalFormatting sqref="T168">
    <cfRule type="cellIs" dxfId="0" priority="1360" stopIfTrue="1" operator="notBetween">
      <formula>$G168+$H168</formula>
      <formula>$G168+$I168</formula>
    </cfRule>
  </conditionalFormatting>
  <conditionalFormatting sqref="P170">
    <cfRule type="cellIs" dxfId="0" priority="164" stopIfTrue="1" operator="notBetween">
      <formula>$G170+$H170</formula>
      <formula>$G170+$I170</formula>
    </cfRule>
  </conditionalFormatting>
  <conditionalFormatting sqref="Q170">
    <cfRule type="cellIs" dxfId="0" priority="163" stopIfTrue="1" operator="notBetween">
      <formula>$G170+$H170</formula>
      <formula>$G170+$I170</formula>
    </cfRule>
  </conditionalFormatting>
  <conditionalFormatting sqref="R170">
    <cfRule type="cellIs" dxfId="0" priority="162" stopIfTrue="1" operator="notBetween">
      <formula>$G170+$H170</formula>
      <formula>$G170+$I170</formula>
    </cfRule>
  </conditionalFormatting>
  <conditionalFormatting sqref="S170">
    <cfRule type="cellIs" dxfId="0" priority="161" stopIfTrue="1" operator="notBetween">
      <formula>$G170+$H170</formula>
      <formula>$G170+$I170</formula>
    </cfRule>
  </conditionalFormatting>
  <conditionalFormatting sqref="T170">
    <cfRule type="cellIs" dxfId="0" priority="160" stopIfTrue="1" operator="notBetween">
      <formula>$G170+$H170</formula>
      <formula>$G170+$I170</formula>
    </cfRule>
  </conditionalFormatting>
  <conditionalFormatting sqref="U170">
    <cfRule type="cellIs" dxfId="0" priority="165" stopIfTrue="1" operator="equal">
      <formula>"NG"</formula>
    </cfRule>
  </conditionalFormatting>
  <conditionalFormatting sqref="P171">
    <cfRule type="cellIs" dxfId="0" priority="158" stopIfTrue="1" operator="notBetween">
      <formula>$G171+$H171</formula>
      <formula>$G171+$I171</formula>
    </cfRule>
  </conditionalFormatting>
  <conditionalFormatting sqref="Q171">
    <cfRule type="cellIs" dxfId="0" priority="157" stopIfTrue="1" operator="notBetween">
      <formula>$G171+$H171</formula>
      <formula>$G171+$I171</formula>
    </cfRule>
  </conditionalFormatting>
  <conditionalFormatting sqref="R171">
    <cfRule type="cellIs" dxfId="0" priority="156" stopIfTrue="1" operator="notBetween">
      <formula>$G171+$H171</formula>
      <formula>$G171+$I171</formula>
    </cfRule>
  </conditionalFormatting>
  <conditionalFormatting sqref="S171">
    <cfRule type="cellIs" dxfId="0" priority="155" stopIfTrue="1" operator="notBetween">
      <formula>$G171+$H171</formula>
      <formula>$G171+$I171</formula>
    </cfRule>
  </conditionalFormatting>
  <conditionalFormatting sqref="T171">
    <cfRule type="cellIs" dxfId="0" priority="154" stopIfTrue="1" operator="notBetween">
      <formula>$G171+$H171</formula>
      <formula>$G171+$I171</formula>
    </cfRule>
  </conditionalFormatting>
  <conditionalFormatting sqref="U171">
    <cfRule type="cellIs" dxfId="0" priority="159" stopIfTrue="1" operator="equal">
      <formula>"NG"</formula>
    </cfRule>
  </conditionalFormatting>
  <conditionalFormatting sqref="P173">
    <cfRule type="cellIs" dxfId="0" priority="1349" stopIfTrue="1" operator="notBetween">
      <formula>$G173+$H173</formula>
      <formula>$G173+$I173</formula>
    </cfRule>
  </conditionalFormatting>
  <conditionalFormatting sqref="Q173">
    <cfRule type="cellIs" dxfId="0" priority="1348" stopIfTrue="1" operator="notBetween">
      <formula>$G173+$H173</formula>
      <formula>$G173+$I173</formula>
    </cfRule>
  </conditionalFormatting>
  <conditionalFormatting sqref="R173">
    <cfRule type="cellIs" dxfId="0" priority="1342" stopIfTrue="1" operator="notBetween">
      <formula>$G173+$H173</formula>
      <formula>$G173+$I173</formula>
    </cfRule>
  </conditionalFormatting>
  <conditionalFormatting sqref="S173">
    <cfRule type="cellIs" dxfId="0" priority="1341" stopIfTrue="1" operator="notBetween">
      <formula>$G173+$H173</formula>
      <formula>$G173+$I173</formula>
    </cfRule>
  </conditionalFormatting>
  <conditionalFormatting sqref="T173">
    <cfRule type="cellIs" dxfId="0" priority="1340" stopIfTrue="1" operator="notBetween">
      <formula>$G173+$H173</formula>
      <formula>$G173+$I173</formula>
    </cfRule>
  </conditionalFormatting>
  <conditionalFormatting sqref="P174">
    <cfRule type="cellIs" dxfId="0" priority="739" stopIfTrue="1" operator="notBetween">
      <formula>$G174+$H174</formula>
      <formula>$G174+$I174</formula>
    </cfRule>
  </conditionalFormatting>
  <conditionalFormatting sqref="Q174">
    <cfRule type="cellIs" dxfId="0" priority="738" stopIfTrue="1" operator="notBetween">
      <formula>$G174+$H174</formula>
      <formula>$G174+$I174</formula>
    </cfRule>
  </conditionalFormatting>
  <conditionalFormatting sqref="R174">
    <cfRule type="cellIs" dxfId="0" priority="732" stopIfTrue="1" operator="notBetween">
      <formula>$G174+$H174</formula>
      <formula>$G174+$I174</formula>
    </cfRule>
  </conditionalFormatting>
  <conditionalFormatting sqref="S174">
    <cfRule type="cellIs" dxfId="0" priority="731" stopIfTrue="1" operator="notBetween">
      <formula>$G174+$H174</formula>
      <formula>$G174+$I174</formula>
    </cfRule>
  </conditionalFormatting>
  <conditionalFormatting sqref="T174">
    <cfRule type="cellIs" dxfId="0" priority="730" stopIfTrue="1" operator="notBetween">
      <formula>$G174+$H174</formula>
      <formula>$G174+$I174</formula>
    </cfRule>
  </conditionalFormatting>
  <conditionalFormatting sqref="P176">
    <cfRule type="cellIs" dxfId="0" priority="1339" stopIfTrue="1" operator="notBetween">
      <formula>$G176+$H176</formula>
      <formula>$G176+$I176</formula>
    </cfRule>
  </conditionalFormatting>
  <conditionalFormatting sqref="Q176">
    <cfRule type="cellIs" dxfId="0" priority="1338" stopIfTrue="1" operator="notBetween">
      <formula>$G176+$H176</formula>
      <formula>$G176+$I176</formula>
    </cfRule>
  </conditionalFormatting>
  <conditionalFormatting sqref="R176">
    <cfRule type="cellIs" dxfId="0" priority="1332" stopIfTrue="1" operator="notBetween">
      <formula>$G176+$H176</formula>
      <formula>$G176+$I176</formula>
    </cfRule>
  </conditionalFormatting>
  <conditionalFormatting sqref="S176">
    <cfRule type="cellIs" dxfId="0" priority="1331" stopIfTrue="1" operator="notBetween">
      <formula>$G176+$H176</formula>
      <formula>$G176+$I176</formula>
    </cfRule>
  </conditionalFormatting>
  <conditionalFormatting sqref="T176">
    <cfRule type="cellIs" dxfId="0" priority="1330" stopIfTrue="1" operator="notBetween">
      <formula>$G176+$H176</formula>
      <formula>$G176+$I176</formula>
    </cfRule>
  </conditionalFormatting>
  <conditionalFormatting sqref="P177">
    <cfRule type="cellIs" dxfId="0" priority="779" stopIfTrue="1" operator="notBetween">
      <formula>$G177+$H177</formula>
      <formula>$G177+$I177</formula>
    </cfRule>
  </conditionalFormatting>
  <conditionalFormatting sqref="Q177">
    <cfRule type="cellIs" dxfId="0" priority="778" stopIfTrue="1" operator="notBetween">
      <formula>$G177+$H177</formula>
      <formula>$G177+$I177</formula>
    </cfRule>
  </conditionalFormatting>
  <conditionalFormatting sqref="R177">
    <cfRule type="cellIs" dxfId="0" priority="772" stopIfTrue="1" operator="notBetween">
      <formula>$G177+$H177</formula>
      <formula>$G177+$I177</formula>
    </cfRule>
  </conditionalFormatting>
  <conditionalFormatting sqref="S177">
    <cfRule type="cellIs" dxfId="0" priority="771" stopIfTrue="1" operator="notBetween">
      <formula>$G177+$H177</formula>
      <formula>$G177+$I177</formula>
    </cfRule>
  </conditionalFormatting>
  <conditionalFormatting sqref="T177">
    <cfRule type="cellIs" dxfId="0" priority="770" stopIfTrue="1" operator="notBetween">
      <formula>$G177+$H177</formula>
      <formula>$G177+$I177</formula>
    </cfRule>
  </conditionalFormatting>
  <conditionalFormatting sqref="P178">
    <cfRule type="cellIs" dxfId="0" priority="789" stopIfTrue="1" operator="notBetween">
      <formula>$G178+$H178</formula>
      <formula>$G178+$I178</formula>
    </cfRule>
  </conditionalFormatting>
  <conditionalFormatting sqref="Q178">
    <cfRule type="cellIs" dxfId="0" priority="788" stopIfTrue="1" operator="notBetween">
      <formula>$G178+$H178</formula>
      <formula>$G178+$I178</formula>
    </cfRule>
  </conditionalFormatting>
  <conditionalFormatting sqref="R178">
    <cfRule type="cellIs" dxfId="0" priority="782" stopIfTrue="1" operator="notBetween">
      <formula>$G178+$H178</formula>
      <formula>$G178+$I178</formula>
    </cfRule>
  </conditionalFormatting>
  <conditionalFormatting sqref="S178">
    <cfRule type="cellIs" dxfId="0" priority="781" stopIfTrue="1" operator="notBetween">
      <formula>$G178+$H178</formula>
      <formula>$G178+$I178</formula>
    </cfRule>
  </conditionalFormatting>
  <conditionalFormatting sqref="T178">
    <cfRule type="cellIs" dxfId="0" priority="780" stopIfTrue="1" operator="notBetween">
      <formula>$G178+$H178</formula>
      <formula>$G178+$I178</formula>
    </cfRule>
  </conditionalFormatting>
  <conditionalFormatting sqref="P181">
    <cfRule type="cellIs" dxfId="0" priority="152" stopIfTrue="1" operator="notBetween">
      <formula>$G181+$H181</formula>
      <formula>$G181+$I181</formula>
    </cfRule>
  </conditionalFormatting>
  <conditionalFormatting sqref="Q181">
    <cfRule type="cellIs" dxfId="0" priority="151" stopIfTrue="1" operator="notBetween">
      <formula>$G181+$H181</formula>
      <formula>$G181+$I181</formula>
    </cfRule>
  </conditionalFormatting>
  <conditionalFormatting sqref="R181">
    <cfRule type="cellIs" dxfId="0" priority="150" stopIfTrue="1" operator="notBetween">
      <formula>$G181+$H181</formula>
      <formula>$G181+$I181</formula>
    </cfRule>
  </conditionalFormatting>
  <conditionalFormatting sqref="S181">
    <cfRule type="cellIs" dxfId="0" priority="149" stopIfTrue="1" operator="notBetween">
      <formula>$G181+$H181</formula>
      <formula>$G181+$I181</formula>
    </cfRule>
  </conditionalFormatting>
  <conditionalFormatting sqref="T181">
    <cfRule type="cellIs" dxfId="0" priority="148" stopIfTrue="1" operator="notBetween">
      <formula>$G181+$H181</formula>
      <formula>$G181+$I181</formula>
    </cfRule>
  </conditionalFormatting>
  <conditionalFormatting sqref="U181">
    <cfRule type="cellIs" dxfId="0" priority="153" stopIfTrue="1" operator="equal">
      <formula>"NG"</formula>
    </cfRule>
  </conditionalFormatting>
  <conditionalFormatting sqref="P183">
    <cfRule type="expression" dxfId="1" priority="449">
      <formula>#REF!="NG"</formula>
    </cfRule>
  </conditionalFormatting>
  <conditionalFormatting sqref="Q183">
    <cfRule type="expression" dxfId="1" priority="448">
      <formula>#REF!="NG"</formula>
    </cfRule>
  </conditionalFormatting>
  <conditionalFormatting sqref="R183">
    <cfRule type="expression" dxfId="1" priority="442">
      <formula>#REF!="NG"</formula>
    </cfRule>
  </conditionalFormatting>
  <conditionalFormatting sqref="S183">
    <cfRule type="expression" dxfId="1" priority="441">
      <formula>#REF!="NG"</formula>
    </cfRule>
  </conditionalFormatting>
  <conditionalFormatting sqref="T183">
    <cfRule type="expression" dxfId="1" priority="440">
      <formula>#REF!="NG"</formula>
    </cfRule>
  </conditionalFormatting>
  <conditionalFormatting sqref="P188">
    <cfRule type="cellIs" dxfId="0" priority="879" stopIfTrue="1" operator="notBetween">
      <formula>$G188+$H188</formula>
      <formula>$G188+$I188</formula>
    </cfRule>
  </conditionalFormatting>
  <conditionalFormatting sqref="Q188">
    <cfRule type="cellIs" dxfId="0" priority="878" stopIfTrue="1" operator="notBetween">
      <formula>$G188+$H188</formula>
      <formula>$G188+$I188</formula>
    </cfRule>
  </conditionalFormatting>
  <conditionalFormatting sqref="R188">
    <cfRule type="cellIs" dxfId="0" priority="872" stopIfTrue="1" operator="notBetween">
      <formula>$G188+$H188</formula>
      <formula>$G188+$I188</formula>
    </cfRule>
  </conditionalFormatting>
  <conditionalFormatting sqref="S188">
    <cfRule type="cellIs" dxfId="0" priority="871" stopIfTrue="1" operator="notBetween">
      <formula>$G188+$H188</formula>
      <formula>$G188+$I188</formula>
    </cfRule>
  </conditionalFormatting>
  <conditionalFormatting sqref="T188">
    <cfRule type="cellIs" dxfId="0" priority="870" stopIfTrue="1" operator="notBetween">
      <formula>$G188+$H188</formula>
      <formula>$G188+$I188</formula>
    </cfRule>
  </conditionalFormatting>
  <conditionalFormatting sqref="P189">
    <cfRule type="cellIs" dxfId="0" priority="1359" stopIfTrue="1" operator="notBetween">
      <formula>$G189+$H189</formula>
      <formula>$G189+$I189</formula>
    </cfRule>
  </conditionalFormatting>
  <conditionalFormatting sqref="Q189">
    <cfRule type="cellIs" dxfId="0" priority="1358" stopIfTrue="1" operator="notBetween">
      <formula>$G189+$H189</formula>
      <formula>$G189+$I189</formula>
    </cfRule>
  </conditionalFormatting>
  <conditionalFormatting sqref="R189">
    <cfRule type="cellIs" dxfId="0" priority="1352" stopIfTrue="1" operator="notBetween">
      <formula>$G189+$H189</formula>
      <formula>$G189+$I189</formula>
    </cfRule>
  </conditionalFormatting>
  <conditionalFormatting sqref="S189">
    <cfRule type="cellIs" dxfId="0" priority="1351" stopIfTrue="1" operator="notBetween">
      <formula>$G189+$H189</formula>
      <formula>$G189+$I189</formula>
    </cfRule>
  </conditionalFormatting>
  <conditionalFormatting sqref="T189">
    <cfRule type="cellIs" dxfId="0" priority="1350" stopIfTrue="1" operator="notBetween">
      <formula>$G189+$H189</formula>
      <formula>$G189+$I189</formula>
    </cfRule>
  </conditionalFormatting>
  <conditionalFormatting sqref="P191">
    <cfRule type="cellIs" dxfId="0" priority="409" stopIfTrue="1" operator="notBetween">
      <formula>$G191+$H191</formula>
      <formula>$G191+$I191</formula>
    </cfRule>
  </conditionalFormatting>
  <conditionalFormatting sqref="Q191">
    <cfRule type="cellIs" dxfId="0" priority="408" stopIfTrue="1" operator="notBetween">
      <formula>$G191+$H191</formula>
      <formula>$G191+$I191</formula>
    </cfRule>
  </conditionalFormatting>
  <conditionalFormatting sqref="R191">
    <cfRule type="cellIs" dxfId="0" priority="407" stopIfTrue="1" operator="notBetween">
      <formula>$G191+$H191</formula>
      <formula>$G191+$I191</formula>
    </cfRule>
  </conditionalFormatting>
  <conditionalFormatting sqref="S191">
    <cfRule type="cellIs" dxfId="0" priority="406" stopIfTrue="1" operator="notBetween">
      <formula>$G191+$H191</formula>
      <formula>$G191+$I191</formula>
    </cfRule>
  </conditionalFormatting>
  <conditionalFormatting sqref="T191">
    <cfRule type="cellIs" dxfId="0" priority="405" stopIfTrue="1" operator="notBetween">
      <formula>$G191+$H191</formula>
      <formula>$G191+$I191</formula>
    </cfRule>
  </conditionalFormatting>
  <conditionalFormatting sqref="U191">
    <cfRule type="cellIs" dxfId="0" priority="410" stopIfTrue="1" operator="equal">
      <formula>"NG"</formula>
    </cfRule>
  </conditionalFormatting>
  <conditionalFormatting sqref="P192">
    <cfRule type="cellIs" dxfId="0" priority="1109" stopIfTrue="1" operator="notBetween">
      <formula>$G192+$H192</formula>
      <formula>$G192+$I192</formula>
    </cfRule>
  </conditionalFormatting>
  <conditionalFormatting sqref="Q192">
    <cfRule type="cellIs" dxfId="0" priority="1108" stopIfTrue="1" operator="notBetween">
      <formula>$G192+$H192</formula>
      <formula>$G192+$I192</formula>
    </cfRule>
  </conditionalFormatting>
  <conditionalFormatting sqref="R192">
    <cfRule type="cellIs" dxfId="0" priority="1102" stopIfTrue="1" operator="notBetween">
      <formula>$G192+$H192</formula>
      <formula>$G192+$I192</formula>
    </cfRule>
  </conditionalFormatting>
  <conditionalFormatting sqref="S192">
    <cfRule type="cellIs" dxfId="0" priority="1101" stopIfTrue="1" operator="notBetween">
      <formula>$G192+$H192</formula>
      <formula>$G192+$I192</formula>
    </cfRule>
  </conditionalFormatting>
  <conditionalFormatting sqref="T192">
    <cfRule type="cellIs" dxfId="0" priority="1100" stopIfTrue="1" operator="notBetween">
      <formula>$G192+$H192</formula>
      <formula>$G192+$I192</formula>
    </cfRule>
  </conditionalFormatting>
  <conditionalFormatting sqref="P195">
    <cfRule type="cellIs" dxfId="0" priority="146" stopIfTrue="1" operator="notBetween">
      <formula>$G195+$H195</formula>
      <formula>$G195+$I195</formula>
    </cfRule>
  </conditionalFormatting>
  <conditionalFormatting sqref="Q195">
    <cfRule type="cellIs" dxfId="0" priority="145" stopIfTrue="1" operator="notBetween">
      <formula>$G195+$H195</formula>
      <formula>$G195+$I195</formula>
    </cfRule>
  </conditionalFormatting>
  <conditionalFormatting sqref="R195">
    <cfRule type="cellIs" dxfId="0" priority="144" stopIfTrue="1" operator="notBetween">
      <formula>$G195+$H195</formula>
      <formula>$G195+$I195</formula>
    </cfRule>
  </conditionalFormatting>
  <conditionalFormatting sqref="S195">
    <cfRule type="cellIs" dxfId="0" priority="143" stopIfTrue="1" operator="notBetween">
      <formula>$G195+$H195</formula>
      <formula>$G195+$I195</formula>
    </cfRule>
  </conditionalFormatting>
  <conditionalFormatting sqref="T195">
    <cfRule type="cellIs" dxfId="0" priority="142" stopIfTrue="1" operator="notBetween">
      <formula>$G195+$H195</formula>
      <formula>$G195+$I195</formula>
    </cfRule>
  </conditionalFormatting>
  <conditionalFormatting sqref="U195">
    <cfRule type="cellIs" dxfId="0" priority="147" stopIfTrue="1" operator="equal">
      <formula>"NG"</formula>
    </cfRule>
  </conditionalFormatting>
  <conditionalFormatting sqref="P196">
    <cfRule type="cellIs" dxfId="0" priority="140" stopIfTrue="1" operator="notBetween">
      <formula>$G196+$H196</formula>
      <formula>$G196+$I196</formula>
    </cfRule>
  </conditionalFormatting>
  <conditionalFormatting sqref="Q196">
    <cfRule type="cellIs" dxfId="0" priority="139" stopIfTrue="1" operator="notBetween">
      <formula>$G196+$H196</formula>
      <formula>$G196+$I196</formula>
    </cfRule>
  </conditionalFormatting>
  <conditionalFormatting sqref="R196">
    <cfRule type="cellIs" dxfId="0" priority="138" stopIfTrue="1" operator="notBetween">
      <formula>$G196+$H196</formula>
      <formula>$G196+$I196</formula>
    </cfRule>
  </conditionalFormatting>
  <conditionalFormatting sqref="S196">
    <cfRule type="cellIs" dxfId="0" priority="137" stopIfTrue="1" operator="notBetween">
      <formula>$G196+$H196</formula>
      <formula>$G196+$I196</formula>
    </cfRule>
  </conditionalFormatting>
  <conditionalFormatting sqref="T196">
    <cfRule type="cellIs" dxfId="0" priority="136" stopIfTrue="1" operator="notBetween">
      <formula>$G196+$H196</formula>
      <formula>$G196+$I196</formula>
    </cfRule>
  </conditionalFormatting>
  <conditionalFormatting sqref="U196">
    <cfRule type="cellIs" dxfId="0" priority="141" stopIfTrue="1" operator="equal">
      <formula>"NG"</formula>
    </cfRule>
  </conditionalFormatting>
  <conditionalFormatting sqref="P197">
    <cfRule type="cellIs" dxfId="0" priority="134" stopIfTrue="1" operator="notBetween">
      <formula>$G197+$H197</formula>
      <formula>$G197+$I197</formula>
    </cfRule>
  </conditionalFormatting>
  <conditionalFormatting sqref="Q197">
    <cfRule type="cellIs" dxfId="0" priority="133" stopIfTrue="1" operator="notBetween">
      <formula>$G197+$H197</formula>
      <formula>$G197+$I197</formula>
    </cfRule>
  </conditionalFormatting>
  <conditionalFormatting sqref="R197">
    <cfRule type="cellIs" dxfId="0" priority="132" stopIfTrue="1" operator="notBetween">
      <formula>$G197+$H197</formula>
      <formula>$G197+$I197</formula>
    </cfRule>
  </conditionalFormatting>
  <conditionalFormatting sqref="S197">
    <cfRule type="cellIs" dxfId="0" priority="131" stopIfTrue="1" operator="notBetween">
      <formula>$G197+$H197</formula>
      <formula>$G197+$I197</formula>
    </cfRule>
  </conditionalFormatting>
  <conditionalFormatting sqref="T197">
    <cfRule type="cellIs" dxfId="0" priority="130" stopIfTrue="1" operator="notBetween">
      <formula>$G197+$H197</formula>
      <formula>$G197+$I197</formula>
    </cfRule>
  </conditionalFormatting>
  <conditionalFormatting sqref="U197">
    <cfRule type="cellIs" dxfId="0" priority="135" stopIfTrue="1" operator="equal">
      <formula>"NG"</formula>
    </cfRule>
  </conditionalFormatting>
  <conditionalFormatting sqref="P198">
    <cfRule type="cellIs" dxfId="0" priority="128" stopIfTrue="1" operator="notBetween">
      <formula>$G198+$H198</formula>
      <formula>$G198+$I198</formula>
    </cfRule>
  </conditionalFormatting>
  <conditionalFormatting sqref="Q198">
    <cfRule type="cellIs" dxfId="0" priority="127" stopIfTrue="1" operator="notBetween">
      <formula>$G198+$H198</formula>
      <formula>$G198+$I198</formula>
    </cfRule>
  </conditionalFormatting>
  <conditionalFormatting sqref="R198">
    <cfRule type="cellIs" dxfId="0" priority="126" stopIfTrue="1" operator="notBetween">
      <formula>$G198+$H198</formula>
      <formula>$G198+$I198</formula>
    </cfRule>
  </conditionalFormatting>
  <conditionalFormatting sqref="S198">
    <cfRule type="cellIs" dxfId="0" priority="125" stopIfTrue="1" operator="notBetween">
      <formula>$G198+$H198</formula>
      <formula>$G198+$I198</formula>
    </cfRule>
  </conditionalFormatting>
  <conditionalFormatting sqref="T198">
    <cfRule type="cellIs" dxfId="0" priority="124" stopIfTrue="1" operator="notBetween">
      <formula>$G198+$H198</formula>
      <formula>$G198+$I198</formula>
    </cfRule>
  </conditionalFormatting>
  <conditionalFormatting sqref="U198">
    <cfRule type="cellIs" dxfId="0" priority="129" stopIfTrue="1" operator="equal">
      <formula>"NG"</formula>
    </cfRule>
  </conditionalFormatting>
  <conditionalFormatting sqref="P199">
    <cfRule type="cellIs" dxfId="0" priority="98" stopIfTrue="1" operator="notBetween">
      <formula>$G199+$H199</formula>
      <formula>$G199+$I199</formula>
    </cfRule>
  </conditionalFormatting>
  <conditionalFormatting sqref="Q199">
    <cfRule type="cellIs" dxfId="0" priority="97" stopIfTrue="1" operator="notBetween">
      <formula>$G199+$H199</formula>
      <formula>$G199+$I199</formula>
    </cfRule>
  </conditionalFormatting>
  <conditionalFormatting sqref="R199">
    <cfRule type="cellIs" dxfId="0" priority="96" stopIfTrue="1" operator="notBetween">
      <formula>$G199+$H199</formula>
      <formula>$G199+$I199</formula>
    </cfRule>
  </conditionalFormatting>
  <conditionalFormatting sqref="S199">
    <cfRule type="cellIs" dxfId="0" priority="95" stopIfTrue="1" operator="notBetween">
      <formula>$G199+$H199</formula>
      <formula>$G199+$I199</formula>
    </cfRule>
  </conditionalFormatting>
  <conditionalFormatting sqref="T199">
    <cfRule type="cellIs" dxfId="0" priority="94" stopIfTrue="1" operator="notBetween">
      <formula>$G199+$H199</formula>
      <formula>$G199+$I199</formula>
    </cfRule>
  </conditionalFormatting>
  <conditionalFormatting sqref="U199">
    <cfRule type="cellIs" dxfId="0" priority="99" stopIfTrue="1" operator="equal">
      <formula>"NG"</formula>
    </cfRule>
  </conditionalFormatting>
  <conditionalFormatting sqref="P200">
    <cfRule type="cellIs" dxfId="0" priority="104" stopIfTrue="1" operator="notBetween">
      <formula>$G200+$H200</formula>
      <formula>$G200+$I200</formula>
    </cfRule>
  </conditionalFormatting>
  <conditionalFormatting sqref="Q200">
    <cfRule type="cellIs" dxfId="0" priority="103" stopIfTrue="1" operator="notBetween">
      <formula>$G200+$H200</formula>
      <formula>$G200+$I200</formula>
    </cfRule>
  </conditionalFormatting>
  <conditionalFormatting sqref="R200">
    <cfRule type="cellIs" dxfId="0" priority="102" stopIfTrue="1" operator="notBetween">
      <formula>$G200+$H200</formula>
      <formula>$G200+$I200</formula>
    </cfRule>
  </conditionalFormatting>
  <conditionalFormatting sqref="S200">
    <cfRule type="cellIs" dxfId="0" priority="101" stopIfTrue="1" operator="notBetween">
      <formula>$G200+$H200</formula>
      <formula>$G200+$I200</formula>
    </cfRule>
  </conditionalFormatting>
  <conditionalFormatting sqref="T200">
    <cfRule type="cellIs" dxfId="0" priority="100" stopIfTrue="1" operator="notBetween">
      <formula>$G200+$H200</formula>
      <formula>$G200+$I200</formula>
    </cfRule>
  </conditionalFormatting>
  <conditionalFormatting sqref="U200">
    <cfRule type="cellIs" dxfId="0" priority="105" stopIfTrue="1" operator="equal">
      <formula>"NG"</formula>
    </cfRule>
  </conditionalFormatting>
  <conditionalFormatting sqref="P201">
    <cfRule type="cellIs" dxfId="0" priority="110" stopIfTrue="1" operator="notBetween">
      <formula>$G201+$H201</formula>
      <formula>$G201+$I201</formula>
    </cfRule>
  </conditionalFormatting>
  <conditionalFormatting sqref="Q201">
    <cfRule type="cellIs" dxfId="0" priority="109" stopIfTrue="1" operator="notBetween">
      <formula>$G201+$H201</formula>
      <formula>$G201+$I201</formula>
    </cfRule>
  </conditionalFormatting>
  <conditionalFormatting sqref="R201">
    <cfRule type="cellIs" dxfId="0" priority="108" stopIfTrue="1" operator="notBetween">
      <formula>$G201+$H201</formula>
      <formula>$G201+$I201</formula>
    </cfRule>
  </conditionalFormatting>
  <conditionalFormatting sqref="S201">
    <cfRule type="cellIs" dxfId="0" priority="107" stopIfTrue="1" operator="notBetween">
      <formula>$G201+$H201</formula>
      <formula>$G201+$I201</formula>
    </cfRule>
  </conditionalFormatting>
  <conditionalFormatting sqref="T201">
    <cfRule type="cellIs" dxfId="0" priority="106" stopIfTrue="1" operator="notBetween">
      <formula>$G201+$H201</formula>
      <formula>$G201+$I201</formula>
    </cfRule>
  </conditionalFormatting>
  <conditionalFormatting sqref="U201">
    <cfRule type="cellIs" dxfId="0" priority="111" stopIfTrue="1" operator="equal">
      <formula>"NG"</formula>
    </cfRule>
  </conditionalFormatting>
  <conditionalFormatting sqref="P202">
    <cfRule type="cellIs" dxfId="0" priority="116" stopIfTrue="1" operator="notBetween">
      <formula>$G202+$H202</formula>
      <formula>$G202+$I202</formula>
    </cfRule>
  </conditionalFormatting>
  <conditionalFormatting sqref="Q202">
    <cfRule type="cellIs" dxfId="0" priority="115" stopIfTrue="1" operator="notBetween">
      <formula>$G202+$H202</formula>
      <formula>$G202+$I202</formula>
    </cfRule>
  </conditionalFormatting>
  <conditionalFormatting sqref="R202">
    <cfRule type="cellIs" dxfId="0" priority="114" stopIfTrue="1" operator="notBetween">
      <formula>$G202+$H202</formula>
      <formula>$G202+$I202</formula>
    </cfRule>
  </conditionalFormatting>
  <conditionalFormatting sqref="S202">
    <cfRule type="cellIs" dxfId="0" priority="113" stopIfTrue="1" operator="notBetween">
      <formula>$G202+$H202</formula>
      <formula>$G202+$I202</formula>
    </cfRule>
  </conditionalFormatting>
  <conditionalFormatting sqref="T202">
    <cfRule type="cellIs" dxfId="0" priority="112" stopIfTrue="1" operator="notBetween">
      <formula>$G202+$H202</formula>
      <formula>$G202+$I202</formula>
    </cfRule>
  </conditionalFormatting>
  <conditionalFormatting sqref="U202">
    <cfRule type="cellIs" dxfId="0" priority="117" stopIfTrue="1" operator="equal">
      <formula>"NG"</formula>
    </cfRule>
  </conditionalFormatting>
  <conditionalFormatting sqref="P203">
    <cfRule type="cellIs" dxfId="0" priority="122" stopIfTrue="1" operator="notBetween">
      <formula>$G203+$H203</formula>
      <formula>$G203+$I203</formula>
    </cfRule>
  </conditionalFormatting>
  <conditionalFormatting sqref="Q203">
    <cfRule type="cellIs" dxfId="0" priority="121" stopIfTrue="1" operator="notBetween">
      <formula>$G203+$H203</formula>
      <formula>$G203+$I203</formula>
    </cfRule>
  </conditionalFormatting>
  <conditionalFormatting sqref="R203">
    <cfRule type="cellIs" dxfId="0" priority="120" stopIfTrue="1" operator="notBetween">
      <formula>$G203+$H203</formula>
      <formula>$G203+$I203</formula>
    </cfRule>
  </conditionalFormatting>
  <conditionalFormatting sqref="S203">
    <cfRule type="cellIs" dxfId="0" priority="119" stopIfTrue="1" operator="notBetween">
      <formula>$G203+$H203</formula>
      <formula>$G203+$I203</formula>
    </cfRule>
  </conditionalFormatting>
  <conditionalFormatting sqref="T203">
    <cfRule type="cellIs" dxfId="0" priority="118" stopIfTrue="1" operator="notBetween">
      <formula>$G203+$H203</formula>
      <formula>$G203+$I203</formula>
    </cfRule>
  </conditionalFormatting>
  <conditionalFormatting sqref="U203">
    <cfRule type="cellIs" dxfId="0" priority="123" stopIfTrue="1" operator="equal">
      <formula>"NG"</formula>
    </cfRule>
  </conditionalFormatting>
  <conditionalFormatting sqref="P204">
    <cfRule type="cellIs" dxfId="0" priority="68" stopIfTrue="1" operator="notBetween">
      <formula>$G204+$H204</formula>
      <formula>$G204+$I204</formula>
    </cfRule>
  </conditionalFormatting>
  <conditionalFormatting sqref="Q204">
    <cfRule type="cellIs" dxfId="0" priority="67" stopIfTrue="1" operator="notBetween">
      <formula>$G204+$H204</formula>
      <formula>$G204+$I204</formula>
    </cfRule>
  </conditionalFormatting>
  <conditionalFormatting sqref="R204">
    <cfRule type="cellIs" dxfId="0" priority="66" stopIfTrue="1" operator="notBetween">
      <formula>$G204+$H204</formula>
      <formula>$G204+$I204</formula>
    </cfRule>
  </conditionalFormatting>
  <conditionalFormatting sqref="S204">
    <cfRule type="cellIs" dxfId="0" priority="65" stopIfTrue="1" operator="notBetween">
      <formula>$G204+$H204</formula>
      <formula>$G204+$I204</formula>
    </cfRule>
  </conditionalFormatting>
  <conditionalFormatting sqref="T204">
    <cfRule type="cellIs" dxfId="0" priority="64" stopIfTrue="1" operator="notBetween">
      <formula>$G204+$H204</formula>
      <formula>$G204+$I204</formula>
    </cfRule>
  </conditionalFormatting>
  <conditionalFormatting sqref="U204">
    <cfRule type="cellIs" dxfId="0" priority="69" stopIfTrue="1" operator="equal">
      <formula>"NG"</formula>
    </cfRule>
  </conditionalFormatting>
  <conditionalFormatting sqref="P205">
    <cfRule type="cellIs" dxfId="0" priority="74" stopIfTrue="1" operator="notBetween">
      <formula>$G205+$H205</formula>
      <formula>$G205+$I205</formula>
    </cfRule>
  </conditionalFormatting>
  <conditionalFormatting sqref="Q205">
    <cfRule type="cellIs" dxfId="0" priority="73" stopIfTrue="1" operator="notBetween">
      <formula>$G205+$H205</formula>
      <formula>$G205+$I205</formula>
    </cfRule>
  </conditionalFormatting>
  <conditionalFormatting sqref="R205">
    <cfRule type="cellIs" dxfId="0" priority="72" stopIfTrue="1" operator="notBetween">
      <formula>$G205+$H205</formula>
      <formula>$G205+$I205</formula>
    </cfRule>
  </conditionalFormatting>
  <conditionalFormatting sqref="S205">
    <cfRule type="cellIs" dxfId="0" priority="71" stopIfTrue="1" operator="notBetween">
      <formula>$G205+$H205</formula>
      <formula>$G205+$I205</formula>
    </cfRule>
  </conditionalFormatting>
  <conditionalFormatting sqref="T205">
    <cfRule type="cellIs" dxfId="0" priority="70" stopIfTrue="1" operator="notBetween">
      <formula>$G205+$H205</formula>
      <formula>$G205+$I205</formula>
    </cfRule>
  </conditionalFormatting>
  <conditionalFormatting sqref="U205">
    <cfRule type="cellIs" dxfId="0" priority="75" stopIfTrue="1" operator="equal">
      <formula>"NG"</formula>
    </cfRule>
  </conditionalFormatting>
  <conditionalFormatting sqref="P206">
    <cfRule type="cellIs" dxfId="0" priority="80" stopIfTrue="1" operator="notBetween">
      <formula>$G206+$H206</formula>
      <formula>$G206+$I206</formula>
    </cfRule>
  </conditionalFormatting>
  <conditionalFormatting sqref="Q206">
    <cfRule type="cellIs" dxfId="0" priority="79" stopIfTrue="1" operator="notBetween">
      <formula>$G206+$H206</formula>
      <formula>$G206+$I206</formula>
    </cfRule>
  </conditionalFormatting>
  <conditionalFormatting sqref="R206">
    <cfRule type="cellIs" dxfId="0" priority="78" stopIfTrue="1" operator="notBetween">
      <formula>$G206+$H206</formula>
      <formula>$G206+$I206</formula>
    </cfRule>
  </conditionalFormatting>
  <conditionalFormatting sqref="S206">
    <cfRule type="cellIs" dxfId="0" priority="77" stopIfTrue="1" operator="notBetween">
      <formula>$G206+$H206</formula>
      <formula>$G206+$I206</formula>
    </cfRule>
  </conditionalFormatting>
  <conditionalFormatting sqref="T206">
    <cfRule type="cellIs" dxfId="0" priority="76" stopIfTrue="1" operator="notBetween">
      <formula>$G206+$H206</formula>
      <formula>$G206+$I206</formula>
    </cfRule>
  </conditionalFormatting>
  <conditionalFormatting sqref="U206">
    <cfRule type="cellIs" dxfId="0" priority="81" stopIfTrue="1" operator="equal">
      <formula>"NG"</formula>
    </cfRule>
  </conditionalFormatting>
  <conditionalFormatting sqref="P207">
    <cfRule type="cellIs" dxfId="0" priority="86" stopIfTrue="1" operator="notBetween">
      <formula>$G207+$H207</formula>
      <formula>$G207+$I207</formula>
    </cfRule>
  </conditionalFormatting>
  <conditionalFormatting sqref="Q207">
    <cfRule type="cellIs" dxfId="0" priority="85" stopIfTrue="1" operator="notBetween">
      <formula>$G207+$H207</formula>
      <formula>$G207+$I207</formula>
    </cfRule>
  </conditionalFormatting>
  <conditionalFormatting sqref="R207">
    <cfRule type="cellIs" dxfId="0" priority="84" stopIfTrue="1" operator="notBetween">
      <formula>$G207+$H207</formula>
      <formula>$G207+$I207</formula>
    </cfRule>
  </conditionalFormatting>
  <conditionalFormatting sqref="S207">
    <cfRule type="cellIs" dxfId="0" priority="83" stopIfTrue="1" operator="notBetween">
      <formula>$G207+$H207</formula>
      <formula>$G207+$I207</formula>
    </cfRule>
  </conditionalFormatting>
  <conditionalFormatting sqref="T207">
    <cfRule type="cellIs" dxfId="0" priority="82" stopIfTrue="1" operator="notBetween">
      <formula>$G207+$H207</formula>
      <formula>$G207+$I207</formula>
    </cfRule>
  </conditionalFormatting>
  <conditionalFormatting sqref="U207">
    <cfRule type="cellIs" dxfId="0" priority="87" stopIfTrue="1" operator="equal">
      <formula>"NG"</formula>
    </cfRule>
  </conditionalFormatting>
  <conditionalFormatting sqref="P208">
    <cfRule type="cellIs" dxfId="0" priority="92" stopIfTrue="1" operator="notBetween">
      <formula>$G208+$H208</formula>
      <formula>$G208+$I208</formula>
    </cfRule>
  </conditionalFormatting>
  <conditionalFormatting sqref="Q208">
    <cfRule type="cellIs" dxfId="0" priority="91" stopIfTrue="1" operator="notBetween">
      <formula>$G208+$H208</formula>
      <formula>$G208+$I208</formula>
    </cfRule>
  </conditionalFormatting>
  <conditionalFormatting sqref="R208">
    <cfRule type="cellIs" dxfId="0" priority="90" stopIfTrue="1" operator="notBetween">
      <formula>$G208+$H208</formula>
      <formula>$G208+$I208</formula>
    </cfRule>
  </conditionalFormatting>
  <conditionalFormatting sqref="S208">
    <cfRule type="cellIs" dxfId="0" priority="89" stopIfTrue="1" operator="notBetween">
      <formula>$G208+$H208</formula>
      <formula>$G208+$I208</formula>
    </cfRule>
  </conditionalFormatting>
  <conditionalFormatting sqref="T208">
    <cfRule type="cellIs" dxfId="0" priority="88" stopIfTrue="1" operator="notBetween">
      <formula>$G208+$H208</formula>
      <formula>$G208+$I208</formula>
    </cfRule>
  </conditionalFormatting>
  <conditionalFormatting sqref="U208">
    <cfRule type="cellIs" dxfId="0" priority="93" stopIfTrue="1" operator="equal">
      <formula>"NG"</formula>
    </cfRule>
  </conditionalFormatting>
  <conditionalFormatting sqref="P209">
    <cfRule type="cellIs" dxfId="0" priority="50" stopIfTrue="1" operator="notBetween">
      <formula>$G209+$H209</formula>
      <formula>$G209+$I209</formula>
    </cfRule>
  </conditionalFormatting>
  <conditionalFormatting sqref="Q209">
    <cfRule type="cellIs" dxfId="0" priority="49" stopIfTrue="1" operator="notBetween">
      <formula>$G209+$H209</formula>
      <formula>$G209+$I209</formula>
    </cfRule>
  </conditionalFormatting>
  <conditionalFormatting sqref="R209">
    <cfRule type="cellIs" dxfId="0" priority="48" stopIfTrue="1" operator="notBetween">
      <formula>$G209+$H209</formula>
      <formula>$G209+$I209</formula>
    </cfRule>
  </conditionalFormatting>
  <conditionalFormatting sqref="S209">
    <cfRule type="cellIs" dxfId="0" priority="47" stopIfTrue="1" operator="notBetween">
      <formula>$G209+$H209</formula>
      <formula>$G209+$I209</formula>
    </cfRule>
  </conditionalFormatting>
  <conditionalFormatting sqref="T209">
    <cfRule type="cellIs" dxfId="0" priority="46" stopIfTrue="1" operator="notBetween">
      <formula>$G209+$H209</formula>
      <formula>$G209+$I209</formula>
    </cfRule>
  </conditionalFormatting>
  <conditionalFormatting sqref="U209">
    <cfRule type="cellIs" dxfId="0" priority="51" stopIfTrue="1" operator="equal">
      <formula>"NG"</formula>
    </cfRule>
  </conditionalFormatting>
  <conditionalFormatting sqref="P210">
    <cfRule type="cellIs" dxfId="0" priority="56" stopIfTrue="1" operator="notBetween">
      <formula>$G210+$H210</formula>
      <formula>$G210+$I210</formula>
    </cfRule>
  </conditionalFormatting>
  <conditionalFormatting sqref="Q210">
    <cfRule type="cellIs" dxfId="0" priority="55" stopIfTrue="1" operator="notBetween">
      <formula>$G210+$H210</formula>
      <formula>$G210+$I210</formula>
    </cfRule>
  </conditionalFormatting>
  <conditionalFormatting sqref="R210">
    <cfRule type="cellIs" dxfId="0" priority="54" stopIfTrue="1" operator="notBetween">
      <formula>$G210+$H210</formula>
      <formula>$G210+$I210</formula>
    </cfRule>
  </conditionalFormatting>
  <conditionalFormatting sqref="S210">
    <cfRule type="cellIs" dxfId="0" priority="53" stopIfTrue="1" operator="notBetween">
      <formula>$G210+$H210</formula>
      <formula>$G210+$I210</formula>
    </cfRule>
  </conditionalFormatting>
  <conditionalFormatting sqref="T210">
    <cfRule type="cellIs" dxfId="0" priority="52" stopIfTrue="1" operator="notBetween">
      <formula>$G210+$H210</formula>
      <formula>$G210+$I210</formula>
    </cfRule>
  </conditionalFormatting>
  <conditionalFormatting sqref="U210">
    <cfRule type="cellIs" dxfId="0" priority="57" stopIfTrue="1" operator="equal">
      <formula>"NG"</formula>
    </cfRule>
  </conditionalFormatting>
  <conditionalFormatting sqref="P211">
    <cfRule type="cellIs" dxfId="0" priority="62" stopIfTrue="1" operator="notBetween">
      <formula>$G211+$H211</formula>
      <formula>$G211+$I211</formula>
    </cfRule>
  </conditionalFormatting>
  <conditionalFormatting sqref="Q211">
    <cfRule type="cellIs" dxfId="0" priority="61" stopIfTrue="1" operator="notBetween">
      <formula>$G211+$H211</formula>
      <formula>$G211+$I211</formula>
    </cfRule>
  </conditionalFormatting>
  <conditionalFormatting sqref="R211">
    <cfRule type="cellIs" dxfId="0" priority="60" stopIfTrue="1" operator="notBetween">
      <formula>$G211+$H211</formula>
      <formula>$G211+$I211</formula>
    </cfRule>
  </conditionalFormatting>
  <conditionalFormatting sqref="S211">
    <cfRule type="cellIs" dxfId="0" priority="59" stopIfTrue="1" operator="notBetween">
      <formula>$G211+$H211</formula>
      <formula>$G211+$I211</formula>
    </cfRule>
  </conditionalFormatting>
  <conditionalFormatting sqref="T211">
    <cfRule type="cellIs" dxfId="0" priority="58" stopIfTrue="1" operator="notBetween">
      <formula>$G211+$H211</formula>
      <formula>$G211+$I211</formula>
    </cfRule>
  </conditionalFormatting>
  <conditionalFormatting sqref="U211">
    <cfRule type="cellIs" dxfId="0" priority="63" stopIfTrue="1" operator="equal">
      <formula>"NG"</formula>
    </cfRule>
  </conditionalFormatting>
  <conditionalFormatting sqref="P212">
    <cfRule type="cellIs" dxfId="0" priority="44" stopIfTrue="1" operator="notBetween">
      <formula>$G212+$H212</formula>
      <formula>$G212+$I212</formula>
    </cfRule>
  </conditionalFormatting>
  <conditionalFormatting sqref="Q212">
    <cfRule type="cellIs" dxfId="0" priority="43" stopIfTrue="1" operator="notBetween">
      <formula>$G212+$H212</formula>
      <formula>$G212+$I212</formula>
    </cfRule>
  </conditionalFormatting>
  <conditionalFormatting sqref="R212">
    <cfRule type="cellIs" dxfId="0" priority="42" stopIfTrue="1" operator="notBetween">
      <formula>$G212+$H212</formula>
      <formula>$G212+$I212</formula>
    </cfRule>
  </conditionalFormatting>
  <conditionalFormatting sqref="S212">
    <cfRule type="cellIs" dxfId="0" priority="41" stopIfTrue="1" operator="notBetween">
      <formula>$G212+$H212</formula>
      <formula>$G212+$I212</formula>
    </cfRule>
  </conditionalFormatting>
  <conditionalFormatting sqref="T212">
    <cfRule type="cellIs" dxfId="0" priority="40" stopIfTrue="1" operator="notBetween">
      <formula>$G212+$H212</formula>
      <formula>$G212+$I212</formula>
    </cfRule>
  </conditionalFormatting>
  <conditionalFormatting sqref="U212">
    <cfRule type="cellIs" dxfId="0" priority="45" stopIfTrue="1" operator="equal">
      <formula>"NG"</formula>
    </cfRule>
  </conditionalFormatting>
  <conditionalFormatting sqref="P213">
    <cfRule type="cellIs" dxfId="0" priority="38" stopIfTrue="1" operator="notBetween">
      <formula>$G213+$H213</formula>
      <formula>$G213+$I213</formula>
    </cfRule>
  </conditionalFormatting>
  <conditionalFormatting sqref="Q213">
    <cfRule type="cellIs" dxfId="0" priority="37" stopIfTrue="1" operator="notBetween">
      <formula>$G213+$H213</formula>
      <formula>$G213+$I213</formula>
    </cfRule>
  </conditionalFormatting>
  <conditionalFormatting sqref="R213">
    <cfRule type="cellIs" dxfId="0" priority="36" stopIfTrue="1" operator="notBetween">
      <formula>$G213+$H213</formula>
      <formula>$G213+$I213</formula>
    </cfRule>
  </conditionalFormatting>
  <conditionalFormatting sqref="S213">
    <cfRule type="cellIs" dxfId="0" priority="35" stopIfTrue="1" operator="notBetween">
      <formula>$G213+$H213</formula>
      <formula>$G213+$I213</formula>
    </cfRule>
  </conditionalFormatting>
  <conditionalFormatting sqref="T213">
    <cfRule type="cellIs" dxfId="0" priority="34" stopIfTrue="1" operator="notBetween">
      <formula>$G213+$H213</formula>
      <formula>$G213+$I213</formula>
    </cfRule>
  </conditionalFormatting>
  <conditionalFormatting sqref="U213">
    <cfRule type="cellIs" dxfId="0" priority="39" stopIfTrue="1" operator="equal">
      <formula>"NG"</formula>
    </cfRule>
  </conditionalFormatting>
  <conditionalFormatting sqref="P214">
    <cfRule type="cellIs" dxfId="0" priority="1279" stopIfTrue="1" operator="notBetween">
      <formula>$G214+$H214</formula>
      <formula>$G214+$I214</formula>
    </cfRule>
  </conditionalFormatting>
  <conditionalFormatting sqref="Q214">
    <cfRule type="cellIs" dxfId="0" priority="1278" stopIfTrue="1" operator="notBetween">
      <formula>$G214+$H214</formula>
      <formula>$G214+$I214</formula>
    </cfRule>
  </conditionalFormatting>
  <conditionalFormatting sqref="R214">
    <cfRule type="cellIs" dxfId="0" priority="1272" stopIfTrue="1" operator="notBetween">
      <formula>$G214+$H214</formula>
      <formula>$G214+$I214</formula>
    </cfRule>
  </conditionalFormatting>
  <conditionalFormatting sqref="S214">
    <cfRule type="cellIs" dxfId="0" priority="1271" stopIfTrue="1" operator="notBetween">
      <formula>$G214+$H214</formula>
      <formula>$G214+$I214</formula>
    </cfRule>
  </conditionalFormatting>
  <conditionalFormatting sqref="T214">
    <cfRule type="cellIs" dxfId="0" priority="1270" stopIfTrue="1" operator="notBetween">
      <formula>$G214+$H214</formula>
      <formula>$G214+$I214</formula>
    </cfRule>
  </conditionalFormatting>
  <conditionalFormatting sqref="P215">
    <cfRule type="cellIs" dxfId="0" priority="1019" stopIfTrue="1" operator="notBetween">
      <formula>$G215+$H215</formula>
      <formula>$G215+$I215</formula>
    </cfRule>
  </conditionalFormatting>
  <conditionalFormatting sqref="Q215">
    <cfRule type="cellIs" dxfId="0" priority="1018" stopIfTrue="1" operator="notBetween">
      <formula>$G215+$H215</formula>
      <formula>$G215+$I215</formula>
    </cfRule>
  </conditionalFormatting>
  <conditionalFormatting sqref="R215">
    <cfRule type="cellIs" dxfId="0" priority="1012" stopIfTrue="1" operator="notBetween">
      <formula>$G215+$H215</formula>
      <formula>$G215+$I215</formula>
    </cfRule>
  </conditionalFormatting>
  <conditionalFormatting sqref="S215">
    <cfRule type="cellIs" dxfId="0" priority="1011" stopIfTrue="1" operator="notBetween">
      <formula>$G215+$H215</formula>
      <formula>$G215+$I215</formula>
    </cfRule>
  </conditionalFormatting>
  <conditionalFormatting sqref="T215">
    <cfRule type="cellIs" dxfId="0" priority="1010" stopIfTrue="1" operator="notBetween">
      <formula>$G215+$H215</formula>
      <formula>$G215+$I215</formula>
    </cfRule>
  </conditionalFormatting>
  <conditionalFormatting sqref="P216">
    <cfRule type="cellIs" dxfId="0" priority="1009" stopIfTrue="1" operator="notBetween">
      <formula>$G216+$H216</formula>
      <formula>$G216+$I216</formula>
    </cfRule>
  </conditionalFormatting>
  <conditionalFormatting sqref="Q216">
    <cfRule type="cellIs" dxfId="0" priority="1008" stopIfTrue="1" operator="notBetween">
      <formula>$G216+$H216</formula>
      <formula>$G216+$I216</formula>
    </cfRule>
  </conditionalFormatting>
  <conditionalFormatting sqref="R216">
    <cfRule type="cellIs" dxfId="0" priority="1002" stopIfTrue="1" operator="notBetween">
      <formula>$G216+$H216</formula>
      <formula>$G216+$I216</formula>
    </cfRule>
  </conditionalFormatting>
  <conditionalFormatting sqref="S216">
    <cfRule type="cellIs" dxfId="0" priority="1001" stopIfTrue="1" operator="notBetween">
      <formula>$G216+$H216</formula>
      <formula>$G216+$I216</formula>
    </cfRule>
  </conditionalFormatting>
  <conditionalFormatting sqref="T216">
    <cfRule type="cellIs" dxfId="0" priority="1000" stopIfTrue="1" operator="notBetween">
      <formula>$G216+$H216</formula>
      <formula>$G216+$I216</formula>
    </cfRule>
  </conditionalFormatting>
  <conditionalFormatting sqref="P217">
    <cfRule type="cellIs" dxfId="0" priority="1329" stopIfTrue="1" operator="notBetween">
      <formula>$G217+$H217</formula>
      <formula>$G217+$I217</formula>
    </cfRule>
  </conditionalFormatting>
  <conditionalFormatting sqref="Q217">
    <cfRule type="cellIs" dxfId="0" priority="1328" stopIfTrue="1" operator="notBetween">
      <formula>$G217+$H217</formula>
      <formula>$G217+$I217</formula>
    </cfRule>
  </conditionalFormatting>
  <conditionalFormatting sqref="R217">
    <cfRule type="cellIs" dxfId="0" priority="1322" stopIfTrue="1" operator="notBetween">
      <formula>$G217+$H217</formula>
      <formula>$G217+$I217</formula>
    </cfRule>
  </conditionalFormatting>
  <conditionalFormatting sqref="S217">
    <cfRule type="cellIs" dxfId="0" priority="1321" stopIfTrue="1" operator="notBetween">
      <formula>$G217+$H217</formula>
      <formula>$G217+$I217</formula>
    </cfRule>
  </conditionalFormatting>
  <conditionalFormatting sqref="T217">
    <cfRule type="cellIs" dxfId="0" priority="1320" stopIfTrue="1" operator="notBetween">
      <formula>$G217+$H217</formula>
      <formula>$G217+$I217</formula>
    </cfRule>
  </conditionalFormatting>
  <conditionalFormatting sqref="P218">
    <cfRule type="cellIs" dxfId="0" priority="1319" stopIfTrue="1" operator="notBetween">
      <formula>$G218+$H218</formula>
      <formula>$G218+$I218</formula>
    </cfRule>
  </conditionalFormatting>
  <conditionalFormatting sqref="Q218">
    <cfRule type="cellIs" dxfId="0" priority="1318" stopIfTrue="1" operator="notBetween">
      <formula>$G218+$H218</formula>
      <formula>$G218+$I218</formula>
    </cfRule>
  </conditionalFormatting>
  <conditionalFormatting sqref="R218">
    <cfRule type="cellIs" dxfId="0" priority="1312" stopIfTrue="1" operator="notBetween">
      <formula>$G218+$H218</formula>
      <formula>$G218+$I218</formula>
    </cfRule>
  </conditionalFormatting>
  <conditionalFormatting sqref="S218">
    <cfRule type="cellIs" dxfId="0" priority="1311" stopIfTrue="1" operator="notBetween">
      <formula>$G218+$H218</formula>
      <formula>$G218+$I218</formula>
    </cfRule>
  </conditionalFormatting>
  <conditionalFormatting sqref="T218">
    <cfRule type="cellIs" dxfId="0" priority="1310" stopIfTrue="1" operator="notBetween">
      <formula>$G218+$H218</formula>
      <formula>$G218+$I218</formula>
    </cfRule>
  </conditionalFormatting>
  <conditionalFormatting sqref="P220">
    <cfRule type="cellIs" dxfId="0" priority="1269" stopIfTrue="1" operator="notBetween">
      <formula>$G220+$H220</formula>
      <formula>$G220+$I220</formula>
    </cfRule>
  </conditionalFormatting>
  <conditionalFormatting sqref="Q220">
    <cfRule type="cellIs" dxfId="0" priority="1268" stopIfTrue="1" operator="notBetween">
      <formula>$G220+$H220</formula>
      <formula>$G220+$I220</formula>
    </cfRule>
  </conditionalFormatting>
  <conditionalFormatting sqref="R220">
    <cfRule type="cellIs" dxfId="0" priority="1262" stopIfTrue="1" operator="notBetween">
      <formula>$G220+$H220</formula>
      <formula>$G220+$I220</formula>
    </cfRule>
  </conditionalFormatting>
  <conditionalFormatting sqref="S220">
    <cfRule type="cellIs" dxfId="0" priority="1261" stopIfTrue="1" operator="notBetween">
      <formula>$G220+$H220</formula>
      <formula>$G220+$I220</formula>
    </cfRule>
  </conditionalFormatting>
  <conditionalFormatting sqref="T220">
    <cfRule type="cellIs" dxfId="0" priority="1260" stopIfTrue="1" operator="notBetween">
      <formula>$G220+$H220</formula>
      <formula>$G220+$I220</formula>
    </cfRule>
  </conditionalFormatting>
  <conditionalFormatting sqref="P221">
    <cfRule type="cellIs" dxfId="0" priority="1259" stopIfTrue="1" operator="notBetween">
      <formula>$G221+$H221</formula>
      <formula>$G221+$I221</formula>
    </cfRule>
  </conditionalFormatting>
  <conditionalFormatting sqref="Q221">
    <cfRule type="cellIs" dxfId="0" priority="1258" stopIfTrue="1" operator="notBetween">
      <formula>$G221+$H221</formula>
      <formula>$G221+$I221</formula>
    </cfRule>
  </conditionalFormatting>
  <conditionalFormatting sqref="R221">
    <cfRule type="cellIs" dxfId="0" priority="1252" stopIfTrue="1" operator="notBetween">
      <formula>$G221+$H221</formula>
      <formula>$G221+$I221</formula>
    </cfRule>
  </conditionalFormatting>
  <conditionalFormatting sqref="S221">
    <cfRule type="cellIs" dxfId="0" priority="1251" stopIfTrue="1" operator="notBetween">
      <formula>$G221+$H221</formula>
      <formula>$G221+$I221</formula>
    </cfRule>
  </conditionalFormatting>
  <conditionalFormatting sqref="T221">
    <cfRule type="cellIs" dxfId="0" priority="1250" stopIfTrue="1" operator="notBetween">
      <formula>$G221+$H221</formula>
      <formula>$G221+$I221</formula>
    </cfRule>
  </conditionalFormatting>
  <conditionalFormatting sqref="P222">
    <cfRule type="cellIs" dxfId="0" priority="27" stopIfTrue="1" operator="notBetween">
      <formula>$G222+$H222</formula>
      <formula>$G222+$I222</formula>
    </cfRule>
  </conditionalFormatting>
  <conditionalFormatting sqref="Q222">
    <cfRule type="cellIs" dxfId="0" priority="26" stopIfTrue="1" operator="notBetween">
      <formula>$G222+$H222</formula>
      <formula>$G222+$I222</formula>
    </cfRule>
  </conditionalFormatting>
  <conditionalFormatting sqref="R222">
    <cfRule type="cellIs" dxfId="0" priority="25" stopIfTrue="1" operator="notBetween">
      <formula>$G222+$H222</formula>
      <formula>$G222+$I222</formula>
    </cfRule>
  </conditionalFormatting>
  <conditionalFormatting sqref="S222">
    <cfRule type="cellIs" dxfId="0" priority="24" stopIfTrue="1" operator="notBetween">
      <formula>$G222+$H222</formula>
      <formula>$G222+$I222</formula>
    </cfRule>
  </conditionalFormatting>
  <conditionalFormatting sqref="T222">
    <cfRule type="cellIs" dxfId="0" priority="23" stopIfTrue="1" operator="notBetween">
      <formula>$G222+$H222</formula>
      <formula>$G222+$I222</formula>
    </cfRule>
  </conditionalFormatting>
  <conditionalFormatting sqref="P223">
    <cfRule type="cellIs" dxfId="0" priority="32" stopIfTrue="1" operator="notBetween">
      <formula>$G223+$H223</formula>
      <formula>$G223+$I223</formula>
    </cfRule>
  </conditionalFormatting>
  <conditionalFormatting sqref="Q223">
    <cfRule type="cellIs" dxfId="0" priority="31" stopIfTrue="1" operator="notBetween">
      <formula>$G223+$H223</formula>
      <formula>$G223+$I223</formula>
    </cfRule>
  </conditionalFormatting>
  <conditionalFormatting sqref="R223">
    <cfRule type="cellIs" dxfId="0" priority="30" stopIfTrue="1" operator="notBetween">
      <formula>$G223+$H223</formula>
      <formula>$G223+$I223</formula>
    </cfRule>
  </conditionalFormatting>
  <conditionalFormatting sqref="S223">
    <cfRule type="cellIs" dxfId="0" priority="29" stopIfTrue="1" operator="notBetween">
      <formula>$G223+$H223</formula>
      <formula>$G223+$I223</formula>
    </cfRule>
  </conditionalFormatting>
  <conditionalFormatting sqref="T223">
    <cfRule type="cellIs" dxfId="0" priority="28" stopIfTrue="1" operator="notBetween">
      <formula>$G223+$H223</formula>
      <formula>$G223+$I223</formula>
    </cfRule>
  </conditionalFormatting>
  <conditionalFormatting sqref="P224">
    <cfRule type="cellIs" dxfId="0" priority="719" stopIfTrue="1" operator="notBetween">
      <formula>$G224+$H224</formula>
      <formula>$G224+$I224</formula>
    </cfRule>
  </conditionalFormatting>
  <conditionalFormatting sqref="Q224">
    <cfRule type="cellIs" dxfId="0" priority="718" stopIfTrue="1" operator="notBetween">
      <formula>$G224+$H224</formula>
      <formula>$G224+$I224</formula>
    </cfRule>
  </conditionalFormatting>
  <conditionalFormatting sqref="R224">
    <cfRule type="cellIs" dxfId="0" priority="712" stopIfTrue="1" operator="notBetween">
      <formula>$G224+$H224</formula>
      <formula>$G224+$I224</formula>
    </cfRule>
  </conditionalFormatting>
  <conditionalFormatting sqref="S224">
    <cfRule type="cellIs" dxfId="0" priority="711" stopIfTrue="1" operator="notBetween">
      <formula>$G224+$H224</formula>
      <formula>$G224+$I224</formula>
    </cfRule>
  </conditionalFormatting>
  <conditionalFormatting sqref="T224">
    <cfRule type="cellIs" dxfId="0" priority="710" stopIfTrue="1" operator="notBetween">
      <formula>$G224+$H224</formula>
      <formula>$G224+$I224</formula>
    </cfRule>
  </conditionalFormatting>
  <conditionalFormatting sqref="P225">
    <cfRule type="cellIs" dxfId="0" priority="1239" stopIfTrue="1" operator="notBetween">
      <formula>$G225+$H225</formula>
      <formula>$G225+$I225</formula>
    </cfRule>
  </conditionalFormatting>
  <conditionalFormatting sqref="Q225">
    <cfRule type="cellIs" dxfId="0" priority="1238" stopIfTrue="1" operator="notBetween">
      <formula>$G225+$H225</formula>
      <formula>$G225+$I225</formula>
    </cfRule>
  </conditionalFormatting>
  <conditionalFormatting sqref="R225">
    <cfRule type="cellIs" dxfId="0" priority="1232" stopIfTrue="1" operator="notBetween">
      <formula>$G225+$H225</formula>
      <formula>$G225+$I225</formula>
    </cfRule>
  </conditionalFormatting>
  <conditionalFormatting sqref="S225">
    <cfRule type="cellIs" dxfId="0" priority="1231" stopIfTrue="1" operator="notBetween">
      <formula>$G225+$H225</formula>
      <formula>$G225+$I225</formula>
    </cfRule>
  </conditionalFormatting>
  <conditionalFormatting sqref="T225">
    <cfRule type="cellIs" dxfId="0" priority="1230" stopIfTrue="1" operator="notBetween">
      <formula>$G225+$H225</formula>
      <formula>$G225+$I225</formula>
    </cfRule>
  </conditionalFormatting>
  <conditionalFormatting sqref="P226">
    <cfRule type="cellIs" dxfId="0" priority="1309" stopIfTrue="1" operator="notBetween">
      <formula>$G226+$H226</formula>
      <formula>$G226+$I226</formula>
    </cfRule>
  </conditionalFormatting>
  <conditionalFormatting sqref="Q226">
    <cfRule type="cellIs" dxfId="0" priority="1308" stopIfTrue="1" operator="notBetween">
      <formula>$G226+$H226</formula>
      <formula>$G226+$I226</formula>
    </cfRule>
  </conditionalFormatting>
  <conditionalFormatting sqref="R226">
    <cfRule type="cellIs" dxfId="0" priority="1302" stopIfTrue="1" operator="notBetween">
      <formula>$G226+$H226</formula>
      <formula>$G226+$I226</formula>
    </cfRule>
  </conditionalFormatting>
  <conditionalFormatting sqref="S226">
    <cfRule type="cellIs" dxfId="0" priority="1301" stopIfTrue="1" operator="notBetween">
      <formula>$G226+$H226</formula>
      <formula>$G226+$I226</formula>
    </cfRule>
  </conditionalFormatting>
  <conditionalFormatting sqref="T226">
    <cfRule type="cellIs" dxfId="0" priority="1300" stopIfTrue="1" operator="notBetween">
      <formula>$G226+$H226</formula>
      <formula>$G226+$I226</formula>
    </cfRule>
  </conditionalFormatting>
  <conditionalFormatting sqref="P231">
    <cfRule type="cellIs" dxfId="0" priority="21" stopIfTrue="1" operator="notBetween">
      <formula>$G231+$H231</formula>
      <formula>$G231+$I231</formula>
    </cfRule>
  </conditionalFormatting>
  <conditionalFormatting sqref="Q231">
    <cfRule type="cellIs" dxfId="0" priority="20" stopIfTrue="1" operator="notBetween">
      <formula>$G231+$H231</formula>
      <formula>$G231+$I231</formula>
    </cfRule>
  </conditionalFormatting>
  <conditionalFormatting sqref="R231">
    <cfRule type="cellIs" dxfId="0" priority="19" stopIfTrue="1" operator="notBetween">
      <formula>$G231+$H231</formula>
      <formula>$G231+$I231</formula>
    </cfRule>
  </conditionalFormatting>
  <conditionalFormatting sqref="S231">
    <cfRule type="cellIs" dxfId="0" priority="18" stopIfTrue="1" operator="notBetween">
      <formula>$G231+$H231</formula>
      <formula>$G231+$I231</formula>
    </cfRule>
  </conditionalFormatting>
  <conditionalFormatting sqref="T231">
    <cfRule type="cellIs" dxfId="0" priority="17" stopIfTrue="1" operator="notBetween">
      <formula>$G231+$H231</formula>
      <formula>$G231+$I231</formula>
    </cfRule>
  </conditionalFormatting>
  <conditionalFormatting sqref="P232">
    <cfRule type="cellIs" dxfId="0" priority="16" stopIfTrue="1" operator="notBetween">
      <formula>$G232+$H232</formula>
      <formula>$G232+$I232</formula>
    </cfRule>
  </conditionalFormatting>
  <conditionalFormatting sqref="Q232">
    <cfRule type="cellIs" dxfId="0" priority="15" stopIfTrue="1" operator="notBetween">
      <formula>$G232+$H232</formula>
      <formula>$G232+$I232</formula>
    </cfRule>
  </conditionalFormatting>
  <conditionalFormatting sqref="R232">
    <cfRule type="cellIs" dxfId="0" priority="14" stopIfTrue="1" operator="notBetween">
      <formula>$G232+$H232</formula>
      <formula>$G232+$I232</formula>
    </cfRule>
  </conditionalFormatting>
  <conditionalFormatting sqref="S232">
    <cfRule type="cellIs" dxfId="0" priority="13" stopIfTrue="1" operator="notBetween">
      <formula>$G232+$H232</formula>
      <formula>$G232+$I232</formula>
    </cfRule>
  </conditionalFormatting>
  <conditionalFormatting sqref="T232">
    <cfRule type="cellIs" dxfId="0" priority="12" stopIfTrue="1" operator="notBetween">
      <formula>$G232+$H232</formula>
      <formula>$G232+$I232</formula>
    </cfRule>
  </conditionalFormatting>
  <conditionalFormatting sqref="P233">
    <cfRule type="cellIs" dxfId="0" priority="1249" stopIfTrue="1" operator="notBetween">
      <formula>$G233+$H233</formula>
      <formula>$G233+$I233</formula>
    </cfRule>
  </conditionalFormatting>
  <conditionalFormatting sqref="Q233">
    <cfRule type="cellIs" dxfId="0" priority="1248" stopIfTrue="1" operator="notBetween">
      <formula>$G233+$H233</formula>
      <formula>$G233+$I233</formula>
    </cfRule>
  </conditionalFormatting>
  <conditionalFormatting sqref="R233">
    <cfRule type="cellIs" dxfId="0" priority="1242" stopIfTrue="1" operator="notBetween">
      <formula>$G233+$H233</formula>
      <formula>$G233+$I233</formula>
    </cfRule>
  </conditionalFormatting>
  <conditionalFormatting sqref="S233">
    <cfRule type="cellIs" dxfId="0" priority="1241" stopIfTrue="1" operator="notBetween">
      <formula>$G233+$H233</formula>
      <formula>$G233+$I233</formula>
    </cfRule>
  </conditionalFormatting>
  <conditionalFormatting sqref="T233">
    <cfRule type="cellIs" dxfId="0" priority="1240" stopIfTrue="1" operator="notBetween">
      <formula>$G233+$H233</formula>
      <formula>$G233+$I233</formula>
    </cfRule>
  </conditionalFormatting>
  <conditionalFormatting sqref="P234">
    <cfRule type="cellIs" dxfId="0" priority="5" stopIfTrue="1" operator="notBetween">
      <formula>$G234+$H234</formula>
      <formula>$G234+$I234</formula>
    </cfRule>
  </conditionalFormatting>
  <conditionalFormatting sqref="Q234">
    <cfRule type="cellIs" dxfId="0" priority="4" stopIfTrue="1" operator="notBetween">
      <formula>$G234+$H234</formula>
      <formula>$G234+$I234</formula>
    </cfRule>
  </conditionalFormatting>
  <conditionalFormatting sqref="R234">
    <cfRule type="cellIs" dxfId="0" priority="3" stopIfTrue="1" operator="notBetween">
      <formula>$G234+$H234</formula>
      <formula>$G234+$I234</formula>
    </cfRule>
  </conditionalFormatting>
  <conditionalFormatting sqref="S234">
    <cfRule type="cellIs" dxfId="0" priority="2" stopIfTrue="1" operator="notBetween">
      <formula>$G234+$H234</formula>
      <formula>$G234+$I234</formula>
    </cfRule>
  </conditionalFormatting>
  <conditionalFormatting sqref="T234">
    <cfRule type="cellIs" dxfId="0" priority="1" stopIfTrue="1" operator="notBetween">
      <formula>$G234+$H234</formula>
      <formula>$G234+$I234</formula>
    </cfRule>
  </conditionalFormatting>
  <conditionalFormatting sqref="P235">
    <cfRule type="cellIs" dxfId="0" priority="10" stopIfTrue="1" operator="notBetween">
      <formula>$G235+$H235</formula>
      <formula>$G235+$I235</formula>
    </cfRule>
  </conditionalFormatting>
  <conditionalFormatting sqref="Q235">
    <cfRule type="cellIs" dxfId="0" priority="9" stopIfTrue="1" operator="notBetween">
      <formula>$G235+$H235</formula>
      <formula>$G235+$I235</formula>
    </cfRule>
  </conditionalFormatting>
  <conditionalFormatting sqref="R235">
    <cfRule type="cellIs" dxfId="0" priority="8" stopIfTrue="1" operator="notBetween">
      <formula>$G235+$H235</formula>
      <formula>$G235+$I235</formula>
    </cfRule>
  </conditionalFormatting>
  <conditionalFormatting sqref="S235">
    <cfRule type="cellIs" dxfId="0" priority="7" stopIfTrue="1" operator="notBetween">
      <formula>$G235+$H235</formula>
      <formula>$G235+$I235</formula>
    </cfRule>
  </conditionalFormatting>
  <conditionalFormatting sqref="T235">
    <cfRule type="cellIs" dxfId="0" priority="6" stopIfTrue="1" operator="notBetween">
      <formula>$G235+$H235</formula>
      <formula>$G235+$I235</formula>
    </cfRule>
  </conditionalFormatting>
  <conditionalFormatting sqref="P239">
    <cfRule type="cellIs" dxfId="0" priority="919" stopIfTrue="1" operator="notBetween">
      <formula>$G239+$H239</formula>
      <formula>$G239+$I239</formula>
    </cfRule>
  </conditionalFormatting>
  <conditionalFormatting sqref="Q239">
    <cfRule type="cellIs" dxfId="0" priority="918" stopIfTrue="1" operator="notBetween">
      <formula>$G239+$H239</formula>
      <formula>$G239+$I239</formula>
    </cfRule>
  </conditionalFormatting>
  <conditionalFormatting sqref="R239">
    <cfRule type="cellIs" dxfId="0" priority="912" stopIfTrue="1" operator="notBetween">
      <formula>$G239+$H239</formula>
      <formula>$G239+$I239</formula>
    </cfRule>
  </conditionalFormatting>
  <conditionalFormatting sqref="S239">
    <cfRule type="cellIs" dxfId="0" priority="911" stopIfTrue="1" operator="notBetween">
      <formula>$G239+$H239</formula>
      <formula>$G239+$I239</formula>
    </cfRule>
  </conditionalFormatting>
  <conditionalFormatting sqref="T239">
    <cfRule type="cellIs" dxfId="0" priority="910" stopIfTrue="1" operator="notBetween">
      <formula>$G239+$H239</formula>
      <formula>$G239+$I239</formula>
    </cfRule>
  </conditionalFormatting>
  <conditionalFormatting sqref="P241">
    <cfRule type="cellIs" dxfId="0" priority="839" stopIfTrue="1" operator="notBetween">
      <formula>$G241+$H241</formula>
      <formula>$G241+$I241</formula>
    </cfRule>
  </conditionalFormatting>
  <conditionalFormatting sqref="Q241">
    <cfRule type="cellIs" dxfId="0" priority="838" stopIfTrue="1" operator="notBetween">
      <formula>$G241+$H241</formula>
      <formula>$G241+$I241</formula>
    </cfRule>
  </conditionalFormatting>
  <conditionalFormatting sqref="R241">
    <cfRule type="cellIs" dxfId="0" priority="832" stopIfTrue="1" operator="notBetween">
      <formula>$G241+$H241</formula>
      <formula>$G241+$I241</formula>
    </cfRule>
  </conditionalFormatting>
  <conditionalFormatting sqref="S241">
    <cfRule type="cellIs" dxfId="0" priority="831" stopIfTrue="1" operator="notBetween">
      <formula>$G241+$H241</formula>
      <formula>$G241+$I241</formula>
    </cfRule>
  </conditionalFormatting>
  <conditionalFormatting sqref="T241">
    <cfRule type="cellIs" dxfId="0" priority="830" stopIfTrue="1" operator="notBetween">
      <formula>$G241+$H241</formula>
      <formula>$G241+$I241</formula>
    </cfRule>
  </conditionalFormatting>
  <conditionalFormatting sqref="P243">
    <cfRule type="cellIs" dxfId="0" priority="689" stopIfTrue="1" operator="notBetween">
      <formula>$G243+$H243</formula>
      <formula>$G243+$I243</formula>
    </cfRule>
  </conditionalFormatting>
  <conditionalFormatting sqref="Q243">
    <cfRule type="cellIs" dxfId="0" priority="688" stopIfTrue="1" operator="notBetween">
      <formula>$G243+$H243</formula>
      <formula>$G243+$I243</formula>
    </cfRule>
  </conditionalFormatting>
  <conditionalFormatting sqref="R243">
    <cfRule type="cellIs" dxfId="0" priority="682" stopIfTrue="1" operator="notBetween">
      <formula>$G243+$H243</formula>
      <formula>$G243+$I243</formula>
    </cfRule>
  </conditionalFormatting>
  <conditionalFormatting sqref="S243">
    <cfRule type="cellIs" dxfId="0" priority="681" stopIfTrue="1" operator="notBetween">
      <formula>$G243+$H243</formula>
      <formula>$G243+$I243</formula>
    </cfRule>
  </conditionalFormatting>
  <conditionalFormatting sqref="T243">
    <cfRule type="cellIs" dxfId="0" priority="680" stopIfTrue="1" operator="notBetween">
      <formula>$G243+$H243</formula>
      <formula>$G243+$I243</formula>
    </cfRule>
  </conditionalFormatting>
  <conditionalFormatting sqref="P246">
    <cfRule type="cellIs" dxfId="0" priority="679" stopIfTrue="1" operator="notBetween">
      <formula>$G246+$H246</formula>
      <formula>$G246+$I246</formula>
    </cfRule>
  </conditionalFormatting>
  <conditionalFormatting sqref="Q246">
    <cfRule type="cellIs" dxfId="0" priority="678" stopIfTrue="1" operator="notBetween">
      <formula>$G246+$H246</formula>
      <formula>$G246+$I246</formula>
    </cfRule>
  </conditionalFormatting>
  <conditionalFormatting sqref="R246">
    <cfRule type="cellIs" dxfId="0" priority="672" stopIfTrue="1" operator="notBetween">
      <formula>$G246+$H246</formula>
      <formula>$G246+$I246</formula>
    </cfRule>
  </conditionalFormatting>
  <conditionalFormatting sqref="S246">
    <cfRule type="cellIs" dxfId="0" priority="671" stopIfTrue="1" operator="notBetween">
      <formula>$G246+$H246</formula>
      <formula>$G246+$I246</formula>
    </cfRule>
  </conditionalFormatting>
  <conditionalFormatting sqref="T246">
    <cfRule type="cellIs" dxfId="0" priority="670" stopIfTrue="1" operator="notBetween">
      <formula>$G246+$H246</formula>
      <formula>$G246+$I246</formula>
    </cfRule>
  </conditionalFormatting>
  <conditionalFormatting sqref="P247">
    <cfRule type="cellIs" dxfId="0" priority="669" stopIfTrue="1" operator="notBetween">
      <formula>$G247+$H247</formula>
      <formula>$G247+$I247</formula>
    </cfRule>
  </conditionalFormatting>
  <conditionalFormatting sqref="Q247">
    <cfRule type="cellIs" dxfId="0" priority="668" stopIfTrue="1" operator="notBetween">
      <formula>$G247+$H247</formula>
      <formula>$G247+$I247</formula>
    </cfRule>
  </conditionalFormatting>
  <conditionalFormatting sqref="R247">
    <cfRule type="cellIs" dxfId="0" priority="662" stopIfTrue="1" operator="notBetween">
      <formula>$G247+$H247</formula>
      <formula>$G247+$I247</formula>
    </cfRule>
  </conditionalFormatting>
  <conditionalFormatting sqref="S247">
    <cfRule type="cellIs" dxfId="0" priority="661" stopIfTrue="1" operator="notBetween">
      <formula>$G247+$H247</formula>
      <formula>$G247+$I247</formula>
    </cfRule>
  </conditionalFormatting>
  <conditionalFormatting sqref="T247">
    <cfRule type="cellIs" dxfId="0" priority="660" stopIfTrue="1" operator="notBetween">
      <formula>$G247+$H247</formula>
      <formula>$G247+$I247</formula>
    </cfRule>
  </conditionalFormatting>
  <conditionalFormatting sqref="P252">
    <cfRule type="cellIs" dxfId="0" priority="609" stopIfTrue="1" operator="notBetween">
      <formula>$G252+$H252</formula>
      <formula>$G252+$I252</formula>
    </cfRule>
  </conditionalFormatting>
  <conditionalFormatting sqref="Q252">
    <cfRule type="cellIs" dxfId="0" priority="608" stopIfTrue="1" operator="notBetween">
      <formula>$G252+$H252</formula>
      <formula>$G252+$I252</formula>
    </cfRule>
  </conditionalFormatting>
  <conditionalFormatting sqref="R252">
    <cfRule type="cellIs" dxfId="0" priority="602" stopIfTrue="1" operator="notBetween">
      <formula>$G252+$H252</formula>
      <formula>$G252+$I252</formula>
    </cfRule>
  </conditionalFormatting>
  <conditionalFormatting sqref="S252">
    <cfRule type="cellIs" dxfId="0" priority="601" stopIfTrue="1" operator="notBetween">
      <formula>$G252+$H252</formula>
      <formula>$G252+$I252</formula>
    </cfRule>
  </conditionalFormatting>
  <conditionalFormatting sqref="T252">
    <cfRule type="cellIs" dxfId="0" priority="600" stopIfTrue="1" operator="notBetween">
      <formula>$G252+$H252</formula>
      <formula>$G252+$I252</formula>
    </cfRule>
  </conditionalFormatting>
  <conditionalFormatting sqref="P255">
    <cfRule type="cellIs" dxfId="0" priority="819" stopIfTrue="1" operator="notBetween">
      <formula>$G255+$H255</formula>
      <formula>$G255+$I255</formula>
    </cfRule>
  </conditionalFormatting>
  <conditionalFormatting sqref="Q255">
    <cfRule type="cellIs" dxfId="0" priority="818" stopIfTrue="1" operator="notBetween">
      <formula>$G255+$H255</formula>
      <formula>$G255+$I255</formula>
    </cfRule>
  </conditionalFormatting>
  <conditionalFormatting sqref="R255">
    <cfRule type="cellIs" dxfId="0" priority="812" stopIfTrue="1" operator="notBetween">
      <formula>$G255+$H255</formula>
      <formula>$G255+$I255</formula>
    </cfRule>
  </conditionalFormatting>
  <conditionalFormatting sqref="S255">
    <cfRule type="cellIs" dxfId="0" priority="811" stopIfTrue="1" operator="notBetween">
      <formula>$G255+$H255</formula>
      <formula>$G255+$I255</formula>
    </cfRule>
  </conditionalFormatting>
  <conditionalFormatting sqref="T255">
    <cfRule type="cellIs" dxfId="0" priority="810" stopIfTrue="1" operator="notBetween">
      <formula>$G255+$H255</formula>
      <formula>$G255+$I255</formula>
    </cfRule>
  </conditionalFormatting>
  <conditionalFormatting sqref="P256">
    <cfRule type="cellIs" dxfId="0" priority="1209" stopIfTrue="1" operator="notBetween">
      <formula>$G256+$H256</formula>
      <formula>$G256+$I256</formula>
    </cfRule>
  </conditionalFormatting>
  <conditionalFormatting sqref="Q256">
    <cfRule type="cellIs" dxfId="0" priority="1208" stopIfTrue="1" operator="notBetween">
      <formula>$G256+$H256</formula>
      <formula>$G256+$I256</formula>
    </cfRule>
  </conditionalFormatting>
  <conditionalFormatting sqref="R256">
    <cfRule type="cellIs" dxfId="0" priority="1202" stopIfTrue="1" operator="notBetween">
      <formula>$G256+$H256</formula>
      <formula>$G256+$I256</formula>
    </cfRule>
  </conditionalFormatting>
  <conditionalFormatting sqref="S256">
    <cfRule type="cellIs" dxfId="0" priority="1201" stopIfTrue="1" operator="notBetween">
      <formula>$G256+$H256</formula>
      <formula>$G256+$I256</formula>
    </cfRule>
  </conditionalFormatting>
  <conditionalFormatting sqref="T256">
    <cfRule type="cellIs" dxfId="0" priority="1200" stopIfTrue="1" operator="notBetween">
      <formula>$G256+$H256</formula>
      <formula>$G256+$I256</formula>
    </cfRule>
  </conditionalFormatting>
  <conditionalFormatting sqref="P257">
    <cfRule type="cellIs" dxfId="0" priority="929" stopIfTrue="1" operator="notBetween">
      <formula>$G257+$H257</formula>
      <formula>$G257+$I257</formula>
    </cfRule>
  </conditionalFormatting>
  <conditionalFormatting sqref="Q257">
    <cfRule type="cellIs" dxfId="0" priority="928" stopIfTrue="1" operator="notBetween">
      <formula>$G257+$H257</formula>
      <formula>$G257+$I257</formula>
    </cfRule>
  </conditionalFormatting>
  <conditionalFormatting sqref="R257">
    <cfRule type="cellIs" dxfId="0" priority="922" stopIfTrue="1" operator="notBetween">
      <formula>$G257+$H257</formula>
      <formula>$G257+$I257</formula>
    </cfRule>
  </conditionalFormatting>
  <conditionalFormatting sqref="S257">
    <cfRule type="cellIs" dxfId="0" priority="921" stopIfTrue="1" operator="notBetween">
      <formula>$G257+$H257</formula>
      <formula>$G257+$I257</formula>
    </cfRule>
  </conditionalFormatting>
  <conditionalFormatting sqref="T257">
    <cfRule type="cellIs" dxfId="0" priority="920" stopIfTrue="1" operator="notBetween">
      <formula>$G257+$H257</formula>
      <formula>$G257+$I257</formula>
    </cfRule>
  </conditionalFormatting>
  <conditionalFormatting sqref="P258">
    <cfRule type="cellIs" dxfId="0" priority="1219" stopIfTrue="1" operator="notBetween">
      <formula>$G258+$H258</formula>
      <formula>$G258+$I258</formula>
    </cfRule>
  </conditionalFormatting>
  <conditionalFormatting sqref="Q258">
    <cfRule type="cellIs" dxfId="0" priority="1218" stopIfTrue="1" operator="notBetween">
      <formula>$G258+$H258</formula>
      <formula>$G258+$I258</formula>
    </cfRule>
  </conditionalFormatting>
  <conditionalFormatting sqref="R258">
    <cfRule type="cellIs" dxfId="0" priority="1212" stopIfTrue="1" operator="notBetween">
      <formula>$G258+$H258</formula>
      <formula>$G258+$I258</formula>
    </cfRule>
  </conditionalFormatting>
  <conditionalFormatting sqref="S258">
    <cfRule type="cellIs" dxfId="0" priority="1211" stopIfTrue="1" operator="notBetween">
      <formula>$G258+$H258</formula>
      <formula>$G258+$I258</formula>
    </cfRule>
  </conditionalFormatting>
  <conditionalFormatting sqref="T258">
    <cfRule type="cellIs" dxfId="0" priority="1210" stopIfTrue="1" operator="notBetween">
      <formula>$G258+$H258</formula>
      <formula>$G258+$I258</formula>
    </cfRule>
  </conditionalFormatting>
  <conditionalFormatting sqref="P259">
    <cfRule type="cellIs" dxfId="0" priority="829" stopIfTrue="1" operator="notBetween">
      <formula>$G259+$H259</formula>
      <formula>$G259+$I259</formula>
    </cfRule>
  </conditionalFormatting>
  <conditionalFormatting sqref="Q259">
    <cfRule type="cellIs" dxfId="0" priority="828" stopIfTrue="1" operator="notBetween">
      <formula>$G259+$H259</formula>
      <formula>$G259+$I259</formula>
    </cfRule>
  </conditionalFormatting>
  <conditionalFormatting sqref="R259">
    <cfRule type="cellIs" dxfId="0" priority="822" stopIfTrue="1" operator="notBetween">
      <formula>$G259+$H259</formula>
      <formula>$G259+$I259</formula>
    </cfRule>
  </conditionalFormatting>
  <conditionalFormatting sqref="S259">
    <cfRule type="cellIs" dxfId="0" priority="821" stopIfTrue="1" operator="notBetween">
      <formula>$G259+$H259</formula>
      <formula>$G259+$I259</formula>
    </cfRule>
  </conditionalFormatting>
  <conditionalFormatting sqref="T259">
    <cfRule type="cellIs" dxfId="0" priority="820" stopIfTrue="1" operator="notBetween">
      <formula>$G259+$H259</formula>
      <formula>$G259+$I259</formula>
    </cfRule>
  </conditionalFormatting>
  <conditionalFormatting sqref="P260">
    <cfRule type="cellIs" dxfId="0" priority="1189" stopIfTrue="1" operator="notBetween">
      <formula>$G260+$H260</formula>
      <formula>$G260+$I260</formula>
    </cfRule>
  </conditionalFormatting>
  <conditionalFormatting sqref="Q260">
    <cfRule type="cellIs" dxfId="0" priority="1188" stopIfTrue="1" operator="notBetween">
      <formula>$G260+$H260</formula>
      <formula>$G260+$I260</formula>
    </cfRule>
  </conditionalFormatting>
  <conditionalFormatting sqref="R260">
    <cfRule type="cellIs" dxfId="0" priority="1182" stopIfTrue="1" operator="notBetween">
      <formula>$G260+$H260</formula>
      <formula>$G260+$I260</formula>
    </cfRule>
  </conditionalFormatting>
  <conditionalFormatting sqref="S260">
    <cfRule type="cellIs" dxfId="0" priority="1181" stopIfTrue="1" operator="notBetween">
      <formula>$G260+$H260</formula>
      <formula>$G260+$I260</formula>
    </cfRule>
  </conditionalFormatting>
  <conditionalFormatting sqref="T260">
    <cfRule type="cellIs" dxfId="0" priority="1180" stopIfTrue="1" operator="notBetween">
      <formula>$G260+$H260</formula>
      <formula>$G260+$I260</formula>
    </cfRule>
  </conditionalFormatting>
  <conditionalFormatting sqref="P261">
    <cfRule type="cellIs" dxfId="0" priority="1179" stopIfTrue="1" operator="notBetween">
      <formula>$G261+$H261</formula>
      <formula>$G261+$I261</formula>
    </cfRule>
  </conditionalFormatting>
  <conditionalFormatting sqref="Q261">
    <cfRule type="cellIs" dxfId="0" priority="1178" stopIfTrue="1" operator="notBetween">
      <formula>$G261+$H261</formula>
      <formula>$G261+$I261</formula>
    </cfRule>
  </conditionalFormatting>
  <conditionalFormatting sqref="R261">
    <cfRule type="cellIs" dxfId="0" priority="1172" stopIfTrue="1" operator="notBetween">
      <formula>$G261+$H261</formula>
      <formula>$G261+$I261</formula>
    </cfRule>
  </conditionalFormatting>
  <conditionalFormatting sqref="S261">
    <cfRule type="cellIs" dxfId="0" priority="1171" stopIfTrue="1" operator="notBetween">
      <formula>$G261+$H261</formula>
      <formula>$G261+$I261</formula>
    </cfRule>
  </conditionalFormatting>
  <conditionalFormatting sqref="T261">
    <cfRule type="cellIs" dxfId="0" priority="1170" stopIfTrue="1" operator="notBetween">
      <formula>$G261+$H261</formula>
      <formula>$G261+$I261</formula>
    </cfRule>
  </conditionalFormatting>
  <conditionalFormatting sqref="P262">
    <cfRule type="cellIs" dxfId="0" priority="1169" stopIfTrue="1" operator="notBetween">
      <formula>$G262+$H262</formula>
      <formula>$G262+$I262</formula>
    </cfRule>
  </conditionalFormatting>
  <conditionalFormatting sqref="Q262">
    <cfRule type="cellIs" dxfId="0" priority="1168" stopIfTrue="1" operator="notBetween">
      <formula>$G262+$H262</formula>
      <formula>$G262+$I262</formula>
    </cfRule>
  </conditionalFormatting>
  <conditionalFormatting sqref="R262">
    <cfRule type="cellIs" dxfId="0" priority="1162" stopIfTrue="1" operator="notBetween">
      <formula>$G262+$H262</formula>
      <formula>$G262+$I262</formula>
    </cfRule>
  </conditionalFormatting>
  <conditionalFormatting sqref="S262">
    <cfRule type="cellIs" dxfId="0" priority="1161" stopIfTrue="1" operator="notBetween">
      <formula>$G262+$H262</formula>
      <formula>$G262+$I262</formula>
    </cfRule>
  </conditionalFormatting>
  <conditionalFormatting sqref="T262">
    <cfRule type="cellIs" dxfId="0" priority="1160" stopIfTrue="1" operator="notBetween">
      <formula>$G262+$H262</formula>
      <formula>$G262+$I262</formula>
    </cfRule>
  </conditionalFormatting>
  <conditionalFormatting sqref="P263">
    <cfRule type="cellIs" dxfId="0" priority="1159" stopIfTrue="1" operator="notBetween">
      <formula>$G263+$H263</formula>
      <formula>$G263+$I263</formula>
    </cfRule>
  </conditionalFormatting>
  <conditionalFormatting sqref="Q263">
    <cfRule type="cellIs" dxfId="0" priority="1158" stopIfTrue="1" operator="notBetween">
      <formula>$G263+$H263</formula>
      <formula>$G263+$I263</formula>
    </cfRule>
  </conditionalFormatting>
  <conditionalFormatting sqref="R263">
    <cfRule type="cellIs" dxfId="0" priority="1152" stopIfTrue="1" operator="notBetween">
      <formula>$G263+$H263</formula>
      <formula>$G263+$I263</formula>
    </cfRule>
  </conditionalFormatting>
  <conditionalFormatting sqref="S263">
    <cfRule type="cellIs" dxfId="0" priority="1151" stopIfTrue="1" operator="notBetween">
      <formula>$G263+$H263</formula>
      <formula>$G263+$I263</formula>
    </cfRule>
  </conditionalFormatting>
  <conditionalFormatting sqref="T263">
    <cfRule type="cellIs" dxfId="0" priority="1150" stopIfTrue="1" operator="notBetween">
      <formula>$G263+$H263</formula>
      <formula>$G263+$I263</formula>
    </cfRule>
  </conditionalFormatting>
  <conditionalFormatting sqref="P264">
    <cfRule type="cellIs" dxfId="0" priority="1149" stopIfTrue="1" operator="notBetween">
      <formula>$G264+$H264</formula>
      <formula>$G264+$I264</formula>
    </cfRule>
  </conditionalFormatting>
  <conditionalFormatting sqref="Q264">
    <cfRule type="cellIs" dxfId="0" priority="1148" stopIfTrue="1" operator="notBetween">
      <formula>$G264+$H264</formula>
      <formula>$G264+$I264</formula>
    </cfRule>
  </conditionalFormatting>
  <conditionalFormatting sqref="R264">
    <cfRule type="cellIs" dxfId="0" priority="1142" stopIfTrue="1" operator="notBetween">
      <formula>$G264+$H264</formula>
      <formula>$G264+$I264</formula>
    </cfRule>
  </conditionalFormatting>
  <conditionalFormatting sqref="S264">
    <cfRule type="cellIs" dxfId="0" priority="1141" stopIfTrue="1" operator="notBetween">
      <formula>$G264+$H264</formula>
      <formula>$G264+$I264</formula>
    </cfRule>
  </conditionalFormatting>
  <conditionalFormatting sqref="T264">
    <cfRule type="cellIs" dxfId="0" priority="1140" stopIfTrue="1" operator="notBetween">
      <formula>$G264+$H264</formula>
      <formula>$G264+$I264</formula>
    </cfRule>
  </conditionalFormatting>
  <conditionalFormatting sqref="P265">
    <cfRule type="cellIs" dxfId="0" priority="1139" stopIfTrue="1" operator="notBetween">
      <formula>$G265+$H265</formula>
      <formula>$G265+$I265</formula>
    </cfRule>
  </conditionalFormatting>
  <conditionalFormatting sqref="Q265">
    <cfRule type="cellIs" dxfId="0" priority="1138" stopIfTrue="1" operator="notBetween">
      <formula>$G265+$H265</formula>
      <formula>$G265+$I265</formula>
    </cfRule>
  </conditionalFormatting>
  <conditionalFormatting sqref="R265">
    <cfRule type="cellIs" dxfId="0" priority="1132" stopIfTrue="1" operator="notBetween">
      <formula>$G265+$H265</formula>
      <formula>$G265+$I265</formula>
    </cfRule>
  </conditionalFormatting>
  <conditionalFormatting sqref="S265">
    <cfRule type="cellIs" dxfId="0" priority="1131" stopIfTrue="1" operator="notBetween">
      <formula>$G265+$H265</formula>
      <formula>$G265+$I265</formula>
    </cfRule>
  </conditionalFormatting>
  <conditionalFormatting sqref="T265">
    <cfRule type="cellIs" dxfId="0" priority="1130" stopIfTrue="1" operator="notBetween">
      <formula>$G265+$H265</formula>
      <formula>$G265+$I265</formula>
    </cfRule>
  </conditionalFormatting>
  <conditionalFormatting sqref="P266">
    <cfRule type="cellIs" dxfId="0" priority="1129" stopIfTrue="1" operator="notBetween">
      <formula>$G266+$H266</formula>
      <formula>$G266+$I266</formula>
    </cfRule>
  </conditionalFormatting>
  <conditionalFormatting sqref="Q266">
    <cfRule type="cellIs" dxfId="0" priority="1128" stopIfTrue="1" operator="notBetween">
      <formula>$G266+$H266</formula>
      <formula>$G266+$I266</formula>
    </cfRule>
  </conditionalFormatting>
  <conditionalFormatting sqref="R266">
    <cfRule type="cellIs" dxfId="0" priority="1122" stopIfTrue="1" operator="notBetween">
      <formula>$G266+$H266</formula>
      <formula>$G266+$I266</formula>
    </cfRule>
  </conditionalFormatting>
  <conditionalFormatting sqref="S266">
    <cfRule type="cellIs" dxfId="0" priority="1121" stopIfTrue="1" operator="notBetween">
      <formula>$G266+$H266</formula>
      <formula>$G266+$I266</formula>
    </cfRule>
  </conditionalFormatting>
  <conditionalFormatting sqref="T266">
    <cfRule type="cellIs" dxfId="0" priority="1120" stopIfTrue="1" operator="notBetween">
      <formula>$G266+$H266</formula>
      <formula>$G266+$I266</formula>
    </cfRule>
  </conditionalFormatting>
  <conditionalFormatting sqref="P267">
    <cfRule type="cellIs" dxfId="0" priority="1119" stopIfTrue="1" operator="notBetween">
      <formula>$G267+$H267</formula>
      <formula>$G267+$I267</formula>
    </cfRule>
  </conditionalFormatting>
  <conditionalFormatting sqref="Q267">
    <cfRule type="cellIs" dxfId="0" priority="1118" stopIfTrue="1" operator="notBetween">
      <formula>$G267+$H267</formula>
      <formula>$G267+$I267</formula>
    </cfRule>
  </conditionalFormatting>
  <conditionalFormatting sqref="R267">
    <cfRule type="cellIs" dxfId="0" priority="1112" stopIfTrue="1" operator="notBetween">
      <formula>$G267+$H267</formula>
      <formula>$G267+$I267</formula>
    </cfRule>
  </conditionalFormatting>
  <conditionalFormatting sqref="S267">
    <cfRule type="cellIs" dxfId="0" priority="1111" stopIfTrue="1" operator="notBetween">
      <formula>$G267+$H267</formula>
      <formula>$G267+$I267</formula>
    </cfRule>
  </conditionalFormatting>
  <conditionalFormatting sqref="T267">
    <cfRule type="cellIs" dxfId="0" priority="1110" stopIfTrue="1" operator="notBetween">
      <formula>$G267+$H267</formula>
      <formula>$G267+$I267</formula>
    </cfRule>
  </conditionalFormatting>
  <conditionalFormatting sqref="P268">
    <cfRule type="cellIs" dxfId="0" priority="1199" stopIfTrue="1" operator="notBetween">
      <formula>$G268+$H268</formula>
      <formula>$G268+$I268</formula>
    </cfRule>
  </conditionalFormatting>
  <conditionalFormatting sqref="Q268">
    <cfRule type="cellIs" dxfId="0" priority="1198" stopIfTrue="1" operator="notBetween">
      <formula>$G268+$H268</formula>
      <formula>$G268+$I268</formula>
    </cfRule>
  </conditionalFormatting>
  <conditionalFormatting sqref="R268">
    <cfRule type="cellIs" dxfId="0" priority="1192" stopIfTrue="1" operator="notBetween">
      <formula>$G268+$H268</formula>
      <formula>$G268+$I268</formula>
    </cfRule>
  </conditionalFormatting>
  <conditionalFormatting sqref="S268">
    <cfRule type="cellIs" dxfId="0" priority="1191" stopIfTrue="1" operator="notBetween">
      <formula>$G268+$H268</formula>
      <formula>$G268+$I268</formula>
    </cfRule>
  </conditionalFormatting>
  <conditionalFormatting sqref="T268">
    <cfRule type="cellIs" dxfId="0" priority="1190" stopIfTrue="1" operator="notBetween">
      <formula>$G268+$H268</formula>
      <formula>$G268+$I268</formula>
    </cfRule>
  </conditionalFormatting>
  <conditionalFormatting sqref="P24:P26">
    <cfRule type="cellIs" dxfId="0" priority="403" stopIfTrue="1" operator="notBetween">
      <formula>$G24+$H24</formula>
      <formula>$G24+$I24</formula>
    </cfRule>
  </conditionalFormatting>
  <conditionalFormatting sqref="P38:P39">
    <cfRule type="cellIs" dxfId="0" priority="379" stopIfTrue="1" operator="notBetween">
      <formula>$G38+$H38</formula>
      <formula>$G38+$I38</formula>
    </cfRule>
  </conditionalFormatting>
  <conditionalFormatting sqref="P41:P42">
    <cfRule type="cellIs" dxfId="0" priority="699" stopIfTrue="1" operator="notBetween">
      <formula>$G41+$H41</formula>
      <formula>$G41+$I41</formula>
    </cfRule>
  </conditionalFormatting>
  <conditionalFormatting sqref="P43:P44">
    <cfRule type="cellIs" dxfId="0" priority="709" stopIfTrue="1" operator="notBetween">
      <formula>$G43+$H43</formula>
      <formula>$G43+$I43</formula>
    </cfRule>
  </conditionalFormatting>
  <conditionalFormatting sqref="P50:P51">
    <cfRule type="cellIs" dxfId="0" priority="367" stopIfTrue="1" operator="notBetween">
      <formula>$G50+$H50</formula>
      <formula>$G50+$I50</formula>
    </cfRule>
  </conditionalFormatting>
  <conditionalFormatting sqref="P122:P123">
    <cfRule type="cellIs" dxfId="0" priority="277" stopIfTrue="1" operator="notBetween">
      <formula>$G122+$H122</formula>
      <formula>$G122+$I122</formula>
    </cfRule>
  </conditionalFormatting>
  <conditionalFormatting sqref="P137:P138">
    <cfRule type="cellIs" dxfId="0" priority="224" stopIfTrue="1" operator="notBetween">
      <formula>$G137+$H137</formula>
      <formula>$G137+$I137</formula>
    </cfRule>
  </conditionalFormatting>
  <conditionalFormatting sqref="P139:P140">
    <cfRule type="cellIs" dxfId="0" priority="218" stopIfTrue="1" operator="notBetween">
      <formula>$G139+$H139</formula>
      <formula>$G139+$I139</formula>
    </cfRule>
  </conditionalFormatting>
  <conditionalFormatting sqref="P141:P142">
    <cfRule type="cellIs" dxfId="0" priority="230" stopIfTrue="1" operator="notBetween">
      <formula>$G141+$H141</formula>
      <formula>$G141+$I141</formula>
    </cfRule>
  </conditionalFormatting>
  <conditionalFormatting sqref="Q24:Q26">
    <cfRule type="cellIs" dxfId="0" priority="402" stopIfTrue="1" operator="notBetween">
      <formula>$G24+$H24</formula>
      <formula>$G24+$I24</formula>
    </cfRule>
  </conditionalFormatting>
  <conditionalFormatting sqref="Q38:Q39">
    <cfRule type="cellIs" dxfId="0" priority="378" stopIfTrue="1" operator="notBetween">
      <formula>$G38+$H38</formula>
      <formula>$G38+$I38</formula>
    </cfRule>
  </conditionalFormatting>
  <conditionalFormatting sqref="Q41:Q42">
    <cfRule type="cellIs" dxfId="0" priority="698" stopIfTrue="1" operator="notBetween">
      <formula>$G41+$H41</formula>
      <formula>$G41+$I41</formula>
    </cfRule>
  </conditionalFormatting>
  <conditionalFormatting sqref="Q43:Q44">
    <cfRule type="cellIs" dxfId="0" priority="708" stopIfTrue="1" operator="notBetween">
      <formula>$G43+$H43</formula>
      <formula>$G43+$I43</formula>
    </cfRule>
  </conditionalFormatting>
  <conditionalFormatting sqref="Q50:Q51">
    <cfRule type="cellIs" dxfId="0" priority="366" stopIfTrue="1" operator="notBetween">
      <formula>$G50+$H50</formula>
      <formula>$G50+$I50</formula>
    </cfRule>
  </conditionalFormatting>
  <conditionalFormatting sqref="Q122:Q123">
    <cfRule type="cellIs" dxfId="0" priority="276" stopIfTrue="1" operator="notBetween">
      <formula>$G122+$H122</formula>
      <formula>$G122+$I122</formula>
    </cfRule>
  </conditionalFormatting>
  <conditionalFormatting sqref="Q137:Q138">
    <cfRule type="cellIs" dxfId="0" priority="223" stopIfTrue="1" operator="notBetween">
      <formula>$G137+$H137</formula>
      <formula>$G137+$I137</formula>
    </cfRule>
  </conditionalFormatting>
  <conditionalFormatting sqref="Q139:Q140">
    <cfRule type="cellIs" dxfId="0" priority="217" stopIfTrue="1" operator="notBetween">
      <formula>$G139+$H139</formula>
      <formula>$G139+$I139</formula>
    </cfRule>
  </conditionalFormatting>
  <conditionalFormatting sqref="Q141:Q142">
    <cfRule type="cellIs" dxfId="0" priority="229" stopIfTrue="1" operator="notBetween">
      <formula>$G141+$H141</formula>
      <formula>$G141+$I141</formula>
    </cfRule>
  </conditionalFormatting>
  <conditionalFormatting sqref="R24:R26">
    <cfRule type="cellIs" dxfId="0" priority="401" stopIfTrue="1" operator="notBetween">
      <formula>$G24+$H24</formula>
      <formula>$G24+$I24</formula>
    </cfRule>
  </conditionalFormatting>
  <conditionalFormatting sqref="R38:R39">
    <cfRule type="cellIs" dxfId="0" priority="377" stopIfTrue="1" operator="notBetween">
      <formula>$G38+$H38</formula>
      <formula>$G38+$I38</formula>
    </cfRule>
  </conditionalFormatting>
  <conditionalFormatting sqref="R41:R42">
    <cfRule type="cellIs" dxfId="0" priority="692" stopIfTrue="1" operator="notBetween">
      <formula>$G41+$H41</formula>
      <formula>$G41+$I41</formula>
    </cfRule>
  </conditionalFormatting>
  <conditionalFormatting sqref="R43:R44">
    <cfRule type="cellIs" dxfId="0" priority="702" stopIfTrue="1" operator="notBetween">
      <formula>$G43+$H43</formula>
      <formula>$G43+$I43</formula>
    </cfRule>
  </conditionalFormatting>
  <conditionalFormatting sqref="R50:R51">
    <cfRule type="cellIs" dxfId="0" priority="365" stopIfTrue="1" operator="notBetween">
      <formula>$G50+$H50</formula>
      <formula>$G50+$I50</formula>
    </cfRule>
  </conditionalFormatting>
  <conditionalFormatting sqref="R122:R123">
    <cfRule type="cellIs" dxfId="0" priority="275" stopIfTrue="1" operator="notBetween">
      <formula>$G122+$H122</formula>
      <formula>$G122+$I122</formula>
    </cfRule>
  </conditionalFormatting>
  <conditionalFormatting sqref="R137:R138">
    <cfRule type="cellIs" dxfId="0" priority="222" stopIfTrue="1" operator="notBetween">
      <formula>$G137+$H137</formula>
      <formula>$G137+$I137</formula>
    </cfRule>
  </conditionalFormatting>
  <conditionalFormatting sqref="R139:R140">
    <cfRule type="cellIs" dxfId="0" priority="216" stopIfTrue="1" operator="notBetween">
      <formula>$G139+$H139</formula>
      <formula>$G139+$I139</formula>
    </cfRule>
  </conditionalFormatting>
  <conditionalFormatting sqref="R141:R142">
    <cfRule type="cellIs" dxfId="0" priority="228" stopIfTrue="1" operator="notBetween">
      <formula>$G141+$H141</formula>
      <formula>$G141+$I141</formula>
    </cfRule>
  </conditionalFormatting>
  <conditionalFormatting sqref="S24:S26">
    <cfRule type="cellIs" dxfId="0" priority="400" stopIfTrue="1" operator="notBetween">
      <formula>$G24+$H24</formula>
      <formula>$G24+$I24</formula>
    </cfRule>
  </conditionalFormatting>
  <conditionalFormatting sqref="S38:S39">
    <cfRule type="cellIs" dxfId="0" priority="376" stopIfTrue="1" operator="notBetween">
      <formula>$G38+$H38</formula>
      <formula>$G38+$I38</formula>
    </cfRule>
  </conditionalFormatting>
  <conditionalFormatting sqref="S41:S42">
    <cfRule type="cellIs" dxfId="0" priority="691" stopIfTrue="1" operator="notBetween">
      <formula>$G41+$H41</formula>
      <formula>$G41+$I41</formula>
    </cfRule>
  </conditionalFormatting>
  <conditionalFormatting sqref="S43:S44">
    <cfRule type="cellIs" dxfId="0" priority="701" stopIfTrue="1" operator="notBetween">
      <formula>$G43+$H43</formula>
      <formula>$G43+$I43</formula>
    </cfRule>
  </conditionalFormatting>
  <conditionalFormatting sqref="S50:S51">
    <cfRule type="cellIs" dxfId="0" priority="364" stopIfTrue="1" operator="notBetween">
      <formula>$G50+$H50</formula>
      <formula>$G50+$I50</formula>
    </cfRule>
  </conditionalFormatting>
  <conditionalFormatting sqref="S122:S123">
    <cfRule type="cellIs" dxfId="0" priority="274" stopIfTrue="1" operator="notBetween">
      <formula>$G122+$H122</formula>
      <formula>$G122+$I122</formula>
    </cfRule>
  </conditionalFormatting>
  <conditionalFormatting sqref="S137:S138">
    <cfRule type="cellIs" dxfId="0" priority="221" stopIfTrue="1" operator="notBetween">
      <formula>$G137+$H137</formula>
      <formula>$G137+$I137</formula>
    </cfRule>
  </conditionalFormatting>
  <conditionalFormatting sqref="S139:S140">
    <cfRule type="cellIs" dxfId="0" priority="215" stopIfTrue="1" operator="notBetween">
      <formula>$G139+$H139</formula>
      <formula>$G139+$I139</formula>
    </cfRule>
  </conditionalFormatting>
  <conditionalFormatting sqref="S141:S142">
    <cfRule type="cellIs" dxfId="0" priority="227" stopIfTrue="1" operator="notBetween">
      <formula>$G141+$H141</formula>
      <formula>$G141+$I141</formula>
    </cfRule>
  </conditionalFormatting>
  <conditionalFormatting sqref="T24:T26">
    <cfRule type="cellIs" dxfId="0" priority="399" stopIfTrue="1" operator="notBetween">
      <formula>$G24+$H24</formula>
      <formula>$G24+$I24</formula>
    </cfRule>
  </conditionalFormatting>
  <conditionalFormatting sqref="T38:T39">
    <cfRule type="cellIs" dxfId="0" priority="375" stopIfTrue="1" operator="notBetween">
      <formula>$G38+$H38</formula>
      <formula>$G38+$I38</formula>
    </cfRule>
  </conditionalFormatting>
  <conditionalFormatting sqref="T41:T42">
    <cfRule type="cellIs" dxfId="0" priority="690" stopIfTrue="1" operator="notBetween">
      <formula>$G41+$H41</formula>
      <formula>$G41+$I41</formula>
    </cfRule>
  </conditionalFormatting>
  <conditionalFormatting sqref="T43:T44">
    <cfRule type="cellIs" dxfId="0" priority="700" stopIfTrue="1" operator="notBetween">
      <formula>$G43+$H43</formula>
      <formula>$G43+$I43</formula>
    </cfRule>
  </conditionalFormatting>
  <conditionalFormatting sqref="T50:T51">
    <cfRule type="cellIs" dxfId="0" priority="363" stopIfTrue="1" operator="notBetween">
      <formula>$G50+$H50</formula>
      <formula>$G50+$I50</formula>
    </cfRule>
  </conditionalFormatting>
  <conditionalFormatting sqref="T122:T123">
    <cfRule type="cellIs" dxfId="0" priority="273" stopIfTrue="1" operator="notBetween">
      <formula>$G122+$H122</formula>
      <formula>$G122+$I122</formula>
    </cfRule>
  </conditionalFormatting>
  <conditionalFormatting sqref="T137:T138">
    <cfRule type="cellIs" dxfId="0" priority="220" stopIfTrue="1" operator="notBetween">
      <formula>$G137+$H137</formula>
      <formula>$G137+$I137</formula>
    </cfRule>
  </conditionalFormatting>
  <conditionalFormatting sqref="T139:T140">
    <cfRule type="cellIs" dxfId="0" priority="214" stopIfTrue="1" operator="notBetween">
      <formula>$G139+$H139</formula>
      <formula>$G139+$I139</formula>
    </cfRule>
  </conditionalFormatting>
  <conditionalFormatting sqref="T141:T142">
    <cfRule type="cellIs" dxfId="0" priority="226" stopIfTrue="1" operator="notBetween">
      <formula>$G141+$H141</formula>
      <formula>$G141+$I141</formula>
    </cfRule>
  </conditionalFormatting>
  <conditionalFormatting sqref="U24:U26">
    <cfRule type="cellIs" dxfId="0" priority="404" stopIfTrue="1" operator="equal">
      <formula>"NG"</formula>
    </cfRule>
  </conditionalFormatting>
  <conditionalFormatting sqref="U38:U39">
    <cfRule type="cellIs" dxfId="0" priority="380" stopIfTrue="1" operator="equal">
      <formula>"NG"</formula>
    </cfRule>
  </conditionalFormatting>
  <conditionalFormatting sqref="U50:U51">
    <cfRule type="cellIs" dxfId="0" priority="368" stopIfTrue="1" operator="equal">
      <formula>"NG"</formula>
    </cfRule>
  </conditionalFormatting>
  <conditionalFormatting sqref="U71:U78">
    <cfRule type="cellIs" dxfId="0" priority="326" stopIfTrue="1" operator="equal">
      <formula>"NG"</formula>
    </cfRule>
  </conditionalFormatting>
  <conditionalFormatting sqref="U100:U113">
    <cfRule type="cellIs" dxfId="0" priority="310" stopIfTrue="1" operator="equal">
      <formula>"NG"</formula>
    </cfRule>
  </conditionalFormatting>
  <conditionalFormatting sqref="U122:U123">
    <cfRule type="cellIs" dxfId="0" priority="278" stopIfTrue="1" operator="equal">
      <formula>"NG"</formula>
    </cfRule>
  </conditionalFormatting>
  <conditionalFormatting sqref="U131:U132">
    <cfRule type="cellIs" dxfId="0" priority="254" stopIfTrue="1" operator="equal">
      <formula>"NG"</formula>
    </cfRule>
  </conditionalFormatting>
  <conditionalFormatting sqref="U137:U138">
    <cfRule type="cellIs" dxfId="0" priority="225" stopIfTrue="1" operator="equal">
      <formula>"NG"</formula>
    </cfRule>
  </conditionalFormatting>
  <conditionalFormatting sqref="U139:U140">
    <cfRule type="cellIs" dxfId="0" priority="219" stopIfTrue="1" operator="equal">
      <formula>"NG"</formula>
    </cfRule>
  </conditionalFormatting>
  <conditionalFormatting sqref="U141:U142">
    <cfRule type="cellIs" dxfId="0" priority="231" stopIfTrue="1" operator="equal">
      <formula>"NG"</formula>
    </cfRule>
  </conditionalFormatting>
  <conditionalFormatting sqref="U222:U223">
    <cfRule type="cellIs" dxfId="0" priority="33" stopIfTrue="1" operator="equal">
      <formula>"NG"</formula>
    </cfRule>
  </conditionalFormatting>
  <conditionalFormatting sqref="U230:U232">
    <cfRule type="cellIs" dxfId="0" priority="22" stopIfTrue="1" operator="equal">
      <formula>"NG"</formula>
    </cfRule>
  </conditionalFormatting>
  <conditionalFormatting sqref="U234:U235">
    <cfRule type="cellIs" dxfId="0" priority="11" stopIfTrue="1" operator="equal">
      <formula>"NG"</formula>
    </cfRule>
  </conditionalFormatting>
  <conditionalFormatting sqref="H5:H7 F4 T3:U3">
    <cfRule type="containsBlanks" dxfId="2" priority="2466" stopIfTrue="1">
      <formula>LEN(TRIM(F3))=0</formula>
    </cfRule>
  </conditionalFormatting>
  <conditionalFormatting sqref="F5:F8 H8">
    <cfRule type="containsBlanks" dxfId="2" priority="2157" stopIfTrue="1">
      <formula>LEN(TRIM(F5))=0</formula>
    </cfRule>
  </conditionalFormatting>
  <conditionalFormatting sqref="F9 H9">
    <cfRule type="containsBlanks" dxfId="2" priority="429" stopIfTrue="1">
      <formula>LEN(TRIM(F9))=0</formula>
    </cfRule>
  </conditionalFormatting>
  <conditionalFormatting sqref="P23 P28:P29 P32:P33 P35 P40 P45 P47:P48">
    <cfRule type="cellIs" dxfId="0" priority="1569" stopIfTrue="1" operator="notBetween">
      <formula>$G23+$H23</formula>
      <formula>$G23+$I23</formula>
    </cfRule>
  </conditionalFormatting>
  <conditionalFormatting sqref="Q23 Q28:Q29 Q32:Q33 Q35 Q40 Q45 Q47:Q48">
    <cfRule type="cellIs" dxfId="0" priority="1568" stopIfTrue="1" operator="notBetween">
      <formula>$G23+$H23</formula>
      <formula>$G23+$I23</formula>
    </cfRule>
  </conditionalFormatting>
  <conditionalFormatting sqref="R23 R28:R29 R32:R33 R35 R40 R45 R47:R48">
    <cfRule type="cellIs" dxfId="0" priority="1562" stopIfTrue="1" operator="notBetween">
      <formula>$G23+$H23</formula>
      <formula>$G23+$I23</formula>
    </cfRule>
  </conditionalFormatting>
  <conditionalFormatting sqref="S23 S28:S29 S32:S33 S35 S40 S45 S47:S48">
    <cfRule type="cellIs" dxfId="0" priority="1561" stopIfTrue="1" operator="notBetween">
      <formula>$G23+$H23</formula>
      <formula>$G23+$I23</formula>
    </cfRule>
  </conditionalFormatting>
  <conditionalFormatting sqref="T23 T28:T29 T32:T33 T35 T40 T45 T47:T48">
    <cfRule type="cellIs" dxfId="0" priority="1560" stopIfTrue="1" operator="notBetween">
      <formula>$G23+$H23</formula>
      <formula>$G23+$I23</formula>
    </cfRule>
  </conditionalFormatting>
  <conditionalFormatting sqref="U23 U27:U29 U32:U33 U35:U37 U40:U45 U47:U48 U53:U61 U214:U221 U224:U229 U233 U236:U268 U64 U66 U114:U119 U121 U127:U130 U151:U169 U172:U180 U192:U194 U182:U190 U79:U99 U70 U68">
    <cfRule type="cellIs" dxfId="0" priority="2462" stopIfTrue="1" operator="equal">
      <formula>"NG"</formula>
    </cfRule>
  </conditionalFormatting>
  <conditionalFormatting sqref="P37 P58 P53 P88:P92 P82 P84 P86 P96 P99 P114:P118 P121 P128 P161:P162 P164 P167 P169 P172 P175 P184:P187 P182 P190 P193:P194 P236 P242 P244 P248 P251 P253">
    <cfRule type="cellIs" dxfId="0" priority="1539" stopIfTrue="1" operator="notBetween">
      <formula>$G37+$H37</formula>
      <formula>$G37+$I37</formula>
    </cfRule>
  </conditionalFormatting>
  <conditionalFormatting sqref="Q37 Q58 Q53 Q88:Q92 Q82 Q84 Q86 Q96 Q99 Q114:Q118 Q121 Q128 Q161:Q162 Q164 Q167 Q169 Q172 Q175 Q184:Q187 Q182 Q190 Q193:Q194 Q236 Q242 Q244 Q248 Q251 Q253">
    <cfRule type="cellIs" dxfId="0" priority="1538" stopIfTrue="1" operator="notBetween">
      <formula>$G37+$H37</formula>
      <formula>$G37+$I37</formula>
    </cfRule>
  </conditionalFormatting>
  <conditionalFormatting sqref="R37 R58 R53 R88:R92 R82 R84 R86 R96 R99 R114:R118 R121 R128 R161:R162 R164 R167 R169 R172 R175 R184:R187 R182 R190 R193:R194 R236 R242 R244 R248 R251 R253">
    <cfRule type="cellIs" dxfId="0" priority="1532" stopIfTrue="1" operator="notBetween">
      <formula>$G37+$H37</formula>
      <formula>$G37+$I37</formula>
    </cfRule>
  </conditionalFormatting>
  <conditionalFormatting sqref="S37 S58 S53 S88:S92 S82 S84 S86 S96 S99 S114:S118 S121 S128 S161:S162 S164 S167 S169 S172 S175 S184:S187 S182 S190 S193:S194 S236 S242 S244 S248 S251 S253">
    <cfRule type="cellIs" dxfId="0" priority="1531" stopIfTrue="1" operator="notBetween">
      <formula>$G37+$H37</formula>
      <formula>$G37+$I37</formula>
    </cfRule>
  </conditionalFormatting>
  <conditionalFormatting sqref="T37 T58 T53 T88:T92 T82 T84 T86 T96 T99 T114:T118 T121 T128 T161:T162 T164 T167 T169 T172 T175 T184:T187 T182 T190 T193:T194 T236 T242 T244 T248 T251 T253">
    <cfRule type="cellIs" dxfId="0" priority="1530" stopIfTrue="1" operator="notBetween">
      <formula>$G37+$H37</formula>
      <formula>$G37+$I37</formula>
    </cfRule>
  </conditionalFormatting>
  <conditionalFormatting sqref="P49 P52">
    <cfRule type="cellIs" dxfId="0" priority="361" stopIfTrue="1" operator="notBetween">
      <formula>$G49+$H49</formula>
      <formula>$G49+$I49</formula>
    </cfRule>
  </conditionalFormatting>
  <conditionalFormatting sqref="Q49 Q52">
    <cfRule type="cellIs" dxfId="0" priority="360" stopIfTrue="1" operator="notBetween">
      <formula>$G49+$H49</formula>
      <formula>$G49+$I49</formula>
    </cfRule>
  </conditionalFormatting>
  <conditionalFormatting sqref="R49 R52">
    <cfRule type="cellIs" dxfId="0" priority="359" stopIfTrue="1" operator="notBetween">
      <formula>$G49+$H49</formula>
      <formula>$G49+$I49</formula>
    </cfRule>
  </conditionalFormatting>
  <conditionalFormatting sqref="S49 S52">
    <cfRule type="cellIs" dxfId="0" priority="358" stopIfTrue="1" operator="notBetween">
      <formula>$G49+$H49</formula>
      <formula>$G49+$I49</formula>
    </cfRule>
  </conditionalFormatting>
  <conditionalFormatting sqref="T49 T52">
    <cfRule type="cellIs" dxfId="0" priority="357" stopIfTrue="1" operator="notBetween">
      <formula>$G49+$H49</formula>
      <formula>$G49+$I49</formula>
    </cfRule>
  </conditionalFormatting>
  <conditionalFormatting sqref="U49 U52">
    <cfRule type="cellIs" dxfId="0" priority="362" stopIfTrue="1" operator="equal">
      <formula>"NG"</formula>
    </cfRule>
  </conditionalFormatting>
  <conditionalFormatting sqref="P72 P74:P78">
    <cfRule type="cellIs" dxfId="0" priority="325" stopIfTrue="1" operator="notBetween">
      <formula>$G72+$H72</formula>
      <formula>$G72+$I72</formula>
    </cfRule>
  </conditionalFormatting>
  <conditionalFormatting sqref="Q72 Q74:Q78">
    <cfRule type="cellIs" dxfId="0" priority="324" stopIfTrue="1" operator="notBetween">
      <formula>$G72+$H72</formula>
      <formula>$G72+$I72</formula>
    </cfRule>
  </conditionalFormatting>
  <conditionalFormatting sqref="R72 R74:R78">
    <cfRule type="cellIs" dxfId="0" priority="323" stopIfTrue="1" operator="notBetween">
      <formula>$G72+$H72</formula>
      <formula>$G72+$I72</formula>
    </cfRule>
  </conditionalFormatting>
  <conditionalFormatting sqref="S72 S74:S78">
    <cfRule type="cellIs" dxfId="0" priority="322" stopIfTrue="1" operator="notBetween">
      <formula>$G72+$H72</formula>
      <formula>$G72+$I72</formula>
    </cfRule>
  </conditionalFormatting>
  <conditionalFormatting sqref="T72 T74:T78">
    <cfRule type="cellIs" dxfId="0" priority="321" stopIfTrue="1" operator="notBetween">
      <formula>$G72+$H72</formula>
      <formula>$G72+$I72</formula>
    </cfRule>
  </conditionalFormatting>
  <conditionalFormatting sqref="P98 P179:P180">
    <cfRule type="cellIs" dxfId="0" priority="799" stopIfTrue="1" operator="notBetween">
      <formula>$G98+$H98</formula>
      <formula>$G98+$I98</formula>
    </cfRule>
  </conditionalFormatting>
  <conditionalFormatting sqref="Q98 Q179:Q180">
    <cfRule type="cellIs" dxfId="0" priority="798" stopIfTrue="1" operator="notBetween">
      <formula>$G98+$H98</formula>
      <formula>$G98+$I98</formula>
    </cfRule>
  </conditionalFormatting>
  <conditionalFormatting sqref="R98 R179:R180">
    <cfRule type="cellIs" dxfId="0" priority="792" stopIfTrue="1" operator="notBetween">
      <formula>$G98+$H98</formula>
      <formula>$G98+$I98</formula>
    </cfRule>
  </conditionalFormatting>
  <conditionalFormatting sqref="S98 S179:S180">
    <cfRule type="cellIs" dxfId="0" priority="791" stopIfTrue="1" operator="notBetween">
      <formula>$G98+$H98</formula>
      <formula>$G98+$I98</formula>
    </cfRule>
  </conditionalFormatting>
  <conditionalFormatting sqref="T98 T179:T180">
    <cfRule type="cellIs" dxfId="0" priority="790" stopIfTrue="1" operator="notBetween">
      <formula>$G98+$H98</formula>
      <formula>$G98+$I98</formula>
    </cfRule>
  </conditionalFormatting>
  <conditionalFormatting sqref="P109:P113 P103 P105 P107">
    <cfRule type="cellIs" dxfId="0" priority="309" stopIfTrue="1" operator="notBetween">
      <formula>$G103+$H103</formula>
      <formula>$G103+$I103</formula>
    </cfRule>
  </conditionalFormatting>
  <conditionalFormatting sqref="Q109:Q113 Q103 Q105 Q107">
    <cfRule type="cellIs" dxfId="0" priority="308" stopIfTrue="1" operator="notBetween">
      <formula>$G103+$H103</formula>
      <formula>$G103+$I103</formula>
    </cfRule>
  </conditionalFormatting>
  <conditionalFormatting sqref="R109:R113 R103 R105 R107">
    <cfRule type="cellIs" dxfId="0" priority="307" stopIfTrue="1" operator="notBetween">
      <formula>$G103+$H103</formula>
      <formula>$G103+$I103</formula>
    </cfRule>
  </conditionalFormatting>
  <conditionalFormatting sqref="S109:S113 S103 S105 S107">
    <cfRule type="cellIs" dxfId="0" priority="306" stopIfTrue="1" operator="notBetween">
      <formula>$G103+$H103</formula>
      <formula>$G103+$I103</formula>
    </cfRule>
  </conditionalFormatting>
  <conditionalFormatting sqref="T109:T113 T103 T105 T107">
    <cfRule type="cellIs" dxfId="0" priority="305" stopIfTrue="1" operator="notBetween">
      <formula>$G103+$H103</formula>
      <formula>$G103+$I103</formula>
    </cfRule>
  </conditionalFormatting>
  <conditionalFormatting sqref="P133 P135:P136">
    <cfRule type="cellIs" dxfId="0" priority="242" stopIfTrue="1" operator="notBetween">
      <formula>$G133+$H133</formula>
      <formula>$G133+$I133</formula>
    </cfRule>
  </conditionalFormatting>
  <conditionalFormatting sqref="Q133 Q135:Q136">
    <cfRule type="cellIs" dxfId="0" priority="241" stopIfTrue="1" operator="notBetween">
      <formula>$G133+$H133</formula>
      <formula>$G133+$I133</formula>
    </cfRule>
  </conditionalFormatting>
  <conditionalFormatting sqref="R133 R135:R136">
    <cfRule type="cellIs" dxfId="0" priority="240" stopIfTrue="1" operator="notBetween">
      <formula>$G133+$H133</formula>
      <formula>$G133+$I133</formula>
    </cfRule>
  </conditionalFormatting>
  <conditionalFormatting sqref="S133 S135:S136">
    <cfRule type="cellIs" dxfId="0" priority="239" stopIfTrue="1" operator="notBetween">
      <formula>$G133+$H133</formula>
      <formula>$G133+$I133</formula>
    </cfRule>
  </conditionalFormatting>
  <conditionalFormatting sqref="T133 T135:T136">
    <cfRule type="cellIs" dxfId="0" priority="238" stopIfTrue="1" operator="notBetween">
      <formula>$G133+$H133</formula>
      <formula>$G133+$I133</formula>
    </cfRule>
  </conditionalFormatting>
  <conditionalFormatting sqref="U133 U135:U136">
    <cfRule type="cellIs" dxfId="0" priority="243" stopIfTrue="1" operator="equal">
      <formula>"NG"</formula>
    </cfRule>
  </conditionalFormatting>
  <conditionalFormatting sqref="P227:P229 P237:P238 P240 P245 P249:P250 P254">
    <cfRule type="cellIs" dxfId="0" priority="969" stopIfTrue="1" operator="notBetween">
      <formula>$G227+$H227</formula>
      <formula>$G227+$I227</formula>
    </cfRule>
  </conditionalFormatting>
  <conditionalFormatting sqref="Q227:Q229 Q237:Q238 Q240 Q245 Q249:Q250 Q254">
    <cfRule type="cellIs" dxfId="0" priority="968" stopIfTrue="1" operator="notBetween">
      <formula>$G227+$H227</formula>
      <formula>$G227+$I227</formula>
    </cfRule>
  </conditionalFormatting>
  <conditionalFormatting sqref="R227:R229 R237:R238 R240 R245 R249:R250 R254">
    <cfRule type="cellIs" dxfId="0" priority="962" stopIfTrue="1" operator="notBetween">
      <formula>$G227+$H227</formula>
      <formula>$G227+$I227</formula>
    </cfRule>
  </conditionalFormatting>
  <conditionalFormatting sqref="S227:S229 S237:S238 S240 S245 S249:S250 S254">
    <cfRule type="cellIs" dxfId="0" priority="961" stopIfTrue="1" operator="notBetween">
      <formula>$G227+$H227</formula>
      <formula>$G227+$I227</formula>
    </cfRule>
  </conditionalFormatting>
  <conditionalFormatting sqref="T227:T229 T237:T238 T240 T245 T249:T250 T254">
    <cfRule type="cellIs" dxfId="0" priority="960" stopIfTrue="1" operator="notBetween">
      <formula>$G227+$H227</formula>
      <formula>$G227+$I227</formula>
    </cfRule>
  </conditionalFormatting>
  <dataValidations count="12">
    <dataValidation type="list" allowBlank="1" showInputMessage="1" showErrorMessage="1" sqref="E23 E31 E32 E33 E34 E35 E37 E40 E45 E46 E47 E48 E49 E52 E53 E54 E55 E56 E57 E58 E60 E61 E62 E63 E64 E65 E66 E67 E68 E69 E70 E94 E95 E96 E97 E98 E99 E118 E119 E120 E121 E124 E125 E126 E132 E133 E134 E143 E144 E145 E161 E162 E163 E164 E170 E171 E172 E173 E174 E175 E178 E179 E180 E181 E182 E183 E184 E185 E186 E187 E188 E191 E192 E193 E194 E195 E196 E197 E198 E199 E200 E201 E202 E203 E204 E205 E206 E207 E208 E209 E210 E211 E212 E213 E214 E219 E225 E226 E228 E229 E233 E236 E237 E241 E242 E243 E244 E245 E246 E247 E248 E249 E250 E251 E253 E254 E255 E256 E257 E258 E259 E270 E274 E275 E276 E278 E279 E280 E284 E288 E289 E290 E292 E293 E294 E298 E302 E303 E304 E306 E307 E308 E24:E26 E28:E29 E38:E39 E41:E42 E43:E44 E50:E51 E71:E78 E79:E80 E81:E84 E85:E92 E100:E101 E102:E105 E106:E113 E114:E115 E116:E117 E122:E123 E127:E128 E129:E130 E135:E136 E137:E138 E139:E140 E141:E142 E146:E150 E151:E155 E156:E160 E166:E167 E168:E169 E189:E190 E215:E216 E217:E218 E220:E221 E222:E223 E234:E235 E238:E240 E272:E273 E286:E287 E300:E301">
      <formula1>'Measurement matrix'!$B$3:$B$31</formula1>
    </dataValidation>
    <dataValidation type="list" allowBlank="1" showInputMessage="1" showErrorMessage="1" sqref="F23 F31 F32 F33 F34 F35 F37 F40 F43 F44 F45 F46 F47 F48 F49 F52 F57 F58 F59 F60 F62 F65 F66 F67 F68 F69 F70 F71 F72 F73 F74 F81 F82 F83 F84 F93 F96 F97 F98 F99 F102 F103 F104 F105 F118 F119 F120 F121 F122 F123 F124 F125 F126 F132 F133 F134 F137 F138 F141 F142 F143 F144 F145 F163 F164 F170 F171 F172 F173 F174 F175 F178 F179 F180 F181 F184 F185 F186 F187 F188 F191 F192 F193 F194 F195 F196 F197 F198 F199 F200 F201 F202 F203 F204 F205 F206 F207 F208 F209 F210 F211 F212 F213 F214 F215 F217 F218 F224 F225 F226 F227 F228 F229 F233 F236 F237 F241 F242 F243 F244 F246 F247 F248 F249 F250 F251 F252 F253 F254 F255 F256 F257 F258 F259 F270 F271 F274 F275 F276 F277 F278 F279 F280 F284 F285 F288 F289 F290 F291 F292 F293 F294 F298 F299 F302 F303 F304 F305 F306 F307 F308 F24:F26 F28:F29 F38:F39 F41:F42 F50:F51 F53:F54 F55:F56 F75:F78 F85:F92 F94:F95 F106:F113 F114:F115 F116:F117 F127:F130 F135:F136 F139:F140 F151:F155 F156:F160 F161:F162 F166:F167 F182:F183 F189:F190 F220:F221 F222:F223 F234:F235 F238:F240 F272:F273 F286:F287 F300:F301">
      <formula1>'Measurement matrix'!$I$3:$I$12</formula1>
    </dataValidation>
    <dataValidation type="list" allowBlank="1" showInputMessage="1" showErrorMessage="1" sqref="K23 K27 K30 K31 K32 K33 K34 K35 K40 K45 K46 K47 K48 K49 K52 K57 K58 K59 K60 K61 K62 K63 K64 K65 K66 K67 K68 K69 K70 K93 K96 K97 K98 K99 K118 K119 K120 K121 K122 K123 K124 K125 K126 K131 K132 K133 K134 K137 K138 K141 K142 K143 K144 K145 K163 K164 K165 K168 K169 K170 K171 K172 K173 K174 K175 K176 K177 K178 K179 K180 K181 K184 K185 K186 K187 K188 K191 K192 K193 K194 K197 K198 K199 K200 K201 K202 K203 K204 K205 K206 K207 K208 K209 K210 K211 K212 K213 K214 K224 K225 K226 K227 K228 K229 K233 K236 K237 K241 K242 K243 K244 K245 K246 K247 K248 K249 K250 K251 K252 K255 K256 K257 K258 K259 K268 K24:K26 K28:K29 K36:K37 K38:K39 K41:K42 K43:K44 K50:K51 K53:K54 K55:K56 K71:K78 K79:K92 K94:K95 K100:K113 K114:K115 K116:K117 K127:K130 K135:K136 K139:K140 K146:K150 K151:K155 K156:K160 K161:K162 K166:K167 K182:K183 K189:K190 K195:K196 K215:K216 K217:K218 K219:K221 K222:K223 K230:K232 K234:K235 K238:K240 K253:K254">
      <formula1>$N$14:$N$16</formula1>
    </dataValidation>
    <dataValidation type="list" allowBlank="1" showInputMessage="1" showErrorMessage="1" sqref="L23 L27 L30 L34 L35 L40 L48 L49 L52 L57 L58 L62 L63 L64 L65 L66 L67 L68 L69 L70 L97 L98 L99 L118 L119 L120 L121 L122 L123 L124 L125 L126 L131 L132 L133 L134 L137 L138 L141 L142 L143 L144 L145 L163 L164 L165 L170 L171 L172 L173 L174 L175 L176 L177 L178 L179 L180 L181 L184 L185 L186 L187 L188 L191 L192 L195 L196 L197 L199 L200 L201 L202 L203 L204 L205 L206 L207 L208 L209 L210 L211 L212 L213 L214 L215 L225 L226 L236 L237 L241 L243 L244 L248 L250 L255 L256 L257 L258 L259 L268 L24:L26 L28:L29 L38:L39 L41:L42 L43:L44 L50:L51 L71:L78 L79:L92 L100:L113 L114:L115 L116:L117 L127:L130 L135:L136 L139:L140 L146:L150 L151:L155 L156:L160 L161:L162 L166:L167 L168:L169 L189:L190 L217:L218 L222:L223 L234:L235 L238:L240">
      <formula1>$N$18:$N$20</formula1>
    </dataValidation>
    <dataValidation type="list" allowBlank="1" showInputMessage="1" showErrorMessage="1" sqref="E27 F27 E30 F30">
      <formula1>'[2]Measurement matrix'!#REF!</formula1>
    </dataValidation>
    <dataValidation allowBlank="1" showInputMessage="1" showErrorMessage="1" sqref="E36:F36 E131:F131 E177:F177 E224 E227 F245 E268"/>
    <dataValidation type="list" allowBlank="1" showInputMessage="1" showErrorMessage="1" sqref="M57:O57 M58:O58 M59:O59 M60:O60 M61:O61 M62:O62 M63:O63 M64:O64 M65:O65 M66:O66 M67:O67 M68:O68 M69:O69 M70:O70 M96:O96 M99:O99 M120:O120 M121:O121 M122:O122 M123:O123 M124:O124 M125:O125 M126:O126 M133:O133 M134:O134 M137:O137 M138:O138 M141:O141 M142:O142 M143:O143 M144:O144 M145:O145 M163:O163 M170:O170 M171:O171 M174:O174 M175:O175 M176:O176 M179:O179 M180:O180 M181:O181 M184:O184 M185:O185 M186:O186 M193:O193 M194:O194 M195:O195 M196:O196 M197:O197 M198:O198 M199:O199 M200:O200 M201:O201 M202:O202 M203:O203 M204:O204 M205:O205 M206:O206 M207:O207 M208:O208 M212:O212 M213:O213 M214:O214 M224:O224 M225:O225 M226:O226 M227:O227 M233:O233 M236:O236 M237:O237 M250:O250 M251:O251 M252:O252 M255:O255 M256:O256 M257:O257 M258:O258 M259:O259 M267:O267 M268:O268 M114:O119 M53:O54 M55:O56 M97:O98 M131:O132 M135:O136 M139:O140 M161:O162 M177:O178 M187:O188 M189:O190 M191:O192 M215:O216 M217:O218 M253:O254 M238:O249 M93:O95 M219:O221 M71:O78 M79:O92 M100:O113 M209:O211 M230:O232 M127:O130 M164:O165 M166:O167 M168:O169 M172:O173 M182:O183 M222:O223 M228:O229 M234:O235 M151:O160 M23:O52 M260:O266">
      <formula1>'Measurement matrix'!$J:$J</formula1>
    </dataValidation>
    <dataValidation type="list" allowBlank="1" showInputMessage="1" showErrorMessage="1" sqref="E59 E93 E252 E271 E277 E285 E291 E299 E305">
      <formula1>'[3]Measurement matrix'!#REF!</formula1>
    </dataValidation>
    <dataValidation type="list" allowBlank="1" showInputMessage="1" showErrorMessage="1" sqref="F61">
      <formula1>'[4]Measurement matrix'!#REF!</formula1>
    </dataValidation>
    <dataValidation type="list" allowBlank="1" showInputMessage="1" showErrorMessage="1" sqref="E165 F165 F168 F169 E176 F176">
      <formula1>'[1]Measurement matrix'!#REF!</formula1>
    </dataValidation>
    <dataValidation type="list" allowBlank="1" showInputMessage="1" showErrorMessage="1" sqref="E230 E231:E232 F231:F232">
      <formula1>'[5]Measurement matrix'!#REF!</formula1>
    </dataValidation>
    <dataValidation type="list" allowBlank="1" showInputMessage="1" showErrorMessage="1" sqref="E281 F281 E295 F295 E309 F309">
      <formula1>'[6]Measurement matrix'!#REF!</formula1>
    </dataValidation>
  </dataValidations>
  <printOptions horizontalCentered="1"/>
  <pageMargins left="0" right="0" top="0.3" bottom="0.739583333333333" header="0.509722222222222" footer="0.239583333333333"/>
  <pageSetup paperSize="9" scale="45" fitToHeight="0" orientation="portrait" horizontalDpi="300" verticalDpi="300"/>
  <headerFooter alignWithMargins="0">
    <oddFooter>&amp;L&amp;"Arial,Regular"&amp;14Ver 2.2 (2018.05.07)&amp;C&amp;"Arial,Regular"&amp;14VULCAN INDUSTRY CO., LTD 
Page &amp;P of &amp;N&amp;R&amp;"Arial,Regular"&amp;14VC-QA0033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6" name="Check Box 2"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1027" name="Check Box 3" r:id="rId5">
              <controlPr defaultSize="0">
                <anchor moveWithCells="1" sizeWithCells="1">
                  <from>
                    <xdr:col>4</xdr:col>
                    <xdr:colOff>733425</xdr:colOff>
                    <xdr:row>1</xdr:row>
                    <xdr:rowOff>9525</xdr:rowOff>
                  </from>
                  <to>
                    <xdr:col>5</xdr:col>
                    <xdr:colOff>1513205</xdr:colOff>
                    <xdr:row>1</xdr:row>
                    <xdr:rowOff>542925</xdr:rowOff>
                  </to>
                </anchor>
              </controlPr>
            </control>
          </mc:Choice>
        </mc:AlternateContent>
        <mc:AlternateContent xmlns:mc="http://schemas.openxmlformats.org/markup-compatibility/2006">
          <mc:Choice Requires="x14">
            <control shapeId="1028" name="Check Box 4"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1029" name="Check Box 5"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pageSetUpPr fitToPage="1"/>
  </sheetPr>
  <dimension ref="A1:AK486"/>
  <sheetViews>
    <sheetView showGridLines="0" tabSelected="1" view="pageBreakPreview" zoomScale="70" zoomScaleNormal="70" topLeftCell="A8" workbookViewId="0">
      <selection activeCell="S23" sqref="S23"/>
    </sheetView>
  </sheetViews>
  <sheetFormatPr defaultColWidth="8.85714285714286" defaultRowHeight="14.25"/>
  <cols>
    <col min="1" max="1" width="5.57142857142857" style="30" customWidth="1"/>
    <col min="2" max="2" width="5.42857142857143" style="30" customWidth="1"/>
    <col min="3" max="3" width="8.85714285714286" style="27"/>
    <col min="4" max="4" width="8.42857142857143" style="27" customWidth="1"/>
    <col min="5" max="5" width="41.5714285714286" style="31" customWidth="1"/>
    <col min="6" max="6" width="24" style="27" customWidth="1"/>
    <col min="7" max="7" width="9.28571428571429" style="27" customWidth="1"/>
    <col min="8" max="11" width="8.85714285714286" style="27" customWidth="1"/>
    <col min="12" max="12" width="9.57142857142857" style="27" customWidth="1"/>
    <col min="13" max="13" width="9.28571428571429" style="27" customWidth="1"/>
    <col min="14" max="15" width="9.28571428571429" style="30" customWidth="1"/>
    <col min="16" max="18" width="11.7142857142857" style="30" customWidth="1"/>
    <col min="19" max="19" width="8.42857142857143" style="30" customWidth="1"/>
    <col min="20" max="16384" width="8.85714285714286" style="30"/>
  </cols>
  <sheetData>
    <row r="1" ht="6.75" customHeight="1" spans="2:19">
      <c r="B1" s="32"/>
      <c r="D1" s="33"/>
      <c r="E1" s="34"/>
      <c r="F1" s="33"/>
      <c r="G1" s="33"/>
      <c r="H1" s="35"/>
      <c r="I1" s="35"/>
      <c r="J1" s="35"/>
      <c r="K1" s="35"/>
      <c r="L1" s="35"/>
      <c r="M1" s="35"/>
      <c r="N1" s="88"/>
      <c r="O1" s="88"/>
      <c r="P1" s="88"/>
      <c r="Q1" s="88"/>
      <c r="R1" s="88"/>
      <c r="S1" s="88"/>
    </row>
    <row r="2" ht="45" customHeight="1" spans="2:19">
      <c r="B2" s="36"/>
      <c r="D2" s="37"/>
      <c r="E2" s="38"/>
      <c r="F2" s="39"/>
      <c r="G2" s="40"/>
      <c r="H2" s="41" t="s">
        <v>112</v>
      </c>
      <c r="I2" s="41"/>
      <c r="J2" s="41"/>
      <c r="K2" s="41"/>
      <c r="L2" s="41"/>
      <c r="M2" s="41"/>
      <c r="N2" s="41"/>
      <c r="O2" s="41"/>
      <c r="P2" s="41"/>
      <c r="Q2" s="41"/>
      <c r="R2" s="41"/>
      <c r="S2" s="90"/>
    </row>
    <row r="3" ht="51" customHeight="1" spans="2:19">
      <c r="B3" s="36"/>
      <c r="D3" s="42"/>
      <c r="E3" s="43"/>
      <c r="F3" s="44"/>
      <c r="G3" s="45"/>
      <c r="H3" s="41"/>
      <c r="I3" s="41"/>
      <c r="J3" s="41"/>
      <c r="K3" s="41"/>
      <c r="L3" s="41"/>
      <c r="M3" s="41"/>
      <c r="N3" s="41"/>
      <c r="O3" s="41"/>
      <c r="P3" s="41"/>
      <c r="Q3" s="41"/>
      <c r="R3" s="41"/>
      <c r="S3" s="134"/>
    </row>
    <row r="4" ht="39" customHeight="1" spans="4:19">
      <c r="D4" s="46" t="s">
        <v>115</v>
      </c>
      <c r="E4" s="46"/>
      <c r="F4" s="47" t="s">
        <v>116</v>
      </c>
      <c r="G4" s="47"/>
      <c r="H4" s="46" t="s">
        <v>117</v>
      </c>
      <c r="I4" s="46"/>
      <c r="J4" s="46"/>
      <c r="K4" s="46"/>
      <c r="L4" s="89" t="s">
        <v>118</v>
      </c>
      <c r="M4" s="89"/>
      <c r="N4" s="90" t="s">
        <v>119</v>
      </c>
      <c r="O4" s="90"/>
      <c r="P4" s="90"/>
      <c r="Q4" s="90"/>
      <c r="R4" s="90" t="s">
        <v>121</v>
      </c>
      <c r="S4" s="51"/>
    </row>
    <row r="5" ht="21" customHeight="1" spans="4:19">
      <c r="D5" s="48" t="s">
        <v>123</v>
      </c>
      <c r="E5" s="49"/>
      <c r="F5" s="50" t="s">
        <v>124</v>
      </c>
      <c r="G5" s="51"/>
      <c r="H5" s="52" t="s">
        <v>125</v>
      </c>
      <c r="I5" s="91"/>
      <c r="J5" s="91"/>
      <c r="K5" s="92"/>
      <c r="L5" s="90"/>
      <c r="M5" s="90"/>
      <c r="N5" s="90"/>
      <c r="O5" s="90"/>
      <c r="P5" s="90"/>
      <c r="Q5" s="90"/>
      <c r="R5" s="90"/>
      <c r="S5" s="135"/>
    </row>
    <row r="6" ht="27.95" customHeight="1" spans="4:19">
      <c r="D6" s="48" t="s">
        <v>126</v>
      </c>
      <c r="E6" s="49"/>
      <c r="F6" s="50" t="s">
        <v>127</v>
      </c>
      <c r="G6" s="51"/>
      <c r="H6" s="53" t="str">
        <f>F6</f>
        <v>HOUSING MACHINED</v>
      </c>
      <c r="I6" s="91"/>
      <c r="J6" s="91"/>
      <c r="K6" s="92"/>
      <c r="L6" s="90"/>
      <c r="M6" s="90"/>
      <c r="N6" s="90"/>
      <c r="O6" s="90"/>
      <c r="P6" s="90"/>
      <c r="Q6" s="90"/>
      <c r="R6" s="90"/>
      <c r="S6" s="136"/>
    </row>
    <row r="7" ht="21" customHeight="1" spans="4:19">
      <c r="D7" s="48" t="s">
        <v>128</v>
      </c>
      <c r="E7" s="49"/>
      <c r="F7" s="50" t="s">
        <v>129</v>
      </c>
      <c r="G7" s="51"/>
      <c r="H7" s="54" t="s">
        <v>130</v>
      </c>
      <c r="I7" s="93"/>
      <c r="J7" s="93"/>
      <c r="K7" s="94"/>
      <c r="L7" s="90"/>
      <c r="M7" s="90"/>
      <c r="N7" s="90"/>
      <c r="O7" s="90"/>
      <c r="P7" s="90"/>
      <c r="Q7" s="90"/>
      <c r="R7" s="90"/>
      <c r="S7" s="136"/>
    </row>
    <row r="8" ht="21" customHeight="1" spans="4:19">
      <c r="D8" s="48" t="s">
        <v>131</v>
      </c>
      <c r="E8" s="49"/>
      <c r="F8" s="50" t="s">
        <v>132</v>
      </c>
      <c r="G8" s="51"/>
      <c r="H8" s="52" t="str">
        <f>F8</f>
        <v>E1060068608B0</v>
      </c>
      <c r="I8" s="91"/>
      <c r="J8" s="91"/>
      <c r="K8" s="92"/>
      <c r="L8" s="90"/>
      <c r="M8" s="90"/>
      <c r="N8" s="90"/>
      <c r="O8" s="90"/>
      <c r="P8" s="90"/>
      <c r="Q8" s="90"/>
      <c r="R8" s="90"/>
      <c r="S8" s="136"/>
    </row>
    <row r="9" ht="30.75" customHeight="1" spans="4:19">
      <c r="D9" s="55" t="s">
        <v>133</v>
      </c>
      <c r="E9" s="56"/>
      <c r="F9" s="50" t="s">
        <v>134</v>
      </c>
      <c r="G9" s="51"/>
      <c r="H9" s="53" t="s">
        <v>135</v>
      </c>
      <c r="I9" s="95"/>
      <c r="J9" s="95"/>
      <c r="K9" s="96"/>
      <c r="L9" s="97"/>
      <c r="M9" s="97"/>
      <c r="N9" s="97"/>
      <c r="O9" s="97"/>
      <c r="P9" s="97"/>
      <c r="Q9" s="97"/>
      <c r="R9" s="97"/>
      <c r="S9" s="136"/>
    </row>
    <row r="10" s="27" customFormat="1" ht="21.75" customHeight="1" spans="2:19">
      <c r="B10" s="57"/>
      <c r="D10" s="58"/>
      <c r="E10" s="58"/>
      <c r="F10" s="58"/>
      <c r="G10" s="58"/>
      <c r="H10" s="58"/>
      <c r="I10" s="58"/>
      <c r="J10" s="58"/>
      <c r="K10" s="58"/>
      <c r="L10" s="58"/>
      <c r="M10" s="58"/>
      <c r="N10" s="58"/>
      <c r="O10" s="58"/>
      <c r="P10" s="58"/>
      <c r="Q10" s="58"/>
      <c r="R10" s="58"/>
      <c r="S10" s="58"/>
    </row>
    <row r="11" ht="27" customHeight="1" spans="4:19">
      <c r="D11" s="59" t="s">
        <v>136</v>
      </c>
      <c r="E11" s="60"/>
      <c r="F11" s="61"/>
      <c r="G11" s="61"/>
      <c r="H11" s="61"/>
      <c r="I11" s="61"/>
      <c r="J11" s="61"/>
      <c r="K11" s="61"/>
      <c r="L11" s="61"/>
      <c r="M11" s="98"/>
      <c r="N11" s="99" t="s">
        <v>71</v>
      </c>
      <c r="O11" s="100" t="s">
        <v>137</v>
      </c>
      <c r="P11" s="100"/>
      <c r="Q11" s="100"/>
      <c r="R11" s="100"/>
      <c r="S11" s="137"/>
    </row>
    <row r="12" ht="27" customHeight="1" spans="4:19">
      <c r="D12" s="62"/>
      <c r="E12" s="63"/>
      <c r="F12" s="64"/>
      <c r="G12" s="64"/>
      <c r="H12" s="64"/>
      <c r="I12" s="64"/>
      <c r="J12" s="64"/>
      <c r="K12" s="64"/>
      <c r="L12" s="64"/>
      <c r="M12" s="98"/>
      <c r="N12" s="101" t="s">
        <v>138</v>
      </c>
      <c r="O12" s="100" t="s">
        <v>139</v>
      </c>
      <c r="P12" s="100"/>
      <c r="Q12" s="100"/>
      <c r="R12" s="100"/>
      <c r="S12" s="137"/>
    </row>
    <row r="13" ht="27" customHeight="1" spans="4:19">
      <c r="D13" s="62"/>
      <c r="E13" s="63"/>
      <c r="F13" s="64"/>
      <c r="G13" s="64"/>
      <c r="H13" s="64"/>
      <c r="I13" s="64"/>
      <c r="J13" s="64"/>
      <c r="K13" s="64"/>
      <c r="L13" s="64"/>
      <c r="M13" s="98"/>
      <c r="N13" s="102" t="s">
        <v>140</v>
      </c>
      <c r="O13" s="103"/>
      <c r="P13" s="103"/>
      <c r="Q13" s="103"/>
      <c r="R13" s="103"/>
      <c r="S13" s="138"/>
    </row>
    <row r="14" ht="27" customHeight="1" spans="4:19">
      <c r="D14" s="62"/>
      <c r="E14" s="63"/>
      <c r="F14" s="64"/>
      <c r="G14" s="64"/>
      <c r="H14" s="64"/>
      <c r="I14" s="64"/>
      <c r="J14" s="64"/>
      <c r="K14" s="64"/>
      <c r="L14" s="64"/>
      <c r="M14" s="98"/>
      <c r="N14" s="104" t="s">
        <v>141</v>
      </c>
      <c r="O14" s="100" t="s">
        <v>142</v>
      </c>
      <c r="P14" s="100"/>
      <c r="Q14" s="100"/>
      <c r="R14" s="100"/>
      <c r="S14" s="137"/>
    </row>
    <row r="15" ht="27" customHeight="1" spans="4:19">
      <c r="D15" s="62"/>
      <c r="E15" s="63"/>
      <c r="F15" s="64"/>
      <c r="G15" s="64"/>
      <c r="H15" s="64"/>
      <c r="I15" s="64"/>
      <c r="J15" s="64"/>
      <c r="K15" s="64"/>
      <c r="L15" s="64"/>
      <c r="M15" s="98"/>
      <c r="N15" s="105" t="s">
        <v>143</v>
      </c>
      <c r="O15" s="100" t="s">
        <v>144</v>
      </c>
      <c r="P15" s="100"/>
      <c r="Q15" s="100"/>
      <c r="R15" s="100"/>
      <c r="S15" s="137"/>
    </row>
    <row r="16" ht="27" customHeight="1" spans="4:19">
      <c r="D16" s="62"/>
      <c r="E16" s="63"/>
      <c r="F16" s="64"/>
      <c r="G16" s="64"/>
      <c r="H16" s="64"/>
      <c r="I16" s="64"/>
      <c r="J16" s="64"/>
      <c r="K16" s="64"/>
      <c r="L16" s="64"/>
      <c r="M16" s="98"/>
      <c r="N16" s="106" t="s">
        <v>145</v>
      </c>
      <c r="O16" s="100" t="s">
        <v>146</v>
      </c>
      <c r="P16" s="100"/>
      <c r="Q16" s="100"/>
      <c r="R16" s="100"/>
      <c r="S16" s="137"/>
    </row>
    <row r="17" ht="27" customHeight="1" spans="4:19">
      <c r="D17" s="62"/>
      <c r="E17" s="63"/>
      <c r="F17" s="64"/>
      <c r="G17" s="64"/>
      <c r="H17" s="64"/>
      <c r="I17" s="64"/>
      <c r="J17" s="64"/>
      <c r="K17" s="98"/>
      <c r="L17" s="98"/>
      <c r="M17" s="98"/>
      <c r="N17" s="102" t="s">
        <v>147</v>
      </c>
      <c r="O17" s="103"/>
      <c r="P17" s="103"/>
      <c r="Q17" s="103"/>
      <c r="R17" s="103"/>
      <c r="S17" s="138"/>
    </row>
    <row r="18" ht="27" customHeight="1" spans="4:19">
      <c r="D18" s="62"/>
      <c r="E18" s="63"/>
      <c r="F18" s="64"/>
      <c r="G18" s="64"/>
      <c r="H18" s="64"/>
      <c r="I18" s="64"/>
      <c r="J18" s="64"/>
      <c r="K18" s="98"/>
      <c r="L18" s="98"/>
      <c r="M18" s="98"/>
      <c r="N18" s="105" t="s">
        <v>143</v>
      </c>
      <c r="O18" s="100" t="s">
        <v>148</v>
      </c>
      <c r="P18" s="100"/>
      <c r="Q18" s="100"/>
      <c r="R18" s="100"/>
      <c r="S18" s="137"/>
    </row>
    <row r="19" ht="27" customHeight="1" spans="4:19">
      <c r="D19" s="62"/>
      <c r="E19" s="63"/>
      <c r="F19" s="64"/>
      <c r="G19" s="64"/>
      <c r="H19" s="64"/>
      <c r="I19" s="64"/>
      <c r="J19" s="64"/>
      <c r="K19" s="98"/>
      <c r="L19" s="98"/>
      <c r="M19" s="98"/>
      <c r="N19" s="107" t="s">
        <v>149</v>
      </c>
      <c r="O19" s="100" t="s">
        <v>150</v>
      </c>
      <c r="P19" s="100"/>
      <c r="Q19" s="100"/>
      <c r="R19" s="100"/>
      <c r="S19" s="137"/>
    </row>
    <row r="20" ht="30" customHeight="1" spans="4:21">
      <c r="D20" s="65"/>
      <c r="E20" s="66"/>
      <c r="F20" s="67"/>
      <c r="G20" s="67"/>
      <c r="H20" s="67"/>
      <c r="I20" s="67"/>
      <c r="J20" s="67"/>
      <c r="K20" s="67"/>
      <c r="L20" s="67"/>
      <c r="M20" s="67"/>
      <c r="N20" s="107" t="s">
        <v>151</v>
      </c>
      <c r="O20" s="100" t="s">
        <v>152</v>
      </c>
      <c r="P20" s="100"/>
      <c r="Q20" s="100"/>
      <c r="R20" s="100"/>
      <c r="S20" s="137"/>
      <c r="U20" s="139"/>
    </row>
    <row r="21" ht="15" customHeight="1" spans="4:19">
      <c r="D21" s="68" t="s">
        <v>153</v>
      </c>
      <c r="E21" s="69" t="s">
        <v>154</v>
      </c>
      <c r="F21" s="69"/>
      <c r="G21" s="69" t="s">
        <v>155</v>
      </c>
      <c r="H21" s="69"/>
      <c r="I21" s="69"/>
      <c r="J21" s="69" t="s">
        <v>156</v>
      </c>
      <c r="K21" s="68" t="s">
        <v>157</v>
      </c>
      <c r="L21" s="68" t="s">
        <v>158</v>
      </c>
      <c r="M21" s="108" t="s">
        <v>159</v>
      </c>
      <c r="N21" s="109"/>
      <c r="O21" s="110"/>
      <c r="P21" s="111"/>
      <c r="Q21" s="111"/>
      <c r="R21" s="111"/>
      <c r="S21" s="140" t="s">
        <v>161</v>
      </c>
    </row>
    <row r="22" ht="33" customHeight="1" spans="1:19">
      <c r="A22" s="30" t="s">
        <v>162</v>
      </c>
      <c r="C22" s="27" t="s">
        <v>163</v>
      </c>
      <c r="D22" s="68"/>
      <c r="E22" s="70" t="s">
        <v>110</v>
      </c>
      <c r="F22" s="69" t="s">
        <v>164</v>
      </c>
      <c r="G22" s="69" t="s">
        <v>165</v>
      </c>
      <c r="H22" s="68" t="s">
        <v>166</v>
      </c>
      <c r="I22" s="68" t="s">
        <v>167</v>
      </c>
      <c r="J22" s="69"/>
      <c r="K22" s="68"/>
      <c r="L22" s="68"/>
      <c r="M22" s="112"/>
      <c r="N22" s="113"/>
      <c r="O22" s="114"/>
      <c r="P22" s="115"/>
      <c r="Q22" s="115"/>
      <c r="R22" s="115"/>
      <c r="S22" s="141"/>
    </row>
    <row r="23" customFormat="1" ht="40" customHeight="1" spans="1:19">
      <c r="A23" s="30"/>
      <c r="B23" s="30"/>
      <c r="C23" s="27"/>
      <c r="D23" s="68"/>
      <c r="E23" s="68"/>
      <c r="F23" s="68"/>
      <c r="G23" s="68"/>
      <c r="H23" s="68"/>
      <c r="I23" s="68"/>
      <c r="J23" s="68"/>
      <c r="K23" s="68"/>
      <c r="L23" s="68"/>
      <c r="M23" s="69" t="s">
        <v>543</v>
      </c>
      <c r="N23" s="69"/>
      <c r="O23" s="69"/>
      <c r="P23" s="115"/>
      <c r="Q23" s="115"/>
      <c r="R23" s="115"/>
      <c r="S23" s="142"/>
    </row>
    <row r="24" s="28" customFormat="1" ht="36" customHeight="1" outlineLevel="1" spans="1:19">
      <c r="A24" s="71"/>
      <c r="B24" s="72" t="s">
        <v>173</v>
      </c>
      <c r="C24" s="73">
        <f t="shared" ref="C24:C34" si="0">IF(I24&gt;=1,1,IF(I24&gt;=0.1,0.1,IF(I24&gt;=0.01,0.01,0.001)))</f>
        <v>0.1</v>
      </c>
      <c r="D24" s="74" t="s">
        <v>173</v>
      </c>
      <c r="E24" s="75" t="s">
        <v>78</v>
      </c>
      <c r="F24" s="76" t="s">
        <v>75</v>
      </c>
      <c r="G24" s="77">
        <v>33</v>
      </c>
      <c r="H24" s="78">
        <v>-0.5</v>
      </c>
      <c r="I24" s="78">
        <v>0.5</v>
      </c>
      <c r="J24" s="116" t="s">
        <v>174</v>
      </c>
      <c r="K24" s="117" t="s">
        <v>141</v>
      </c>
      <c r="L24" s="118"/>
      <c r="M24" s="119" t="s">
        <v>6</v>
      </c>
      <c r="N24" s="120"/>
      <c r="O24" s="121"/>
      <c r="P24" s="122"/>
      <c r="Q24" s="122"/>
      <c r="R24" s="122"/>
      <c r="S24" s="143" t="str">
        <f>IF(COUNTBLANK(P24:R24)=5,"",IF(OR((MIN(P24:R24)&lt;(G24+H24)),(MAX(P24:R24)&gt;(G24+I24))),"∆","∆"))</f>
        <v>∆</v>
      </c>
    </row>
    <row r="25" s="28" customFormat="1" ht="36" customHeight="1" spans="1:19">
      <c r="A25" s="71"/>
      <c r="B25" s="72" t="s">
        <v>175</v>
      </c>
      <c r="C25" s="73">
        <f t="shared" si="0"/>
        <v>0.1</v>
      </c>
      <c r="D25" s="79" t="s">
        <v>175</v>
      </c>
      <c r="E25" s="80" t="s">
        <v>38</v>
      </c>
      <c r="F25" s="81" t="s">
        <v>75</v>
      </c>
      <c r="G25" s="82">
        <v>28.07</v>
      </c>
      <c r="H25" s="83">
        <v>-0.25</v>
      </c>
      <c r="I25" s="83">
        <v>0.25</v>
      </c>
      <c r="J25" s="87" t="s">
        <v>176</v>
      </c>
      <c r="K25" s="123" t="s">
        <v>141</v>
      </c>
      <c r="L25" s="124"/>
      <c r="M25" s="125" t="s">
        <v>6</v>
      </c>
      <c r="N25" s="126"/>
      <c r="O25" s="127"/>
      <c r="P25" s="128"/>
      <c r="Q25" s="128"/>
      <c r="R25" s="128"/>
      <c r="S25" s="144" t="str">
        <f>IF(COUNTBLANK(P25:R25)=5,"",IF(OR((MIN(P25:R25)&lt;(G25+H25)),(MAX(P25:R25)&gt;(G25+I25))),"∆","∆"))</f>
        <v>∆</v>
      </c>
    </row>
    <row r="26" s="28" customFormat="1" ht="36" customHeight="1" outlineLevel="1" spans="1:19">
      <c r="A26" s="71"/>
      <c r="B26" s="72" t="s">
        <v>177</v>
      </c>
      <c r="C26" s="73">
        <f t="shared" si="0"/>
        <v>0.1</v>
      </c>
      <c r="D26" s="79" t="s">
        <v>177</v>
      </c>
      <c r="E26" s="80" t="s">
        <v>38</v>
      </c>
      <c r="F26" s="81" t="s">
        <v>75</v>
      </c>
      <c r="G26" s="82">
        <v>6.88</v>
      </c>
      <c r="H26" s="83">
        <v>-0.25</v>
      </c>
      <c r="I26" s="83">
        <v>0.25</v>
      </c>
      <c r="J26" s="87" t="s">
        <v>176</v>
      </c>
      <c r="K26" s="123" t="s">
        <v>141</v>
      </c>
      <c r="L26" s="124"/>
      <c r="M26" s="125" t="s">
        <v>6</v>
      </c>
      <c r="N26" s="126"/>
      <c r="O26" s="127"/>
      <c r="P26" s="128"/>
      <c r="Q26" s="128"/>
      <c r="R26" s="128"/>
      <c r="S26" s="144" t="str">
        <f>IF(COUNTBLANK(P26:R26)=5,"",IF(OR((MIN(P26:R26)&lt;(G26+H26)),(MAX(P26:R26)&gt;(G26+I26))),"∆","∆"))</f>
        <v>∆</v>
      </c>
    </row>
    <row r="27" s="28" customFormat="1" ht="36" customHeight="1" outlineLevel="1" spans="1:19">
      <c r="A27" s="71"/>
      <c r="B27" s="72" t="s">
        <v>178</v>
      </c>
      <c r="C27" s="73">
        <f t="shared" si="0"/>
        <v>0.1</v>
      </c>
      <c r="D27" s="79" t="s">
        <v>178</v>
      </c>
      <c r="E27" s="80" t="s">
        <v>38</v>
      </c>
      <c r="F27" s="81" t="s">
        <v>75</v>
      </c>
      <c r="G27" s="82">
        <v>9.33</v>
      </c>
      <c r="H27" s="83">
        <v>-0.25</v>
      </c>
      <c r="I27" s="83">
        <v>0.25</v>
      </c>
      <c r="J27" s="87" t="s">
        <v>176</v>
      </c>
      <c r="K27" s="123" t="s">
        <v>141</v>
      </c>
      <c r="L27" s="124"/>
      <c r="M27" s="125" t="s">
        <v>6</v>
      </c>
      <c r="N27" s="126"/>
      <c r="O27" s="127"/>
      <c r="P27" s="128"/>
      <c r="Q27" s="128"/>
      <c r="R27" s="128"/>
      <c r="S27" s="144" t="str">
        <f>IF(COUNTBLANK(P27:R27)=5,"",IF(OR((MIN(P27:R27)&lt;(G27+H27)),(MAX(P27:R27)&gt;(G27+I27))),"∆","∆"))</f>
        <v>∆</v>
      </c>
    </row>
    <row r="28" s="28" customFormat="1" ht="36" customHeight="1" outlineLevel="1" spans="1:19">
      <c r="A28" s="71"/>
      <c r="B28" s="72" t="s">
        <v>179</v>
      </c>
      <c r="C28" s="73">
        <f t="shared" si="0"/>
        <v>0.1</v>
      </c>
      <c r="D28" s="79" t="s">
        <v>179</v>
      </c>
      <c r="E28" s="80" t="s">
        <v>100</v>
      </c>
      <c r="F28" s="81" t="s">
        <v>72</v>
      </c>
      <c r="G28" s="82">
        <v>7.8</v>
      </c>
      <c r="H28" s="82">
        <v>0</v>
      </c>
      <c r="I28" s="82">
        <v>0.8</v>
      </c>
      <c r="J28" s="87" t="s">
        <v>176</v>
      </c>
      <c r="K28" s="123" t="s">
        <v>143</v>
      </c>
      <c r="L28" s="124"/>
      <c r="M28" s="125" t="s">
        <v>180</v>
      </c>
      <c r="N28" s="126"/>
      <c r="O28" s="127"/>
      <c r="P28" s="128"/>
      <c r="Q28" s="128"/>
      <c r="R28" s="128"/>
      <c r="S28" s="145" t="str">
        <f>IF(COUNTBLANK(P28:R28)=5,"",IF(OR((MIN(P28:R28)&lt;(G28+H28)),(MAX(P28:R28)&gt;(G28+I28))),"NG","OK"))</f>
        <v>NG</v>
      </c>
    </row>
    <row r="29" s="28" customFormat="1" ht="36" customHeight="1" spans="1:19">
      <c r="A29" s="71"/>
      <c r="B29" s="72" t="s">
        <v>181</v>
      </c>
      <c r="C29" s="73">
        <f t="shared" si="0"/>
        <v>0.1</v>
      </c>
      <c r="D29" s="79" t="s">
        <v>181</v>
      </c>
      <c r="E29" s="80" t="s">
        <v>38</v>
      </c>
      <c r="F29" s="81" t="s">
        <v>75</v>
      </c>
      <c r="G29" s="82">
        <v>39.35</v>
      </c>
      <c r="H29" s="83">
        <v>-0.25</v>
      </c>
      <c r="I29" s="83">
        <v>0.25</v>
      </c>
      <c r="J29" s="87" t="s">
        <v>176</v>
      </c>
      <c r="K29" s="123" t="s">
        <v>141</v>
      </c>
      <c r="L29" s="124"/>
      <c r="M29" s="125" t="s">
        <v>6</v>
      </c>
      <c r="N29" s="126"/>
      <c r="O29" s="127"/>
      <c r="P29" s="128"/>
      <c r="Q29" s="128"/>
      <c r="R29" s="128"/>
      <c r="S29" s="144" t="str">
        <f>IF(COUNTBLANK(P29:R29)=5,"",IF(OR((MIN(P29:R29)&lt;(G29+H29)),(MAX(P29:R29)&gt;(G29+I29))),"∆","∆"))</f>
        <v>∆</v>
      </c>
    </row>
    <row r="30" s="28" customFormat="1" ht="36" customHeight="1" outlineLevel="1" spans="1:19">
      <c r="A30" s="71"/>
      <c r="B30" s="72" t="s">
        <v>182</v>
      </c>
      <c r="C30" s="73">
        <f t="shared" si="0"/>
        <v>0.1</v>
      </c>
      <c r="D30" s="79" t="s">
        <v>182</v>
      </c>
      <c r="E30" s="80" t="s">
        <v>38</v>
      </c>
      <c r="F30" s="81" t="s">
        <v>75</v>
      </c>
      <c r="G30" s="82">
        <v>12.38</v>
      </c>
      <c r="H30" s="83">
        <v>-0.25</v>
      </c>
      <c r="I30" s="83">
        <v>0.25</v>
      </c>
      <c r="J30" s="87" t="s">
        <v>176</v>
      </c>
      <c r="K30" s="123" t="s">
        <v>141</v>
      </c>
      <c r="L30" s="124"/>
      <c r="M30" s="125" t="s">
        <v>6</v>
      </c>
      <c r="N30" s="126"/>
      <c r="O30" s="127"/>
      <c r="P30" s="128"/>
      <c r="Q30" s="128"/>
      <c r="R30" s="128"/>
      <c r="S30" s="144" t="str">
        <f>IF(COUNTBLANK(P30:R30)=5,"",IF(OR((MIN(P30:R30)&lt;(G30+H30)),(MAX(P30:R30)&gt;(G30+I30))),"∆","∆"))</f>
        <v>∆</v>
      </c>
    </row>
    <row r="31" s="28" customFormat="1" ht="36" customHeight="1" outlineLevel="1" spans="1:19">
      <c r="A31" s="71"/>
      <c r="B31" s="72" t="s">
        <v>183</v>
      </c>
      <c r="C31" s="73">
        <f t="shared" si="0"/>
        <v>0.1</v>
      </c>
      <c r="D31" s="79" t="s">
        <v>183</v>
      </c>
      <c r="E31" s="80" t="s">
        <v>100</v>
      </c>
      <c r="F31" s="81" t="s">
        <v>72</v>
      </c>
      <c r="G31" s="82">
        <v>6.8</v>
      </c>
      <c r="H31" s="82">
        <v>-0.5</v>
      </c>
      <c r="I31" s="82">
        <v>0.5</v>
      </c>
      <c r="J31" s="87" t="s">
        <v>176</v>
      </c>
      <c r="K31" s="123" t="s">
        <v>143</v>
      </c>
      <c r="L31" s="124"/>
      <c r="M31" s="125" t="s">
        <v>180</v>
      </c>
      <c r="N31" s="126"/>
      <c r="O31" s="127"/>
      <c r="P31" s="128"/>
      <c r="Q31" s="128"/>
      <c r="R31" s="128"/>
      <c r="S31" s="145" t="str">
        <f t="shared" ref="S31:S38" si="1">IF(COUNTBLANK(P31:R31)=5,"",IF(OR((MIN(P31:R31)&lt;(G31+H31)),(MAX(P31:R31)&gt;(G31+I31))),"NG","OK"))</f>
        <v>NG</v>
      </c>
    </row>
    <row r="32" s="28" customFormat="1" ht="36" customHeight="1" outlineLevel="1" spans="1:19">
      <c r="A32" s="71"/>
      <c r="B32" s="72" t="s">
        <v>184</v>
      </c>
      <c r="C32" s="73">
        <f t="shared" si="0"/>
        <v>0.001</v>
      </c>
      <c r="D32" s="79" t="s">
        <v>184</v>
      </c>
      <c r="E32" s="80" t="s">
        <v>83</v>
      </c>
      <c r="F32" s="84" t="str">
        <f>_xlfn.DISPIMG("ID_53EC80AF58EF4777932B3E9302605E72",1)</f>
        <v>=DISPIMG("ID_53EC80AF58EF4777932B3E9302605E72",1)</v>
      </c>
      <c r="G32" s="82">
        <v>0.2</v>
      </c>
      <c r="H32" s="82">
        <v>-0.2</v>
      </c>
      <c r="I32" s="82">
        <v>0</v>
      </c>
      <c r="J32" s="87" t="s">
        <v>176</v>
      </c>
      <c r="K32" s="123" t="s">
        <v>141</v>
      </c>
      <c r="L32" s="129"/>
      <c r="M32" s="125" t="s">
        <v>6</v>
      </c>
      <c r="N32" s="126"/>
      <c r="O32" s="127"/>
      <c r="P32" s="128"/>
      <c r="Q32" s="128"/>
      <c r="R32" s="128"/>
      <c r="S32" s="145" t="str">
        <f t="shared" si="1"/>
        <v>OK</v>
      </c>
    </row>
    <row r="33" s="28" customFormat="1" ht="36" customHeight="1" outlineLevel="1" spans="1:19">
      <c r="A33" s="71"/>
      <c r="B33" s="72"/>
      <c r="C33" s="73"/>
      <c r="D33" s="85" t="s">
        <v>544</v>
      </c>
      <c r="E33" s="80" t="s">
        <v>4</v>
      </c>
      <c r="F33" s="84"/>
      <c r="G33" s="82"/>
      <c r="H33" s="82">
        <v>-0.1</v>
      </c>
      <c r="I33" s="82">
        <v>0.1</v>
      </c>
      <c r="J33" s="87"/>
      <c r="K33" s="123"/>
      <c r="L33" s="129"/>
      <c r="M33" s="125" t="s">
        <v>6</v>
      </c>
      <c r="N33" s="126"/>
      <c r="O33" s="127"/>
      <c r="P33" s="128"/>
      <c r="Q33" s="128"/>
      <c r="R33" s="128"/>
      <c r="S33" s="145" t="str">
        <f t="shared" si="1"/>
        <v>OK</v>
      </c>
    </row>
    <row r="34" s="28" customFormat="1" ht="36" customHeight="1" outlineLevel="1" spans="1:19">
      <c r="A34" s="71"/>
      <c r="B34" s="72"/>
      <c r="C34" s="73"/>
      <c r="D34" s="85" t="s">
        <v>545</v>
      </c>
      <c r="E34" s="80" t="s">
        <v>4</v>
      </c>
      <c r="F34" s="84"/>
      <c r="G34" s="82"/>
      <c r="H34" s="82">
        <v>-0.1</v>
      </c>
      <c r="I34" s="82">
        <v>0.1</v>
      </c>
      <c r="J34" s="87"/>
      <c r="K34" s="123"/>
      <c r="L34" s="129"/>
      <c r="M34" s="125" t="s">
        <v>6</v>
      </c>
      <c r="N34" s="126"/>
      <c r="O34" s="127"/>
      <c r="P34" s="128"/>
      <c r="Q34" s="128"/>
      <c r="R34" s="128"/>
      <c r="S34" s="145" t="str">
        <f t="shared" si="1"/>
        <v>OK</v>
      </c>
    </row>
    <row r="35" s="28" customFormat="1" ht="36" customHeight="1" outlineLevel="1" spans="1:19">
      <c r="A35" s="71"/>
      <c r="B35" s="72" t="s">
        <v>185</v>
      </c>
      <c r="C35" s="73">
        <f t="shared" ref="C35:C40" si="2">IF(I35&gt;=1,1,IF(I35&gt;=0.1,0.1,IF(I35&gt;=0.01,0.01,0.001)))</f>
        <v>0.001</v>
      </c>
      <c r="D35" s="79" t="s">
        <v>185</v>
      </c>
      <c r="E35" s="80" t="s">
        <v>83</v>
      </c>
      <c r="F35" s="84" t="str">
        <f>_xlfn.DISPIMG("ID_B58C050F43034C078FEF74F1929203B8",1)</f>
        <v>=DISPIMG("ID_B58C050F43034C078FEF74F1929203B8",1)</v>
      </c>
      <c r="G35" s="82">
        <v>0.15</v>
      </c>
      <c r="H35" s="82">
        <v>-0.15</v>
      </c>
      <c r="I35" s="82">
        <v>0</v>
      </c>
      <c r="J35" s="87" t="s">
        <v>176</v>
      </c>
      <c r="K35" s="123" t="s">
        <v>141</v>
      </c>
      <c r="L35" s="129"/>
      <c r="M35" s="125" t="s">
        <v>6</v>
      </c>
      <c r="N35" s="126"/>
      <c r="O35" s="127"/>
      <c r="P35" s="128"/>
      <c r="Q35" s="128"/>
      <c r="R35" s="128"/>
      <c r="S35" s="145" t="str">
        <f t="shared" si="1"/>
        <v>OK</v>
      </c>
    </row>
    <row r="36" s="28" customFormat="1" ht="36" customHeight="1" outlineLevel="1" spans="1:19">
      <c r="A36" s="71"/>
      <c r="B36" s="72"/>
      <c r="C36" s="73"/>
      <c r="D36" s="85" t="s">
        <v>544</v>
      </c>
      <c r="E36" s="80" t="s">
        <v>4</v>
      </c>
      <c r="F36" s="84"/>
      <c r="G36" s="82"/>
      <c r="H36" s="82">
        <v>-0.075</v>
      </c>
      <c r="I36" s="82">
        <v>0.075</v>
      </c>
      <c r="J36" s="87"/>
      <c r="K36" s="123"/>
      <c r="L36" s="129"/>
      <c r="M36" s="125" t="s">
        <v>6</v>
      </c>
      <c r="N36" s="126"/>
      <c r="O36" s="127"/>
      <c r="P36" s="128"/>
      <c r="Q36" s="128"/>
      <c r="R36" s="128"/>
      <c r="S36" s="145" t="str">
        <f t="shared" si="1"/>
        <v>OK</v>
      </c>
    </row>
    <row r="37" s="28" customFormat="1" ht="36" customHeight="1" outlineLevel="1" spans="1:19">
      <c r="A37" s="71"/>
      <c r="B37" s="72"/>
      <c r="C37" s="73"/>
      <c r="D37" s="85" t="s">
        <v>545</v>
      </c>
      <c r="E37" s="80" t="s">
        <v>4</v>
      </c>
      <c r="F37" s="84"/>
      <c r="G37" s="82"/>
      <c r="H37" s="82">
        <v>-0.075</v>
      </c>
      <c r="I37" s="82">
        <v>0.075</v>
      </c>
      <c r="J37" s="87"/>
      <c r="K37" s="123"/>
      <c r="L37" s="129"/>
      <c r="M37" s="125" t="s">
        <v>6</v>
      </c>
      <c r="N37" s="126"/>
      <c r="O37" s="127"/>
      <c r="P37" s="128"/>
      <c r="Q37" s="128"/>
      <c r="R37" s="128"/>
      <c r="S37" s="145" t="str">
        <f t="shared" si="1"/>
        <v>OK</v>
      </c>
    </row>
    <row r="38" s="28" customFormat="1" ht="36" customHeight="1" outlineLevel="1" spans="1:19">
      <c r="A38" s="71"/>
      <c r="B38" s="72" t="s">
        <v>186</v>
      </c>
      <c r="C38" s="73">
        <f t="shared" si="2"/>
        <v>0.001</v>
      </c>
      <c r="D38" s="79" t="s">
        <v>186</v>
      </c>
      <c r="E38" s="80" t="s">
        <v>60</v>
      </c>
      <c r="F38" s="84" t="str">
        <f>_xlfn.DISPIMG("ID_1877BE96A1D0432287D331CD002B64CC",1)</f>
        <v>=DISPIMG("ID_1877BE96A1D0432287D331CD002B64CC",1)</v>
      </c>
      <c r="G38" s="82">
        <v>0.1</v>
      </c>
      <c r="H38" s="82">
        <v>-0.1</v>
      </c>
      <c r="I38" s="82">
        <v>0</v>
      </c>
      <c r="J38" s="87" t="s">
        <v>176</v>
      </c>
      <c r="K38" s="123" t="s">
        <v>141</v>
      </c>
      <c r="L38" s="129" t="s">
        <v>151</v>
      </c>
      <c r="M38" s="125" t="s">
        <v>6</v>
      </c>
      <c r="N38" s="126"/>
      <c r="O38" s="127"/>
      <c r="P38" s="128"/>
      <c r="Q38" s="128"/>
      <c r="R38" s="128"/>
      <c r="S38" s="145" t="str">
        <f t="shared" si="1"/>
        <v>OK</v>
      </c>
    </row>
    <row r="39" s="28" customFormat="1" ht="36" customHeight="1" outlineLevel="1" spans="1:19">
      <c r="A39" s="71"/>
      <c r="B39" s="72" t="s">
        <v>187</v>
      </c>
      <c r="C39" s="73">
        <f t="shared" si="2"/>
        <v>0.1</v>
      </c>
      <c r="D39" s="79" t="s">
        <v>187</v>
      </c>
      <c r="E39" s="80" t="s">
        <v>78</v>
      </c>
      <c r="F39" s="81" t="s">
        <v>75</v>
      </c>
      <c r="G39" s="82">
        <v>3</v>
      </c>
      <c r="H39" s="83">
        <v>-0.5</v>
      </c>
      <c r="I39" s="83">
        <v>0.5</v>
      </c>
      <c r="J39" s="87" t="s">
        <v>176</v>
      </c>
      <c r="K39" s="123" t="s">
        <v>141</v>
      </c>
      <c r="L39" s="124"/>
      <c r="M39" s="125" t="s">
        <v>6</v>
      </c>
      <c r="N39" s="126"/>
      <c r="O39" s="127"/>
      <c r="P39" s="128"/>
      <c r="Q39" s="128"/>
      <c r="R39" s="128"/>
      <c r="S39" s="144" t="str">
        <f>IF(COUNTBLANK(P39:R39)=5,"",IF(OR((MIN(P39:R39)&lt;(G39+H39)),(MAX(P39:R39)&gt;(G39+I39))),"∆","∆"))</f>
        <v>∆</v>
      </c>
    </row>
    <row r="40" s="28" customFormat="1" ht="36" customHeight="1" outlineLevel="1" spans="1:37">
      <c r="A40" s="71"/>
      <c r="B40" s="72" t="s">
        <v>188</v>
      </c>
      <c r="C40" s="73">
        <f t="shared" si="2"/>
        <v>0.001</v>
      </c>
      <c r="D40" s="85" t="s">
        <v>546</v>
      </c>
      <c r="E40" s="80" t="s">
        <v>38</v>
      </c>
      <c r="F40" s="81" t="s">
        <v>75</v>
      </c>
      <c r="G40" s="82">
        <v>4</v>
      </c>
      <c r="H40" s="82"/>
      <c r="I40" s="82"/>
      <c r="J40" s="87" t="s">
        <v>176</v>
      </c>
      <c r="K40" s="123" t="s">
        <v>141</v>
      </c>
      <c r="L40" s="124"/>
      <c r="M40" s="125" t="s">
        <v>6</v>
      </c>
      <c r="N40" s="126"/>
      <c r="O40" s="127"/>
      <c r="P40" s="128"/>
      <c r="Q40" s="128"/>
      <c r="R40" s="128"/>
      <c r="S40" s="144" t="str">
        <f>IF(COUNTBLANK(P40:R40)=5,"",IF(OR((MIN(P40:R40)&lt;(G40+H40)),(MAX(P40:R40)&gt;(G40+I40))),"∆","∆"))</f>
        <v>∆</v>
      </c>
      <c r="AK40" s="28" t="s">
        <v>547</v>
      </c>
    </row>
    <row r="41" s="28" customFormat="1" ht="36" customHeight="1" outlineLevel="1" spans="1:37">
      <c r="A41" s="71"/>
      <c r="B41" s="72" t="s">
        <v>188</v>
      </c>
      <c r="C41" s="73">
        <f t="shared" ref="C41:C53" si="3">IF(I41&gt;=1,1,IF(I41&gt;=0.1,0.1,IF(I41&gt;=0.01,0.01,0.001)))</f>
        <v>0.001</v>
      </c>
      <c r="D41" s="85" t="s">
        <v>548</v>
      </c>
      <c r="E41" s="80" t="s">
        <v>38</v>
      </c>
      <c r="F41" s="81" t="s">
        <v>75</v>
      </c>
      <c r="G41" s="82">
        <v>4</v>
      </c>
      <c r="H41" s="82"/>
      <c r="I41" s="82"/>
      <c r="J41" s="87" t="s">
        <v>176</v>
      </c>
      <c r="K41" s="123" t="s">
        <v>141</v>
      </c>
      <c r="L41" s="124"/>
      <c r="M41" s="125" t="s">
        <v>6</v>
      </c>
      <c r="N41" s="126"/>
      <c r="O41" s="127"/>
      <c r="P41" s="128"/>
      <c r="Q41" s="128"/>
      <c r="R41" s="128"/>
      <c r="S41" s="144" t="str">
        <f>IF(COUNTBLANK(P41:R41)=5,"",IF(OR((MIN(P41:R41)&lt;(G41+H41)),(MAX(P41:R41)&gt;(G41+I41))),"∆","∆"))</f>
        <v>∆</v>
      </c>
      <c r="AK41" s="28" t="s">
        <v>547</v>
      </c>
    </row>
    <row r="42" s="28" customFormat="1" ht="36" customHeight="1" outlineLevel="1" spans="1:19">
      <c r="A42" s="71"/>
      <c r="B42" s="72" t="s">
        <v>189</v>
      </c>
      <c r="C42" s="73">
        <f t="shared" si="3"/>
        <v>0.001</v>
      </c>
      <c r="D42" s="79" t="s">
        <v>190</v>
      </c>
      <c r="E42" s="80" t="s">
        <v>191</v>
      </c>
      <c r="F42" s="86" t="s">
        <v>192</v>
      </c>
      <c r="G42" s="82">
        <v>15</v>
      </c>
      <c r="H42" s="83">
        <v>-15</v>
      </c>
      <c r="I42" s="83">
        <v>0</v>
      </c>
      <c r="J42" s="130" t="s">
        <v>193</v>
      </c>
      <c r="K42" s="123" t="s">
        <v>141</v>
      </c>
      <c r="L42" s="129" t="s">
        <v>149</v>
      </c>
      <c r="M42" s="125" t="s">
        <v>17</v>
      </c>
      <c r="N42" s="126"/>
      <c r="O42" s="127"/>
      <c r="P42" s="128"/>
      <c r="Q42" s="128"/>
      <c r="R42" s="128"/>
      <c r="S42" s="145" t="str">
        <f>IF(COUNTBLANK(P42:R42)=5,"",IF(OR((MIN(P42:R42)&lt;(G42+H42)),(MAX(P42:R42)&gt;(G42+I42))),"NG","OK"))</f>
        <v>OK</v>
      </c>
    </row>
    <row r="43" s="28" customFormat="1" ht="36" customHeight="1" outlineLevel="1" spans="1:19">
      <c r="A43" s="71"/>
      <c r="B43" s="72" t="s">
        <v>194</v>
      </c>
      <c r="C43" s="73">
        <f t="shared" si="3"/>
        <v>0.001</v>
      </c>
      <c r="D43" s="79" t="s">
        <v>195</v>
      </c>
      <c r="E43" s="80" t="s">
        <v>105</v>
      </c>
      <c r="F43" s="87" t="s">
        <v>80</v>
      </c>
      <c r="G43" s="82">
        <v>10</v>
      </c>
      <c r="H43" s="83">
        <v>-10</v>
      </c>
      <c r="I43" s="83">
        <v>0</v>
      </c>
      <c r="J43" s="130" t="s">
        <v>193</v>
      </c>
      <c r="K43" s="123" t="s">
        <v>141</v>
      </c>
      <c r="L43" s="129" t="s">
        <v>149</v>
      </c>
      <c r="M43" s="125" t="s">
        <v>17</v>
      </c>
      <c r="N43" s="126"/>
      <c r="O43" s="127"/>
      <c r="P43" s="128"/>
      <c r="Q43" s="128"/>
      <c r="R43" s="128"/>
      <c r="S43" s="145" t="str">
        <f>IF(COUNTBLANK(P43:R43)=5,"",IF(OR((MIN(P43:R43)&lt;(G43+H43)),(MAX(P43:R43)&gt;(G43+I43))),"NG","OK"))</f>
        <v>OK</v>
      </c>
    </row>
    <row r="44" s="28" customFormat="1" ht="36" customHeight="1" outlineLevel="1" spans="1:19">
      <c r="A44" s="71"/>
      <c r="B44" s="72" t="s">
        <v>196</v>
      </c>
      <c r="C44" s="73">
        <f t="shared" si="3"/>
        <v>0.1</v>
      </c>
      <c r="D44" s="79" t="s">
        <v>197</v>
      </c>
      <c r="E44" s="80" t="s">
        <v>100</v>
      </c>
      <c r="F44" s="81" t="s">
        <v>72</v>
      </c>
      <c r="G44" s="82">
        <v>2</v>
      </c>
      <c r="H44" s="82">
        <v>-0.2</v>
      </c>
      <c r="I44" s="82">
        <v>0.2</v>
      </c>
      <c r="J44" s="87" t="s">
        <v>176</v>
      </c>
      <c r="K44" s="123" t="s">
        <v>141</v>
      </c>
      <c r="L44" s="124"/>
      <c r="M44" s="131" t="s">
        <v>2</v>
      </c>
      <c r="N44" s="132"/>
      <c r="O44" s="133"/>
      <c r="P44" s="128"/>
      <c r="Q44" s="128"/>
      <c r="R44" s="128"/>
      <c r="S44" s="145" t="str">
        <f>IF(COUNTBLANK(P44:R44)=5,"",IF(OR((MIN(P44:R44)&lt;(G44+H44)),(MAX(P44:R44)&gt;(G44+I44))),"NG","OK"))</f>
        <v>NG</v>
      </c>
    </row>
    <row r="45" s="28" customFormat="1" ht="36" customHeight="1" outlineLevel="1" spans="1:19">
      <c r="A45" s="71"/>
      <c r="B45" s="72" t="s">
        <v>198</v>
      </c>
      <c r="C45" s="73">
        <f t="shared" si="3"/>
        <v>0.1</v>
      </c>
      <c r="D45" s="79" t="s">
        <v>199</v>
      </c>
      <c r="E45" s="80" t="s">
        <v>100</v>
      </c>
      <c r="F45" s="81" t="s">
        <v>72</v>
      </c>
      <c r="G45" s="82">
        <v>2</v>
      </c>
      <c r="H45" s="82">
        <v>-0.2</v>
      </c>
      <c r="I45" s="82">
        <v>0.2</v>
      </c>
      <c r="J45" s="87" t="s">
        <v>176</v>
      </c>
      <c r="K45" s="123" t="s">
        <v>141</v>
      </c>
      <c r="L45" s="124"/>
      <c r="M45" s="131" t="s">
        <v>2</v>
      </c>
      <c r="N45" s="132"/>
      <c r="O45" s="133"/>
      <c r="P45" s="128"/>
      <c r="Q45" s="128"/>
      <c r="R45" s="128"/>
      <c r="S45" s="145" t="str">
        <f>IF(COUNTBLANK(P45:R45)=5,"",IF(OR((MIN(P45:R45)&lt;(G45+H45)),(MAX(P45:R45)&gt;(G45+I45))),"NG","OK"))</f>
        <v>NG</v>
      </c>
    </row>
    <row r="46" s="28" customFormat="1" ht="36" customHeight="1" outlineLevel="1" spans="1:19">
      <c r="A46" s="71"/>
      <c r="B46" s="72" t="s">
        <v>200</v>
      </c>
      <c r="C46" s="73">
        <f t="shared" si="3"/>
        <v>0.1</v>
      </c>
      <c r="D46" s="79" t="s">
        <v>196</v>
      </c>
      <c r="E46" s="80" t="s">
        <v>38</v>
      </c>
      <c r="F46" s="81" t="s">
        <v>75</v>
      </c>
      <c r="G46" s="82">
        <v>20.4</v>
      </c>
      <c r="H46" s="83">
        <v>-0.25</v>
      </c>
      <c r="I46" s="83">
        <v>0.25</v>
      </c>
      <c r="J46" s="87" t="s">
        <v>176</v>
      </c>
      <c r="K46" s="123" t="s">
        <v>141</v>
      </c>
      <c r="L46" s="124"/>
      <c r="M46" s="125" t="s">
        <v>6</v>
      </c>
      <c r="N46" s="126"/>
      <c r="O46" s="127"/>
      <c r="P46" s="128"/>
      <c r="Q46" s="128"/>
      <c r="R46" s="128"/>
      <c r="S46" s="144" t="str">
        <f>IF(COUNTBLANK(P46:R46)=5,"",IF(OR((MIN(P46:R46)&lt;(G46+H46)),(MAX(P46:R46)&gt;(G46+I46))),"∆","∆"))</f>
        <v>∆</v>
      </c>
    </row>
    <row r="47" s="28" customFormat="1" ht="36" customHeight="1" outlineLevel="1" spans="1:19">
      <c r="A47" s="71"/>
      <c r="B47" s="72" t="s">
        <v>201</v>
      </c>
      <c r="C47" s="73">
        <f t="shared" si="3"/>
        <v>0.1</v>
      </c>
      <c r="D47" s="79" t="s">
        <v>202</v>
      </c>
      <c r="E47" s="80" t="s">
        <v>100</v>
      </c>
      <c r="F47" s="81" t="s">
        <v>72</v>
      </c>
      <c r="G47" s="82">
        <v>5</v>
      </c>
      <c r="H47" s="82">
        <v>-0.25</v>
      </c>
      <c r="I47" s="82">
        <v>0.25</v>
      </c>
      <c r="J47" s="87" t="s">
        <v>176</v>
      </c>
      <c r="K47" s="123" t="s">
        <v>141</v>
      </c>
      <c r="L47" s="124"/>
      <c r="M47" s="125" t="s">
        <v>6</v>
      </c>
      <c r="N47" s="126"/>
      <c r="O47" s="127"/>
      <c r="P47" s="128"/>
      <c r="Q47" s="128"/>
      <c r="R47" s="128"/>
      <c r="S47" s="145" t="str">
        <f t="shared" ref="S47:S53" si="4">IF(COUNTBLANK(P47:R47)=5,"",IF(OR((MIN(P47:R47)&lt;(G47+H47)),(MAX(P47:R47)&gt;(G47+I47))),"NG","OK"))</f>
        <v>NG</v>
      </c>
    </row>
    <row r="48" s="28" customFormat="1" ht="36" customHeight="1" outlineLevel="1" spans="1:19">
      <c r="A48" s="71"/>
      <c r="B48" s="72" t="s">
        <v>203</v>
      </c>
      <c r="C48" s="73">
        <f t="shared" si="3"/>
        <v>0.1</v>
      </c>
      <c r="D48" s="79" t="s">
        <v>204</v>
      </c>
      <c r="E48" s="80" t="s">
        <v>100</v>
      </c>
      <c r="F48" s="81" t="s">
        <v>72</v>
      </c>
      <c r="G48" s="82">
        <v>5</v>
      </c>
      <c r="H48" s="82">
        <v>-0.25</v>
      </c>
      <c r="I48" s="82">
        <v>0.25</v>
      </c>
      <c r="J48" s="87" t="s">
        <v>176</v>
      </c>
      <c r="K48" s="123" t="s">
        <v>141</v>
      </c>
      <c r="L48" s="124"/>
      <c r="M48" s="125" t="s">
        <v>6</v>
      </c>
      <c r="N48" s="126"/>
      <c r="O48" s="127"/>
      <c r="P48" s="128"/>
      <c r="Q48" s="128"/>
      <c r="R48" s="128"/>
      <c r="S48" s="145" t="str">
        <f t="shared" si="4"/>
        <v>NG</v>
      </c>
    </row>
    <row r="49" s="28" customFormat="1" ht="36" customHeight="1" outlineLevel="1" spans="1:19">
      <c r="A49" s="71"/>
      <c r="B49" s="72" t="s">
        <v>205</v>
      </c>
      <c r="C49" s="73">
        <f t="shared" si="3"/>
        <v>0.001</v>
      </c>
      <c r="D49" s="79" t="s">
        <v>206</v>
      </c>
      <c r="E49" s="80" t="s">
        <v>83</v>
      </c>
      <c r="F49" s="84" t="str">
        <f>_xlfn.DISPIMG("ID_43AF29C381FC48D4A42232D090389F5C",1)</f>
        <v>=DISPIMG("ID_43AF29C381FC48D4A42232D090389F5C",1)</v>
      </c>
      <c r="G49" s="82">
        <v>0.2</v>
      </c>
      <c r="H49" s="82">
        <v>-0.2</v>
      </c>
      <c r="I49" s="82">
        <v>0</v>
      </c>
      <c r="J49" s="87" t="s">
        <v>176</v>
      </c>
      <c r="K49" s="123" t="s">
        <v>141</v>
      </c>
      <c r="L49" s="124"/>
      <c r="M49" s="125" t="s">
        <v>6</v>
      </c>
      <c r="N49" s="126"/>
      <c r="O49" s="127"/>
      <c r="P49" s="128"/>
      <c r="Q49" s="128"/>
      <c r="R49" s="128"/>
      <c r="S49" s="145" t="str">
        <f t="shared" si="4"/>
        <v>OK</v>
      </c>
    </row>
    <row r="50" s="28" customFormat="1" ht="36" customHeight="1" outlineLevel="1" spans="1:19">
      <c r="A50" s="71"/>
      <c r="B50" s="72" t="s">
        <v>207</v>
      </c>
      <c r="C50" s="73">
        <f t="shared" si="3"/>
        <v>0.001</v>
      </c>
      <c r="D50" s="79" t="s">
        <v>208</v>
      </c>
      <c r="E50" s="80" t="s">
        <v>83</v>
      </c>
      <c r="F50" s="84" t="str">
        <f>_xlfn.DISPIMG("ID_39F49F0A773C499083A67A07881107CA",1)</f>
        <v>=DISPIMG("ID_39F49F0A773C499083A67A07881107CA",1)</v>
      </c>
      <c r="G50" s="82">
        <v>0.2</v>
      </c>
      <c r="H50" s="82">
        <v>-0.2</v>
      </c>
      <c r="I50" s="82">
        <v>0</v>
      </c>
      <c r="J50" s="87" t="s">
        <v>176</v>
      </c>
      <c r="K50" s="123" t="s">
        <v>141</v>
      </c>
      <c r="L50" s="124"/>
      <c r="M50" s="125" t="s">
        <v>6</v>
      </c>
      <c r="N50" s="126"/>
      <c r="O50" s="127"/>
      <c r="P50" s="128"/>
      <c r="Q50" s="128"/>
      <c r="R50" s="128"/>
      <c r="S50" s="145" t="str">
        <f t="shared" si="4"/>
        <v>OK</v>
      </c>
    </row>
    <row r="51" s="28" customFormat="1" ht="36" customHeight="1" outlineLevel="1" spans="1:19">
      <c r="A51" s="71"/>
      <c r="B51" s="72" t="s">
        <v>209</v>
      </c>
      <c r="C51" s="73">
        <f t="shared" si="3"/>
        <v>0.001</v>
      </c>
      <c r="D51" s="79" t="s">
        <v>201</v>
      </c>
      <c r="E51" s="80" t="s">
        <v>83</v>
      </c>
      <c r="F51" s="84" t="str">
        <f>_xlfn.DISPIMG("ID_D3217C6F61EE4F58A4EEC68831D6B31C",1)</f>
        <v>=DISPIMG("ID_D3217C6F61EE4F58A4EEC68831D6B31C",1)</v>
      </c>
      <c r="G51" s="82">
        <v>0.2</v>
      </c>
      <c r="H51" s="82">
        <v>-0.2</v>
      </c>
      <c r="I51" s="82">
        <v>0</v>
      </c>
      <c r="J51" s="87" t="s">
        <v>176</v>
      </c>
      <c r="K51" s="123" t="s">
        <v>141</v>
      </c>
      <c r="L51" s="129"/>
      <c r="M51" s="125" t="s">
        <v>6</v>
      </c>
      <c r="N51" s="126"/>
      <c r="O51" s="127"/>
      <c r="P51" s="128"/>
      <c r="Q51" s="128"/>
      <c r="R51" s="128"/>
      <c r="S51" s="145" t="str">
        <f t="shared" si="4"/>
        <v>OK</v>
      </c>
    </row>
    <row r="52" s="28" customFormat="1" ht="36" customHeight="1" outlineLevel="1" spans="1:19">
      <c r="A52" s="71"/>
      <c r="B52" s="72"/>
      <c r="C52" s="73"/>
      <c r="D52" s="85" t="s">
        <v>544</v>
      </c>
      <c r="E52" s="80" t="s">
        <v>4</v>
      </c>
      <c r="F52" s="84"/>
      <c r="G52" s="82"/>
      <c r="H52" s="82">
        <v>-0.1</v>
      </c>
      <c r="I52" s="82">
        <v>0.1</v>
      </c>
      <c r="J52" s="87"/>
      <c r="K52" s="123"/>
      <c r="L52" s="129"/>
      <c r="M52" s="125" t="s">
        <v>6</v>
      </c>
      <c r="N52" s="126"/>
      <c r="O52" s="127"/>
      <c r="P52" s="128"/>
      <c r="Q52" s="128"/>
      <c r="R52" s="128"/>
      <c r="S52" s="145" t="str">
        <f t="shared" si="4"/>
        <v>OK</v>
      </c>
    </row>
    <row r="53" s="28" customFormat="1" ht="36" customHeight="1" outlineLevel="1" spans="1:19">
      <c r="A53" s="71"/>
      <c r="B53" s="72"/>
      <c r="C53" s="73"/>
      <c r="D53" s="85" t="s">
        <v>545</v>
      </c>
      <c r="E53" s="80" t="s">
        <v>4</v>
      </c>
      <c r="F53" s="84"/>
      <c r="G53" s="82"/>
      <c r="H53" s="82">
        <v>-0.1</v>
      </c>
      <c r="I53" s="82">
        <v>0.1</v>
      </c>
      <c r="J53" s="87"/>
      <c r="K53" s="123"/>
      <c r="L53" s="129"/>
      <c r="M53" s="125" t="s">
        <v>6</v>
      </c>
      <c r="N53" s="126"/>
      <c r="O53" s="127"/>
      <c r="P53" s="128"/>
      <c r="Q53" s="128"/>
      <c r="R53" s="128"/>
      <c r="S53" s="145" t="str">
        <f t="shared" si="4"/>
        <v>OK</v>
      </c>
    </row>
    <row r="54" s="28" customFormat="1" ht="36" customHeight="1" outlineLevel="1" spans="1:19">
      <c r="A54" s="71"/>
      <c r="B54" s="72" t="s">
        <v>210</v>
      </c>
      <c r="C54" s="73">
        <f t="shared" ref="C54:C58" si="5">IF(I54&gt;=1,1,IF(I54&gt;=0.1,0.1,IF(I54&gt;=0.01,0.01,0.001)))</f>
        <v>0.001</v>
      </c>
      <c r="D54" s="79" t="s">
        <v>203</v>
      </c>
      <c r="E54" s="80" t="s">
        <v>83</v>
      </c>
      <c r="F54" s="84" t="str">
        <f>_xlfn.DISPIMG("ID_3F3E451DCD704D2A95D9825FF2BA444A",1)</f>
        <v>=DISPIMG("ID_3F3E451DCD704D2A95D9825FF2BA444A",1)</v>
      </c>
      <c r="G54" s="82">
        <v>0.15</v>
      </c>
      <c r="H54" s="82">
        <v>-0.15</v>
      </c>
      <c r="I54" s="82">
        <v>0</v>
      </c>
      <c r="J54" s="87" t="s">
        <v>176</v>
      </c>
      <c r="K54" s="123" t="s">
        <v>141</v>
      </c>
      <c r="L54" s="129"/>
      <c r="M54" s="125" t="s">
        <v>6</v>
      </c>
      <c r="N54" s="126"/>
      <c r="O54" s="127"/>
      <c r="P54" s="128"/>
      <c r="Q54" s="128"/>
      <c r="R54" s="128"/>
      <c r="S54" s="145" t="str">
        <f t="shared" ref="S54:S57" si="6">IF(COUNTBLANK(P54:R54)=5,"",IF(OR((MIN(P54:R54)&lt;(G54+H54)),(MAX(P54:R54)&gt;(G54+I54))),"NG","OK"))</f>
        <v>OK</v>
      </c>
    </row>
    <row r="55" s="28" customFormat="1" ht="36" customHeight="1" outlineLevel="1" spans="1:19">
      <c r="A55" s="71"/>
      <c r="B55" s="72"/>
      <c r="C55" s="73"/>
      <c r="D55" s="85" t="s">
        <v>544</v>
      </c>
      <c r="E55" s="80" t="s">
        <v>4</v>
      </c>
      <c r="F55" s="84"/>
      <c r="G55" s="82"/>
      <c r="H55" s="82">
        <v>-0.075</v>
      </c>
      <c r="I55" s="82">
        <v>0.075</v>
      </c>
      <c r="J55" s="87"/>
      <c r="K55" s="123"/>
      <c r="L55" s="129"/>
      <c r="M55" s="125" t="s">
        <v>6</v>
      </c>
      <c r="N55" s="126"/>
      <c r="O55" s="127"/>
      <c r="P55" s="128"/>
      <c r="Q55" s="128"/>
      <c r="R55" s="128"/>
      <c r="S55" s="145" t="str">
        <f t="shared" si="6"/>
        <v>OK</v>
      </c>
    </row>
    <row r="56" s="28" customFormat="1" ht="36" customHeight="1" outlineLevel="1" spans="1:19">
      <c r="A56" s="71"/>
      <c r="B56" s="72"/>
      <c r="C56" s="73"/>
      <c r="D56" s="85" t="s">
        <v>545</v>
      </c>
      <c r="E56" s="80" t="s">
        <v>4</v>
      </c>
      <c r="F56" s="84"/>
      <c r="G56" s="82"/>
      <c r="H56" s="82">
        <v>-0.075</v>
      </c>
      <c r="I56" s="82">
        <v>0.075</v>
      </c>
      <c r="J56" s="87"/>
      <c r="K56" s="123"/>
      <c r="L56" s="129"/>
      <c r="M56" s="125" t="s">
        <v>6</v>
      </c>
      <c r="N56" s="126"/>
      <c r="O56" s="127"/>
      <c r="P56" s="128"/>
      <c r="Q56" s="128"/>
      <c r="R56" s="128"/>
      <c r="S56" s="145" t="str">
        <f t="shared" si="6"/>
        <v>OK</v>
      </c>
    </row>
    <row r="57" s="28" customFormat="1" ht="36" customHeight="1" outlineLevel="1" spans="1:19">
      <c r="A57" s="71"/>
      <c r="B57" s="72" t="s">
        <v>211</v>
      </c>
      <c r="C57" s="73">
        <f t="shared" si="5"/>
        <v>0.001</v>
      </c>
      <c r="D57" s="79" t="s">
        <v>205</v>
      </c>
      <c r="E57" s="80" t="s">
        <v>60</v>
      </c>
      <c r="F57" s="84" t="str">
        <f>_xlfn.DISPIMG("ID_DD06128355C2406388138FC69C1469A8",1)</f>
        <v>=DISPIMG("ID_DD06128355C2406388138FC69C1469A8",1)</v>
      </c>
      <c r="G57" s="82">
        <v>0.1</v>
      </c>
      <c r="H57" s="82">
        <v>-0.1</v>
      </c>
      <c r="I57" s="82">
        <v>0</v>
      </c>
      <c r="J57" s="87" t="s">
        <v>176</v>
      </c>
      <c r="K57" s="123" t="s">
        <v>141</v>
      </c>
      <c r="L57" s="129" t="s">
        <v>151</v>
      </c>
      <c r="M57" s="125" t="s">
        <v>6</v>
      </c>
      <c r="N57" s="126"/>
      <c r="O57" s="127"/>
      <c r="P57" s="128"/>
      <c r="Q57" s="128"/>
      <c r="R57" s="128"/>
      <c r="S57" s="145" t="str">
        <f t="shared" si="6"/>
        <v>OK</v>
      </c>
    </row>
    <row r="58" s="28" customFormat="1" ht="36" customHeight="1" outlineLevel="1" spans="1:19">
      <c r="A58" s="71"/>
      <c r="B58" s="72" t="s">
        <v>212</v>
      </c>
      <c r="C58" s="73">
        <f t="shared" si="5"/>
        <v>0.001</v>
      </c>
      <c r="D58" s="85" t="s">
        <v>549</v>
      </c>
      <c r="E58" s="80" t="s">
        <v>38</v>
      </c>
      <c r="F58" s="81" t="s">
        <v>75</v>
      </c>
      <c r="G58" s="82">
        <v>4</v>
      </c>
      <c r="H58" s="82"/>
      <c r="I58" s="82"/>
      <c r="J58" s="87" t="s">
        <v>176</v>
      </c>
      <c r="K58" s="123" t="s">
        <v>141</v>
      </c>
      <c r="L58" s="124"/>
      <c r="M58" s="125" t="s">
        <v>6</v>
      </c>
      <c r="N58" s="126"/>
      <c r="O58" s="127"/>
      <c r="P58" s="128"/>
      <c r="Q58" s="128"/>
      <c r="R58" s="128"/>
      <c r="S58" s="144" t="str">
        <f>IF(COUNTBLANK(P58:R58)=5,"",IF(OR((MIN(P58:R58)&lt;(G58+H58)),(MAX(P58:R58)&gt;(G58+I58))),"∆","∆"))</f>
        <v>∆</v>
      </c>
    </row>
    <row r="59" s="28" customFormat="1" ht="36" customHeight="1" outlineLevel="1" spans="1:19">
      <c r="A59" s="71"/>
      <c r="B59" s="72" t="s">
        <v>212</v>
      </c>
      <c r="C59" s="73">
        <f t="shared" ref="C59:C62" si="7">IF(I59&gt;=1,1,IF(I59&gt;=0.1,0.1,IF(I59&gt;=0.01,0.01,0.001)))</f>
        <v>0.001</v>
      </c>
      <c r="D59" s="85" t="s">
        <v>550</v>
      </c>
      <c r="E59" s="80" t="s">
        <v>38</v>
      </c>
      <c r="F59" s="81" t="s">
        <v>75</v>
      </c>
      <c r="G59" s="82">
        <v>4</v>
      </c>
      <c r="H59" s="82"/>
      <c r="I59" s="82"/>
      <c r="J59" s="87" t="s">
        <v>176</v>
      </c>
      <c r="K59" s="123" t="s">
        <v>141</v>
      </c>
      <c r="L59" s="124"/>
      <c r="M59" s="125" t="s">
        <v>6</v>
      </c>
      <c r="N59" s="126"/>
      <c r="O59" s="127"/>
      <c r="P59" s="128"/>
      <c r="Q59" s="128"/>
      <c r="R59" s="128"/>
      <c r="S59" s="144" t="str">
        <f>IF(COUNTBLANK(P59:R59)=5,"",IF(OR((MIN(P59:R59)&lt;(G59+H59)),(MAX(P59:R59)&gt;(G59+I59))),"∆","∆"))</f>
        <v>∆</v>
      </c>
    </row>
    <row r="60" s="28" customFormat="1" ht="36" customHeight="1" outlineLevel="1" spans="1:19">
      <c r="A60" s="71"/>
      <c r="B60" s="72" t="s">
        <v>213</v>
      </c>
      <c r="C60" s="73">
        <f t="shared" si="7"/>
        <v>0.1</v>
      </c>
      <c r="D60" s="79" t="s">
        <v>551</v>
      </c>
      <c r="E60" s="80" t="s">
        <v>49</v>
      </c>
      <c r="F60" s="81" t="s">
        <v>72</v>
      </c>
      <c r="G60" s="82">
        <v>6.2</v>
      </c>
      <c r="H60" s="82">
        <v>-0.1</v>
      </c>
      <c r="I60" s="82">
        <v>0.1</v>
      </c>
      <c r="J60" s="87" t="s">
        <v>176</v>
      </c>
      <c r="K60" s="123" t="s">
        <v>141</v>
      </c>
      <c r="L60" s="124"/>
      <c r="M60" s="125" t="s">
        <v>20</v>
      </c>
      <c r="N60" s="126"/>
      <c r="O60" s="127"/>
      <c r="P60" s="128"/>
      <c r="Q60" s="128"/>
      <c r="R60" s="128"/>
      <c r="S60" s="145" t="str">
        <f t="shared" ref="S60:S62" si="8">IF(COUNTBLANK(P60:R60)=5,"",IF(OR((MIN(P60:R60)&lt;(G60+H60)),(MAX(P60:R60)&gt;(G60+I60))),"NG","OK"))</f>
        <v>NG</v>
      </c>
    </row>
    <row r="61" s="28" customFormat="1" ht="36" customHeight="1" outlineLevel="1" spans="1:19">
      <c r="A61" s="71"/>
      <c r="B61" s="72" t="s">
        <v>213</v>
      </c>
      <c r="C61" s="73">
        <f t="shared" si="7"/>
        <v>0.1</v>
      </c>
      <c r="D61" s="79" t="s">
        <v>552</v>
      </c>
      <c r="E61" s="80" t="s">
        <v>49</v>
      </c>
      <c r="F61" s="81" t="s">
        <v>72</v>
      </c>
      <c r="G61" s="82">
        <v>6.2</v>
      </c>
      <c r="H61" s="82">
        <v>-0.1</v>
      </c>
      <c r="I61" s="82">
        <v>0.1</v>
      </c>
      <c r="J61" s="87" t="s">
        <v>176</v>
      </c>
      <c r="K61" s="123" t="s">
        <v>141</v>
      </c>
      <c r="L61" s="124"/>
      <c r="M61" s="125" t="s">
        <v>20</v>
      </c>
      <c r="N61" s="126"/>
      <c r="O61" s="127"/>
      <c r="P61" s="128"/>
      <c r="Q61" s="128"/>
      <c r="R61" s="128"/>
      <c r="S61" s="145" t="str">
        <f t="shared" si="8"/>
        <v>NG</v>
      </c>
    </row>
    <row r="62" s="28" customFormat="1" ht="36" customHeight="1" outlineLevel="1" spans="1:19">
      <c r="A62" s="71"/>
      <c r="B62" s="72" t="s">
        <v>213</v>
      </c>
      <c r="C62" s="73">
        <f t="shared" si="7"/>
        <v>0.1</v>
      </c>
      <c r="D62" s="79" t="s">
        <v>553</v>
      </c>
      <c r="E62" s="80" t="s">
        <v>49</v>
      </c>
      <c r="F62" s="81" t="s">
        <v>72</v>
      </c>
      <c r="G62" s="82">
        <v>6.2</v>
      </c>
      <c r="H62" s="82">
        <v>-0.1</v>
      </c>
      <c r="I62" s="82">
        <v>0.1</v>
      </c>
      <c r="J62" s="87" t="s">
        <v>176</v>
      </c>
      <c r="K62" s="123" t="s">
        <v>141</v>
      </c>
      <c r="L62" s="124"/>
      <c r="M62" s="125" t="s">
        <v>20</v>
      </c>
      <c r="N62" s="126"/>
      <c r="O62" s="127"/>
      <c r="P62" s="128"/>
      <c r="Q62" s="128"/>
      <c r="R62" s="128"/>
      <c r="S62" s="145" t="str">
        <f t="shared" si="8"/>
        <v>NG</v>
      </c>
    </row>
    <row r="63" s="28" customFormat="1" ht="36" customHeight="1" outlineLevel="1" spans="1:19">
      <c r="A63" s="71"/>
      <c r="B63" s="72" t="s">
        <v>214</v>
      </c>
      <c r="C63" s="73">
        <f t="shared" ref="C63:C99" si="9">IF(I63&gt;=1,1,IF(I63&gt;=0.1,0.1,IF(I63&gt;=0.01,0.01,0.001)))</f>
        <v>0.1</v>
      </c>
      <c r="D63" s="79" t="s">
        <v>215</v>
      </c>
      <c r="E63" s="80" t="s">
        <v>98</v>
      </c>
      <c r="F63" s="81" t="s">
        <v>72</v>
      </c>
      <c r="G63" s="82">
        <v>0.5</v>
      </c>
      <c r="H63" s="82">
        <v>0</v>
      </c>
      <c r="I63" s="82">
        <v>0.3</v>
      </c>
      <c r="J63" s="87" t="s">
        <v>176</v>
      </c>
      <c r="K63" s="123" t="s">
        <v>141</v>
      </c>
      <c r="L63" s="124"/>
      <c r="M63" s="125" t="s">
        <v>2</v>
      </c>
      <c r="N63" s="126"/>
      <c r="O63" s="127"/>
      <c r="P63" s="128"/>
      <c r="Q63" s="128"/>
      <c r="R63" s="128"/>
      <c r="S63" s="145" t="str">
        <f t="shared" ref="S63:S69" si="10">IF(COUNTBLANK(P63:R63)=5,"",IF(OR((MIN(P63:R63)&lt;(G63+H63)),(MAX(P63:R63)&gt;(G63+I63))),"NG","OK"))</f>
        <v>NG</v>
      </c>
    </row>
    <row r="64" s="28" customFormat="1" ht="36" customHeight="1" outlineLevel="1" spans="1:19">
      <c r="A64" s="71"/>
      <c r="B64" s="72" t="s">
        <v>216</v>
      </c>
      <c r="C64" s="73">
        <f t="shared" si="9"/>
        <v>1</v>
      </c>
      <c r="D64" s="79" t="s">
        <v>217</v>
      </c>
      <c r="E64" s="80" t="s">
        <v>98</v>
      </c>
      <c r="F64" s="81" t="s">
        <v>72</v>
      </c>
      <c r="G64" s="82">
        <v>45</v>
      </c>
      <c r="H64" s="82">
        <v>-2</v>
      </c>
      <c r="I64" s="82">
        <v>2</v>
      </c>
      <c r="J64" s="87" t="s">
        <v>174</v>
      </c>
      <c r="K64" s="123" t="s">
        <v>141</v>
      </c>
      <c r="L64" s="124"/>
      <c r="M64" s="125" t="s">
        <v>2</v>
      </c>
      <c r="N64" s="126"/>
      <c r="O64" s="127"/>
      <c r="P64" s="128"/>
      <c r="Q64" s="128"/>
      <c r="R64" s="128"/>
      <c r="S64" s="145" t="str">
        <f t="shared" si="10"/>
        <v>NG</v>
      </c>
    </row>
    <row r="65" s="28" customFormat="1" ht="36" customHeight="1" outlineLevel="1" spans="1:19">
      <c r="A65" s="71"/>
      <c r="B65" s="72" t="s">
        <v>218</v>
      </c>
      <c r="C65" s="73">
        <f t="shared" si="9"/>
        <v>0.1</v>
      </c>
      <c r="D65" s="146" t="s">
        <v>211</v>
      </c>
      <c r="E65" s="80" t="s">
        <v>38</v>
      </c>
      <c r="F65" s="81" t="s">
        <v>72</v>
      </c>
      <c r="G65" s="82">
        <v>3</v>
      </c>
      <c r="H65" s="82">
        <v>-0.2</v>
      </c>
      <c r="I65" s="82">
        <v>0.2</v>
      </c>
      <c r="J65" s="87" t="s">
        <v>176</v>
      </c>
      <c r="K65" s="123" t="s">
        <v>141</v>
      </c>
      <c r="L65" s="124"/>
      <c r="M65" s="125" t="s">
        <v>20</v>
      </c>
      <c r="N65" s="126"/>
      <c r="O65" s="127"/>
      <c r="P65" s="128"/>
      <c r="Q65" s="128"/>
      <c r="R65" s="128"/>
      <c r="S65" s="145" t="str">
        <f t="shared" si="10"/>
        <v>NG</v>
      </c>
    </row>
    <row r="66" s="28" customFormat="1" ht="36" customHeight="1" outlineLevel="1" spans="2:19">
      <c r="B66" s="72" t="s">
        <v>219</v>
      </c>
      <c r="C66" s="73">
        <f t="shared" si="9"/>
        <v>0.1</v>
      </c>
      <c r="D66" s="146" t="s">
        <v>212</v>
      </c>
      <c r="E66" s="80" t="s">
        <v>38</v>
      </c>
      <c r="F66" s="81" t="s">
        <v>72</v>
      </c>
      <c r="G66" s="82">
        <v>9.4</v>
      </c>
      <c r="H66" s="82">
        <v>-0.1</v>
      </c>
      <c r="I66" s="82">
        <v>0.1</v>
      </c>
      <c r="J66" s="87" t="s">
        <v>176</v>
      </c>
      <c r="K66" s="123" t="s">
        <v>141</v>
      </c>
      <c r="L66" s="129" t="s">
        <v>151</v>
      </c>
      <c r="M66" s="125" t="s">
        <v>220</v>
      </c>
      <c r="N66" s="126"/>
      <c r="O66" s="127"/>
      <c r="P66" s="128"/>
      <c r="Q66" s="128"/>
      <c r="R66" s="128"/>
      <c r="S66" s="145" t="str">
        <f t="shared" si="10"/>
        <v>NG</v>
      </c>
    </row>
    <row r="67" s="28" customFormat="1" ht="36" customHeight="1" outlineLevel="1" spans="2:19">
      <c r="B67" s="72" t="s">
        <v>221</v>
      </c>
      <c r="C67" s="73">
        <f t="shared" si="9"/>
        <v>0.001</v>
      </c>
      <c r="D67" s="79" t="s">
        <v>213</v>
      </c>
      <c r="E67" s="80" t="s">
        <v>83</v>
      </c>
      <c r="F67" s="84" t="str">
        <f>_xlfn.DISPIMG("ID_62D0FEEEE7C544279E206039C05F2E51",1)</f>
        <v>=DISPIMG("ID_62D0FEEEE7C544279E206039C05F2E51",1)</v>
      </c>
      <c r="G67" s="82">
        <v>0.5</v>
      </c>
      <c r="H67" s="82">
        <v>-0.5</v>
      </c>
      <c r="I67" s="82">
        <v>0</v>
      </c>
      <c r="J67" s="87" t="s">
        <v>176</v>
      </c>
      <c r="K67" s="123" t="s">
        <v>141</v>
      </c>
      <c r="L67" s="129" t="s">
        <v>151</v>
      </c>
      <c r="M67" s="125" t="s">
        <v>6</v>
      </c>
      <c r="N67" s="126"/>
      <c r="O67" s="127"/>
      <c r="P67" s="128"/>
      <c r="Q67" s="128"/>
      <c r="R67" s="128"/>
      <c r="S67" s="145" t="str">
        <f t="shared" si="10"/>
        <v>OK</v>
      </c>
    </row>
    <row r="68" s="28" customFormat="1" ht="36" customHeight="1" outlineLevel="1" spans="2:19">
      <c r="B68" s="72" t="s">
        <v>222</v>
      </c>
      <c r="C68" s="73">
        <f t="shared" si="9"/>
        <v>0.1</v>
      </c>
      <c r="D68" s="146" t="s">
        <v>214</v>
      </c>
      <c r="E68" s="80" t="s">
        <v>38</v>
      </c>
      <c r="F68" s="81" t="s">
        <v>72</v>
      </c>
      <c r="G68" s="82">
        <v>12.4</v>
      </c>
      <c r="H68" s="82">
        <v>-0.15</v>
      </c>
      <c r="I68" s="82">
        <v>0.15</v>
      </c>
      <c r="J68" s="87" t="s">
        <v>176</v>
      </c>
      <c r="K68" s="123" t="s">
        <v>141</v>
      </c>
      <c r="L68" s="129" t="s">
        <v>151</v>
      </c>
      <c r="M68" s="125" t="s">
        <v>220</v>
      </c>
      <c r="N68" s="126"/>
      <c r="O68" s="127"/>
      <c r="P68" s="128"/>
      <c r="Q68" s="128"/>
      <c r="R68" s="128"/>
      <c r="S68" s="145" t="str">
        <f t="shared" si="10"/>
        <v>NG</v>
      </c>
    </row>
    <row r="69" s="28" customFormat="1" ht="36" customHeight="1" outlineLevel="1" spans="2:19">
      <c r="B69" s="72" t="s">
        <v>223</v>
      </c>
      <c r="C69" s="73">
        <f t="shared" si="9"/>
        <v>0.001</v>
      </c>
      <c r="D69" s="79" t="s">
        <v>216</v>
      </c>
      <c r="E69" s="80" t="s">
        <v>83</v>
      </c>
      <c r="F69" s="84" t="str">
        <f>_xlfn.DISPIMG("ID_23C25C87FD4343C3B530E7614122AAB0",1)</f>
        <v>=DISPIMG("ID_23C25C87FD4343C3B530E7614122AAB0",1)</v>
      </c>
      <c r="G69" s="82">
        <v>0.5</v>
      </c>
      <c r="H69" s="82">
        <v>-0.5</v>
      </c>
      <c r="I69" s="82">
        <v>0</v>
      </c>
      <c r="J69" s="87" t="s">
        <v>176</v>
      </c>
      <c r="K69" s="123" t="s">
        <v>141</v>
      </c>
      <c r="L69" s="129" t="s">
        <v>151</v>
      </c>
      <c r="M69" s="125" t="s">
        <v>6</v>
      </c>
      <c r="N69" s="126"/>
      <c r="O69" s="127"/>
      <c r="P69" s="128"/>
      <c r="Q69" s="128"/>
      <c r="R69" s="128"/>
      <c r="S69" s="145" t="str">
        <f t="shared" si="10"/>
        <v>OK</v>
      </c>
    </row>
    <row r="70" s="28" customFormat="1" ht="36" customHeight="1" outlineLevel="1" spans="2:19">
      <c r="B70" s="72" t="s">
        <v>224</v>
      </c>
      <c r="C70" s="73">
        <f t="shared" si="9"/>
        <v>0.1</v>
      </c>
      <c r="D70" s="79" t="s">
        <v>218</v>
      </c>
      <c r="E70" s="80" t="s">
        <v>38</v>
      </c>
      <c r="F70" s="81" t="s">
        <v>75</v>
      </c>
      <c r="G70" s="82">
        <v>29.56</v>
      </c>
      <c r="H70" s="83">
        <v>-0.25</v>
      </c>
      <c r="I70" s="83">
        <v>0.25</v>
      </c>
      <c r="J70" s="87" t="s">
        <v>176</v>
      </c>
      <c r="K70" s="123" t="s">
        <v>141</v>
      </c>
      <c r="L70" s="124"/>
      <c r="M70" s="125" t="s">
        <v>6</v>
      </c>
      <c r="N70" s="126"/>
      <c r="O70" s="127"/>
      <c r="P70" s="128"/>
      <c r="Q70" s="128"/>
      <c r="R70" s="128"/>
      <c r="S70" s="144" t="str">
        <f>IF(COUNTBLANK(P70:R70)=5,"",IF(OR((MIN(P70:R70)&lt;(G70+H70)),(MAX(P70:R70)&gt;(G70+I70))),"∆","∆"))</f>
        <v>∆</v>
      </c>
    </row>
    <row r="71" s="28" customFormat="1" ht="36" customHeight="1" outlineLevel="1" spans="2:19">
      <c r="B71" s="72" t="s">
        <v>225</v>
      </c>
      <c r="C71" s="73">
        <f t="shared" si="9"/>
        <v>0.1</v>
      </c>
      <c r="D71" s="79" t="s">
        <v>219</v>
      </c>
      <c r="E71" s="80" t="s">
        <v>38</v>
      </c>
      <c r="F71" s="81" t="s">
        <v>75</v>
      </c>
      <c r="G71" s="82">
        <v>48.93</v>
      </c>
      <c r="H71" s="83">
        <v>-0.25</v>
      </c>
      <c r="I71" s="83">
        <v>0.25</v>
      </c>
      <c r="J71" s="87" t="s">
        <v>176</v>
      </c>
      <c r="K71" s="123" t="s">
        <v>141</v>
      </c>
      <c r="L71" s="124"/>
      <c r="M71" s="125" t="s">
        <v>6</v>
      </c>
      <c r="N71" s="126"/>
      <c r="O71" s="127"/>
      <c r="P71" s="128"/>
      <c r="Q71" s="128"/>
      <c r="R71" s="128"/>
      <c r="S71" s="144" t="str">
        <f>IF(COUNTBLANK(P71:R71)=5,"",IF(OR((MIN(P71:R71)&lt;(G71+H71)),(MAX(P71:R71)&gt;(G71+I71))),"∆","∆"))</f>
        <v>∆</v>
      </c>
    </row>
    <row r="72" s="28" customFormat="1" ht="36" customHeight="1" outlineLevel="1" spans="2:19">
      <c r="B72" s="72" t="s">
        <v>226</v>
      </c>
      <c r="C72" s="73">
        <f t="shared" si="9"/>
        <v>0.1</v>
      </c>
      <c r="D72" s="79" t="s">
        <v>221</v>
      </c>
      <c r="E72" s="80" t="s">
        <v>49</v>
      </c>
      <c r="F72" s="81" t="s">
        <v>72</v>
      </c>
      <c r="G72" s="82">
        <v>26</v>
      </c>
      <c r="H72" s="82">
        <v>-0.1</v>
      </c>
      <c r="I72" s="82">
        <v>0.1</v>
      </c>
      <c r="J72" s="87" t="s">
        <v>176</v>
      </c>
      <c r="K72" s="123" t="s">
        <v>141</v>
      </c>
      <c r="L72" s="129" t="s">
        <v>149</v>
      </c>
      <c r="M72" s="125" t="s">
        <v>220</v>
      </c>
      <c r="N72" s="126"/>
      <c r="O72" s="127"/>
      <c r="P72" s="128"/>
      <c r="Q72" s="128"/>
      <c r="R72" s="128"/>
      <c r="S72" s="145" t="str">
        <f>IF(COUNTBLANK(P72:R72)=5,"",IF(OR((MIN(P72:R72)&lt;(G72+H72)),(MAX(P72:R72)&gt;(G72+I72))),"NG","OK"))</f>
        <v>NG</v>
      </c>
    </row>
    <row r="73" s="28" customFormat="1" ht="36" customHeight="1" outlineLevel="1" spans="2:19">
      <c r="B73" s="72" t="s">
        <v>227</v>
      </c>
      <c r="C73" s="73">
        <f t="shared" si="9"/>
        <v>0.001</v>
      </c>
      <c r="D73" s="79" t="s">
        <v>222</v>
      </c>
      <c r="E73" s="80" t="s">
        <v>83</v>
      </c>
      <c r="F73" s="84" t="str">
        <f>_xlfn.DISPIMG("ID_6C08CD89356F4854909F219E74725193",1)</f>
        <v>=DISPIMG("ID_6C08CD89356F4854909F219E74725193",1)</v>
      </c>
      <c r="G73" s="82">
        <v>0.5</v>
      </c>
      <c r="H73" s="82">
        <v>-0.5</v>
      </c>
      <c r="I73" s="82">
        <v>0</v>
      </c>
      <c r="J73" s="87" t="s">
        <v>176</v>
      </c>
      <c r="K73" s="123" t="s">
        <v>141</v>
      </c>
      <c r="L73" s="129" t="s">
        <v>149</v>
      </c>
      <c r="M73" s="125" t="s">
        <v>6</v>
      </c>
      <c r="N73" s="126"/>
      <c r="O73" s="127"/>
      <c r="P73" s="128"/>
      <c r="Q73" s="128"/>
      <c r="R73" s="128"/>
      <c r="S73" s="145" t="str">
        <f>IF(COUNTBLANK(P73:R73)=5,"",IF(OR((MIN(P73:R73)&lt;(G73+H73)),(MAX(P73:R73)&gt;(G73+I73))),"NG","OK"))</f>
        <v>OK</v>
      </c>
    </row>
    <row r="74" s="28" customFormat="1" ht="36" customHeight="1" outlineLevel="1" spans="2:19">
      <c r="B74" s="72" t="s">
        <v>228</v>
      </c>
      <c r="C74" s="73">
        <f t="shared" si="9"/>
        <v>0.001</v>
      </c>
      <c r="D74" s="79" t="s">
        <v>223</v>
      </c>
      <c r="E74" s="80" t="s">
        <v>15</v>
      </c>
      <c r="F74" s="84" t="str">
        <f>_xlfn.DISPIMG("ID_48F3415F811747C8AF569D7FF0B57DC0",1)</f>
        <v>=DISPIMG("ID_48F3415F811747C8AF569D7FF0B57DC0",1)</v>
      </c>
      <c r="G74" s="82">
        <v>0.2</v>
      </c>
      <c r="H74" s="82">
        <v>-0.2</v>
      </c>
      <c r="I74" s="82">
        <v>0</v>
      </c>
      <c r="J74" s="87" t="s">
        <v>176</v>
      </c>
      <c r="K74" s="123" t="s">
        <v>141</v>
      </c>
      <c r="L74" s="129" t="s">
        <v>149</v>
      </c>
      <c r="M74" s="125" t="s">
        <v>6</v>
      </c>
      <c r="N74" s="126"/>
      <c r="O74" s="127"/>
      <c r="P74" s="128"/>
      <c r="Q74" s="128"/>
      <c r="R74" s="128"/>
      <c r="S74" s="145" t="str">
        <f>IF(COUNTBLANK(P74:R74)=5,"",IF(OR((MIN(P74:R74)&lt;(G74+H74)),(MAX(P74:R74)&gt;(G74+I74))),"NG","OK"))</f>
        <v>OK</v>
      </c>
    </row>
    <row r="75" s="28" customFormat="1" ht="36" customHeight="1" outlineLevel="1" spans="2:22">
      <c r="B75" s="72" t="s">
        <v>229</v>
      </c>
      <c r="C75" s="73">
        <f t="shared" si="9"/>
        <v>0.1</v>
      </c>
      <c r="D75" s="79" t="s">
        <v>224</v>
      </c>
      <c r="E75" s="80" t="s">
        <v>38</v>
      </c>
      <c r="F75" s="81" t="s">
        <v>75</v>
      </c>
      <c r="G75" s="82">
        <v>4.5</v>
      </c>
      <c r="H75" s="83">
        <v>-0.4</v>
      </c>
      <c r="I75" s="83">
        <v>0.4</v>
      </c>
      <c r="J75" s="87" t="s">
        <v>176</v>
      </c>
      <c r="K75" s="123" t="s">
        <v>141</v>
      </c>
      <c r="L75" s="124"/>
      <c r="M75" s="131" t="s">
        <v>2</v>
      </c>
      <c r="N75" s="132"/>
      <c r="O75" s="133"/>
      <c r="P75" s="128"/>
      <c r="Q75" s="128"/>
      <c r="R75" s="128"/>
      <c r="S75" s="144" t="str">
        <f>IF(COUNTBLANK(P75:R75)=5,"",IF(OR((MIN(P75:R75)&lt;(G75+H75)),(MAX(P75:R75)&gt;(G75+I75))),"∆","∆"))</f>
        <v>∆</v>
      </c>
      <c r="U75" s="149"/>
      <c r="V75" s="149"/>
    </row>
    <row r="76" s="28" customFormat="1" ht="36" customHeight="1" outlineLevel="1" spans="1:19">
      <c r="A76" s="71"/>
      <c r="B76" s="72" t="s">
        <v>230</v>
      </c>
      <c r="C76" s="73">
        <f t="shared" si="9"/>
        <v>0.001</v>
      </c>
      <c r="D76" s="146" t="s">
        <v>231</v>
      </c>
      <c r="E76" s="80" t="s">
        <v>7</v>
      </c>
      <c r="F76" s="147" t="s">
        <v>232</v>
      </c>
      <c r="G76" s="82"/>
      <c r="H76" s="82"/>
      <c r="I76" s="82"/>
      <c r="J76" s="87" t="s">
        <v>176</v>
      </c>
      <c r="K76" s="123" t="s">
        <v>141</v>
      </c>
      <c r="L76" s="124"/>
      <c r="M76" s="125" t="s">
        <v>10</v>
      </c>
      <c r="N76" s="126"/>
      <c r="O76" s="127"/>
      <c r="P76" s="128"/>
      <c r="Q76" s="128"/>
      <c r="R76" s="128"/>
      <c r="S76" s="145" t="str">
        <f t="shared" ref="S76:S85" si="11">IF(COUNTBLANK(P76:R76)=5,"",IF(OR((MIN(P76:R76)&lt;(G76+H76)),(MAX(P76:R76)&gt;(G76+I76))),"NG","OK"))</f>
        <v>OK</v>
      </c>
    </row>
    <row r="77" s="28" customFormat="1" ht="36" customHeight="1" outlineLevel="1" spans="1:19">
      <c r="A77" s="71"/>
      <c r="B77" s="72" t="s">
        <v>233</v>
      </c>
      <c r="C77" s="73">
        <f t="shared" si="9"/>
        <v>0.001</v>
      </c>
      <c r="D77" s="146" t="s">
        <v>234</v>
      </c>
      <c r="E77" s="80" t="s">
        <v>7</v>
      </c>
      <c r="F77" s="147" t="s">
        <v>232</v>
      </c>
      <c r="G77" s="82"/>
      <c r="H77" s="82"/>
      <c r="I77" s="82"/>
      <c r="J77" s="87" t="s">
        <v>176</v>
      </c>
      <c r="K77" s="123" t="s">
        <v>141</v>
      </c>
      <c r="L77" s="124"/>
      <c r="M77" s="125" t="s">
        <v>10</v>
      </c>
      <c r="N77" s="126"/>
      <c r="O77" s="127"/>
      <c r="P77" s="128"/>
      <c r="Q77" s="128"/>
      <c r="R77" s="128"/>
      <c r="S77" s="145" t="str">
        <f t="shared" si="11"/>
        <v>OK</v>
      </c>
    </row>
    <row r="78" s="28" customFormat="1" ht="36" customHeight="1" outlineLevel="1" spans="2:19">
      <c r="B78" s="72" t="s">
        <v>235</v>
      </c>
      <c r="C78" s="73">
        <f t="shared" si="9"/>
        <v>0.001</v>
      </c>
      <c r="D78" s="79" t="s">
        <v>236</v>
      </c>
      <c r="E78" s="80" t="s">
        <v>83</v>
      </c>
      <c r="F78" s="84" t="str">
        <f>_xlfn.DISPIMG("ID_AB702F23CB494BB9923F0C5A19EFF6F6",1)</f>
        <v>=DISPIMG("ID_AB702F23CB494BB9923F0C5A19EFF6F6",1)</v>
      </c>
      <c r="G78" s="82">
        <v>0.5</v>
      </c>
      <c r="H78" s="82">
        <v>-0.5</v>
      </c>
      <c r="I78" s="82">
        <v>0</v>
      </c>
      <c r="J78" s="87" t="s">
        <v>176</v>
      </c>
      <c r="K78" s="123" t="s">
        <v>141</v>
      </c>
      <c r="L78" s="124"/>
      <c r="M78" s="125" t="s">
        <v>6</v>
      </c>
      <c r="N78" s="126"/>
      <c r="O78" s="127"/>
      <c r="P78" s="128"/>
      <c r="Q78" s="128"/>
      <c r="R78" s="128"/>
      <c r="S78" s="145" t="str">
        <f t="shared" si="11"/>
        <v>OK</v>
      </c>
    </row>
    <row r="79" s="28" customFormat="1" ht="36" customHeight="1" outlineLevel="1" spans="2:19">
      <c r="B79" s="72" t="s">
        <v>237</v>
      </c>
      <c r="C79" s="73">
        <f t="shared" si="9"/>
        <v>0.001</v>
      </c>
      <c r="D79" s="79" t="s">
        <v>238</v>
      </c>
      <c r="E79" s="80" t="s">
        <v>83</v>
      </c>
      <c r="F79" s="84" t="str">
        <f>_xlfn.DISPIMG("ID_E42578CBA8C645988768697EAD1BE0AC",1)</f>
        <v>=DISPIMG("ID_E42578CBA8C645988768697EAD1BE0AC",1)</v>
      </c>
      <c r="G79" s="82">
        <v>0.5</v>
      </c>
      <c r="H79" s="82">
        <v>-0.5</v>
      </c>
      <c r="I79" s="82">
        <v>0</v>
      </c>
      <c r="J79" s="87" t="s">
        <v>176</v>
      </c>
      <c r="K79" s="123" t="s">
        <v>141</v>
      </c>
      <c r="L79" s="124"/>
      <c r="M79" s="125" t="s">
        <v>6</v>
      </c>
      <c r="N79" s="126"/>
      <c r="O79" s="127"/>
      <c r="P79" s="128"/>
      <c r="Q79" s="128"/>
      <c r="R79" s="128"/>
      <c r="S79" s="145" t="str">
        <f t="shared" si="11"/>
        <v>OK</v>
      </c>
    </row>
    <row r="80" s="28" customFormat="1" ht="36" customHeight="1" outlineLevel="1" spans="2:19">
      <c r="B80" s="72" t="s">
        <v>239</v>
      </c>
      <c r="C80" s="73">
        <f t="shared" si="9"/>
        <v>0.001</v>
      </c>
      <c r="D80" s="79" t="s">
        <v>240</v>
      </c>
      <c r="E80" s="80" t="s">
        <v>83</v>
      </c>
      <c r="F80" s="148" t="str">
        <f>_xlfn.DISPIMG("ID_C35B721CBB294F4691B84A971021998E",1)</f>
        <v>=DISPIMG("ID_C35B721CBB294F4691B84A971021998E",1)</v>
      </c>
      <c r="G80" s="82">
        <v>0.3</v>
      </c>
      <c r="H80" s="82">
        <v>-0.3</v>
      </c>
      <c r="I80" s="82">
        <v>0</v>
      </c>
      <c r="J80" s="87" t="s">
        <v>176</v>
      </c>
      <c r="K80" s="123" t="s">
        <v>141</v>
      </c>
      <c r="L80" s="124"/>
      <c r="M80" s="125" t="s">
        <v>6</v>
      </c>
      <c r="N80" s="126"/>
      <c r="O80" s="127"/>
      <c r="P80" s="128"/>
      <c r="Q80" s="128"/>
      <c r="R80" s="128"/>
      <c r="S80" s="145" t="str">
        <f t="shared" si="11"/>
        <v>OK</v>
      </c>
    </row>
    <row r="81" s="28" customFormat="1" ht="36" customHeight="1" outlineLevel="1" spans="2:19">
      <c r="B81" s="72" t="s">
        <v>241</v>
      </c>
      <c r="C81" s="73">
        <f t="shared" si="9"/>
        <v>0.001</v>
      </c>
      <c r="D81" s="79" t="s">
        <v>242</v>
      </c>
      <c r="E81" s="80" t="s">
        <v>83</v>
      </c>
      <c r="F81" s="148" t="str">
        <f>_xlfn.DISPIMG("ID_89432308F3C740CDBA19E4FF7A05A43A",1)</f>
        <v>=DISPIMG("ID_89432308F3C740CDBA19E4FF7A05A43A",1)</v>
      </c>
      <c r="G81" s="82">
        <v>0.3</v>
      </c>
      <c r="H81" s="82">
        <v>-0.3</v>
      </c>
      <c r="I81" s="82">
        <v>0</v>
      </c>
      <c r="J81" s="87" t="s">
        <v>176</v>
      </c>
      <c r="K81" s="123" t="s">
        <v>141</v>
      </c>
      <c r="L81" s="124"/>
      <c r="M81" s="125" t="s">
        <v>6</v>
      </c>
      <c r="N81" s="126"/>
      <c r="O81" s="127"/>
      <c r="P81" s="128"/>
      <c r="Q81" s="128"/>
      <c r="R81" s="128"/>
      <c r="S81" s="145" t="str">
        <f t="shared" si="11"/>
        <v>OK</v>
      </c>
    </row>
    <row r="82" s="28" customFormat="1" ht="36" customHeight="1" outlineLevel="1" spans="2:19">
      <c r="B82" s="72" t="s">
        <v>243</v>
      </c>
      <c r="C82" s="73">
        <f t="shared" si="9"/>
        <v>0.001</v>
      </c>
      <c r="D82" s="79" t="s">
        <v>244</v>
      </c>
      <c r="E82" s="80" t="s">
        <v>15</v>
      </c>
      <c r="F82" s="84" t="str">
        <f>_xlfn.DISPIMG("ID_020664A4E4AB4E3FB30C7986B4A4B1FE",1)</f>
        <v>=DISPIMG("ID_020664A4E4AB4E3FB30C7986B4A4B1FE",1)</v>
      </c>
      <c r="G82" s="82">
        <v>0.1</v>
      </c>
      <c r="H82" s="82">
        <v>-0.1</v>
      </c>
      <c r="I82" s="82">
        <v>0</v>
      </c>
      <c r="J82" s="87" t="s">
        <v>176</v>
      </c>
      <c r="K82" s="123" t="s">
        <v>141</v>
      </c>
      <c r="L82" s="124"/>
      <c r="M82" s="125" t="s">
        <v>6</v>
      </c>
      <c r="N82" s="126"/>
      <c r="O82" s="127"/>
      <c r="P82" s="128"/>
      <c r="Q82" s="128"/>
      <c r="R82" s="128"/>
      <c r="S82" s="145" t="str">
        <f t="shared" si="11"/>
        <v>OK</v>
      </c>
    </row>
    <row r="83" s="28" customFormat="1" ht="36" customHeight="1" outlineLevel="1" spans="2:19">
      <c r="B83" s="72" t="s">
        <v>245</v>
      </c>
      <c r="C83" s="73">
        <f t="shared" si="9"/>
        <v>0.001</v>
      </c>
      <c r="D83" s="79" t="s">
        <v>246</v>
      </c>
      <c r="E83" s="80" t="s">
        <v>15</v>
      </c>
      <c r="F83" s="84" t="str">
        <f>_xlfn.DISPIMG("ID_8DEE8BAB33234C29AA0F191062EFE85E",1)</f>
        <v>=DISPIMG("ID_8DEE8BAB33234C29AA0F191062EFE85E",1)</v>
      </c>
      <c r="G83" s="82">
        <v>0.1</v>
      </c>
      <c r="H83" s="82">
        <v>-0.1</v>
      </c>
      <c r="I83" s="82">
        <v>0</v>
      </c>
      <c r="J83" s="87" t="s">
        <v>176</v>
      </c>
      <c r="K83" s="123" t="s">
        <v>141</v>
      </c>
      <c r="L83" s="124"/>
      <c r="M83" s="125" t="s">
        <v>6</v>
      </c>
      <c r="N83" s="126"/>
      <c r="O83" s="127"/>
      <c r="P83" s="128"/>
      <c r="Q83" s="128"/>
      <c r="R83" s="128"/>
      <c r="S83" s="145" t="str">
        <f t="shared" si="11"/>
        <v>OK</v>
      </c>
    </row>
    <row r="84" s="28" customFormat="1" ht="36" customHeight="1" outlineLevel="1" spans="1:19">
      <c r="A84" s="71"/>
      <c r="B84" s="72" t="s">
        <v>247</v>
      </c>
      <c r="C84" s="73">
        <f t="shared" si="9"/>
        <v>1</v>
      </c>
      <c r="D84" s="146" t="s">
        <v>227</v>
      </c>
      <c r="E84" s="80" t="s">
        <v>39</v>
      </c>
      <c r="F84" s="84" t="str">
        <f>_xlfn.DISPIMG("ID_4F4C4978A31D42D5B2A0B5CE758D3727",1)</f>
        <v>=DISPIMG("ID_4F4C4978A31D42D5B2A0B5CE758D3727",1)</v>
      </c>
      <c r="G84" s="82">
        <v>11</v>
      </c>
      <c r="H84" s="83">
        <v>0</v>
      </c>
      <c r="I84" s="83">
        <v>11</v>
      </c>
      <c r="J84" s="87" t="s">
        <v>176</v>
      </c>
      <c r="K84" s="123" t="s">
        <v>141</v>
      </c>
      <c r="L84" s="124"/>
      <c r="M84" s="125" t="s">
        <v>20</v>
      </c>
      <c r="N84" s="126"/>
      <c r="O84" s="127"/>
      <c r="P84" s="128"/>
      <c r="Q84" s="128"/>
      <c r="R84" s="128"/>
      <c r="S84" s="145" t="str">
        <f t="shared" si="11"/>
        <v>NG</v>
      </c>
    </row>
    <row r="85" s="28" customFormat="1" ht="36" customHeight="1" outlineLevel="1" spans="1:19">
      <c r="A85" s="71"/>
      <c r="B85" s="72" t="s">
        <v>251</v>
      </c>
      <c r="C85" s="73">
        <f t="shared" si="9"/>
        <v>1</v>
      </c>
      <c r="D85" s="146" t="s">
        <v>228</v>
      </c>
      <c r="E85" s="80" t="s">
        <v>39</v>
      </c>
      <c r="F85" s="84" t="str">
        <f>_xlfn.DISPIMG("ID_BA4DCAEFD07C46ADB75537CB3701744C",1)</f>
        <v>=DISPIMG("ID_BA4DCAEFD07C46ADB75537CB3701744C",1)</v>
      </c>
      <c r="G85" s="83"/>
      <c r="H85" s="83">
        <v>0</v>
      </c>
      <c r="I85" s="82">
        <v>14</v>
      </c>
      <c r="J85" s="87" t="s">
        <v>176</v>
      </c>
      <c r="K85" s="123" t="s">
        <v>141</v>
      </c>
      <c r="L85" s="124"/>
      <c r="M85" s="125" t="s">
        <v>20</v>
      </c>
      <c r="N85" s="126"/>
      <c r="O85" s="127"/>
      <c r="P85" s="128"/>
      <c r="Q85" s="128"/>
      <c r="R85" s="128"/>
      <c r="S85" s="145" t="str">
        <f t="shared" si="11"/>
        <v>OK</v>
      </c>
    </row>
    <row r="86" s="28" customFormat="1" ht="36" customHeight="1" outlineLevel="1" spans="1:19">
      <c r="A86" s="71"/>
      <c r="B86" s="72" t="s">
        <v>255</v>
      </c>
      <c r="C86" s="73">
        <f t="shared" si="9"/>
        <v>0.1</v>
      </c>
      <c r="D86" s="146" t="s">
        <v>256</v>
      </c>
      <c r="E86" s="80" t="s">
        <v>98</v>
      </c>
      <c r="F86" s="81" t="s">
        <v>72</v>
      </c>
      <c r="G86" s="82">
        <v>0.5</v>
      </c>
      <c r="H86" s="82">
        <v>0</v>
      </c>
      <c r="I86" s="82">
        <v>0.3</v>
      </c>
      <c r="J86" s="87" t="s">
        <v>176</v>
      </c>
      <c r="K86" s="123" t="s">
        <v>141</v>
      </c>
      <c r="L86" s="124"/>
      <c r="M86" s="125" t="s">
        <v>2</v>
      </c>
      <c r="N86" s="126"/>
      <c r="O86" s="127"/>
      <c r="P86" s="128"/>
      <c r="Q86" s="128"/>
      <c r="R86" s="128"/>
      <c r="S86" s="145" t="str">
        <f t="shared" ref="S86:S107" si="12">IF(COUNTBLANK(P86:R86)=5,"",IF(OR((MIN(P86:R86)&lt;(G86+H86)),(MAX(P86:R86)&gt;(G86+I86))),"NG","OK"))</f>
        <v>NG</v>
      </c>
    </row>
    <row r="87" s="28" customFormat="1" ht="36" customHeight="1" outlineLevel="1" spans="1:19">
      <c r="A87" s="71"/>
      <c r="B87" s="72" t="s">
        <v>257</v>
      </c>
      <c r="C87" s="73">
        <f t="shared" si="9"/>
        <v>1</v>
      </c>
      <c r="D87" s="146" t="s">
        <v>258</v>
      </c>
      <c r="E87" s="80" t="s">
        <v>98</v>
      </c>
      <c r="F87" s="81" t="s">
        <v>72</v>
      </c>
      <c r="G87" s="82">
        <v>45</v>
      </c>
      <c r="H87" s="82">
        <v>-2</v>
      </c>
      <c r="I87" s="82">
        <v>2</v>
      </c>
      <c r="J87" s="87" t="s">
        <v>174</v>
      </c>
      <c r="K87" s="123" t="s">
        <v>141</v>
      </c>
      <c r="L87" s="124"/>
      <c r="M87" s="125" t="s">
        <v>2</v>
      </c>
      <c r="N87" s="126"/>
      <c r="O87" s="127"/>
      <c r="P87" s="128"/>
      <c r="Q87" s="128"/>
      <c r="R87" s="128"/>
      <c r="S87" s="145" t="str">
        <f t="shared" si="12"/>
        <v>NG</v>
      </c>
    </row>
    <row r="88" s="28" customFormat="1" ht="36" customHeight="1" outlineLevel="1" spans="1:19">
      <c r="A88" s="71"/>
      <c r="B88" s="72" t="s">
        <v>259</v>
      </c>
      <c r="C88" s="73">
        <f t="shared" si="9"/>
        <v>0.1</v>
      </c>
      <c r="D88" s="146" t="s">
        <v>260</v>
      </c>
      <c r="E88" s="80" t="s">
        <v>98</v>
      </c>
      <c r="F88" s="81" t="s">
        <v>72</v>
      </c>
      <c r="G88" s="82">
        <v>0.5</v>
      </c>
      <c r="H88" s="82">
        <v>0</v>
      </c>
      <c r="I88" s="82">
        <v>0.3</v>
      </c>
      <c r="J88" s="87" t="s">
        <v>176</v>
      </c>
      <c r="K88" s="123" t="s">
        <v>141</v>
      </c>
      <c r="L88" s="124"/>
      <c r="M88" s="125" t="s">
        <v>2</v>
      </c>
      <c r="N88" s="126"/>
      <c r="O88" s="127"/>
      <c r="P88" s="128"/>
      <c r="Q88" s="128"/>
      <c r="R88" s="128"/>
      <c r="S88" s="145" t="str">
        <f t="shared" si="12"/>
        <v>NG</v>
      </c>
    </row>
    <row r="89" s="28" customFormat="1" ht="36" customHeight="1" spans="1:22">
      <c r="A89" s="71"/>
      <c r="B89" s="72" t="s">
        <v>261</v>
      </c>
      <c r="C89" s="73">
        <f t="shared" si="9"/>
        <v>1</v>
      </c>
      <c r="D89" s="146" t="s">
        <v>262</v>
      </c>
      <c r="E89" s="80" t="s">
        <v>98</v>
      </c>
      <c r="F89" s="81" t="s">
        <v>72</v>
      </c>
      <c r="G89" s="82">
        <v>45</v>
      </c>
      <c r="H89" s="82">
        <v>-2</v>
      </c>
      <c r="I89" s="82">
        <v>2</v>
      </c>
      <c r="J89" s="87" t="s">
        <v>174</v>
      </c>
      <c r="K89" s="123" t="s">
        <v>141</v>
      </c>
      <c r="L89" s="124"/>
      <c r="M89" s="125" t="s">
        <v>2</v>
      </c>
      <c r="N89" s="126"/>
      <c r="O89" s="127"/>
      <c r="P89" s="128"/>
      <c r="Q89" s="128"/>
      <c r="R89" s="128"/>
      <c r="S89" s="145" t="str">
        <f t="shared" si="12"/>
        <v>NG</v>
      </c>
      <c r="U89" s="149"/>
      <c r="V89" s="149"/>
    </row>
    <row r="90" s="28" customFormat="1" ht="36" customHeight="1" outlineLevel="1" spans="1:19">
      <c r="A90" s="71"/>
      <c r="B90" s="72" t="s">
        <v>263</v>
      </c>
      <c r="C90" s="73">
        <f t="shared" si="9"/>
        <v>0.001</v>
      </c>
      <c r="D90" s="146" t="s">
        <v>264</v>
      </c>
      <c r="E90" s="80" t="s">
        <v>7</v>
      </c>
      <c r="F90" s="147" t="s">
        <v>232</v>
      </c>
      <c r="G90" s="82"/>
      <c r="H90" s="82"/>
      <c r="I90" s="82"/>
      <c r="J90" s="87" t="s">
        <v>176</v>
      </c>
      <c r="K90" s="123" t="s">
        <v>141</v>
      </c>
      <c r="L90" s="124"/>
      <c r="M90" s="125" t="s">
        <v>10</v>
      </c>
      <c r="N90" s="126"/>
      <c r="O90" s="127"/>
      <c r="P90" s="128"/>
      <c r="Q90" s="128"/>
      <c r="R90" s="128"/>
      <c r="S90" s="145" t="str">
        <f t="shared" si="12"/>
        <v>OK</v>
      </c>
    </row>
    <row r="91" s="28" customFormat="1" ht="36" customHeight="1" outlineLevel="1" spans="1:19">
      <c r="A91" s="71"/>
      <c r="B91" s="72" t="s">
        <v>265</v>
      </c>
      <c r="C91" s="73">
        <f t="shared" si="9"/>
        <v>0.001</v>
      </c>
      <c r="D91" s="146" t="s">
        <v>266</v>
      </c>
      <c r="E91" s="80" t="s">
        <v>7</v>
      </c>
      <c r="F91" s="147" t="s">
        <v>232</v>
      </c>
      <c r="G91" s="82"/>
      <c r="H91" s="82"/>
      <c r="I91" s="82"/>
      <c r="J91" s="87" t="s">
        <v>176</v>
      </c>
      <c r="K91" s="123" t="s">
        <v>141</v>
      </c>
      <c r="L91" s="124"/>
      <c r="M91" s="125" t="s">
        <v>10</v>
      </c>
      <c r="N91" s="126"/>
      <c r="O91" s="127"/>
      <c r="P91" s="128"/>
      <c r="Q91" s="128"/>
      <c r="R91" s="128"/>
      <c r="S91" s="145" t="str">
        <f t="shared" si="12"/>
        <v>OK</v>
      </c>
    </row>
    <row r="92" s="28" customFormat="1" ht="36" customHeight="1" outlineLevel="1" spans="1:19">
      <c r="A92" s="71"/>
      <c r="B92" s="72" t="s">
        <v>267</v>
      </c>
      <c r="C92" s="73">
        <f t="shared" si="9"/>
        <v>0.001</v>
      </c>
      <c r="D92" s="79" t="s">
        <v>268</v>
      </c>
      <c r="E92" s="80" t="s">
        <v>83</v>
      </c>
      <c r="F92" s="84" t="str">
        <f>_xlfn.DISPIMG("ID_2AD800FE2CA7448C827C0CEBD63CFA64",1)</f>
        <v>=DISPIMG("ID_2AD800FE2CA7448C827C0CEBD63CFA64",1)</v>
      </c>
      <c r="G92" s="82">
        <v>0.5</v>
      </c>
      <c r="H92" s="82">
        <v>-0.5</v>
      </c>
      <c r="I92" s="82">
        <v>0</v>
      </c>
      <c r="J92" s="87" t="s">
        <v>176</v>
      </c>
      <c r="K92" s="123" t="s">
        <v>141</v>
      </c>
      <c r="L92" s="124"/>
      <c r="M92" s="125" t="s">
        <v>6</v>
      </c>
      <c r="N92" s="126"/>
      <c r="O92" s="127"/>
      <c r="P92" s="128"/>
      <c r="Q92" s="128"/>
      <c r="R92" s="128"/>
      <c r="S92" s="145" t="str">
        <f t="shared" si="12"/>
        <v>OK</v>
      </c>
    </row>
    <row r="93" s="28" customFormat="1" ht="36" customHeight="1" outlineLevel="1" spans="1:19">
      <c r="A93" s="71"/>
      <c r="B93" s="72" t="s">
        <v>269</v>
      </c>
      <c r="C93" s="73">
        <f t="shared" si="9"/>
        <v>0.001</v>
      </c>
      <c r="D93" s="79" t="s">
        <v>270</v>
      </c>
      <c r="E93" s="80" t="s">
        <v>83</v>
      </c>
      <c r="F93" s="84" t="str">
        <f>_xlfn.DISPIMG("ID_BFEE3F70D0494D59986EED75E41738A0",1)</f>
        <v>=DISPIMG("ID_BFEE3F70D0494D59986EED75E41738A0",1)</v>
      </c>
      <c r="G93" s="82">
        <v>0.5</v>
      </c>
      <c r="H93" s="82">
        <v>-0.5</v>
      </c>
      <c r="I93" s="82">
        <v>0</v>
      </c>
      <c r="J93" s="87" t="s">
        <v>176</v>
      </c>
      <c r="K93" s="123" t="s">
        <v>141</v>
      </c>
      <c r="L93" s="124"/>
      <c r="M93" s="125" t="s">
        <v>6</v>
      </c>
      <c r="N93" s="126"/>
      <c r="O93" s="127"/>
      <c r="P93" s="128"/>
      <c r="Q93" s="128"/>
      <c r="R93" s="128"/>
      <c r="S93" s="145" t="str">
        <f t="shared" si="12"/>
        <v>OK</v>
      </c>
    </row>
    <row r="94" s="28" customFormat="1" ht="36" customHeight="1" outlineLevel="1" spans="1:19">
      <c r="A94" s="71"/>
      <c r="B94" s="72" t="s">
        <v>271</v>
      </c>
      <c r="C94" s="73">
        <f t="shared" si="9"/>
        <v>0.001</v>
      </c>
      <c r="D94" s="79" t="s">
        <v>272</v>
      </c>
      <c r="E94" s="80" t="s">
        <v>83</v>
      </c>
      <c r="F94" s="84" t="str">
        <f>_xlfn.DISPIMG("ID_F675C53CB6584B388AA63E04DB7CFB52",1)</f>
        <v>=DISPIMG("ID_F675C53CB6584B388AA63E04DB7CFB52",1)</v>
      </c>
      <c r="G94" s="82">
        <v>0.3</v>
      </c>
      <c r="H94" s="82">
        <v>-0.3</v>
      </c>
      <c r="I94" s="82">
        <v>0</v>
      </c>
      <c r="J94" s="87" t="s">
        <v>176</v>
      </c>
      <c r="K94" s="123" t="s">
        <v>141</v>
      </c>
      <c r="L94" s="124"/>
      <c r="M94" s="125" t="s">
        <v>6</v>
      </c>
      <c r="N94" s="126"/>
      <c r="O94" s="127"/>
      <c r="P94" s="128"/>
      <c r="Q94" s="128"/>
      <c r="R94" s="128"/>
      <c r="S94" s="145" t="str">
        <f t="shared" si="12"/>
        <v>OK</v>
      </c>
    </row>
    <row r="95" s="28" customFormat="1" ht="36" customHeight="1" outlineLevel="1" spans="1:19">
      <c r="A95" s="71"/>
      <c r="B95" s="72" t="s">
        <v>273</v>
      </c>
      <c r="C95" s="73">
        <f t="shared" si="9"/>
        <v>0.001</v>
      </c>
      <c r="D95" s="79" t="s">
        <v>274</v>
      </c>
      <c r="E95" s="80" t="s">
        <v>83</v>
      </c>
      <c r="F95" s="84" t="str">
        <f>_xlfn.DISPIMG("ID_48093C60C3A2455484504E9E2018E731",1)</f>
        <v>=DISPIMG("ID_48093C60C3A2455484504E9E2018E731",1)</v>
      </c>
      <c r="G95" s="82">
        <v>0.3</v>
      </c>
      <c r="H95" s="82">
        <v>-0.3</v>
      </c>
      <c r="I95" s="82">
        <v>0</v>
      </c>
      <c r="J95" s="87" t="s">
        <v>176</v>
      </c>
      <c r="K95" s="123" t="s">
        <v>141</v>
      </c>
      <c r="L95" s="124"/>
      <c r="M95" s="125" t="s">
        <v>6</v>
      </c>
      <c r="N95" s="126"/>
      <c r="O95" s="127"/>
      <c r="P95" s="128"/>
      <c r="Q95" s="128"/>
      <c r="R95" s="128"/>
      <c r="S95" s="145" t="str">
        <f t="shared" si="12"/>
        <v>OK</v>
      </c>
    </row>
    <row r="96" s="28" customFormat="1" ht="36" customHeight="1" outlineLevel="1" spans="1:19">
      <c r="A96" s="71"/>
      <c r="B96" s="72" t="s">
        <v>275</v>
      </c>
      <c r="C96" s="73">
        <f t="shared" si="9"/>
        <v>1</v>
      </c>
      <c r="D96" s="146" t="s">
        <v>276</v>
      </c>
      <c r="E96" s="80" t="s">
        <v>39</v>
      </c>
      <c r="F96" s="84" t="str">
        <f>_xlfn.DISPIMG("ID_485DC33C94B747D69222F5E8B06859C1",1)</f>
        <v>=DISPIMG("ID_485DC33C94B747D69222F5E8B06859C1",1)</v>
      </c>
      <c r="G96" s="82">
        <v>13.5</v>
      </c>
      <c r="H96" s="83">
        <v>0</v>
      </c>
      <c r="I96" s="83">
        <v>13.5</v>
      </c>
      <c r="J96" s="87" t="s">
        <v>176</v>
      </c>
      <c r="K96" s="123" t="s">
        <v>141</v>
      </c>
      <c r="L96" s="124"/>
      <c r="M96" s="125" t="s">
        <v>20</v>
      </c>
      <c r="N96" s="126"/>
      <c r="O96" s="127"/>
      <c r="P96" s="128"/>
      <c r="Q96" s="128"/>
      <c r="R96" s="128"/>
      <c r="S96" s="145" t="str">
        <f t="shared" si="12"/>
        <v>NG</v>
      </c>
    </row>
    <row r="97" s="28" customFormat="1" ht="36" customHeight="1" outlineLevel="1" spans="1:19">
      <c r="A97" s="71"/>
      <c r="B97" s="72" t="s">
        <v>277</v>
      </c>
      <c r="C97" s="73">
        <f t="shared" si="9"/>
        <v>1</v>
      </c>
      <c r="D97" s="146" t="s">
        <v>278</v>
      </c>
      <c r="E97" s="80" t="s">
        <v>39</v>
      </c>
      <c r="F97" s="84" t="str">
        <f>_xlfn.DISPIMG("ID_7A22658BBBAE4200B8E3045260D8E091",1)</f>
        <v>=DISPIMG("ID_7A22658BBBAE4200B8E3045260D8E091",1)</v>
      </c>
      <c r="G97" s="82">
        <v>13.5</v>
      </c>
      <c r="H97" s="83">
        <v>0</v>
      </c>
      <c r="I97" s="83">
        <v>13.5</v>
      </c>
      <c r="J97" s="87" t="s">
        <v>176</v>
      </c>
      <c r="K97" s="123" t="s">
        <v>141</v>
      </c>
      <c r="L97" s="124"/>
      <c r="M97" s="125" t="s">
        <v>20</v>
      </c>
      <c r="N97" s="126"/>
      <c r="O97" s="127"/>
      <c r="P97" s="128"/>
      <c r="Q97" s="128"/>
      <c r="R97" s="128"/>
      <c r="S97" s="145" t="str">
        <f t="shared" si="12"/>
        <v>NG</v>
      </c>
    </row>
    <row r="98" s="28" customFormat="1" ht="36" customHeight="1" outlineLevel="1" spans="1:19">
      <c r="A98" s="71"/>
      <c r="B98" s="72" t="s">
        <v>279</v>
      </c>
      <c r="C98" s="73">
        <f t="shared" si="9"/>
        <v>1</v>
      </c>
      <c r="D98" s="146" t="s">
        <v>280</v>
      </c>
      <c r="E98" s="80" t="s">
        <v>39</v>
      </c>
      <c r="F98" s="84" t="str">
        <f>_xlfn.DISPIMG("ID_A38874BC1721431784DDDBC762C9F195",1)</f>
        <v>=DISPIMG("ID_A38874BC1721431784DDDBC762C9F195",1)</v>
      </c>
      <c r="G98" s="83">
        <v>0</v>
      </c>
      <c r="H98" s="83">
        <v>0</v>
      </c>
      <c r="I98" s="82">
        <v>16.5</v>
      </c>
      <c r="J98" s="87" t="s">
        <v>176</v>
      </c>
      <c r="K98" s="123" t="s">
        <v>141</v>
      </c>
      <c r="L98" s="124"/>
      <c r="M98" s="125" t="s">
        <v>20</v>
      </c>
      <c r="N98" s="126"/>
      <c r="O98" s="127"/>
      <c r="P98" s="128"/>
      <c r="Q98" s="128"/>
      <c r="R98" s="128"/>
      <c r="S98" s="145" t="str">
        <f t="shared" si="12"/>
        <v>OK</v>
      </c>
    </row>
    <row r="99" s="28" customFormat="1" ht="36" customHeight="1" outlineLevel="1" spans="1:19">
      <c r="A99" s="71"/>
      <c r="B99" s="72" t="s">
        <v>281</v>
      </c>
      <c r="C99" s="73">
        <f t="shared" si="9"/>
        <v>1</v>
      </c>
      <c r="D99" s="146" t="s">
        <v>282</v>
      </c>
      <c r="E99" s="80" t="s">
        <v>39</v>
      </c>
      <c r="F99" s="84" t="str">
        <f>_xlfn.DISPIMG("ID_18A7C7228694427D9B50E42ACE7D8501",1)</f>
        <v>=DISPIMG("ID_18A7C7228694427D9B50E42ACE7D8501",1)</v>
      </c>
      <c r="G99" s="83">
        <v>0</v>
      </c>
      <c r="H99" s="83">
        <v>0</v>
      </c>
      <c r="I99" s="82">
        <v>16.5</v>
      </c>
      <c r="J99" s="87" t="s">
        <v>176</v>
      </c>
      <c r="K99" s="123" t="s">
        <v>141</v>
      </c>
      <c r="L99" s="124"/>
      <c r="M99" s="125" t="s">
        <v>20</v>
      </c>
      <c r="N99" s="126"/>
      <c r="O99" s="127"/>
      <c r="P99" s="128"/>
      <c r="Q99" s="128"/>
      <c r="R99" s="128"/>
      <c r="S99" s="145" t="str">
        <f t="shared" si="12"/>
        <v>OK</v>
      </c>
    </row>
    <row r="100" s="28" customFormat="1" ht="36" customHeight="1" outlineLevel="1" spans="1:19">
      <c r="A100" s="71"/>
      <c r="B100" s="72" t="s">
        <v>283</v>
      </c>
      <c r="C100" s="73">
        <f t="shared" ref="C100:C125" si="13">IF(I100&gt;=1,1,IF(I100&gt;=0.1,0.1,IF(I100&gt;=0.01,0.01,0.001)))</f>
        <v>0.1</v>
      </c>
      <c r="D100" s="146" t="s">
        <v>284</v>
      </c>
      <c r="E100" s="80" t="s">
        <v>98</v>
      </c>
      <c r="F100" s="81" t="s">
        <v>72</v>
      </c>
      <c r="G100" s="82">
        <v>0.5</v>
      </c>
      <c r="H100" s="82">
        <v>0</v>
      </c>
      <c r="I100" s="82">
        <v>0.3</v>
      </c>
      <c r="J100" s="87" t="s">
        <v>176</v>
      </c>
      <c r="K100" s="123" t="s">
        <v>141</v>
      </c>
      <c r="L100" s="124"/>
      <c r="M100" s="125" t="s">
        <v>2</v>
      </c>
      <c r="N100" s="126"/>
      <c r="O100" s="127"/>
      <c r="P100" s="128"/>
      <c r="Q100" s="128"/>
      <c r="R100" s="128"/>
      <c r="S100" s="145" t="str">
        <f t="shared" si="12"/>
        <v>NG</v>
      </c>
    </row>
    <row r="101" s="28" customFormat="1" ht="36" customHeight="1" outlineLevel="1" spans="1:19">
      <c r="A101" s="71"/>
      <c r="B101" s="72" t="s">
        <v>285</v>
      </c>
      <c r="C101" s="73">
        <f t="shared" si="13"/>
        <v>1</v>
      </c>
      <c r="D101" s="146" t="s">
        <v>286</v>
      </c>
      <c r="E101" s="80" t="s">
        <v>98</v>
      </c>
      <c r="F101" s="81" t="s">
        <v>72</v>
      </c>
      <c r="G101" s="82">
        <v>45</v>
      </c>
      <c r="H101" s="82">
        <v>-2</v>
      </c>
      <c r="I101" s="82">
        <v>2</v>
      </c>
      <c r="J101" s="87" t="s">
        <v>174</v>
      </c>
      <c r="K101" s="123" t="s">
        <v>141</v>
      </c>
      <c r="L101" s="124"/>
      <c r="M101" s="125" t="s">
        <v>2</v>
      </c>
      <c r="N101" s="126"/>
      <c r="O101" s="127"/>
      <c r="P101" s="128"/>
      <c r="Q101" s="128"/>
      <c r="R101" s="128"/>
      <c r="S101" s="145" t="str">
        <f t="shared" si="12"/>
        <v>NG</v>
      </c>
    </row>
    <row r="102" s="28" customFormat="1" ht="36" customHeight="1" outlineLevel="1" spans="1:19">
      <c r="A102" s="71"/>
      <c r="B102" s="72" t="s">
        <v>287</v>
      </c>
      <c r="C102" s="73">
        <f t="shared" si="13"/>
        <v>0.1</v>
      </c>
      <c r="D102" s="146" t="s">
        <v>288</v>
      </c>
      <c r="E102" s="80" t="s">
        <v>98</v>
      </c>
      <c r="F102" s="81" t="s">
        <v>72</v>
      </c>
      <c r="G102" s="82">
        <v>0.5</v>
      </c>
      <c r="H102" s="82">
        <v>0</v>
      </c>
      <c r="I102" s="82">
        <v>0.3</v>
      </c>
      <c r="J102" s="87" t="s">
        <v>176</v>
      </c>
      <c r="K102" s="123" t="s">
        <v>141</v>
      </c>
      <c r="L102" s="124"/>
      <c r="M102" s="125" t="s">
        <v>2</v>
      </c>
      <c r="N102" s="126"/>
      <c r="O102" s="127"/>
      <c r="P102" s="128"/>
      <c r="Q102" s="128"/>
      <c r="R102" s="128"/>
      <c r="S102" s="145" t="str">
        <f t="shared" si="12"/>
        <v>NG</v>
      </c>
    </row>
    <row r="103" s="28" customFormat="1" ht="36" customHeight="1" spans="1:22">
      <c r="A103" s="71"/>
      <c r="B103" s="72" t="s">
        <v>289</v>
      </c>
      <c r="C103" s="73">
        <f t="shared" si="13"/>
        <v>1</v>
      </c>
      <c r="D103" s="146" t="s">
        <v>290</v>
      </c>
      <c r="E103" s="80" t="s">
        <v>98</v>
      </c>
      <c r="F103" s="81" t="s">
        <v>72</v>
      </c>
      <c r="G103" s="82">
        <v>45</v>
      </c>
      <c r="H103" s="82">
        <v>-2</v>
      </c>
      <c r="I103" s="82">
        <v>2</v>
      </c>
      <c r="J103" s="87" t="s">
        <v>174</v>
      </c>
      <c r="K103" s="123" t="s">
        <v>141</v>
      </c>
      <c r="L103" s="124"/>
      <c r="M103" s="125" t="s">
        <v>2</v>
      </c>
      <c r="N103" s="126"/>
      <c r="O103" s="127"/>
      <c r="P103" s="128"/>
      <c r="Q103" s="128"/>
      <c r="R103" s="128"/>
      <c r="S103" s="145" t="str">
        <f t="shared" si="12"/>
        <v>NG</v>
      </c>
      <c r="U103" s="149"/>
      <c r="V103" s="149"/>
    </row>
    <row r="104" s="28" customFormat="1" ht="36" customHeight="1" outlineLevel="1" spans="1:19">
      <c r="A104" s="71"/>
      <c r="B104" s="72" t="s">
        <v>291</v>
      </c>
      <c r="C104" s="73">
        <f t="shared" si="13"/>
        <v>0.01</v>
      </c>
      <c r="D104" s="79" t="s">
        <v>243</v>
      </c>
      <c r="E104" s="80" t="s">
        <v>49</v>
      </c>
      <c r="F104" s="84" t="str">
        <f>_xlfn.DISPIMG("ID_75CC78CD8D5F417F93A4258C38F22ABE",1)</f>
        <v>=DISPIMG("ID_75CC78CD8D5F417F93A4258C38F22ABE",1)</v>
      </c>
      <c r="G104" s="82">
        <v>13</v>
      </c>
      <c r="H104" s="82">
        <v>0</v>
      </c>
      <c r="I104" s="82">
        <v>0.043</v>
      </c>
      <c r="J104" s="87" t="s">
        <v>176</v>
      </c>
      <c r="K104" s="123" t="s">
        <v>141</v>
      </c>
      <c r="L104" s="129" t="s">
        <v>149</v>
      </c>
      <c r="M104" s="125" t="s">
        <v>220</v>
      </c>
      <c r="N104" s="126"/>
      <c r="O104" s="127"/>
      <c r="P104" s="128"/>
      <c r="Q104" s="128"/>
      <c r="R104" s="128"/>
      <c r="S104" s="145" t="str">
        <f t="shared" si="12"/>
        <v>NG</v>
      </c>
    </row>
    <row r="105" s="28" customFormat="1" ht="36" customHeight="1" outlineLevel="1" spans="1:19">
      <c r="A105" s="71"/>
      <c r="B105" s="72" t="s">
        <v>292</v>
      </c>
      <c r="C105" s="73">
        <f t="shared" si="13"/>
        <v>0.001</v>
      </c>
      <c r="D105" s="79" t="s">
        <v>245</v>
      </c>
      <c r="E105" s="80" t="s">
        <v>83</v>
      </c>
      <c r="F105" s="84" t="str">
        <f>_xlfn.DISPIMG("ID_CF29419991664C218223BDD27E2B4EB6",1)</f>
        <v>=DISPIMG("ID_CF29419991664C218223BDD27E2B4EB6",1)</v>
      </c>
      <c r="G105" s="82">
        <v>0.5</v>
      </c>
      <c r="H105" s="82">
        <v>-0.5</v>
      </c>
      <c r="I105" s="82">
        <v>0</v>
      </c>
      <c r="J105" s="87" t="s">
        <v>176</v>
      </c>
      <c r="K105" s="123" t="s">
        <v>141</v>
      </c>
      <c r="L105" s="129"/>
      <c r="M105" s="125" t="s">
        <v>6</v>
      </c>
      <c r="N105" s="126"/>
      <c r="O105" s="127"/>
      <c r="P105" s="128"/>
      <c r="Q105" s="128"/>
      <c r="R105" s="128"/>
      <c r="S105" s="145" t="str">
        <f t="shared" si="12"/>
        <v>OK</v>
      </c>
    </row>
    <row r="106" s="28" customFormat="1" ht="36" customHeight="1" outlineLevel="1" spans="1:19">
      <c r="A106" s="71"/>
      <c r="B106" s="72" t="s">
        <v>293</v>
      </c>
      <c r="C106" s="73">
        <f t="shared" si="13"/>
        <v>0.001</v>
      </c>
      <c r="D106" s="79" t="s">
        <v>247</v>
      </c>
      <c r="E106" s="80" t="s">
        <v>15</v>
      </c>
      <c r="F106" s="84" t="str">
        <f>_xlfn.DISPIMG("ID_08DBB4ACA5FD48BA8DD7691D47AA0ED8",1)</f>
        <v>=DISPIMG("ID_08DBB4ACA5FD48BA8DD7691D47AA0ED8",1)</v>
      </c>
      <c r="G106" s="82">
        <v>0.02</v>
      </c>
      <c r="H106" s="82">
        <v>-0.02</v>
      </c>
      <c r="I106" s="82">
        <v>0</v>
      </c>
      <c r="J106" s="87" t="s">
        <v>176</v>
      </c>
      <c r="K106" s="123" t="s">
        <v>141</v>
      </c>
      <c r="L106" s="129"/>
      <c r="M106" s="125" t="s">
        <v>6</v>
      </c>
      <c r="N106" s="126"/>
      <c r="O106" s="127"/>
      <c r="P106" s="128"/>
      <c r="Q106" s="128"/>
      <c r="R106" s="128"/>
      <c r="S106" s="145" t="str">
        <f t="shared" si="12"/>
        <v>OK</v>
      </c>
    </row>
    <row r="107" s="28" customFormat="1" ht="36" customHeight="1" outlineLevel="1" spans="1:19">
      <c r="A107" s="71"/>
      <c r="B107" s="72" t="s">
        <v>294</v>
      </c>
      <c r="C107" s="73">
        <f t="shared" si="13"/>
        <v>0.001</v>
      </c>
      <c r="D107" s="79" t="s">
        <v>249</v>
      </c>
      <c r="E107" s="80" t="s">
        <v>60</v>
      </c>
      <c r="F107" s="84" t="str">
        <f>_xlfn.DISPIMG("ID_138EE42479A84FDDAFC6E6D2BB02A798",1)</f>
        <v>=DISPIMG("ID_138EE42479A84FDDAFC6E6D2BB02A798",1)</v>
      </c>
      <c r="G107" s="82">
        <v>0.1</v>
      </c>
      <c r="H107" s="82">
        <v>-0.1</v>
      </c>
      <c r="I107" s="82">
        <v>0</v>
      </c>
      <c r="J107" s="87" t="s">
        <v>176</v>
      </c>
      <c r="K107" s="123" t="s">
        <v>141</v>
      </c>
      <c r="L107" s="129" t="s">
        <v>149</v>
      </c>
      <c r="M107" s="125" t="s">
        <v>6</v>
      </c>
      <c r="N107" s="126"/>
      <c r="O107" s="127"/>
      <c r="P107" s="128"/>
      <c r="Q107" s="128"/>
      <c r="R107" s="128"/>
      <c r="S107" s="145" t="str">
        <f t="shared" si="12"/>
        <v>OK</v>
      </c>
    </row>
    <row r="108" s="28" customFormat="1" ht="36" customHeight="1" outlineLevel="1" spans="1:22">
      <c r="A108" s="71"/>
      <c r="B108" s="72" t="s">
        <v>295</v>
      </c>
      <c r="C108" s="73">
        <f t="shared" si="13"/>
        <v>0.1</v>
      </c>
      <c r="D108" s="79" t="s">
        <v>251</v>
      </c>
      <c r="E108" s="80" t="s">
        <v>38</v>
      </c>
      <c r="F108" s="81" t="s">
        <v>75</v>
      </c>
      <c r="G108" s="82">
        <v>22.5</v>
      </c>
      <c r="H108" s="83">
        <v>-0.25</v>
      </c>
      <c r="I108" s="83">
        <v>0.25</v>
      </c>
      <c r="J108" s="87" t="s">
        <v>176</v>
      </c>
      <c r="K108" s="123" t="s">
        <v>141</v>
      </c>
      <c r="L108" s="124"/>
      <c r="M108" s="125" t="s">
        <v>6</v>
      </c>
      <c r="N108" s="126"/>
      <c r="O108" s="127"/>
      <c r="P108" s="128"/>
      <c r="Q108" s="128"/>
      <c r="R108" s="128"/>
      <c r="S108" s="144" t="str">
        <f>IF(COUNTBLANK(P108:R108)=5,"",IF(OR((MIN(P108:R108)&lt;(G108+H108)),(MAX(P108:R108)&gt;(G108+I108))),"∆","∆"))</f>
        <v>∆</v>
      </c>
      <c r="U108" s="149"/>
      <c r="V108" s="149"/>
    </row>
    <row r="109" s="28" customFormat="1" ht="36" customHeight="1" outlineLevel="1" spans="1:19">
      <c r="A109" s="71"/>
      <c r="B109" s="72" t="s">
        <v>296</v>
      </c>
      <c r="C109" s="73">
        <f t="shared" si="13"/>
        <v>0.1</v>
      </c>
      <c r="D109" s="79" t="s">
        <v>253</v>
      </c>
      <c r="E109" s="80" t="s">
        <v>49</v>
      </c>
      <c r="F109" s="81" t="s">
        <v>75</v>
      </c>
      <c r="G109" s="82">
        <v>34.7</v>
      </c>
      <c r="H109" s="83">
        <v>-0.25</v>
      </c>
      <c r="I109" s="83">
        <v>0.25</v>
      </c>
      <c r="J109" s="87" t="s">
        <v>176</v>
      </c>
      <c r="K109" s="123" t="s">
        <v>141</v>
      </c>
      <c r="L109" s="124"/>
      <c r="M109" s="125" t="s">
        <v>6</v>
      </c>
      <c r="N109" s="126"/>
      <c r="O109" s="127"/>
      <c r="P109" s="128"/>
      <c r="Q109" s="128"/>
      <c r="R109" s="128"/>
      <c r="S109" s="144" t="str">
        <f>IF(COUNTBLANK(P109:R109)=5,"",IF(OR((MIN(P109:R109)&lt;(G109+H109)),(MAX(P109:R109)&gt;(G109+I109))),"∆","∆"))</f>
        <v>∆</v>
      </c>
    </row>
    <row r="110" s="28" customFormat="1" ht="36" customHeight="1" outlineLevel="1" spans="1:19">
      <c r="A110" s="71"/>
      <c r="B110" s="72" t="s">
        <v>297</v>
      </c>
      <c r="C110" s="73">
        <f t="shared" si="13"/>
        <v>0.1</v>
      </c>
      <c r="D110" s="79" t="s">
        <v>255</v>
      </c>
      <c r="E110" s="80" t="s">
        <v>38</v>
      </c>
      <c r="F110" s="81" t="s">
        <v>75</v>
      </c>
      <c r="G110" s="82">
        <v>14.5</v>
      </c>
      <c r="H110" s="83">
        <v>-0.25</v>
      </c>
      <c r="I110" s="83">
        <v>0.25</v>
      </c>
      <c r="J110" s="87" t="s">
        <v>176</v>
      </c>
      <c r="K110" s="123" t="s">
        <v>141</v>
      </c>
      <c r="L110" s="124"/>
      <c r="M110" s="125" t="s">
        <v>6</v>
      </c>
      <c r="N110" s="126"/>
      <c r="O110" s="127"/>
      <c r="P110" s="128"/>
      <c r="Q110" s="128"/>
      <c r="R110" s="128"/>
      <c r="S110" s="144" t="str">
        <f>IF(COUNTBLANK(P110:R110)=5,"",IF(OR((MIN(P110:R110)&lt;(G110+H110)),(MAX(P110:R110)&gt;(G110+I110))),"∆","∆"))</f>
        <v>∆</v>
      </c>
    </row>
    <row r="111" s="28" customFormat="1" ht="36" customHeight="1" outlineLevel="1" spans="1:19">
      <c r="A111" s="71"/>
      <c r="B111" s="72" t="s">
        <v>298</v>
      </c>
      <c r="C111" s="73">
        <f t="shared" si="13"/>
        <v>0.001</v>
      </c>
      <c r="D111" s="146" t="s">
        <v>257</v>
      </c>
      <c r="E111" s="80" t="s">
        <v>7</v>
      </c>
      <c r="F111" s="147" t="s">
        <v>232</v>
      </c>
      <c r="G111" s="82"/>
      <c r="H111" s="82"/>
      <c r="I111" s="82"/>
      <c r="J111" s="87" t="s">
        <v>176</v>
      </c>
      <c r="K111" s="123" t="s">
        <v>141</v>
      </c>
      <c r="L111" s="124"/>
      <c r="M111" s="125" t="s">
        <v>10</v>
      </c>
      <c r="N111" s="126"/>
      <c r="O111" s="127"/>
      <c r="P111" s="128"/>
      <c r="Q111" s="128"/>
      <c r="R111" s="128"/>
      <c r="S111" s="145" t="str">
        <f t="shared" ref="S111:S117" si="14">IF(COUNTBLANK(P111:R111)=5,"",IF(OR((MIN(P111:R111)&lt;(G111+H111)),(MAX(P111:R111)&gt;(G111+I111))),"NG","OK"))</f>
        <v>OK</v>
      </c>
    </row>
    <row r="112" s="28" customFormat="1" ht="36" customHeight="1" outlineLevel="1" spans="1:19">
      <c r="A112" s="71"/>
      <c r="B112" s="72" t="s">
        <v>302</v>
      </c>
      <c r="C112" s="73">
        <f t="shared" si="13"/>
        <v>0.001</v>
      </c>
      <c r="D112" s="79" t="s">
        <v>259</v>
      </c>
      <c r="E112" s="80" t="s">
        <v>83</v>
      </c>
      <c r="F112" s="84" t="str">
        <f>_xlfn.DISPIMG("ID_0979E1ABF04F488FBB62D78B2BADE304",1)</f>
        <v>=DISPIMG("ID_0979E1ABF04F488FBB62D78B2BADE304",1)</v>
      </c>
      <c r="G112" s="82">
        <v>0.5</v>
      </c>
      <c r="H112" s="82">
        <v>-0.5</v>
      </c>
      <c r="I112" s="82">
        <v>0</v>
      </c>
      <c r="J112" s="87" t="s">
        <v>176</v>
      </c>
      <c r="K112" s="123" t="s">
        <v>141</v>
      </c>
      <c r="L112" s="124"/>
      <c r="M112" s="125" t="s">
        <v>6</v>
      </c>
      <c r="N112" s="126"/>
      <c r="O112" s="127"/>
      <c r="P112" s="128"/>
      <c r="Q112" s="128"/>
      <c r="R112" s="128"/>
      <c r="S112" s="145" t="str">
        <f t="shared" si="14"/>
        <v>OK</v>
      </c>
    </row>
    <row r="113" s="28" customFormat="1" ht="36" customHeight="1" outlineLevel="1" spans="1:19">
      <c r="A113" s="71"/>
      <c r="B113" s="72" t="s">
        <v>306</v>
      </c>
      <c r="C113" s="73">
        <f t="shared" si="13"/>
        <v>0.001</v>
      </c>
      <c r="D113" s="79" t="s">
        <v>261</v>
      </c>
      <c r="E113" s="80" t="s">
        <v>83</v>
      </c>
      <c r="F113" s="84" t="str">
        <f>_xlfn.DISPIMG("ID_FF2084970C1E4A02B90340CBD8A49331",1)</f>
        <v>=DISPIMG("ID_FF2084970C1E4A02B90340CBD8A49331",1)</v>
      </c>
      <c r="G113" s="82">
        <v>0.3</v>
      </c>
      <c r="H113" s="82">
        <v>-0.3</v>
      </c>
      <c r="I113" s="82">
        <v>0</v>
      </c>
      <c r="J113" s="87" t="s">
        <v>176</v>
      </c>
      <c r="K113" s="123" t="s">
        <v>141</v>
      </c>
      <c r="L113" s="124"/>
      <c r="M113" s="125" t="s">
        <v>6</v>
      </c>
      <c r="N113" s="126"/>
      <c r="O113" s="127"/>
      <c r="P113" s="128"/>
      <c r="Q113" s="128"/>
      <c r="R113" s="128"/>
      <c r="S113" s="145" t="str">
        <f t="shared" si="14"/>
        <v>OK</v>
      </c>
    </row>
    <row r="114" s="28" customFormat="1" ht="36" customHeight="1" outlineLevel="1" spans="1:19">
      <c r="A114" s="71"/>
      <c r="B114" s="72" t="s">
        <v>310</v>
      </c>
      <c r="C114" s="73">
        <f t="shared" si="13"/>
        <v>1</v>
      </c>
      <c r="D114" s="146" t="s">
        <v>263</v>
      </c>
      <c r="E114" s="80" t="s">
        <v>39</v>
      </c>
      <c r="F114" s="84" t="str">
        <f>_xlfn.DISPIMG("ID_330F1754265A4FBAAE6C295DB851E41A",1)</f>
        <v>=DISPIMG("ID_330F1754265A4FBAAE6C295DB851E41A",1)</v>
      </c>
      <c r="G114" s="82">
        <v>13.5</v>
      </c>
      <c r="H114" s="83">
        <v>0</v>
      </c>
      <c r="I114" s="83">
        <v>13.5</v>
      </c>
      <c r="J114" s="87" t="s">
        <v>176</v>
      </c>
      <c r="K114" s="123" t="s">
        <v>141</v>
      </c>
      <c r="L114" s="124"/>
      <c r="M114" s="125" t="s">
        <v>20</v>
      </c>
      <c r="N114" s="126"/>
      <c r="O114" s="127"/>
      <c r="P114" s="128"/>
      <c r="Q114" s="128"/>
      <c r="R114" s="128"/>
      <c r="S114" s="145" t="str">
        <f t="shared" si="14"/>
        <v>NG</v>
      </c>
    </row>
    <row r="115" s="28" customFormat="1" ht="36" customHeight="1" outlineLevel="1" spans="1:19">
      <c r="A115" s="71"/>
      <c r="B115" s="72" t="s">
        <v>314</v>
      </c>
      <c r="C115" s="73">
        <f t="shared" si="13"/>
        <v>1</v>
      </c>
      <c r="D115" s="146" t="s">
        <v>265</v>
      </c>
      <c r="E115" s="80" t="s">
        <v>39</v>
      </c>
      <c r="F115" s="84" t="str">
        <f>_xlfn.DISPIMG("ID_01ED134855AE465C80EB99DCE2D975AE",1)</f>
        <v>=DISPIMG("ID_01ED134855AE465C80EB99DCE2D975AE",1)</v>
      </c>
      <c r="G115" s="83">
        <v>0</v>
      </c>
      <c r="H115" s="83">
        <v>0</v>
      </c>
      <c r="I115" s="82">
        <v>16.5</v>
      </c>
      <c r="J115" s="87" t="s">
        <v>176</v>
      </c>
      <c r="K115" s="123" t="s">
        <v>141</v>
      </c>
      <c r="L115" s="124"/>
      <c r="M115" s="125" t="s">
        <v>20</v>
      </c>
      <c r="N115" s="126"/>
      <c r="O115" s="127"/>
      <c r="P115" s="128"/>
      <c r="Q115" s="128"/>
      <c r="R115" s="128"/>
      <c r="S115" s="145" t="str">
        <f t="shared" si="14"/>
        <v>OK</v>
      </c>
    </row>
    <row r="116" s="28" customFormat="1" ht="36" customHeight="1" outlineLevel="1" spans="1:19">
      <c r="A116" s="71"/>
      <c r="B116" s="72" t="s">
        <v>318</v>
      </c>
      <c r="C116" s="73">
        <f t="shared" si="13"/>
        <v>0.1</v>
      </c>
      <c r="D116" s="79" t="s">
        <v>554</v>
      </c>
      <c r="E116" s="80" t="s">
        <v>98</v>
      </c>
      <c r="F116" s="81" t="s">
        <v>72</v>
      </c>
      <c r="G116" s="82">
        <v>0.5</v>
      </c>
      <c r="H116" s="82">
        <v>0</v>
      </c>
      <c r="I116" s="82">
        <v>0.3</v>
      </c>
      <c r="J116" s="87" t="s">
        <v>176</v>
      </c>
      <c r="K116" s="123" t="s">
        <v>141</v>
      </c>
      <c r="L116" s="124"/>
      <c r="M116" s="125" t="s">
        <v>2</v>
      </c>
      <c r="N116" s="126"/>
      <c r="O116" s="127"/>
      <c r="P116" s="128"/>
      <c r="Q116" s="128"/>
      <c r="R116" s="128"/>
      <c r="S116" s="145" t="str">
        <f t="shared" si="14"/>
        <v>NG</v>
      </c>
    </row>
    <row r="117" s="28" customFormat="1" ht="36" customHeight="1" outlineLevel="1" spans="1:19">
      <c r="A117" s="71"/>
      <c r="B117" s="72" t="s">
        <v>320</v>
      </c>
      <c r="C117" s="73">
        <f t="shared" si="13"/>
        <v>1</v>
      </c>
      <c r="D117" s="79" t="s">
        <v>555</v>
      </c>
      <c r="E117" s="80" t="s">
        <v>98</v>
      </c>
      <c r="F117" s="81" t="s">
        <v>72</v>
      </c>
      <c r="G117" s="82">
        <v>45</v>
      </c>
      <c r="H117" s="82">
        <v>-2</v>
      </c>
      <c r="I117" s="82">
        <v>2</v>
      </c>
      <c r="J117" s="87" t="s">
        <v>174</v>
      </c>
      <c r="K117" s="123" t="s">
        <v>141</v>
      </c>
      <c r="L117" s="124"/>
      <c r="M117" s="125" t="s">
        <v>2</v>
      </c>
      <c r="N117" s="126"/>
      <c r="O117" s="127"/>
      <c r="P117" s="128"/>
      <c r="Q117" s="128"/>
      <c r="R117" s="128"/>
      <c r="S117" s="145" t="str">
        <f t="shared" si="14"/>
        <v>NG</v>
      </c>
    </row>
    <row r="118" s="28" customFormat="1" ht="36" customHeight="1" outlineLevel="1" spans="2:22">
      <c r="B118" s="72" t="s">
        <v>326</v>
      </c>
      <c r="C118" s="73">
        <f t="shared" si="13"/>
        <v>0.1</v>
      </c>
      <c r="D118" s="79" t="s">
        <v>269</v>
      </c>
      <c r="E118" s="80" t="s">
        <v>38</v>
      </c>
      <c r="F118" s="81" t="s">
        <v>75</v>
      </c>
      <c r="G118" s="82">
        <v>42.75</v>
      </c>
      <c r="H118" s="83">
        <v>-0.25</v>
      </c>
      <c r="I118" s="83">
        <v>0.25</v>
      </c>
      <c r="J118" s="87" t="s">
        <v>176</v>
      </c>
      <c r="K118" s="123" t="s">
        <v>143</v>
      </c>
      <c r="L118" s="124"/>
      <c r="M118" s="125" t="s">
        <v>6</v>
      </c>
      <c r="N118" s="126"/>
      <c r="O118" s="127"/>
      <c r="P118" s="128"/>
      <c r="Q118" s="128"/>
      <c r="R118" s="128"/>
      <c r="S118" s="144" t="str">
        <f t="shared" ref="S118:S125" si="15">IF(COUNTBLANK(P118:R118)=5,"",IF(OR((MIN(P118:R118)&lt;(G118+H118)),(MAX(P118:R118)&gt;(G118+I118))),"∆","∆"))</f>
        <v>∆</v>
      </c>
      <c r="U118" s="149"/>
      <c r="V118" s="149"/>
    </row>
    <row r="119" s="28" customFormat="1" ht="36" customHeight="1" outlineLevel="1" spans="2:22">
      <c r="B119" s="72" t="s">
        <v>327</v>
      </c>
      <c r="C119" s="73">
        <f t="shared" si="13"/>
        <v>0.1</v>
      </c>
      <c r="D119" s="79" t="s">
        <v>271</v>
      </c>
      <c r="E119" s="80" t="s">
        <v>38</v>
      </c>
      <c r="F119" s="81" t="s">
        <v>75</v>
      </c>
      <c r="G119" s="82">
        <v>40</v>
      </c>
      <c r="H119" s="83">
        <v>-0.25</v>
      </c>
      <c r="I119" s="83">
        <v>0.25</v>
      </c>
      <c r="J119" s="87" t="s">
        <v>176</v>
      </c>
      <c r="K119" s="123" t="s">
        <v>143</v>
      </c>
      <c r="L119" s="124"/>
      <c r="M119" s="125" t="s">
        <v>6</v>
      </c>
      <c r="N119" s="126"/>
      <c r="O119" s="127"/>
      <c r="P119" s="128"/>
      <c r="Q119" s="128"/>
      <c r="R119" s="128"/>
      <c r="S119" s="144" t="str">
        <f t="shared" si="15"/>
        <v>∆</v>
      </c>
      <c r="U119" s="149"/>
      <c r="V119" s="149"/>
    </row>
    <row r="120" s="28" customFormat="1" ht="36" customHeight="1" outlineLevel="1" spans="2:22">
      <c r="B120" s="72" t="s">
        <v>328</v>
      </c>
      <c r="C120" s="73">
        <f t="shared" si="13"/>
        <v>0.1</v>
      </c>
      <c r="D120" s="79" t="s">
        <v>273</v>
      </c>
      <c r="E120" s="80" t="s">
        <v>38</v>
      </c>
      <c r="F120" s="81" t="s">
        <v>75</v>
      </c>
      <c r="G120" s="82">
        <v>41</v>
      </c>
      <c r="H120" s="83">
        <v>-0.25</v>
      </c>
      <c r="I120" s="83">
        <v>0.25</v>
      </c>
      <c r="J120" s="87" t="s">
        <v>176</v>
      </c>
      <c r="K120" s="123" t="s">
        <v>143</v>
      </c>
      <c r="L120" s="124"/>
      <c r="M120" s="125" t="s">
        <v>6</v>
      </c>
      <c r="N120" s="126"/>
      <c r="O120" s="127"/>
      <c r="P120" s="128"/>
      <c r="Q120" s="128"/>
      <c r="R120" s="128"/>
      <c r="S120" s="144" t="str">
        <f t="shared" si="15"/>
        <v>∆</v>
      </c>
      <c r="U120" s="149"/>
      <c r="V120" s="149"/>
    </row>
    <row r="121" s="28" customFormat="1" ht="36" customHeight="1" outlineLevel="1" spans="2:22">
      <c r="B121" s="72" t="s">
        <v>329</v>
      </c>
      <c r="C121" s="73">
        <f t="shared" si="13"/>
        <v>0.1</v>
      </c>
      <c r="D121" s="79" t="s">
        <v>275</v>
      </c>
      <c r="E121" s="80" t="s">
        <v>38</v>
      </c>
      <c r="F121" s="81" t="s">
        <v>75</v>
      </c>
      <c r="G121" s="82">
        <v>39</v>
      </c>
      <c r="H121" s="83">
        <v>-0.25</v>
      </c>
      <c r="I121" s="83">
        <v>0.25</v>
      </c>
      <c r="J121" s="87" t="s">
        <v>176</v>
      </c>
      <c r="K121" s="123" t="s">
        <v>143</v>
      </c>
      <c r="L121" s="124"/>
      <c r="M121" s="125" t="s">
        <v>6</v>
      </c>
      <c r="N121" s="126"/>
      <c r="O121" s="127"/>
      <c r="P121" s="128"/>
      <c r="Q121" s="128"/>
      <c r="R121" s="128"/>
      <c r="S121" s="144" t="str">
        <f t="shared" si="15"/>
        <v>∆</v>
      </c>
      <c r="U121" s="149"/>
      <c r="V121" s="149"/>
    </row>
    <row r="122" s="28" customFormat="1" ht="36" customHeight="1" outlineLevel="1" spans="2:22">
      <c r="B122" s="72" t="s">
        <v>330</v>
      </c>
      <c r="C122" s="73">
        <f t="shared" si="13"/>
        <v>0.1</v>
      </c>
      <c r="D122" s="79" t="s">
        <v>277</v>
      </c>
      <c r="E122" s="80" t="s">
        <v>38</v>
      </c>
      <c r="F122" s="81" t="s">
        <v>75</v>
      </c>
      <c r="G122" s="82">
        <v>5.3</v>
      </c>
      <c r="H122" s="83">
        <v>-0.25</v>
      </c>
      <c r="I122" s="83">
        <v>0.25</v>
      </c>
      <c r="J122" s="87" t="s">
        <v>176</v>
      </c>
      <c r="K122" s="123" t="s">
        <v>143</v>
      </c>
      <c r="L122" s="124"/>
      <c r="M122" s="125" t="s">
        <v>6</v>
      </c>
      <c r="N122" s="126"/>
      <c r="O122" s="127"/>
      <c r="P122" s="128"/>
      <c r="Q122" s="128"/>
      <c r="R122" s="128"/>
      <c r="S122" s="144" t="str">
        <f t="shared" si="15"/>
        <v>∆</v>
      </c>
      <c r="U122" s="149"/>
      <c r="V122" s="149"/>
    </row>
    <row r="123" s="28" customFormat="1" ht="36" customHeight="1" outlineLevel="1" spans="2:22">
      <c r="B123" s="72" t="s">
        <v>331</v>
      </c>
      <c r="C123" s="73">
        <f t="shared" si="13"/>
        <v>0.1</v>
      </c>
      <c r="D123" s="79" t="s">
        <v>279</v>
      </c>
      <c r="E123" s="80" t="s">
        <v>38</v>
      </c>
      <c r="F123" s="81" t="s">
        <v>75</v>
      </c>
      <c r="G123" s="82">
        <v>13.54</v>
      </c>
      <c r="H123" s="83">
        <v>-0.25</v>
      </c>
      <c r="I123" s="83">
        <v>0.25</v>
      </c>
      <c r="J123" s="87" t="s">
        <v>176</v>
      </c>
      <c r="K123" s="123" t="s">
        <v>143</v>
      </c>
      <c r="L123" s="124"/>
      <c r="M123" s="125" t="s">
        <v>6</v>
      </c>
      <c r="N123" s="126"/>
      <c r="O123" s="127"/>
      <c r="P123" s="128"/>
      <c r="Q123" s="128"/>
      <c r="R123" s="128"/>
      <c r="S123" s="144" t="str">
        <f t="shared" si="15"/>
        <v>∆</v>
      </c>
      <c r="U123" s="149"/>
      <c r="V123" s="149"/>
    </row>
    <row r="124" s="28" customFormat="1" ht="36" customHeight="1" outlineLevel="1" spans="2:22">
      <c r="B124" s="72" t="s">
        <v>332</v>
      </c>
      <c r="C124" s="73">
        <f t="shared" si="13"/>
        <v>0.1</v>
      </c>
      <c r="D124" s="79" t="s">
        <v>281</v>
      </c>
      <c r="E124" s="80" t="s">
        <v>38</v>
      </c>
      <c r="F124" s="81" t="s">
        <v>75</v>
      </c>
      <c r="G124" s="82">
        <v>73.35</v>
      </c>
      <c r="H124" s="83">
        <v>-0.25</v>
      </c>
      <c r="I124" s="83">
        <v>0.25</v>
      </c>
      <c r="J124" s="87" t="s">
        <v>176</v>
      </c>
      <c r="K124" s="123" t="s">
        <v>143</v>
      </c>
      <c r="L124" s="124"/>
      <c r="M124" s="125" t="s">
        <v>6</v>
      </c>
      <c r="N124" s="126"/>
      <c r="O124" s="127"/>
      <c r="P124" s="128"/>
      <c r="Q124" s="128"/>
      <c r="R124" s="128"/>
      <c r="S124" s="144" t="str">
        <f t="shared" si="15"/>
        <v>∆</v>
      </c>
      <c r="U124" s="149"/>
      <c r="V124" s="149"/>
    </row>
    <row r="125" s="28" customFormat="1" ht="36" customHeight="1" outlineLevel="1" spans="2:22">
      <c r="B125" s="72" t="s">
        <v>333</v>
      </c>
      <c r="C125" s="73">
        <f t="shared" si="13"/>
        <v>0.1</v>
      </c>
      <c r="D125" s="79" t="s">
        <v>283</v>
      </c>
      <c r="E125" s="80" t="s">
        <v>38</v>
      </c>
      <c r="F125" s="81" t="s">
        <v>75</v>
      </c>
      <c r="G125" s="82">
        <v>33</v>
      </c>
      <c r="H125" s="83">
        <v>-0.25</v>
      </c>
      <c r="I125" s="83">
        <v>0.25</v>
      </c>
      <c r="J125" s="87" t="s">
        <v>176</v>
      </c>
      <c r="K125" s="123" t="s">
        <v>143</v>
      </c>
      <c r="L125" s="124"/>
      <c r="M125" s="125" t="s">
        <v>6</v>
      </c>
      <c r="N125" s="126"/>
      <c r="O125" s="127"/>
      <c r="P125" s="128"/>
      <c r="Q125" s="128"/>
      <c r="R125" s="128"/>
      <c r="S125" s="144" t="str">
        <f t="shared" si="15"/>
        <v>∆</v>
      </c>
      <c r="U125" s="149"/>
      <c r="V125" s="149"/>
    </row>
    <row r="126" s="28" customFormat="1" ht="36" customHeight="1" outlineLevel="1" spans="2:22">
      <c r="B126" s="72" t="s">
        <v>334</v>
      </c>
      <c r="C126" s="73">
        <f t="shared" ref="C126:C132" si="16">IF(I126&gt;=1,1,IF(I126&gt;=0.1,0.1,IF(I126&gt;=0.01,0.01,0.001)))</f>
        <v>0.001</v>
      </c>
      <c r="D126" s="79" t="s">
        <v>285</v>
      </c>
      <c r="E126" s="80" t="s">
        <v>0</v>
      </c>
      <c r="F126" s="84" t="str">
        <f>_xlfn.DISPIMG("ID_992A3DE3C2F9408DB489A178E4AF6EF2",1)</f>
        <v>=DISPIMG("ID_992A3DE3C2F9408DB489A178E4AF6EF2",1)</v>
      </c>
      <c r="G126" s="82">
        <v>2</v>
      </c>
      <c r="H126" s="82">
        <v>-2</v>
      </c>
      <c r="I126" s="82">
        <v>0</v>
      </c>
      <c r="J126" s="87" t="s">
        <v>176</v>
      </c>
      <c r="K126" s="123" t="s">
        <v>143</v>
      </c>
      <c r="L126" s="124"/>
      <c r="M126" s="125" t="s">
        <v>6</v>
      </c>
      <c r="N126" s="126"/>
      <c r="O126" s="127"/>
      <c r="P126" s="128"/>
      <c r="Q126" s="128"/>
      <c r="R126" s="128"/>
      <c r="S126" s="145" t="str">
        <f>IF(COUNTBLANK(P126:R126)=5,"",IF(OR((MIN(P126:R126)&lt;(G126+H126)),(MAX(P126:R126)&gt;(G126+I126))),"NG","OK"))</f>
        <v>OK</v>
      </c>
      <c r="U126" s="149"/>
      <c r="V126" s="149"/>
    </row>
    <row r="127" s="28" customFormat="1" ht="36" customHeight="1" outlineLevel="1" spans="2:22">
      <c r="B127" s="72" t="s">
        <v>335</v>
      </c>
      <c r="C127" s="73">
        <f t="shared" si="16"/>
        <v>0.001</v>
      </c>
      <c r="D127" s="79" t="s">
        <v>287</v>
      </c>
      <c r="E127" s="80" t="s">
        <v>0</v>
      </c>
      <c r="F127" s="84" t="str">
        <f>_xlfn.DISPIMG("ID_FBB2CB29D8964DB1AEC2BD4C5462975D",1)</f>
        <v>=DISPIMG("ID_FBB2CB29D8964DB1AEC2BD4C5462975D",1)</v>
      </c>
      <c r="G127" s="82">
        <v>1.5</v>
      </c>
      <c r="H127" s="82">
        <v>-1.5</v>
      </c>
      <c r="I127" s="82">
        <v>0</v>
      </c>
      <c r="J127" s="87" t="s">
        <v>176</v>
      </c>
      <c r="K127" s="123" t="s">
        <v>145</v>
      </c>
      <c r="L127" s="124"/>
      <c r="M127" s="125" t="s">
        <v>6</v>
      </c>
      <c r="N127" s="126"/>
      <c r="O127" s="127"/>
      <c r="P127" s="128"/>
      <c r="Q127" s="128"/>
      <c r="R127" s="128"/>
      <c r="S127" s="145" t="str">
        <f>IF(COUNTBLANK(P127:R127)=5,"",IF(OR((MIN(P127:R127)&lt;(G127+H127)),(MAX(P127:R127)&gt;(G127+I127))),"NG","OK"))</f>
        <v>OK</v>
      </c>
      <c r="U127" s="149"/>
      <c r="V127" s="149"/>
    </row>
    <row r="128" s="28" customFormat="1" ht="36" customHeight="1" outlineLevel="1" spans="2:22">
      <c r="B128" s="72" t="s">
        <v>336</v>
      </c>
      <c r="C128" s="73">
        <f t="shared" si="16"/>
        <v>0.1</v>
      </c>
      <c r="D128" s="79" t="s">
        <v>289</v>
      </c>
      <c r="E128" s="80" t="s">
        <v>38</v>
      </c>
      <c r="F128" s="81" t="s">
        <v>75</v>
      </c>
      <c r="G128" s="82">
        <v>51</v>
      </c>
      <c r="H128" s="83">
        <v>-0.25</v>
      </c>
      <c r="I128" s="83">
        <v>0.25</v>
      </c>
      <c r="J128" s="87" t="s">
        <v>176</v>
      </c>
      <c r="K128" s="123" t="s">
        <v>143</v>
      </c>
      <c r="L128" s="124"/>
      <c r="M128" s="125" t="s">
        <v>6</v>
      </c>
      <c r="N128" s="126"/>
      <c r="O128" s="127"/>
      <c r="P128" s="128"/>
      <c r="Q128" s="128"/>
      <c r="R128" s="128"/>
      <c r="S128" s="144" t="str">
        <f>IF(COUNTBLANK(P128:R128)=5,"",IF(OR((MIN(P128:R128)&lt;(G128+H128)),(MAX(P128:R128)&gt;(G128+I128))),"∆","∆"))</f>
        <v>∆</v>
      </c>
      <c r="U128" s="149"/>
      <c r="V128" s="149"/>
    </row>
    <row r="129" s="28" customFormat="1" ht="36" customHeight="1" outlineLevel="1" spans="2:22">
      <c r="B129" s="72" t="s">
        <v>337</v>
      </c>
      <c r="C129" s="73">
        <f t="shared" si="16"/>
        <v>0.1</v>
      </c>
      <c r="D129" s="79" t="s">
        <v>291</v>
      </c>
      <c r="E129" s="80" t="s">
        <v>38</v>
      </c>
      <c r="F129" s="81" t="s">
        <v>75</v>
      </c>
      <c r="G129" s="82">
        <v>13</v>
      </c>
      <c r="H129" s="83">
        <v>-0.25</v>
      </c>
      <c r="I129" s="83">
        <v>0.25</v>
      </c>
      <c r="J129" s="87" t="s">
        <v>176</v>
      </c>
      <c r="K129" s="123" t="s">
        <v>143</v>
      </c>
      <c r="L129" s="124"/>
      <c r="M129" s="125" t="s">
        <v>6</v>
      </c>
      <c r="N129" s="126"/>
      <c r="O129" s="127"/>
      <c r="P129" s="128"/>
      <c r="Q129" s="128"/>
      <c r="R129" s="128"/>
      <c r="S129" s="144" t="str">
        <f>IF(COUNTBLANK(P129:R129)=5,"",IF(OR((MIN(P129:R129)&lt;(G129+H129)),(MAX(P129:R129)&gt;(G129+I129))),"∆","∆"))</f>
        <v>∆</v>
      </c>
      <c r="U129" s="149"/>
      <c r="V129" s="149"/>
    </row>
    <row r="130" s="28" customFormat="1" ht="36" customHeight="1" outlineLevel="1" spans="2:22">
      <c r="B130" s="72" t="s">
        <v>338</v>
      </c>
      <c r="C130" s="73">
        <f t="shared" si="16"/>
        <v>0.1</v>
      </c>
      <c r="D130" s="79" t="s">
        <v>292</v>
      </c>
      <c r="E130" s="80" t="s">
        <v>38</v>
      </c>
      <c r="F130" s="81" t="s">
        <v>75</v>
      </c>
      <c r="G130" s="82">
        <v>2</v>
      </c>
      <c r="H130" s="83">
        <v>-0.25</v>
      </c>
      <c r="I130" s="83">
        <v>0.25</v>
      </c>
      <c r="J130" s="87" t="s">
        <v>176</v>
      </c>
      <c r="K130" s="123" t="s">
        <v>143</v>
      </c>
      <c r="L130" s="124"/>
      <c r="M130" s="125" t="s">
        <v>6</v>
      </c>
      <c r="N130" s="126"/>
      <c r="O130" s="127"/>
      <c r="P130" s="128"/>
      <c r="Q130" s="128"/>
      <c r="R130" s="128"/>
      <c r="S130" s="144" t="str">
        <f>IF(COUNTBLANK(P130:R130)=5,"",IF(OR((MIN(P130:R130)&lt;(G130+H130)),(MAX(P130:R130)&gt;(G130+I130))),"∆","∆"))</f>
        <v>∆</v>
      </c>
      <c r="U130" s="149"/>
      <c r="V130" s="149"/>
    </row>
    <row r="131" s="28" customFormat="1" ht="36" customHeight="1" outlineLevel="1" spans="2:22">
      <c r="B131" s="72" t="s">
        <v>339</v>
      </c>
      <c r="C131" s="73">
        <f t="shared" si="16"/>
        <v>0.1</v>
      </c>
      <c r="D131" s="79" t="s">
        <v>340</v>
      </c>
      <c r="E131" s="80" t="s">
        <v>49</v>
      </c>
      <c r="F131" s="81" t="s">
        <v>72</v>
      </c>
      <c r="G131" s="82">
        <v>4</v>
      </c>
      <c r="H131" s="82">
        <v>0</v>
      </c>
      <c r="I131" s="82">
        <v>0.12</v>
      </c>
      <c r="J131" s="87" t="s">
        <v>176</v>
      </c>
      <c r="K131" s="123" t="s">
        <v>141</v>
      </c>
      <c r="L131" s="124"/>
      <c r="M131" s="125" t="s">
        <v>220</v>
      </c>
      <c r="N131" s="126"/>
      <c r="O131" s="127"/>
      <c r="P131" s="128"/>
      <c r="Q131" s="128"/>
      <c r="R131" s="128"/>
      <c r="S131" s="145" t="str">
        <f>IF(COUNTBLANK(P131:R131)=5,"",IF(OR((MIN(P131:R131)&lt;(G131+H131)),(MAX(P131:R131)&gt;(G131+I131))),"NG","OK"))</f>
        <v>NG</v>
      </c>
      <c r="U131" s="149"/>
      <c r="V131" s="149"/>
    </row>
    <row r="132" s="28" customFormat="1" ht="36" customHeight="1" outlineLevel="1" spans="2:22">
      <c r="B132" s="72" t="s">
        <v>341</v>
      </c>
      <c r="C132" s="73">
        <f t="shared" si="16"/>
        <v>0.1</v>
      </c>
      <c r="D132" s="79" t="s">
        <v>342</v>
      </c>
      <c r="E132" s="80" t="s">
        <v>49</v>
      </c>
      <c r="F132" s="81" t="s">
        <v>72</v>
      </c>
      <c r="G132" s="82">
        <v>4</v>
      </c>
      <c r="H132" s="82">
        <v>0</v>
      </c>
      <c r="I132" s="82">
        <v>0.12</v>
      </c>
      <c r="J132" s="87" t="s">
        <v>176</v>
      </c>
      <c r="K132" s="123" t="s">
        <v>141</v>
      </c>
      <c r="L132" s="124"/>
      <c r="M132" s="125" t="s">
        <v>220</v>
      </c>
      <c r="N132" s="126"/>
      <c r="O132" s="127"/>
      <c r="P132" s="128"/>
      <c r="Q132" s="128"/>
      <c r="R132" s="128"/>
      <c r="S132" s="145" t="str">
        <f>IF(COUNTBLANK(P132:R132)=5,"",IF(OR((MIN(P132:R132)&lt;(G132+H132)),(MAX(P132:R132)&gt;(G132+I132))),"NG","OK"))</f>
        <v>NG</v>
      </c>
      <c r="U132" s="149"/>
      <c r="V132" s="149"/>
    </row>
    <row r="133" s="28" customFormat="1" ht="36" customHeight="1" outlineLevel="1" spans="2:22">
      <c r="B133" s="72" t="s">
        <v>339</v>
      </c>
      <c r="C133" s="73">
        <f t="shared" ref="C133:C154" si="17">IF(I133&gt;=1,1,IF(I133&gt;=0.1,0.1,IF(I133&gt;=0.01,0.01,0.001)))</f>
        <v>0.1</v>
      </c>
      <c r="D133" s="150" t="s">
        <v>556</v>
      </c>
      <c r="E133" s="80" t="s">
        <v>39</v>
      </c>
      <c r="F133" s="81" t="s">
        <v>72</v>
      </c>
      <c r="G133" s="82">
        <v>5</v>
      </c>
      <c r="H133" s="82">
        <v>-0.4</v>
      </c>
      <c r="I133" s="82">
        <v>0.4</v>
      </c>
      <c r="J133" s="87" t="s">
        <v>176</v>
      </c>
      <c r="K133" s="123" t="s">
        <v>141</v>
      </c>
      <c r="L133" s="124"/>
      <c r="M133" s="125" t="s">
        <v>20</v>
      </c>
      <c r="N133" s="126"/>
      <c r="O133" s="127"/>
      <c r="P133" s="128"/>
      <c r="Q133" s="128"/>
      <c r="R133" s="128"/>
      <c r="S133" s="145" t="str">
        <f t="shared" ref="S133:S138" si="18">IF(COUNTBLANK(P133:R133)=5,"",IF(OR((MIN(P133:R133)&lt;(G133+H133)),(MAX(P133:R133)&gt;(G133+I133))),"NG","OK"))</f>
        <v>NG</v>
      </c>
      <c r="U133" s="149"/>
      <c r="V133" s="149"/>
    </row>
    <row r="134" s="28" customFormat="1" ht="36" customHeight="1" outlineLevel="1" spans="2:22">
      <c r="B134" s="72" t="s">
        <v>341</v>
      </c>
      <c r="C134" s="73">
        <f t="shared" si="17"/>
        <v>0.1</v>
      </c>
      <c r="D134" s="150" t="s">
        <v>557</v>
      </c>
      <c r="E134" s="80" t="s">
        <v>39</v>
      </c>
      <c r="F134" s="81" t="s">
        <v>72</v>
      </c>
      <c r="G134" s="82">
        <v>5</v>
      </c>
      <c r="H134" s="82">
        <v>-0.4</v>
      </c>
      <c r="I134" s="82">
        <v>0.4</v>
      </c>
      <c r="J134" s="87" t="s">
        <v>176</v>
      </c>
      <c r="K134" s="123" t="s">
        <v>141</v>
      </c>
      <c r="L134" s="124"/>
      <c r="M134" s="125" t="s">
        <v>20</v>
      </c>
      <c r="N134" s="126"/>
      <c r="O134" s="127"/>
      <c r="P134" s="128"/>
      <c r="Q134" s="128"/>
      <c r="R134" s="128"/>
      <c r="S134" s="145" t="str">
        <f t="shared" si="18"/>
        <v>NG</v>
      </c>
      <c r="U134" s="149"/>
      <c r="V134" s="149"/>
    </row>
    <row r="135" s="28" customFormat="1" ht="36" customHeight="1" outlineLevel="1" spans="2:22">
      <c r="B135" s="72" t="s">
        <v>343</v>
      </c>
      <c r="C135" s="73">
        <f t="shared" si="17"/>
        <v>0.001</v>
      </c>
      <c r="D135" s="79" t="s">
        <v>344</v>
      </c>
      <c r="E135" s="80" t="s">
        <v>83</v>
      </c>
      <c r="F135" s="84" t="str">
        <f>_xlfn.DISPIMG("ID_71335D91B19847B4A854662D8337D5DE",1)</f>
        <v>=DISPIMG("ID_71335D91B19847B4A854662D8337D5DE",1)</v>
      </c>
      <c r="G135" s="82">
        <v>0.1</v>
      </c>
      <c r="H135" s="82">
        <v>-0.1</v>
      </c>
      <c r="I135" s="82">
        <v>0</v>
      </c>
      <c r="J135" s="87" t="s">
        <v>176</v>
      </c>
      <c r="K135" s="123" t="s">
        <v>141</v>
      </c>
      <c r="L135" s="124"/>
      <c r="M135" s="125" t="s">
        <v>6</v>
      </c>
      <c r="N135" s="126"/>
      <c r="O135" s="127"/>
      <c r="P135" s="128"/>
      <c r="Q135" s="128"/>
      <c r="R135" s="128"/>
      <c r="S135" s="145" t="str">
        <f t="shared" si="18"/>
        <v>OK</v>
      </c>
      <c r="U135" s="149"/>
      <c r="V135" s="149"/>
    </row>
    <row r="136" s="28" customFormat="1" ht="36" customHeight="1" outlineLevel="1" spans="2:22">
      <c r="B136" s="72" t="s">
        <v>345</v>
      </c>
      <c r="C136" s="73">
        <f t="shared" si="17"/>
        <v>0.001</v>
      </c>
      <c r="D136" s="79" t="s">
        <v>346</v>
      </c>
      <c r="E136" s="80" t="s">
        <v>83</v>
      </c>
      <c r="F136" s="84" t="str">
        <f>_xlfn.DISPIMG("ID_987CA5F89B304F5DBB727A23E445FEB5",1)</f>
        <v>=DISPIMG("ID_987CA5F89B304F5DBB727A23E445FEB5",1)</v>
      </c>
      <c r="G136" s="82">
        <v>0.1</v>
      </c>
      <c r="H136" s="82">
        <v>-0.1</v>
      </c>
      <c r="I136" s="82">
        <v>0</v>
      </c>
      <c r="J136" s="87" t="s">
        <v>176</v>
      </c>
      <c r="K136" s="123" t="s">
        <v>141</v>
      </c>
      <c r="L136" s="124"/>
      <c r="M136" s="125" t="s">
        <v>6</v>
      </c>
      <c r="N136" s="126"/>
      <c r="O136" s="127"/>
      <c r="P136" s="128"/>
      <c r="Q136" s="128"/>
      <c r="R136" s="128"/>
      <c r="S136" s="145" t="str">
        <f t="shared" si="18"/>
        <v>OK</v>
      </c>
      <c r="U136" s="149"/>
      <c r="V136" s="149"/>
    </row>
    <row r="137" s="28" customFormat="1" ht="36" customHeight="1" outlineLevel="1" spans="1:22">
      <c r="A137" s="71"/>
      <c r="B137" s="72" t="s">
        <v>347</v>
      </c>
      <c r="C137" s="73">
        <f t="shared" si="17"/>
        <v>0.001</v>
      </c>
      <c r="D137" s="79" t="s">
        <v>348</v>
      </c>
      <c r="E137" s="80" t="s">
        <v>191</v>
      </c>
      <c r="F137" s="86" t="s">
        <v>192</v>
      </c>
      <c r="G137" s="82">
        <v>15</v>
      </c>
      <c r="H137" s="83">
        <v>-15</v>
      </c>
      <c r="I137" s="83">
        <v>0</v>
      </c>
      <c r="J137" s="130" t="s">
        <v>193</v>
      </c>
      <c r="K137" s="123" t="s">
        <v>141</v>
      </c>
      <c r="L137" s="153" t="s">
        <v>149</v>
      </c>
      <c r="M137" s="125" t="s">
        <v>17</v>
      </c>
      <c r="N137" s="126"/>
      <c r="O137" s="127"/>
      <c r="P137" s="128"/>
      <c r="Q137" s="128"/>
      <c r="R137" s="128"/>
      <c r="S137" s="145" t="str">
        <f t="shared" si="18"/>
        <v>OK</v>
      </c>
      <c r="U137" s="149"/>
      <c r="V137" s="149"/>
    </row>
    <row r="138" s="28" customFormat="1" ht="36" customHeight="1" outlineLevel="1" spans="1:22">
      <c r="A138" s="71"/>
      <c r="B138" s="72" t="s">
        <v>349</v>
      </c>
      <c r="C138" s="73">
        <f t="shared" si="17"/>
        <v>0.001</v>
      </c>
      <c r="D138" s="79" t="s">
        <v>350</v>
      </c>
      <c r="E138" s="80" t="s">
        <v>105</v>
      </c>
      <c r="F138" s="87" t="s">
        <v>80</v>
      </c>
      <c r="G138" s="82">
        <v>10</v>
      </c>
      <c r="H138" s="83">
        <v>-10</v>
      </c>
      <c r="I138" s="83">
        <v>0</v>
      </c>
      <c r="J138" s="130" t="s">
        <v>193</v>
      </c>
      <c r="K138" s="123" t="s">
        <v>141</v>
      </c>
      <c r="L138" s="153" t="s">
        <v>149</v>
      </c>
      <c r="M138" s="125" t="s">
        <v>17</v>
      </c>
      <c r="N138" s="126"/>
      <c r="O138" s="127"/>
      <c r="P138" s="128"/>
      <c r="Q138" s="128"/>
      <c r="R138" s="128"/>
      <c r="S138" s="145" t="str">
        <f t="shared" si="18"/>
        <v>OK</v>
      </c>
      <c r="U138" s="149"/>
      <c r="V138" s="149"/>
    </row>
    <row r="139" s="28" customFormat="1" ht="36" customHeight="1" outlineLevel="1" spans="2:22">
      <c r="B139" s="72" t="s">
        <v>351</v>
      </c>
      <c r="C139" s="73">
        <f t="shared" si="17"/>
        <v>0.1</v>
      </c>
      <c r="D139" s="79" t="s">
        <v>296</v>
      </c>
      <c r="E139" s="80" t="s">
        <v>38</v>
      </c>
      <c r="F139" s="81" t="s">
        <v>75</v>
      </c>
      <c r="G139" s="82">
        <v>38.8</v>
      </c>
      <c r="H139" s="83">
        <v>-0.25</v>
      </c>
      <c r="I139" s="83">
        <v>0.25</v>
      </c>
      <c r="J139" s="87" t="s">
        <v>176</v>
      </c>
      <c r="K139" s="123" t="s">
        <v>143</v>
      </c>
      <c r="L139" s="124"/>
      <c r="M139" s="125" t="s">
        <v>6</v>
      </c>
      <c r="N139" s="126"/>
      <c r="O139" s="127"/>
      <c r="P139" s="128"/>
      <c r="Q139" s="128"/>
      <c r="R139" s="128"/>
      <c r="S139" s="144" t="str">
        <f>IF(COUNTBLANK(P139:R139)=5,"",IF(OR((MIN(P139:R139)&lt;(G139+H139)),(MAX(P139:R139)&gt;(G139+I139))),"∆","∆"))</f>
        <v>∆</v>
      </c>
      <c r="U139" s="149"/>
      <c r="V139" s="149"/>
    </row>
    <row r="140" s="28" customFormat="1" ht="36" customHeight="1" outlineLevel="1" spans="2:22">
      <c r="B140" s="72" t="s">
        <v>352</v>
      </c>
      <c r="C140" s="73">
        <f t="shared" si="17"/>
        <v>0.1</v>
      </c>
      <c r="D140" s="79" t="s">
        <v>297</v>
      </c>
      <c r="E140" s="80" t="s">
        <v>38</v>
      </c>
      <c r="F140" s="81" t="s">
        <v>75</v>
      </c>
      <c r="G140" s="82">
        <v>38.8</v>
      </c>
      <c r="H140" s="83">
        <v>-0.25</v>
      </c>
      <c r="I140" s="83">
        <v>0.25</v>
      </c>
      <c r="J140" s="87" t="s">
        <v>176</v>
      </c>
      <c r="K140" s="123" t="s">
        <v>143</v>
      </c>
      <c r="L140" s="124"/>
      <c r="M140" s="125" t="s">
        <v>6</v>
      </c>
      <c r="N140" s="126"/>
      <c r="O140" s="127"/>
      <c r="P140" s="128"/>
      <c r="Q140" s="128"/>
      <c r="R140" s="128"/>
      <c r="S140" s="144" t="str">
        <f>IF(COUNTBLANK(P140:R140)=5,"",IF(OR((MIN(P140:R140)&lt;(G140+H140)),(MAX(P140:R140)&gt;(G140+I140))),"∆","∆"))</f>
        <v>∆</v>
      </c>
      <c r="U140" s="149"/>
      <c r="V140" s="149"/>
    </row>
    <row r="141" s="28" customFormat="1" ht="36" customHeight="1" outlineLevel="1" spans="2:22">
      <c r="B141" s="72" t="s">
        <v>353</v>
      </c>
      <c r="C141" s="73">
        <f t="shared" si="17"/>
        <v>0.1</v>
      </c>
      <c r="D141" s="79" t="s">
        <v>298</v>
      </c>
      <c r="E141" s="80" t="s">
        <v>38</v>
      </c>
      <c r="F141" s="81" t="s">
        <v>75</v>
      </c>
      <c r="G141" s="82">
        <v>15</v>
      </c>
      <c r="H141" s="83">
        <v>-0.25</v>
      </c>
      <c r="I141" s="83">
        <v>0.25</v>
      </c>
      <c r="J141" s="87" t="s">
        <v>176</v>
      </c>
      <c r="K141" s="123" t="s">
        <v>143</v>
      </c>
      <c r="L141" s="124"/>
      <c r="M141" s="125" t="s">
        <v>6</v>
      </c>
      <c r="N141" s="126"/>
      <c r="O141" s="127"/>
      <c r="P141" s="128"/>
      <c r="Q141" s="128"/>
      <c r="R141" s="128"/>
      <c r="S141" s="144" t="str">
        <f>IF(COUNTBLANK(P141:R141)=5,"",IF(OR((MIN(P141:R141)&lt;(G141+H141)),(MAX(P141:R141)&gt;(G141+I141))),"∆","∆"))</f>
        <v>∆</v>
      </c>
      <c r="U141" s="149"/>
      <c r="V141" s="149"/>
    </row>
    <row r="142" s="28" customFormat="1" ht="36" customHeight="1" outlineLevel="1" spans="2:22">
      <c r="B142" s="72" t="s">
        <v>354</v>
      </c>
      <c r="C142" s="73">
        <f t="shared" si="17"/>
        <v>0.1</v>
      </c>
      <c r="D142" s="79" t="s">
        <v>300</v>
      </c>
      <c r="E142" s="80" t="s">
        <v>38</v>
      </c>
      <c r="F142" s="81" t="s">
        <v>75</v>
      </c>
      <c r="G142" s="82">
        <v>33</v>
      </c>
      <c r="H142" s="83">
        <v>-0.25</v>
      </c>
      <c r="I142" s="83">
        <v>0.25</v>
      </c>
      <c r="J142" s="87" t="s">
        <v>176</v>
      </c>
      <c r="K142" s="123" t="s">
        <v>143</v>
      </c>
      <c r="L142" s="124"/>
      <c r="M142" s="125" t="s">
        <v>6</v>
      </c>
      <c r="N142" s="126"/>
      <c r="O142" s="127"/>
      <c r="P142" s="128"/>
      <c r="Q142" s="128"/>
      <c r="R142" s="128"/>
      <c r="S142" s="144" t="str">
        <f>IF(COUNTBLANK(P142:R142)=5,"",IF(OR((MIN(P142:R142)&lt;(G142+H142)),(MAX(P142:R142)&gt;(G142+I142))),"∆","∆"))</f>
        <v>∆</v>
      </c>
      <c r="U142" s="149"/>
      <c r="V142" s="149"/>
    </row>
    <row r="143" s="28" customFormat="1" ht="36" customHeight="1" outlineLevel="1" spans="2:22">
      <c r="B143" s="72" t="s">
        <v>355</v>
      </c>
      <c r="C143" s="73">
        <f t="shared" si="17"/>
        <v>0.001</v>
      </c>
      <c r="D143" s="79" t="s">
        <v>302</v>
      </c>
      <c r="E143" s="80" t="s">
        <v>0</v>
      </c>
      <c r="F143" s="84" t="str">
        <f>_xlfn.DISPIMG("ID_FA58E9B096EA46A0A00116E4C8F0D42D",1)</f>
        <v>=DISPIMG("ID_FA58E9B096EA46A0A00116E4C8F0D42D",1)</v>
      </c>
      <c r="G143" s="82">
        <v>2</v>
      </c>
      <c r="H143" s="82">
        <v>-2</v>
      </c>
      <c r="I143" s="82">
        <v>0</v>
      </c>
      <c r="J143" s="87" t="s">
        <v>176</v>
      </c>
      <c r="K143" s="123" t="s">
        <v>143</v>
      </c>
      <c r="L143" s="124"/>
      <c r="M143" s="125" t="s">
        <v>6</v>
      </c>
      <c r="N143" s="126"/>
      <c r="O143" s="127"/>
      <c r="P143" s="128"/>
      <c r="Q143" s="128"/>
      <c r="R143" s="128"/>
      <c r="S143" s="145" t="str">
        <f>IF(COUNTBLANK(P143:R143)=5,"",IF(OR((MIN(P143:R143)&lt;(G143+H143)),(MAX(P143:R143)&gt;(G143+I143))),"NG","OK"))</f>
        <v>OK</v>
      </c>
      <c r="U143" s="149"/>
      <c r="V143" s="149"/>
    </row>
    <row r="144" s="28" customFormat="1" ht="36" customHeight="1" outlineLevel="1" spans="2:22">
      <c r="B144" s="72" t="s">
        <v>356</v>
      </c>
      <c r="C144" s="73">
        <f t="shared" si="17"/>
        <v>0.001</v>
      </c>
      <c r="D144" s="79" t="s">
        <v>304</v>
      </c>
      <c r="E144" s="80" t="s">
        <v>0</v>
      </c>
      <c r="F144" s="84" t="str">
        <f>_xlfn.DISPIMG("ID_B5BCC8DD8F65428CA7DF4E3F49D25DCD",1)</f>
        <v>=DISPIMG("ID_B5BCC8DD8F65428CA7DF4E3F49D25DCD",1)</v>
      </c>
      <c r="G144" s="82">
        <v>1.5</v>
      </c>
      <c r="H144" s="82">
        <v>-1.5</v>
      </c>
      <c r="I144" s="82">
        <v>0</v>
      </c>
      <c r="J144" s="87" t="s">
        <v>176</v>
      </c>
      <c r="K144" s="123" t="s">
        <v>145</v>
      </c>
      <c r="L144" s="124"/>
      <c r="M144" s="125" t="s">
        <v>6</v>
      </c>
      <c r="N144" s="126"/>
      <c r="O144" s="127"/>
      <c r="P144" s="128"/>
      <c r="Q144" s="128"/>
      <c r="R144" s="128"/>
      <c r="S144" s="145" t="str">
        <f>IF(COUNTBLANK(P144:R144)=5,"",IF(OR((MIN(P144:R144)&lt;(G144+H144)),(MAX(P144:R144)&gt;(G144+I144))),"NG","OK"))</f>
        <v>OK</v>
      </c>
      <c r="U144" s="149"/>
      <c r="V144" s="149"/>
    </row>
    <row r="145" s="28" customFormat="1" ht="36" customHeight="1" outlineLevel="1" spans="2:22">
      <c r="B145" s="72" t="s">
        <v>357</v>
      </c>
      <c r="C145" s="73">
        <f t="shared" si="17"/>
        <v>0.1</v>
      </c>
      <c r="D145" s="79" t="s">
        <v>306</v>
      </c>
      <c r="E145" s="80" t="s">
        <v>38</v>
      </c>
      <c r="F145" s="81" t="s">
        <v>75</v>
      </c>
      <c r="G145" s="82">
        <v>43</v>
      </c>
      <c r="H145" s="83">
        <v>-0.25</v>
      </c>
      <c r="I145" s="83">
        <v>0.25</v>
      </c>
      <c r="J145" s="87" t="s">
        <v>176</v>
      </c>
      <c r="K145" s="123" t="s">
        <v>143</v>
      </c>
      <c r="L145" s="124"/>
      <c r="M145" s="125" t="s">
        <v>6</v>
      </c>
      <c r="N145" s="126"/>
      <c r="O145" s="127"/>
      <c r="P145" s="128"/>
      <c r="Q145" s="128"/>
      <c r="R145" s="128"/>
      <c r="S145" s="144" t="str">
        <f>IF(COUNTBLANK(P145:R145)=5,"",IF(OR((MIN(P145:R145)&lt;(G145+H145)),(MAX(P145:R145)&gt;(G145+I145))),"∆","∆"))</f>
        <v>∆</v>
      </c>
      <c r="U145" s="149"/>
      <c r="V145" s="149"/>
    </row>
    <row r="146" s="28" customFormat="1" ht="36" customHeight="1" outlineLevel="1" spans="2:22">
      <c r="B146" s="72" t="s">
        <v>358</v>
      </c>
      <c r="C146" s="73">
        <f t="shared" si="17"/>
        <v>0.1</v>
      </c>
      <c r="D146" s="79" t="s">
        <v>308</v>
      </c>
      <c r="E146" s="80" t="s">
        <v>38</v>
      </c>
      <c r="F146" s="81" t="s">
        <v>75</v>
      </c>
      <c r="G146" s="82">
        <v>13</v>
      </c>
      <c r="H146" s="83">
        <v>-0.25</v>
      </c>
      <c r="I146" s="83">
        <v>0.25</v>
      </c>
      <c r="J146" s="87" t="s">
        <v>176</v>
      </c>
      <c r="K146" s="123" t="s">
        <v>143</v>
      </c>
      <c r="L146" s="124"/>
      <c r="M146" s="125" t="s">
        <v>6</v>
      </c>
      <c r="N146" s="126"/>
      <c r="O146" s="127"/>
      <c r="P146" s="128"/>
      <c r="Q146" s="128"/>
      <c r="R146" s="128"/>
      <c r="S146" s="144" t="str">
        <f>IF(COUNTBLANK(P146:R146)=5,"",IF(OR((MIN(P146:R146)&lt;(G146+H146)),(MAX(P146:R146)&gt;(G146+I146))),"∆","∆"))</f>
        <v>∆</v>
      </c>
      <c r="U146" s="149"/>
      <c r="V146" s="149"/>
    </row>
    <row r="147" s="28" customFormat="1" ht="36" customHeight="1" outlineLevel="1" spans="2:22">
      <c r="B147" s="72" t="s">
        <v>359</v>
      </c>
      <c r="C147" s="73">
        <f t="shared" si="17"/>
        <v>0.001</v>
      </c>
      <c r="D147" s="79" t="s">
        <v>310</v>
      </c>
      <c r="E147" s="80" t="s">
        <v>0</v>
      </c>
      <c r="F147" s="84" t="str">
        <f>_xlfn.DISPIMG("ID_49B585CD658E44059C005EFDE907F9C5",1)</f>
        <v>=DISPIMG("ID_49B585CD658E44059C005EFDE907F9C5",1)</v>
      </c>
      <c r="G147" s="82">
        <v>2</v>
      </c>
      <c r="H147" s="82">
        <v>-2</v>
      </c>
      <c r="I147" s="82">
        <v>0</v>
      </c>
      <c r="J147" s="87" t="s">
        <v>176</v>
      </c>
      <c r="K147" s="123" t="s">
        <v>143</v>
      </c>
      <c r="L147" s="124"/>
      <c r="M147" s="125" t="s">
        <v>6</v>
      </c>
      <c r="N147" s="126"/>
      <c r="O147" s="127"/>
      <c r="P147" s="128"/>
      <c r="Q147" s="128"/>
      <c r="R147" s="128"/>
      <c r="S147" s="145" t="str">
        <f>IF(COUNTBLANK(P147:R147)=5,"",IF(OR((MIN(P147:R147)&lt;(G147+H147)),(MAX(P147:R147)&gt;(G147+I147))),"NG","OK"))</f>
        <v>OK</v>
      </c>
      <c r="U147" s="149"/>
      <c r="V147" s="149"/>
    </row>
    <row r="148" s="28" customFormat="1" ht="36" customHeight="1" outlineLevel="1" spans="2:22">
      <c r="B148" s="72" t="s">
        <v>360</v>
      </c>
      <c r="C148" s="73">
        <f t="shared" si="17"/>
        <v>0.001</v>
      </c>
      <c r="D148" s="79" t="s">
        <v>312</v>
      </c>
      <c r="E148" s="80" t="s">
        <v>0</v>
      </c>
      <c r="F148" s="84" t="str">
        <f>_xlfn.DISPIMG("ID_DD74253052C64A9BB0C2EC998BEA3DE6",1)</f>
        <v>=DISPIMG("ID_DD74253052C64A9BB0C2EC998BEA3DE6",1)</v>
      </c>
      <c r="G148" s="82">
        <v>1.5</v>
      </c>
      <c r="H148" s="82">
        <v>-1.5</v>
      </c>
      <c r="I148" s="82">
        <v>0</v>
      </c>
      <c r="J148" s="87" t="s">
        <v>176</v>
      </c>
      <c r="K148" s="123" t="s">
        <v>145</v>
      </c>
      <c r="L148" s="124"/>
      <c r="M148" s="125" t="s">
        <v>6</v>
      </c>
      <c r="N148" s="126"/>
      <c r="O148" s="127"/>
      <c r="P148" s="128"/>
      <c r="Q148" s="128"/>
      <c r="R148" s="128"/>
      <c r="S148" s="145" t="str">
        <f>IF(COUNTBLANK(P148:R148)=5,"",IF(OR((MIN(P148:R148)&lt;(G148+H148)),(MAX(P148:R148)&gt;(G148+I148))),"NG","OK"))</f>
        <v>OK</v>
      </c>
      <c r="U148" s="149"/>
      <c r="V148" s="149"/>
    </row>
    <row r="149" s="28" customFormat="1" ht="36" customHeight="1" outlineLevel="1" spans="2:22">
      <c r="B149" s="72" t="s">
        <v>361</v>
      </c>
      <c r="C149" s="73">
        <f t="shared" si="17"/>
        <v>0.1</v>
      </c>
      <c r="D149" s="79" t="s">
        <v>314</v>
      </c>
      <c r="E149" s="80" t="s">
        <v>38</v>
      </c>
      <c r="F149" s="81" t="s">
        <v>75</v>
      </c>
      <c r="G149" s="82">
        <v>55.5</v>
      </c>
      <c r="H149" s="83">
        <v>-0.25</v>
      </c>
      <c r="I149" s="83">
        <v>0.25</v>
      </c>
      <c r="J149" s="87" t="s">
        <v>176</v>
      </c>
      <c r="K149" s="123" t="s">
        <v>143</v>
      </c>
      <c r="L149" s="124"/>
      <c r="M149" s="125" t="s">
        <v>6</v>
      </c>
      <c r="N149" s="126"/>
      <c r="O149" s="127"/>
      <c r="P149" s="128"/>
      <c r="Q149" s="128"/>
      <c r="R149" s="128"/>
      <c r="S149" s="144" t="str">
        <f>IF(COUNTBLANK(P149:R149)=5,"",IF(OR((MIN(P149:R149)&lt;(G149+H149)),(MAX(P149:R149)&gt;(G149+I149))),"∆","∆"))</f>
        <v>∆</v>
      </c>
      <c r="U149" s="149"/>
      <c r="V149" s="149"/>
    </row>
    <row r="150" s="28" customFormat="1" ht="36" customHeight="1" outlineLevel="1" spans="2:22">
      <c r="B150" s="72" t="s">
        <v>362</v>
      </c>
      <c r="C150" s="73">
        <f t="shared" si="17"/>
        <v>0.1</v>
      </c>
      <c r="D150" s="79" t="s">
        <v>316</v>
      </c>
      <c r="E150" s="80" t="s">
        <v>38</v>
      </c>
      <c r="F150" s="81" t="s">
        <v>75</v>
      </c>
      <c r="G150" s="82">
        <v>41.63</v>
      </c>
      <c r="H150" s="83">
        <v>-0.25</v>
      </c>
      <c r="I150" s="83">
        <v>0.25</v>
      </c>
      <c r="J150" s="87" t="s">
        <v>176</v>
      </c>
      <c r="K150" s="123" t="s">
        <v>143</v>
      </c>
      <c r="L150" s="124"/>
      <c r="M150" s="125" t="s">
        <v>6</v>
      </c>
      <c r="N150" s="126"/>
      <c r="O150" s="127"/>
      <c r="P150" s="128"/>
      <c r="Q150" s="128"/>
      <c r="R150" s="128"/>
      <c r="S150" s="144" t="str">
        <f>IF(COUNTBLANK(P150:R150)=5,"",IF(OR((MIN(P150:R150)&lt;(G150+H150)),(MAX(P150:R150)&gt;(G150+I150))),"∆","∆"))</f>
        <v>∆</v>
      </c>
      <c r="U150" s="149"/>
      <c r="V150" s="149"/>
    </row>
    <row r="151" s="28" customFormat="1" ht="36" customHeight="1" outlineLevel="1" spans="2:22">
      <c r="B151" s="72" t="s">
        <v>363</v>
      </c>
      <c r="C151" s="73">
        <f t="shared" si="17"/>
        <v>0.1</v>
      </c>
      <c r="D151" s="79" t="s">
        <v>318</v>
      </c>
      <c r="E151" s="80" t="s">
        <v>38</v>
      </c>
      <c r="F151" s="81" t="s">
        <v>75</v>
      </c>
      <c r="G151" s="82">
        <v>25</v>
      </c>
      <c r="H151" s="83">
        <v>-0.25</v>
      </c>
      <c r="I151" s="83">
        <v>0.25</v>
      </c>
      <c r="J151" s="87" t="s">
        <v>176</v>
      </c>
      <c r="K151" s="123" t="s">
        <v>143</v>
      </c>
      <c r="L151" s="124"/>
      <c r="M151" s="125" t="s">
        <v>6</v>
      </c>
      <c r="N151" s="126"/>
      <c r="O151" s="127"/>
      <c r="P151" s="128"/>
      <c r="Q151" s="128"/>
      <c r="R151" s="128"/>
      <c r="S151" s="144" t="str">
        <f>IF(COUNTBLANK(P151:R151)=5,"",IF(OR((MIN(P151:R151)&lt;(G151+H151)),(MAX(P151:R151)&gt;(G151+I151))),"∆","∆"))</f>
        <v>∆</v>
      </c>
      <c r="U151" s="149"/>
      <c r="V151" s="149"/>
    </row>
    <row r="152" s="28" customFormat="1" ht="36" customHeight="1" outlineLevel="1" spans="2:22">
      <c r="B152" s="72" t="s">
        <v>364</v>
      </c>
      <c r="C152" s="73">
        <f t="shared" si="17"/>
        <v>0.1</v>
      </c>
      <c r="D152" s="146" t="s">
        <v>365</v>
      </c>
      <c r="E152" s="80" t="s">
        <v>49</v>
      </c>
      <c r="F152" s="151" t="s">
        <v>72</v>
      </c>
      <c r="G152" s="82">
        <v>6.3</v>
      </c>
      <c r="H152" s="82">
        <v>-0.1</v>
      </c>
      <c r="I152" s="82">
        <v>0.1</v>
      </c>
      <c r="J152" s="87" t="s">
        <v>176</v>
      </c>
      <c r="K152" s="123" t="s">
        <v>141</v>
      </c>
      <c r="L152" s="124"/>
      <c r="M152" s="125" t="s">
        <v>366</v>
      </c>
      <c r="N152" s="126"/>
      <c r="O152" s="127"/>
      <c r="P152" s="128"/>
      <c r="Q152" s="128"/>
      <c r="R152" s="128"/>
      <c r="S152" s="144" t="str">
        <f t="shared" ref="S152:S168" si="19">IF(COUNTBLANK(P152:R152)=5,"",IF(OR((MIN(P152:R152)&lt;(G152+H152)),(MAX(P152:R152)&gt;(G152+I152))),"NG","OK"))</f>
        <v>NG</v>
      </c>
      <c r="U152" s="149"/>
      <c r="V152" s="149"/>
    </row>
    <row r="153" s="28" customFormat="1" ht="36" customHeight="1" outlineLevel="1" spans="2:22">
      <c r="B153" s="72" t="s">
        <v>367</v>
      </c>
      <c r="C153" s="73">
        <f t="shared" si="17"/>
        <v>0.1</v>
      </c>
      <c r="D153" s="146" t="s">
        <v>368</v>
      </c>
      <c r="E153" s="80" t="s">
        <v>49</v>
      </c>
      <c r="F153" s="151" t="s">
        <v>72</v>
      </c>
      <c r="G153" s="82">
        <v>6.3</v>
      </c>
      <c r="H153" s="82">
        <v>-0.1</v>
      </c>
      <c r="I153" s="82">
        <v>0.1</v>
      </c>
      <c r="J153" s="87" t="s">
        <v>176</v>
      </c>
      <c r="K153" s="123" t="s">
        <v>141</v>
      </c>
      <c r="L153" s="124"/>
      <c r="M153" s="125" t="s">
        <v>366</v>
      </c>
      <c r="N153" s="126"/>
      <c r="O153" s="127"/>
      <c r="P153" s="128"/>
      <c r="Q153" s="128"/>
      <c r="R153" s="128"/>
      <c r="S153" s="144" t="str">
        <f t="shared" si="19"/>
        <v>NG</v>
      </c>
      <c r="U153" s="149"/>
      <c r="V153" s="149"/>
    </row>
    <row r="154" s="28" customFormat="1" ht="36" customHeight="1" outlineLevel="1" spans="2:22">
      <c r="B154" s="72" t="s">
        <v>369</v>
      </c>
      <c r="C154" s="73">
        <f t="shared" si="17"/>
        <v>0.1</v>
      </c>
      <c r="D154" s="146" t="s">
        <v>370</v>
      </c>
      <c r="E154" s="80" t="s">
        <v>49</v>
      </c>
      <c r="F154" s="151" t="s">
        <v>72</v>
      </c>
      <c r="G154" s="82">
        <v>6.3</v>
      </c>
      <c r="H154" s="82">
        <v>-0.1</v>
      </c>
      <c r="I154" s="82">
        <v>0.1</v>
      </c>
      <c r="J154" s="87" t="s">
        <v>176</v>
      </c>
      <c r="K154" s="123" t="s">
        <v>141</v>
      </c>
      <c r="L154" s="124"/>
      <c r="M154" s="125" t="s">
        <v>366</v>
      </c>
      <c r="N154" s="126"/>
      <c r="O154" s="127"/>
      <c r="P154" s="128"/>
      <c r="Q154" s="128"/>
      <c r="R154" s="128"/>
      <c r="S154" s="144" t="str">
        <f t="shared" si="19"/>
        <v>NG</v>
      </c>
      <c r="U154" s="149"/>
      <c r="V154" s="149"/>
    </row>
    <row r="155" s="28" customFormat="1" ht="36" customHeight="1" outlineLevel="1" spans="2:22">
      <c r="B155" s="72" t="s">
        <v>371</v>
      </c>
      <c r="C155" s="73">
        <f t="shared" ref="C155:C218" si="20">IF(I155&gt;=1,1,IF(I155&gt;=0.1,0.1,IF(I155&gt;=0.01,0.01,0.001)))</f>
        <v>0.1</v>
      </c>
      <c r="D155" s="146" t="s">
        <v>372</v>
      </c>
      <c r="E155" s="80" t="s">
        <v>49</v>
      </c>
      <c r="F155" s="151" t="s">
        <v>72</v>
      </c>
      <c r="G155" s="82">
        <v>6.3</v>
      </c>
      <c r="H155" s="82">
        <v>-0.1</v>
      </c>
      <c r="I155" s="82">
        <v>0.1</v>
      </c>
      <c r="J155" s="87" t="s">
        <v>176</v>
      </c>
      <c r="K155" s="123" t="s">
        <v>141</v>
      </c>
      <c r="L155" s="124"/>
      <c r="M155" s="125" t="s">
        <v>366</v>
      </c>
      <c r="N155" s="126"/>
      <c r="O155" s="127"/>
      <c r="P155" s="128"/>
      <c r="Q155" s="128"/>
      <c r="R155" s="128"/>
      <c r="S155" s="144" t="str">
        <f t="shared" si="19"/>
        <v>NG</v>
      </c>
      <c r="U155" s="149"/>
      <c r="V155" s="149"/>
    </row>
    <row r="156" s="28" customFormat="1" ht="36" customHeight="1" outlineLevel="1" spans="2:22">
      <c r="B156" s="72" t="s">
        <v>373</v>
      </c>
      <c r="C156" s="73">
        <f t="shared" si="20"/>
        <v>0.1</v>
      </c>
      <c r="D156" s="146" t="s">
        <v>374</v>
      </c>
      <c r="E156" s="80" t="s">
        <v>49</v>
      </c>
      <c r="F156" s="151" t="s">
        <v>72</v>
      </c>
      <c r="G156" s="82">
        <v>6.3</v>
      </c>
      <c r="H156" s="82">
        <v>-0.1</v>
      </c>
      <c r="I156" s="82">
        <v>0.1</v>
      </c>
      <c r="J156" s="87" t="s">
        <v>176</v>
      </c>
      <c r="K156" s="123" t="s">
        <v>141</v>
      </c>
      <c r="L156" s="124"/>
      <c r="M156" s="125" t="s">
        <v>366</v>
      </c>
      <c r="N156" s="126"/>
      <c r="O156" s="127"/>
      <c r="P156" s="128"/>
      <c r="Q156" s="128"/>
      <c r="R156" s="128"/>
      <c r="S156" s="144" t="str">
        <f t="shared" si="19"/>
        <v>NG</v>
      </c>
      <c r="U156" s="149"/>
      <c r="V156" s="149"/>
    </row>
    <row r="157" s="28" customFormat="1" ht="36" customHeight="1" outlineLevel="1" spans="2:22">
      <c r="B157" s="72" t="s">
        <v>375</v>
      </c>
      <c r="C157" s="73">
        <f t="shared" si="20"/>
        <v>0.001</v>
      </c>
      <c r="D157" s="79" t="s">
        <v>376</v>
      </c>
      <c r="E157" s="80" t="s">
        <v>83</v>
      </c>
      <c r="F157" s="84" t="str">
        <f>_xlfn.DISPIMG("ID_1BBB8FE25385464E98D983E744979634",1)</f>
        <v>=DISPIMG("ID_1BBB8FE25385464E98D983E744979634",1)</v>
      </c>
      <c r="G157" s="82">
        <v>0.3</v>
      </c>
      <c r="H157" s="82">
        <v>-0.3</v>
      </c>
      <c r="I157" s="82">
        <v>0</v>
      </c>
      <c r="J157" s="87" t="s">
        <v>176</v>
      </c>
      <c r="K157" s="123" t="s">
        <v>141</v>
      </c>
      <c r="L157" s="124"/>
      <c r="M157" s="125" t="s">
        <v>6</v>
      </c>
      <c r="N157" s="126"/>
      <c r="O157" s="127"/>
      <c r="P157" s="128"/>
      <c r="Q157" s="128"/>
      <c r="R157" s="128"/>
      <c r="S157" s="145" t="str">
        <f t="shared" si="19"/>
        <v>OK</v>
      </c>
      <c r="U157" s="149"/>
      <c r="V157" s="149"/>
    </row>
    <row r="158" s="28" customFormat="1" ht="36" customHeight="1" outlineLevel="1" spans="2:22">
      <c r="B158" s="72" t="s">
        <v>377</v>
      </c>
      <c r="C158" s="73">
        <f t="shared" si="20"/>
        <v>0.001</v>
      </c>
      <c r="D158" s="79" t="s">
        <v>378</v>
      </c>
      <c r="E158" s="80" t="s">
        <v>83</v>
      </c>
      <c r="F158" s="84" t="str">
        <f>_xlfn.DISPIMG("ID_BDC74294927542B7A477DEE822FBA6FB",1)</f>
        <v>=DISPIMG("ID_BDC74294927542B7A477DEE822FBA6FB",1)</v>
      </c>
      <c r="G158" s="82">
        <v>0.3</v>
      </c>
      <c r="H158" s="82">
        <v>-0.3</v>
      </c>
      <c r="I158" s="82">
        <v>0</v>
      </c>
      <c r="J158" s="87" t="s">
        <v>176</v>
      </c>
      <c r="K158" s="123" t="s">
        <v>141</v>
      </c>
      <c r="L158" s="124"/>
      <c r="M158" s="125" t="s">
        <v>6</v>
      </c>
      <c r="N158" s="126"/>
      <c r="O158" s="127"/>
      <c r="P158" s="128"/>
      <c r="Q158" s="128"/>
      <c r="R158" s="128"/>
      <c r="S158" s="145" t="str">
        <f t="shared" si="19"/>
        <v>OK</v>
      </c>
      <c r="U158" s="149"/>
      <c r="V158" s="149"/>
    </row>
    <row r="159" s="28" customFormat="1" ht="36" customHeight="1" outlineLevel="1" spans="2:22">
      <c r="B159" s="72" t="s">
        <v>379</v>
      </c>
      <c r="C159" s="73">
        <f t="shared" si="20"/>
        <v>0.001</v>
      </c>
      <c r="D159" s="79" t="s">
        <v>380</v>
      </c>
      <c r="E159" s="80" t="s">
        <v>83</v>
      </c>
      <c r="F159" s="84" t="str">
        <f>_xlfn.DISPIMG("ID_FCC092B7FB80413CB2D0714FD353C7DB",1)</f>
        <v>=DISPIMG("ID_FCC092B7FB80413CB2D0714FD353C7DB",1)</v>
      </c>
      <c r="G159" s="82">
        <v>0.3</v>
      </c>
      <c r="H159" s="82">
        <v>-0.3</v>
      </c>
      <c r="I159" s="82">
        <v>0</v>
      </c>
      <c r="J159" s="87" t="s">
        <v>176</v>
      </c>
      <c r="K159" s="123" t="s">
        <v>141</v>
      </c>
      <c r="L159" s="124"/>
      <c r="M159" s="125" t="s">
        <v>6</v>
      </c>
      <c r="N159" s="126"/>
      <c r="O159" s="127"/>
      <c r="P159" s="128"/>
      <c r="Q159" s="128"/>
      <c r="R159" s="128"/>
      <c r="S159" s="145" t="str">
        <f t="shared" si="19"/>
        <v>OK</v>
      </c>
      <c r="U159" s="149"/>
      <c r="V159" s="149"/>
    </row>
    <row r="160" s="28" customFormat="1" ht="36" customHeight="1" outlineLevel="1" spans="2:22">
      <c r="B160" s="72" t="s">
        <v>381</v>
      </c>
      <c r="C160" s="73">
        <f t="shared" si="20"/>
        <v>0.001</v>
      </c>
      <c r="D160" s="79" t="s">
        <v>382</v>
      </c>
      <c r="E160" s="80" t="s">
        <v>83</v>
      </c>
      <c r="F160" s="84" t="str">
        <f>_xlfn.DISPIMG("ID_DFEA080A65BC4F448A789885B4591438",1)</f>
        <v>=DISPIMG("ID_DFEA080A65BC4F448A789885B4591438",1)</v>
      </c>
      <c r="G160" s="82">
        <v>0.3</v>
      </c>
      <c r="H160" s="82">
        <v>-0.3</v>
      </c>
      <c r="I160" s="82">
        <v>0</v>
      </c>
      <c r="J160" s="87" t="s">
        <v>176</v>
      </c>
      <c r="K160" s="123" t="s">
        <v>141</v>
      </c>
      <c r="L160" s="124"/>
      <c r="M160" s="125" t="s">
        <v>6</v>
      </c>
      <c r="N160" s="126"/>
      <c r="O160" s="127"/>
      <c r="P160" s="128"/>
      <c r="Q160" s="128"/>
      <c r="R160" s="128"/>
      <c r="S160" s="145" t="str">
        <f t="shared" si="19"/>
        <v>OK</v>
      </c>
      <c r="U160" s="149"/>
      <c r="V160" s="149"/>
    </row>
    <row r="161" s="28" customFormat="1" ht="36" customHeight="1" outlineLevel="1" spans="2:22">
      <c r="B161" s="72" t="s">
        <v>383</v>
      </c>
      <c r="C161" s="73">
        <f t="shared" si="20"/>
        <v>0.001</v>
      </c>
      <c r="D161" s="79" t="s">
        <v>384</v>
      </c>
      <c r="E161" s="80" t="s">
        <v>83</v>
      </c>
      <c r="F161" s="84" t="str">
        <f>_xlfn.DISPIMG("ID_09FFECA35AC6456E81DF8D0FE2D8B315",1)</f>
        <v>=DISPIMG("ID_09FFECA35AC6456E81DF8D0FE2D8B315",1)</v>
      </c>
      <c r="G161" s="82">
        <v>0.3</v>
      </c>
      <c r="H161" s="82">
        <v>-0.3</v>
      </c>
      <c r="I161" s="82">
        <v>0</v>
      </c>
      <c r="J161" s="87" t="s">
        <v>176</v>
      </c>
      <c r="K161" s="123" t="s">
        <v>141</v>
      </c>
      <c r="L161" s="124"/>
      <c r="M161" s="125" t="s">
        <v>6</v>
      </c>
      <c r="N161" s="126"/>
      <c r="O161" s="127"/>
      <c r="P161" s="128"/>
      <c r="Q161" s="128"/>
      <c r="R161" s="128"/>
      <c r="S161" s="145" t="str">
        <f t="shared" si="19"/>
        <v>OK</v>
      </c>
      <c r="U161" s="149"/>
      <c r="V161" s="149"/>
    </row>
    <row r="162" s="28" customFormat="1" ht="36" customHeight="1" outlineLevel="1" spans="2:22">
      <c r="B162" s="72" t="s">
        <v>385</v>
      </c>
      <c r="C162" s="73">
        <f t="shared" si="20"/>
        <v>0.001</v>
      </c>
      <c r="D162" s="79" t="s">
        <v>386</v>
      </c>
      <c r="E162" s="80" t="s">
        <v>15</v>
      </c>
      <c r="F162" s="84" t="str">
        <f>_xlfn.DISPIMG("ID_74F19221EE69402C93633F4C79BA042F",1)</f>
        <v>=DISPIMG("ID_74F19221EE69402C93633F4C79BA042F",1)</v>
      </c>
      <c r="G162" s="82">
        <v>0.2</v>
      </c>
      <c r="H162" s="82">
        <v>-0.2</v>
      </c>
      <c r="I162" s="82">
        <v>0</v>
      </c>
      <c r="J162" s="87" t="s">
        <v>176</v>
      </c>
      <c r="K162" s="123" t="s">
        <v>141</v>
      </c>
      <c r="L162" s="124"/>
      <c r="M162" s="125" t="s">
        <v>6</v>
      </c>
      <c r="N162" s="126"/>
      <c r="O162" s="127"/>
      <c r="P162" s="128"/>
      <c r="Q162" s="128"/>
      <c r="R162" s="128"/>
      <c r="S162" s="145" t="str">
        <f t="shared" si="19"/>
        <v>OK</v>
      </c>
      <c r="U162" s="149"/>
      <c r="V162" s="149"/>
    </row>
    <row r="163" s="28" customFormat="1" ht="36" customHeight="1" outlineLevel="1" spans="2:22">
      <c r="B163" s="72" t="s">
        <v>387</v>
      </c>
      <c r="C163" s="73">
        <f t="shared" si="20"/>
        <v>0.001</v>
      </c>
      <c r="D163" s="79" t="s">
        <v>388</v>
      </c>
      <c r="E163" s="80" t="s">
        <v>15</v>
      </c>
      <c r="F163" s="84" t="str">
        <f>_xlfn.DISPIMG("ID_B28B7122A49F4494A0CDB20B0AD1F085",1)</f>
        <v>=DISPIMG("ID_B28B7122A49F4494A0CDB20B0AD1F085",1)</v>
      </c>
      <c r="G163" s="82">
        <v>0.2</v>
      </c>
      <c r="H163" s="82">
        <v>-0.2</v>
      </c>
      <c r="I163" s="82">
        <v>0</v>
      </c>
      <c r="J163" s="87" t="s">
        <v>176</v>
      </c>
      <c r="K163" s="123" t="s">
        <v>141</v>
      </c>
      <c r="L163" s="124"/>
      <c r="M163" s="125" t="s">
        <v>6</v>
      </c>
      <c r="N163" s="126"/>
      <c r="O163" s="127"/>
      <c r="P163" s="128"/>
      <c r="Q163" s="128"/>
      <c r="R163" s="128"/>
      <c r="S163" s="145" t="str">
        <f t="shared" si="19"/>
        <v>OK</v>
      </c>
      <c r="U163" s="149"/>
      <c r="V163" s="149"/>
    </row>
    <row r="164" s="28" customFormat="1" ht="36" customHeight="1" outlineLevel="1" spans="2:22">
      <c r="B164" s="72" t="s">
        <v>389</v>
      </c>
      <c r="C164" s="73">
        <f t="shared" si="20"/>
        <v>0.001</v>
      </c>
      <c r="D164" s="79" t="s">
        <v>390</v>
      </c>
      <c r="E164" s="80" t="s">
        <v>15</v>
      </c>
      <c r="F164" s="84" t="str">
        <f>_xlfn.DISPIMG("ID_ED0393AEE71046B58B2C63B47C15F6B7",1)</f>
        <v>=DISPIMG("ID_ED0393AEE71046B58B2C63B47C15F6B7",1)</v>
      </c>
      <c r="G164" s="82">
        <v>0.2</v>
      </c>
      <c r="H164" s="82">
        <v>-0.2</v>
      </c>
      <c r="I164" s="82">
        <v>0</v>
      </c>
      <c r="J164" s="87" t="s">
        <v>176</v>
      </c>
      <c r="K164" s="123" t="s">
        <v>141</v>
      </c>
      <c r="L164" s="124"/>
      <c r="M164" s="125" t="s">
        <v>6</v>
      </c>
      <c r="N164" s="126"/>
      <c r="O164" s="127"/>
      <c r="P164" s="128"/>
      <c r="Q164" s="128"/>
      <c r="R164" s="128"/>
      <c r="S164" s="145" t="str">
        <f t="shared" si="19"/>
        <v>OK</v>
      </c>
      <c r="U164" s="149"/>
      <c r="V164" s="149"/>
    </row>
    <row r="165" s="28" customFormat="1" ht="36" customHeight="1" outlineLevel="1" spans="2:22">
      <c r="B165" s="72" t="s">
        <v>391</v>
      </c>
      <c r="C165" s="73">
        <f t="shared" si="20"/>
        <v>0.001</v>
      </c>
      <c r="D165" s="79" t="s">
        <v>392</v>
      </c>
      <c r="E165" s="80" t="s">
        <v>15</v>
      </c>
      <c r="F165" s="84" t="str">
        <f>_xlfn.DISPIMG("ID_AB36AA497DA14956BED5C77D749B6AD6",1)</f>
        <v>=DISPIMG("ID_AB36AA497DA14956BED5C77D749B6AD6",1)</v>
      </c>
      <c r="G165" s="82">
        <v>0.2</v>
      </c>
      <c r="H165" s="82">
        <v>-0.2</v>
      </c>
      <c r="I165" s="82">
        <v>0</v>
      </c>
      <c r="J165" s="87" t="s">
        <v>176</v>
      </c>
      <c r="K165" s="123" t="s">
        <v>141</v>
      </c>
      <c r="L165" s="124"/>
      <c r="M165" s="125" t="s">
        <v>6</v>
      </c>
      <c r="N165" s="126"/>
      <c r="O165" s="127"/>
      <c r="P165" s="128"/>
      <c r="Q165" s="128"/>
      <c r="R165" s="128"/>
      <c r="S165" s="145" t="str">
        <f t="shared" si="19"/>
        <v>OK</v>
      </c>
      <c r="U165" s="149"/>
      <c r="V165" s="149"/>
    </row>
    <row r="166" s="28" customFormat="1" ht="36" customHeight="1" outlineLevel="1" spans="2:22">
      <c r="B166" s="72" t="s">
        <v>393</v>
      </c>
      <c r="C166" s="73">
        <f t="shared" si="20"/>
        <v>0.001</v>
      </c>
      <c r="D166" s="79" t="s">
        <v>394</v>
      </c>
      <c r="E166" s="80" t="s">
        <v>15</v>
      </c>
      <c r="F166" s="84" t="str">
        <f>_xlfn.DISPIMG("ID_33D2873C33744511863C8531FABB9F6C",1)</f>
        <v>=DISPIMG("ID_33D2873C33744511863C8531FABB9F6C",1)</v>
      </c>
      <c r="G166" s="82">
        <v>0.2</v>
      </c>
      <c r="H166" s="82">
        <v>-0.2</v>
      </c>
      <c r="I166" s="82">
        <v>0</v>
      </c>
      <c r="J166" s="87" t="s">
        <v>176</v>
      </c>
      <c r="K166" s="123" t="s">
        <v>141</v>
      </c>
      <c r="L166" s="124"/>
      <c r="M166" s="125" t="s">
        <v>6</v>
      </c>
      <c r="N166" s="126"/>
      <c r="O166" s="127"/>
      <c r="P166" s="128"/>
      <c r="Q166" s="128"/>
      <c r="R166" s="128"/>
      <c r="S166" s="145" t="str">
        <f t="shared" si="19"/>
        <v>OK</v>
      </c>
      <c r="U166" s="149"/>
      <c r="V166" s="149"/>
    </row>
    <row r="167" s="28" customFormat="1" ht="36" customHeight="1" outlineLevel="1" spans="2:22">
      <c r="B167" s="72" t="s">
        <v>395</v>
      </c>
      <c r="C167" s="73">
        <f t="shared" si="20"/>
        <v>0.001</v>
      </c>
      <c r="D167" s="79" t="s">
        <v>326</v>
      </c>
      <c r="E167" s="80" t="s">
        <v>83</v>
      </c>
      <c r="F167" s="84" t="str">
        <f>_xlfn.DISPIMG("ID_A617CA53FA964E72AF743C634FBFA221",1)</f>
        <v>=DISPIMG("ID_A617CA53FA964E72AF743C634FBFA221",1)</v>
      </c>
      <c r="G167" s="82">
        <v>0.3</v>
      </c>
      <c r="H167" s="82">
        <v>-0.3</v>
      </c>
      <c r="I167" s="82">
        <v>0</v>
      </c>
      <c r="J167" s="87" t="s">
        <v>176</v>
      </c>
      <c r="K167" s="123" t="s">
        <v>141</v>
      </c>
      <c r="L167" s="124"/>
      <c r="M167" s="125" t="s">
        <v>6</v>
      </c>
      <c r="N167" s="126"/>
      <c r="O167" s="127"/>
      <c r="P167" s="128"/>
      <c r="Q167" s="128"/>
      <c r="R167" s="128"/>
      <c r="S167" s="145" t="str">
        <f t="shared" si="19"/>
        <v>OK</v>
      </c>
      <c r="U167" s="149"/>
      <c r="V167" s="149"/>
    </row>
    <row r="168" s="28" customFormat="1" ht="36" customHeight="1" outlineLevel="1" spans="2:22">
      <c r="B168" s="72" t="s">
        <v>396</v>
      </c>
      <c r="C168" s="73">
        <f t="shared" si="20"/>
        <v>0.001</v>
      </c>
      <c r="D168" s="79" t="s">
        <v>327</v>
      </c>
      <c r="E168" s="80" t="s">
        <v>60</v>
      </c>
      <c r="F168" s="84" t="str">
        <f>_xlfn.DISPIMG("ID_8BA11BFA195A4CFD88FFC883162C680C",1)</f>
        <v>=DISPIMG("ID_8BA11BFA195A4CFD88FFC883162C680C",1)</v>
      </c>
      <c r="G168" s="82">
        <v>0.25</v>
      </c>
      <c r="H168" s="82">
        <v>-0.25</v>
      </c>
      <c r="I168" s="82">
        <v>0</v>
      </c>
      <c r="J168" s="87" t="s">
        <v>176</v>
      </c>
      <c r="K168" s="123" t="s">
        <v>141</v>
      </c>
      <c r="L168" s="124"/>
      <c r="M168" s="125" t="s">
        <v>6</v>
      </c>
      <c r="N168" s="126"/>
      <c r="O168" s="127"/>
      <c r="P168" s="128"/>
      <c r="Q168" s="128"/>
      <c r="R168" s="128"/>
      <c r="S168" s="145" t="str">
        <f t="shared" si="19"/>
        <v>OK</v>
      </c>
      <c r="U168" s="149"/>
      <c r="V168" s="149"/>
    </row>
    <row r="169" s="28" customFormat="1" ht="36" customHeight="1" outlineLevel="1" spans="2:22">
      <c r="B169" s="72" t="s">
        <v>397</v>
      </c>
      <c r="C169" s="73">
        <f t="shared" si="20"/>
        <v>0.1</v>
      </c>
      <c r="D169" s="79" t="s">
        <v>328</v>
      </c>
      <c r="E169" s="80" t="s">
        <v>78</v>
      </c>
      <c r="F169" s="81" t="s">
        <v>75</v>
      </c>
      <c r="G169" s="82">
        <v>32.5</v>
      </c>
      <c r="H169" s="83">
        <v>-0.5</v>
      </c>
      <c r="I169" s="83">
        <v>0.5</v>
      </c>
      <c r="J169" s="87" t="s">
        <v>174</v>
      </c>
      <c r="K169" s="123" t="s">
        <v>141</v>
      </c>
      <c r="L169" s="124"/>
      <c r="M169" s="125" t="s">
        <v>6</v>
      </c>
      <c r="N169" s="126"/>
      <c r="O169" s="127"/>
      <c r="P169" s="128"/>
      <c r="Q169" s="128"/>
      <c r="R169" s="128"/>
      <c r="S169" s="144" t="str">
        <f>IF(COUNTBLANK(P169:R169)=5,"",IF(OR((MIN(P169:R169)&lt;(G169+H169)),(MAX(P169:R169)&gt;(G169+I169))),"∆","∆"))</f>
        <v>∆</v>
      </c>
      <c r="U169" s="149"/>
      <c r="V169" s="149"/>
    </row>
    <row r="170" s="28" customFormat="1" ht="36" customHeight="1" outlineLevel="1" spans="2:22">
      <c r="B170" s="72" t="s">
        <v>398</v>
      </c>
      <c r="C170" s="73">
        <f t="shared" si="20"/>
        <v>0.1</v>
      </c>
      <c r="D170" s="79" t="s">
        <v>329</v>
      </c>
      <c r="E170" s="80" t="s">
        <v>38</v>
      </c>
      <c r="F170" s="81" t="s">
        <v>75</v>
      </c>
      <c r="G170" s="82">
        <v>6.55</v>
      </c>
      <c r="H170" s="83">
        <v>-0.25</v>
      </c>
      <c r="I170" s="83">
        <v>0.25</v>
      </c>
      <c r="J170" s="87" t="s">
        <v>176</v>
      </c>
      <c r="K170" s="123" t="s">
        <v>141</v>
      </c>
      <c r="L170" s="124"/>
      <c r="M170" s="125" t="s">
        <v>6</v>
      </c>
      <c r="N170" s="126"/>
      <c r="O170" s="127"/>
      <c r="P170" s="128"/>
      <c r="Q170" s="128"/>
      <c r="R170" s="128"/>
      <c r="S170" s="144" t="str">
        <f>IF(COUNTBLANK(P170:R170)=5,"",IF(OR((MIN(P170:R170)&lt;(G170+H170)),(MAX(P170:R170)&gt;(G170+I170))),"∆","∆"))</f>
        <v>∆</v>
      </c>
      <c r="U170" s="149"/>
      <c r="V170" s="149"/>
    </row>
    <row r="171" s="28" customFormat="1" ht="36" customHeight="1" outlineLevel="1" spans="2:22">
      <c r="B171" s="72" t="s">
        <v>399</v>
      </c>
      <c r="C171" s="73">
        <f t="shared" si="20"/>
        <v>0.1</v>
      </c>
      <c r="D171" s="79" t="s">
        <v>330</v>
      </c>
      <c r="E171" s="80" t="s">
        <v>38</v>
      </c>
      <c r="F171" s="81" t="s">
        <v>75</v>
      </c>
      <c r="G171" s="82">
        <v>77.1</v>
      </c>
      <c r="H171" s="83">
        <v>-0.25</v>
      </c>
      <c r="I171" s="83">
        <v>0.25</v>
      </c>
      <c r="J171" s="87" t="s">
        <v>176</v>
      </c>
      <c r="K171" s="123" t="s">
        <v>141</v>
      </c>
      <c r="L171" s="124"/>
      <c r="M171" s="125" t="s">
        <v>6</v>
      </c>
      <c r="N171" s="126"/>
      <c r="O171" s="127"/>
      <c r="P171" s="128"/>
      <c r="Q171" s="128"/>
      <c r="R171" s="128"/>
      <c r="S171" s="144" t="str">
        <f>IF(COUNTBLANK(P171:R171)=5,"",IF(OR((MIN(P171:R171)&lt;(G171+H171)),(MAX(P171:R171)&gt;(G171+I171))),"∆","∆"))</f>
        <v>∆</v>
      </c>
      <c r="U171" s="149"/>
      <c r="V171" s="149"/>
    </row>
    <row r="172" s="28" customFormat="1" ht="36" customHeight="1" outlineLevel="1" spans="2:22">
      <c r="B172" s="72" t="s">
        <v>400</v>
      </c>
      <c r="C172" s="73">
        <f t="shared" si="20"/>
        <v>0.1</v>
      </c>
      <c r="D172" s="79" t="s">
        <v>401</v>
      </c>
      <c r="E172" s="80" t="s">
        <v>38</v>
      </c>
      <c r="F172" s="81" t="s">
        <v>75</v>
      </c>
      <c r="G172" s="82">
        <v>3</v>
      </c>
      <c r="H172" s="83">
        <v>-0.4</v>
      </c>
      <c r="I172" s="83">
        <v>0.4</v>
      </c>
      <c r="J172" s="87" t="s">
        <v>176</v>
      </c>
      <c r="K172" s="123" t="s">
        <v>141</v>
      </c>
      <c r="L172" s="124"/>
      <c r="M172" s="125" t="s">
        <v>20</v>
      </c>
      <c r="N172" s="126"/>
      <c r="O172" s="127"/>
      <c r="P172" s="128"/>
      <c r="Q172" s="128"/>
      <c r="R172" s="128"/>
      <c r="S172" s="144" t="str">
        <f>IF(COUNTBLANK(P172:R172)=5,"",IF(OR((MIN(P172:R172)&lt;(G172+H172)),(MAX(P172:R172)&gt;(G172+I172))),"∆","∆"))</f>
        <v>∆</v>
      </c>
      <c r="U172" s="149"/>
      <c r="V172" s="149"/>
    </row>
    <row r="173" s="28" customFormat="1" ht="36" customHeight="1" outlineLevel="1" spans="2:22">
      <c r="B173" s="72" t="s">
        <v>402</v>
      </c>
      <c r="C173" s="73">
        <f t="shared" si="20"/>
        <v>0.1</v>
      </c>
      <c r="D173" s="79" t="s">
        <v>403</v>
      </c>
      <c r="E173" s="80" t="s">
        <v>38</v>
      </c>
      <c r="F173" s="81" t="s">
        <v>75</v>
      </c>
      <c r="G173" s="82">
        <v>3</v>
      </c>
      <c r="H173" s="83">
        <v>-0.4</v>
      </c>
      <c r="I173" s="83">
        <v>0.4</v>
      </c>
      <c r="J173" s="87" t="s">
        <v>176</v>
      </c>
      <c r="K173" s="123" t="s">
        <v>141</v>
      </c>
      <c r="L173" s="124"/>
      <c r="M173" s="125" t="s">
        <v>20</v>
      </c>
      <c r="N173" s="126"/>
      <c r="O173" s="127"/>
      <c r="P173" s="128"/>
      <c r="Q173" s="128"/>
      <c r="R173" s="128"/>
      <c r="S173" s="144" t="str">
        <f>IF(COUNTBLANK(P173:R173)=5,"",IF(OR((MIN(P173:R173)&lt;(G173+H173)),(MAX(P173:R173)&gt;(G173+I173))),"∆","∆"))</f>
        <v>∆</v>
      </c>
      <c r="U173" s="149"/>
      <c r="V173" s="149"/>
    </row>
    <row r="174" s="28" customFormat="1" ht="36" customHeight="1" outlineLevel="1" spans="2:22">
      <c r="B174" s="72" t="s">
        <v>404</v>
      </c>
      <c r="C174" s="73">
        <f t="shared" si="20"/>
        <v>0.001</v>
      </c>
      <c r="D174" s="79" t="s">
        <v>405</v>
      </c>
      <c r="E174" s="80" t="s">
        <v>83</v>
      </c>
      <c r="F174" s="84" t="str">
        <f>_xlfn.DISPIMG("ID_7C62A615EAA94AAB970B79D9D0A3A2F7",1)</f>
        <v>=DISPIMG("ID_7C62A615EAA94AAB970B79D9D0A3A2F7",1)</v>
      </c>
      <c r="G174" s="82">
        <v>1</v>
      </c>
      <c r="H174" s="82">
        <v>-1</v>
      </c>
      <c r="I174" s="82">
        <v>0</v>
      </c>
      <c r="J174" s="87" t="s">
        <v>176</v>
      </c>
      <c r="K174" s="123" t="s">
        <v>141</v>
      </c>
      <c r="L174" s="124"/>
      <c r="M174" s="125" t="s">
        <v>6</v>
      </c>
      <c r="N174" s="126"/>
      <c r="O174" s="127"/>
      <c r="P174" s="128"/>
      <c r="Q174" s="128"/>
      <c r="R174" s="128"/>
      <c r="S174" s="145" t="str">
        <f t="shared" ref="S174:S180" si="21">IF(COUNTBLANK(P174:R174)=5,"",IF(OR((MIN(P174:R174)&lt;(G174+H174)),(MAX(P174:R174)&gt;(G174+I174))),"NG","OK"))</f>
        <v>OK</v>
      </c>
      <c r="U174" s="149"/>
      <c r="V174" s="149"/>
    </row>
    <row r="175" s="28" customFormat="1" ht="36" customHeight="1" outlineLevel="1" spans="2:22">
      <c r="B175" s="72" t="s">
        <v>406</v>
      </c>
      <c r="C175" s="73">
        <f t="shared" si="20"/>
        <v>0.001</v>
      </c>
      <c r="D175" s="79" t="s">
        <v>407</v>
      </c>
      <c r="E175" s="80" t="s">
        <v>83</v>
      </c>
      <c r="F175" s="84" t="str">
        <f>_xlfn.DISPIMG("ID_F09B1CC985084D4695B8ED6CA857BAD4",1)</f>
        <v>=DISPIMG("ID_F09B1CC985084D4695B8ED6CA857BAD4",1)</v>
      </c>
      <c r="G175" s="82">
        <v>1</v>
      </c>
      <c r="H175" s="82">
        <v>-1</v>
      </c>
      <c r="I175" s="82">
        <v>0</v>
      </c>
      <c r="J175" s="87" t="s">
        <v>176</v>
      </c>
      <c r="K175" s="123" t="s">
        <v>141</v>
      </c>
      <c r="L175" s="124"/>
      <c r="M175" s="125" t="s">
        <v>6</v>
      </c>
      <c r="N175" s="126"/>
      <c r="O175" s="127"/>
      <c r="P175" s="128"/>
      <c r="Q175" s="128"/>
      <c r="R175" s="128"/>
      <c r="S175" s="145" t="str">
        <f t="shared" si="21"/>
        <v>OK</v>
      </c>
      <c r="U175" s="149"/>
      <c r="V175" s="149"/>
    </row>
    <row r="176" s="28" customFormat="1" ht="36" customHeight="1" outlineLevel="1" spans="2:22">
      <c r="B176" s="72" t="s">
        <v>408</v>
      </c>
      <c r="C176" s="73">
        <f t="shared" si="20"/>
        <v>1</v>
      </c>
      <c r="D176" s="79" t="s">
        <v>333</v>
      </c>
      <c r="E176" s="80" t="s">
        <v>38</v>
      </c>
      <c r="F176" s="81" t="s">
        <v>75</v>
      </c>
      <c r="G176" s="82">
        <v>44.5</v>
      </c>
      <c r="H176" s="82">
        <v>-1</v>
      </c>
      <c r="I176" s="83">
        <v>1</v>
      </c>
      <c r="J176" s="87" t="s">
        <v>176</v>
      </c>
      <c r="K176" s="123" t="s">
        <v>141</v>
      </c>
      <c r="L176" s="124"/>
      <c r="M176" s="125" t="s">
        <v>6</v>
      </c>
      <c r="N176" s="126"/>
      <c r="O176" s="127"/>
      <c r="P176" s="128"/>
      <c r="Q176" s="128"/>
      <c r="R176" s="128"/>
      <c r="S176" s="144" t="str">
        <f>IF(COUNTBLANK(P176:R176)=5,"",IF(OR((MIN(P176:R176)&lt;(G176+H176)),(MAX(P176:R176)&gt;(G176+I176))),"∆","∆"))</f>
        <v>∆</v>
      </c>
      <c r="U176" s="149"/>
      <c r="V176" s="149"/>
    </row>
    <row r="177" s="28" customFormat="1" ht="36" customHeight="1" outlineLevel="1" spans="2:22">
      <c r="B177" s="72" t="s">
        <v>409</v>
      </c>
      <c r="C177" s="73">
        <f t="shared" si="20"/>
        <v>0.001</v>
      </c>
      <c r="D177" s="79" t="s">
        <v>334</v>
      </c>
      <c r="E177" s="152" t="s">
        <v>83</v>
      </c>
      <c r="F177" s="84" t="str">
        <f>_xlfn.DISPIMG("ID_F26EFF5B7F624687BE52D0D60F699E0B",1)</f>
        <v>=DISPIMG("ID_F26EFF5B7F624687BE52D0D60F699E0B",1)</v>
      </c>
      <c r="G177" s="82">
        <v>2</v>
      </c>
      <c r="H177" s="82">
        <v>-2</v>
      </c>
      <c r="I177" s="82">
        <v>0</v>
      </c>
      <c r="J177" s="87" t="s">
        <v>176</v>
      </c>
      <c r="K177" s="123" t="s">
        <v>143</v>
      </c>
      <c r="L177" s="124"/>
      <c r="M177" s="125" t="s">
        <v>6</v>
      </c>
      <c r="N177" s="126"/>
      <c r="O177" s="127"/>
      <c r="P177" s="128"/>
      <c r="Q177" s="128"/>
      <c r="R177" s="128"/>
      <c r="S177" s="145" t="str">
        <f t="shared" si="21"/>
        <v>OK</v>
      </c>
      <c r="U177" s="149"/>
      <c r="V177" s="149"/>
    </row>
    <row r="178" s="28" customFormat="1" ht="36" customHeight="1" outlineLevel="1" spans="2:19">
      <c r="B178" s="72" t="s">
        <v>410</v>
      </c>
      <c r="C178" s="73">
        <f t="shared" si="20"/>
        <v>0.001</v>
      </c>
      <c r="D178" s="79" t="s">
        <v>335</v>
      </c>
      <c r="E178" s="80" t="s">
        <v>83</v>
      </c>
      <c r="F178" s="84" t="str">
        <f>_xlfn.DISPIMG("ID_EE1066D753E84866A613B6334932A4EC",1)</f>
        <v>=DISPIMG("ID_EE1066D753E84866A613B6334932A4EC",1)</v>
      </c>
      <c r="G178" s="82">
        <v>0.5</v>
      </c>
      <c r="H178" s="82">
        <v>-0.5</v>
      </c>
      <c r="I178" s="82">
        <v>0</v>
      </c>
      <c r="J178" s="87" t="s">
        <v>176</v>
      </c>
      <c r="K178" s="123" t="s">
        <v>141</v>
      </c>
      <c r="L178" s="124"/>
      <c r="M178" s="125" t="s">
        <v>6</v>
      </c>
      <c r="N178" s="126"/>
      <c r="O178" s="127"/>
      <c r="P178" s="128"/>
      <c r="Q178" s="128"/>
      <c r="R178" s="128"/>
      <c r="S178" s="145" t="str">
        <f t="shared" si="21"/>
        <v>OK</v>
      </c>
    </row>
    <row r="179" s="28" customFormat="1" ht="36" customHeight="1" outlineLevel="1" spans="2:19">
      <c r="B179" s="72" t="s">
        <v>411</v>
      </c>
      <c r="C179" s="73">
        <f t="shared" si="20"/>
        <v>0.001</v>
      </c>
      <c r="D179" s="79" t="s">
        <v>336</v>
      </c>
      <c r="E179" s="80" t="s">
        <v>60</v>
      </c>
      <c r="F179" s="84" t="str">
        <f>_xlfn.DISPIMG("ID_2CBAC0D6C83041D3816AB9332E18D27A",1)</f>
        <v>=DISPIMG("ID_2CBAC0D6C83041D3816AB9332E18D27A",1)</v>
      </c>
      <c r="G179" s="82">
        <v>0.15</v>
      </c>
      <c r="H179" s="82">
        <v>-0.15</v>
      </c>
      <c r="I179" s="82">
        <v>0</v>
      </c>
      <c r="J179" s="87" t="s">
        <v>176</v>
      </c>
      <c r="K179" s="123" t="s">
        <v>141</v>
      </c>
      <c r="L179" s="124"/>
      <c r="M179" s="125" t="s">
        <v>6</v>
      </c>
      <c r="N179" s="126"/>
      <c r="O179" s="127"/>
      <c r="P179" s="128"/>
      <c r="Q179" s="128"/>
      <c r="R179" s="128"/>
      <c r="S179" s="145" t="str">
        <f t="shared" si="21"/>
        <v>OK</v>
      </c>
    </row>
    <row r="180" s="28" customFormat="1" ht="36" customHeight="1" outlineLevel="1" spans="2:19">
      <c r="B180" s="72" t="s">
        <v>412</v>
      </c>
      <c r="C180" s="73">
        <f t="shared" si="20"/>
        <v>0.1</v>
      </c>
      <c r="D180" s="79" t="s">
        <v>337</v>
      </c>
      <c r="E180" s="80" t="s">
        <v>38</v>
      </c>
      <c r="F180" s="81" t="s">
        <v>72</v>
      </c>
      <c r="G180" s="82">
        <v>6</v>
      </c>
      <c r="H180" s="82">
        <v>-0.5</v>
      </c>
      <c r="I180" s="82">
        <v>0.5</v>
      </c>
      <c r="J180" s="87" t="s">
        <v>176</v>
      </c>
      <c r="K180" s="123" t="s">
        <v>143</v>
      </c>
      <c r="L180" s="124"/>
      <c r="M180" s="125" t="s">
        <v>20</v>
      </c>
      <c r="N180" s="126"/>
      <c r="O180" s="127"/>
      <c r="P180" s="128"/>
      <c r="Q180" s="128"/>
      <c r="R180" s="128"/>
      <c r="S180" s="145" t="str">
        <f t="shared" si="21"/>
        <v>NG</v>
      </c>
    </row>
    <row r="181" s="28" customFormat="1" ht="36" customHeight="1" outlineLevel="1" spans="2:22">
      <c r="B181" s="72" t="s">
        <v>413</v>
      </c>
      <c r="C181" s="73">
        <f t="shared" si="20"/>
        <v>0.1</v>
      </c>
      <c r="D181" s="79" t="s">
        <v>338</v>
      </c>
      <c r="E181" s="80" t="s">
        <v>38</v>
      </c>
      <c r="F181" s="81" t="s">
        <v>75</v>
      </c>
      <c r="G181" s="82">
        <v>55.2</v>
      </c>
      <c r="H181" s="83">
        <v>-0.25</v>
      </c>
      <c r="I181" s="83">
        <v>0.25</v>
      </c>
      <c r="J181" s="87" t="s">
        <v>176</v>
      </c>
      <c r="K181" s="123" t="s">
        <v>143</v>
      </c>
      <c r="L181" s="124"/>
      <c r="M181" s="125" t="s">
        <v>6</v>
      </c>
      <c r="N181" s="126"/>
      <c r="O181" s="127"/>
      <c r="P181" s="128"/>
      <c r="Q181" s="128"/>
      <c r="R181" s="128"/>
      <c r="S181" s="144" t="str">
        <f>IF(COUNTBLANK(P181:R181)=5,"",IF(OR((MIN(P181:R181)&lt;(G181+H181)),(MAX(P181:R181)&gt;(G181+I181))),"∆","∆"))</f>
        <v>∆</v>
      </c>
      <c r="U181" s="149"/>
      <c r="V181" s="149"/>
    </row>
    <row r="182" s="28" customFormat="1" ht="36" customHeight="1" outlineLevel="1" spans="2:19">
      <c r="B182" s="72" t="s">
        <v>414</v>
      </c>
      <c r="C182" s="73">
        <f t="shared" si="20"/>
        <v>0.001</v>
      </c>
      <c r="D182" s="79" t="s">
        <v>339</v>
      </c>
      <c r="E182" s="80" t="s">
        <v>18</v>
      </c>
      <c r="F182" s="84" t="str">
        <f>_xlfn.DISPIMG("ID_51ECA6F6C7B64889B6785C872A1F2901",1)</f>
        <v>=DISPIMG("ID_51ECA6F6C7B64889B6785C872A1F2901",1)</v>
      </c>
      <c r="G182" s="82">
        <v>0.4</v>
      </c>
      <c r="H182" s="82">
        <v>-0.4</v>
      </c>
      <c r="I182" s="82">
        <v>0</v>
      </c>
      <c r="J182" s="87" t="s">
        <v>176</v>
      </c>
      <c r="K182" s="123" t="s">
        <v>143</v>
      </c>
      <c r="L182" s="124"/>
      <c r="M182" s="125" t="s">
        <v>6</v>
      </c>
      <c r="N182" s="126"/>
      <c r="O182" s="127"/>
      <c r="P182" s="128"/>
      <c r="Q182" s="128"/>
      <c r="R182" s="128"/>
      <c r="S182" s="145" t="str">
        <f>IF(COUNTBLANK(P182:R182)=5,"",IF(OR((MIN(P182:R182)&lt;(G182+H182)),(MAX(P182:R182)&gt;(G182+I182))),"NG","OK"))</f>
        <v>OK</v>
      </c>
    </row>
    <row r="183" s="28" customFormat="1" ht="36" customHeight="1" outlineLevel="1" spans="1:22">
      <c r="A183" s="71"/>
      <c r="B183" s="72" t="s">
        <v>415</v>
      </c>
      <c r="C183" s="73">
        <f t="shared" si="20"/>
        <v>0.001</v>
      </c>
      <c r="D183" s="79" t="s">
        <v>416</v>
      </c>
      <c r="E183" s="80" t="s">
        <v>191</v>
      </c>
      <c r="F183" s="86" t="s">
        <v>192</v>
      </c>
      <c r="G183" s="82">
        <v>15</v>
      </c>
      <c r="H183" s="83">
        <v>-15</v>
      </c>
      <c r="I183" s="83">
        <v>0</v>
      </c>
      <c r="J183" s="130" t="s">
        <v>193</v>
      </c>
      <c r="K183" s="123" t="s">
        <v>141</v>
      </c>
      <c r="L183" s="124"/>
      <c r="M183" s="125" t="s">
        <v>17</v>
      </c>
      <c r="N183" s="126"/>
      <c r="O183" s="127"/>
      <c r="P183" s="128"/>
      <c r="Q183" s="128"/>
      <c r="R183" s="128"/>
      <c r="S183" s="145" t="str">
        <f>IF(COUNTBLANK(P183:R183)=5,"",IF(OR((MIN(P183:R183)&lt;(G183+H183)),(MAX(P183:R183)&gt;(G183+I183))),"NG","OK"))</f>
        <v>OK</v>
      </c>
      <c r="U183" s="149"/>
      <c r="V183" s="149"/>
    </row>
    <row r="184" s="28" customFormat="1" ht="36" customHeight="1" outlineLevel="1" spans="1:22">
      <c r="A184" s="71"/>
      <c r="B184" s="72" t="s">
        <v>417</v>
      </c>
      <c r="C184" s="73">
        <f t="shared" si="20"/>
        <v>0.001</v>
      </c>
      <c r="D184" s="79" t="s">
        <v>418</v>
      </c>
      <c r="E184" s="80" t="s">
        <v>105</v>
      </c>
      <c r="F184" s="87" t="s">
        <v>80</v>
      </c>
      <c r="G184" s="82">
        <v>10</v>
      </c>
      <c r="H184" s="83">
        <v>-10</v>
      </c>
      <c r="I184" s="83">
        <v>0</v>
      </c>
      <c r="J184" s="130" t="s">
        <v>193</v>
      </c>
      <c r="K184" s="123" t="s">
        <v>141</v>
      </c>
      <c r="L184" s="124"/>
      <c r="M184" s="125" t="s">
        <v>17</v>
      </c>
      <c r="N184" s="126"/>
      <c r="O184" s="127"/>
      <c r="P184" s="128"/>
      <c r="Q184" s="128"/>
      <c r="R184" s="128"/>
      <c r="S184" s="145" t="str">
        <f>IF(COUNTBLANK(P184:R184)=5,"",IF(OR((MIN(P184:R184)&lt;(G184+H184)),(MAX(P184:R184)&gt;(G184+I184))),"NG","OK"))</f>
        <v>OK</v>
      </c>
      <c r="U184" s="149"/>
      <c r="V184" s="149"/>
    </row>
    <row r="185" s="28" customFormat="1" ht="36" customHeight="1" spans="1:22">
      <c r="A185" s="71"/>
      <c r="B185" s="72" t="s">
        <v>419</v>
      </c>
      <c r="C185" s="73">
        <f t="shared" si="20"/>
        <v>0.1</v>
      </c>
      <c r="D185" s="79" t="s">
        <v>343</v>
      </c>
      <c r="E185" s="80" t="s">
        <v>49</v>
      </c>
      <c r="F185" s="81" t="s">
        <v>75</v>
      </c>
      <c r="G185" s="82">
        <v>36</v>
      </c>
      <c r="H185" s="83">
        <v>-0.25</v>
      </c>
      <c r="I185" s="83">
        <v>0.25</v>
      </c>
      <c r="J185" s="87" t="s">
        <v>176</v>
      </c>
      <c r="K185" s="123" t="s">
        <v>141</v>
      </c>
      <c r="L185" s="124"/>
      <c r="M185" s="125" t="s">
        <v>85</v>
      </c>
      <c r="N185" s="126"/>
      <c r="O185" s="127"/>
      <c r="P185" s="128"/>
      <c r="Q185" s="128"/>
      <c r="R185" s="128"/>
      <c r="S185" s="144" t="str">
        <f>IF(COUNTBLANK(P185:R185)=5,"",IF(OR((MIN(P185:R185)&lt;(G185+H185)),(MAX(P185:R185)&gt;(G185+I185))),"∆","∆"))</f>
        <v>∆</v>
      </c>
      <c r="U185" s="149"/>
      <c r="V185" s="149"/>
    </row>
    <row r="186" s="28" customFormat="1" ht="36" customHeight="1" outlineLevel="1" spans="1:19">
      <c r="A186" s="71"/>
      <c r="B186" s="72" t="s">
        <v>420</v>
      </c>
      <c r="C186" s="73">
        <f t="shared" si="20"/>
        <v>0.001</v>
      </c>
      <c r="D186" s="79" t="s">
        <v>345</v>
      </c>
      <c r="E186" s="80" t="s">
        <v>60</v>
      </c>
      <c r="F186" s="84" t="str">
        <f>_xlfn.DISPIMG("ID_250D2A23585944F99E2C5DF104BEAA95",1)</f>
        <v>=DISPIMG("ID_250D2A23585944F99E2C5DF104BEAA95",1)</v>
      </c>
      <c r="G186" s="82">
        <v>0.1</v>
      </c>
      <c r="H186" s="82">
        <v>-0.1</v>
      </c>
      <c r="I186" s="82">
        <v>0</v>
      </c>
      <c r="J186" s="87" t="s">
        <v>176</v>
      </c>
      <c r="K186" s="123" t="s">
        <v>141</v>
      </c>
      <c r="L186" s="124"/>
      <c r="M186" s="125" t="s">
        <v>6</v>
      </c>
      <c r="N186" s="126"/>
      <c r="O186" s="127"/>
      <c r="P186" s="128"/>
      <c r="Q186" s="128"/>
      <c r="R186" s="128"/>
      <c r="S186" s="145" t="str">
        <f>IF(COUNTBLANK(P186:R186)=5,"",IF(OR((MIN(P186:R186)&lt;(G186+H186)),(MAX(P186:R186)&gt;(G186+I186))),"NG","OK"))</f>
        <v>OK</v>
      </c>
    </row>
    <row r="187" s="28" customFormat="1" ht="36" customHeight="1" outlineLevel="1" spans="2:22">
      <c r="B187" s="72" t="s">
        <v>421</v>
      </c>
      <c r="C187" s="73">
        <f t="shared" si="20"/>
        <v>0.1</v>
      </c>
      <c r="D187" s="79" t="s">
        <v>347</v>
      </c>
      <c r="E187" s="80" t="s">
        <v>49</v>
      </c>
      <c r="F187" s="81" t="s">
        <v>75</v>
      </c>
      <c r="G187" s="82">
        <v>27</v>
      </c>
      <c r="H187" s="83">
        <v>-0.25</v>
      </c>
      <c r="I187" s="83">
        <v>0.25</v>
      </c>
      <c r="J187" s="87" t="s">
        <v>176</v>
      </c>
      <c r="K187" s="123" t="s">
        <v>141</v>
      </c>
      <c r="L187" s="124"/>
      <c r="M187" s="125" t="s">
        <v>6</v>
      </c>
      <c r="N187" s="126"/>
      <c r="O187" s="127"/>
      <c r="P187" s="128"/>
      <c r="Q187" s="128"/>
      <c r="R187" s="128"/>
      <c r="S187" s="144" t="str">
        <f>IF(COUNTBLANK(P187:R187)=5,"",IF(OR((MIN(P187:R187)&lt;(G187+H187)),(MAX(P187:R187)&gt;(G187+I187))),"∆","∆"))</f>
        <v>∆</v>
      </c>
      <c r="U187" s="149"/>
      <c r="V187" s="149"/>
    </row>
    <row r="188" s="28" customFormat="1" ht="36" customHeight="1" outlineLevel="1" spans="2:19">
      <c r="B188" s="72" t="s">
        <v>422</v>
      </c>
      <c r="C188" s="73">
        <f t="shared" si="20"/>
        <v>0.1</v>
      </c>
      <c r="D188" s="79" t="s">
        <v>349</v>
      </c>
      <c r="E188" s="80" t="s">
        <v>49</v>
      </c>
      <c r="F188" s="81" t="s">
        <v>72</v>
      </c>
      <c r="G188" s="82">
        <v>7.9</v>
      </c>
      <c r="H188" s="82">
        <v>0.34</v>
      </c>
      <c r="I188" s="82">
        <v>0.46</v>
      </c>
      <c r="J188" s="87" t="s">
        <v>176</v>
      </c>
      <c r="K188" s="123" t="s">
        <v>141</v>
      </c>
      <c r="L188" s="129" t="s">
        <v>149</v>
      </c>
      <c r="M188" s="125" t="s">
        <v>6</v>
      </c>
      <c r="N188" s="126"/>
      <c r="O188" s="127"/>
      <c r="P188" s="128"/>
      <c r="Q188" s="128"/>
      <c r="R188" s="128"/>
      <c r="S188" s="145" t="str">
        <f>IF(COUNTBLANK(P188:R188)=5,"",IF(OR((MIN(P188:R188)&lt;(G188+H188)),(MAX(P188:R188)&gt;(G188+I188))),"NG","OK"))</f>
        <v>NG</v>
      </c>
    </row>
    <row r="189" s="28" customFormat="1" ht="36" customHeight="1" outlineLevel="1" spans="2:19">
      <c r="B189" s="72" t="s">
        <v>423</v>
      </c>
      <c r="C189" s="73">
        <f t="shared" si="20"/>
        <v>0.001</v>
      </c>
      <c r="D189" s="79" t="s">
        <v>351</v>
      </c>
      <c r="E189" s="80" t="s">
        <v>83</v>
      </c>
      <c r="F189" s="84" t="str">
        <f>_xlfn.DISPIMG("ID_ED60906678AC4B8D8D9B0BB3A3857C29",1)</f>
        <v>=DISPIMG("ID_ED60906678AC4B8D8D9B0BB3A3857C29",1)</v>
      </c>
      <c r="G189" s="82">
        <v>0.1</v>
      </c>
      <c r="H189" s="82">
        <v>-0.1</v>
      </c>
      <c r="I189" s="82">
        <v>0</v>
      </c>
      <c r="J189" s="87" t="s">
        <v>176</v>
      </c>
      <c r="K189" s="123" t="s">
        <v>141</v>
      </c>
      <c r="L189" s="129"/>
      <c r="M189" s="125" t="s">
        <v>6</v>
      </c>
      <c r="N189" s="126"/>
      <c r="O189" s="127"/>
      <c r="P189" s="128"/>
      <c r="Q189" s="128"/>
      <c r="R189" s="128"/>
      <c r="S189" s="145" t="str">
        <f>IF(COUNTBLANK(P189:R189)=5,"",IF(OR((MIN(P189:R189)&lt;(G189+H189)),(MAX(P189:R189)&gt;(G189+I189))),"NG","OK"))</f>
        <v>OK</v>
      </c>
    </row>
    <row r="190" s="28" customFormat="1" ht="36" customHeight="1" outlineLevel="1" spans="2:19">
      <c r="B190" s="72" t="s">
        <v>424</v>
      </c>
      <c r="C190" s="73">
        <f t="shared" si="20"/>
        <v>0.1</v>
      </c>
      <c r="D190" s="146" t="s">
        <v>352</v>
      </c>
      <c r="E190" s="80" t="s">
        <v>38</v>
      </c>
      <c r="F190" s="81" t="s">
        <v>75</v>
      </c>
      <c r="G190" s="82">
        <v>49.55</v>
      </c>
      <c r="H190" s="83">
        <v>-0.25</v>
      </c>
      <c r="I190" s="83">
        <v>0.25</v>
      </c>
      <c r="J190" s="87" t="s">
        <v>176</v>
      </c>
      <c r="K190" s="123" t="s">
        <v>141</v>
      </c>
      <c r="L190" s="124"/>
      <c r="M190" s="125" t="s">
        <v>220</v>
      </c>
      <c r="N190" s="126"/>
      <c r="O190" s="127"/>
      <c r="P190" s="154"/>
      <c r="Q190" s="128"/>
      <c r="R190" s="128"/>
      <c r="S190" s="144" t="str">
        <f>IF(COUNTBLANK(P190:R190)=5,"",IF(OR((MIN(P190:R190)&lt;(G190+H190)),(MAX(P190:R190)&gt;(G190+I190))),"∆","∆"))</f>
        <v>∆</v>
      </c>
    </row>
    <row r="191" s="28" customFormat="1" ht="36" customHeight="1" outlineLevel="1" spans="2:19">
      <c r="B191" s="72" t="s">
        <v>425</v>
      </c>
      <c r="C191" s="73">
        <f t="shared" si="20"/>
        <v>0.001</v>
      </c>
      <c r="D191" s="79" t="s">
        <v>353</v>
      </c>
      <c r="E191" s="80" t="s">
        <v>83</v>
      </c>
      <c r="F191" s="84" t="str">
        <f>_xlfn.DISPIMG("ID_3438A3B42DAF49D8BC680DDCE5D0CD0A",1)</f>
        <v>=DISPIMG("ID_3438A3B42DAF49D8BC680DDCE5D0CD0A",1)</v>
      </c>
      <c r="G191" s="82">
        <v>0.4</v>
      </c>
      <c r="H191" s="82">
        <v>-0.4</v>
      </c>
      <c r="I191" s="82">
        <v>0</v>
      </c>
      <c r="J191" s="87" t="s">
        <v>176</v>
      </c>
      <c r="K191" s="123" t="s">
        <v>141</v>
      </c>
      <c r="L191" s="124"/>
      <c r="M191" s="125" t="s">
        <v>6</v>
      </c>
      <c r="N191" s="126"/>
      <c r="O191" s="127"/>
      <c r="P191" s="154"/>
      <c r="Q191" s="128"/>
      <c r="R191" s="128"/>
      <c r="S191" s="145" t="str">
        <f t="shared" ref="S191:S200" si="22">IF(COUNTBLANK(P191:R191)=5,"",IF(OR((MIN(P191:R191)&lt;(G191+H191)),(MAX(P191:R191)&gt;(G191+I191))),"NG","OK"))</f>
        <v>OK</v>
      </c>
    </row>
    <row r="192" s="28" customFormat="1" ht="36" customHeight="1" outlineLevel="1" spans="2:19">
      <c r="B192" s="72" t="s">
        <v>426</v>
      </c>
      <c r="C192" s="73">
        <f t="shared" si="20"/>
        <v>0.1</v>
      </c>
      <c r="D192" s="79" t="s">
        <v>354</v>
      </c>
      <c r="E192" s="80" t="s">
        <v>38</v>
      </c>
      <c r="F192" s="81" t="s">
        <v>75</v>
      </c>
      <c r="G192" s="82">
        <v>45.2</v>
      </c>
      <c r="H192" s="83">
        <v>-0.25</v>
      </c>
      <c r="I192" s="83">
        <v>0.25</v>
      </c>
      <c r="J192" s="87" t="s">
        <v>176</v>
      </c>
      <c r="K192" s="123" t="s">
        <v>141</v>
      </c>
      <c r="L192" s="124"/>
      <c r="M192" s="125" t="s">
        <v>220</v>
      </c>
      <c r="N192" s="126"/>
      <c r="O192" s="127"/>
      <c r="P192" s="154"/>
      <c r="Q192" s="128"/>
      <c r="R192" s="128"/>
      <c r="S192" s="144" t="str">
        <f>IF(COUNTBLANK(P192:R192)=5,"",IF(OR((MIN(P192:R192)&lt;(G192+H192)),(MAX(P192:R192)&gt;(G192+I192))),"∆","∆"))</f>
        <v>∆</v>
      </c>
    </row>
    <row r="193" s="28" customFormat="1" ht="36" customHeight="1" outlineLevel="1" spans="2:19">
      <c r="B193" s="72" t="s">
        <v>427</v>
      </c>
      <c r="C193" s="73">
        <f t="shared" si="20"/>
        <v>0.001</v>
      </c>
      <c r="D193" s="79" t="s">
        <v>355</v>
      </c>
      <c r="E193" s="80" t="s">
        <v>83</v>
      </c>
      <c r="F193" s="148" t="str">
        <f>_xlfn.DISPIMG("ID_239C0E04E9B243CEA768707ED8258233",1)</f>
        <v>=DISPIMG("ID_239C0E04E9B243CEA768707ED8258233",1)</v>
      </c>
      <c r="G193" s="82">
        <v>1</v>
      </c>
      <c r="H193" s="82">
        <v>-1</v>
      </c>
      <c r="I193" s="82">
        <v>0</v>
      </c>
      <c r="J193" s="87" t="s">
        <v>176</v>
      </c>
      <c r="K193" s="123" t="s">
        <v>141</v>
      </c>
      <c r="L193" s="124"/>
      <c r="M193" s="125" t="s">
        <v>6</v>
      </c>
      <c r="N193" s="126"/>
      <c r="O193" s="127"/>
      <c r="P193" s="154"/>
      <c r="Q193" s="128"/>
      <c r="R193" s="128"/>
      <c r="S193" s="145" t="str">
        <f t="shared" si="22"/>
        <v>OK</v>
      </c>
    </row>
    <row r="194" s="28" customFormat="1" ht="36" customHeight="1" outlineLevel="1" spans="2:19">
      <c r="B194" s="72" t="s">
        <v>428</v>
      </c>
      <c r="C194" s="73">
        <f t="shared" si="20"/>
        <v>0.1</v>
      </c>
      <c r="D194" s="146" t="s">
        <v>356</v>
      </c>
      <c r="E194" s="80" t="s">
        <v>38</v>
      </c>
      <c r="F194" s="81" t="s">
        <v>72</v>
      </c>
      <c r="G194" s="82">
        <v>4.5</v>
      </c>
      <c r="H194" s="82">
        <v>-0.5</v>
      </c>
      <c r="I194" s="82">
        <v>0.5</v>
      </c>
      <c r="J194" s="87" t="s">
        <v>176</v>
      </c>
      <c r="K194" s="123" t="s">
        <v>141</v>
      </c>
      <c r="L194" s="124"/>
      <c r="M194" s="125" t="s">
        <v>20</v>
      </c>
      <c r="N194" s="126"/>
      <c r="O194" s="127"/>
      <c r="P194" s="154"/>
      <c r="Q194" s="128"/>
      <c r="R194" s="128"/>
      <c r="S194" s="145" t="str">
        <f t="shared" si="22"/>
        <v>NG</v>
      </c>
    </row>
    <row r="195" s="28" customFormat="1" ht="36" customHeight="1" outlineLevel="1" spans="2:19">
      <c r="B195" s="72" t="s">
        <v>429</v>
      </c>
      <c r="C195" s="73">
        <f t="shared" si="20"/>
        <v>0.1</v>
      </c>
      <c r="D195" s="79" t="s">
        <v>430</v>
      </c>
      <c r="E195" s="80" t="s">
        <v>98</v>
      </c>
      <c r="F195" s="81" t="s">
        <v>72</v>
      </c>
      <c r="G195" s="82">
        <v>0.5</v>
      </c>
      <c r="H195" s="82">
        <v>0</v>
      </c>
      <c r="I195" s="82">
        <v>0.3</v>
      </c>
      <c r="J195" s="87" t="s">
        <v>176</v>
      </c>
      <c r="K195" s="123" t="s">
        <v>141</v>
      </c>
      <c r="L195" s="124"/>
      <c r="M195" s="125" t="s">
        <v>2</v>
      </c>
      <c r="N195" s="126"/>
      <c r="O195" s="127"/>
      <c r="P195" s="154"/>
      <c r="Q195" s="128"/>
      <c r="R195" s="128"/>
      <c r="S195" s="145" t="str">
        <f t="shared" si="22"/>
        <v>NG</v>
      </c>
    </row>
    <row r="196" s="28" customFormat="1" ht="36" customHeight="1" outlineLevel="1" spans="2:19">
      <c r="B196" s="72" t="s">
        <v>431</v>
      </c>
      <c r="C196" s="73">
        <f t="shared" si="20"/>
        <v>0.1</v>
      </c>
      <c r="D196" s="79" t="s">
        <v>432</v>
      </c>
      <c r="E196" s="80" t="s">
        <v>98</v>
      </c>
      <c r="F196" s="81" t="s">
        <v>73</v>
      </c>
      <c r="G196" s="82">
        <v>45</v>
      </c>
      <c r="H196" s="83">
        <v>-0.5</v>
      </c>
      <c r="I196" s="83">
        <v>0.5</v>
      </c>
      <c r="J196" s="87" t="s">
        <v>174</v>
      </c>
      <c r="K196" s="123" t="s">
        <v>141</v>
      </c>
      <c r="L196" s="124"/>
      <c r="M196" s="125" t="s">
        <v>2</v>
      </c>
      <c r="N196" s="126"/>
      <c r="O196" s="127"/>
      <c r="P196" s="154"/>
      <c r="Q196" s="128"/>
      <c r="R196" s="128"/>
      <c r="S196" s="145" t="str">
        <f t="shared" si="22"/>
        <v>NG</v>
      </c>
    </row>
    <row r="197" s="28" customFormat="1" ht="36" customHeight="1" outlineLevel="1" spans="2:19">
      <c r="B197" s="72" t="s">
        <v>433</v>
      </c>
      <c r="C197" s="73">
        <f t="shared" si="20"/>
        <v>0.1</v>
      </c>
      <c r="D197" s="79" t="s">
        <v>434</v>
      </c>
      <c r="E197" s="80" t="s">
        <v>49</v>
      </c>
      <c r="F197" s="81" t="s">
        <v>72</v>
      </c>
      <c r="G197" s="82">
        <v>11.6</v>
      </c>
      <c r="H197" s="82">
        <v>-0.1</v>
      </c>
      <c r="I197" s="82">
        <v>0.1</v>
      </c>
      <c r="J197" s="87" t="s">
        <v>176</v>
      </c>
      <c r="K197" s="123" t="s">
        <v>141</v>
      </c>
      <c r="L197" s="124"/>
      <c r="M197" s="125" t="s">
        <v>6</v>
      </c>
      <c r="N197" s="126"/>
      <c r="O197" s="127"/>
      <c r="P197" s="128"/>
      <c r="Q197" s="128"/>
      <c r="R197" s="128"/>
      <c r="S197" s="145" t="str">
        <f t="shared" si="22"/>
        <v>NG</v>
      </c>
    </row>
    <row r="198" s="28" customFormat="1" ht="36" customHeight="1" outlineLevel="1" spans="2:19">
      <c r="B198" s="72" t="s">
        <v>435</v>
      </c>
      <c r="C198" s="73">
        <f t="shared" si="20"/>
        <v>0.1</v>
      </c>
      <c r="D198" s="79" t="s">
        <v>436</v>
      </c>
      <c r="E198" s="80" t="s">
        <v>49</v>
      </c>
      <c r="F198" s="81" t="s">
        <v>72</v>
      </c>
      <c r="G198" s="82">
        <v>11.6</v>
      </c>
      <c r="H198" s="82">
        <v>-0.1</v>
      </c>
      <c r="I198" s="82">
        <v>0.1</v>
      </c>
      <c r="J198" s="87" t="s">
        <v>176</v>
      </c>
      <c r="K198" s="123" t="s">
        <v>141</v>
      </c>
      <c r="L198" s="124"/>
      <c r="M198" s="125" t="s">
        <v>6</v>
      </c>
      <c r="N198" s="126"/>
      <c r="O198" s="127"/>
      <c r="P198" s="128"/>
      <c r="Q198" s="128"/>
      <c r="R198" s="128"/>
      <c r="S198" s="145" t="str">
        <f t="shared" si="22"/>
        <v>NG</v>
      </c>
    </row>
    <row r="199" s="28" customFormat="1" ht="36" customHeight="1" outlineLevel="1" spans="2:19">
      <c r="B199" s="72" t="s">
        <v>437</v>
      </c>
      <c r="C199" s="73">
        <f t="shared" si="20"/>
        <v>0.001</v>
      </c>
      <c r="D199" s="79" t="s">
        <v>359</v>
      </c>
      <c r="E199" s="80" t="s">
        <v>83</v>
      </c>
      <c r="F199" s="84" t="str">
        <f>_xlfn.DISPIMG("ID_5814B22FD1944FCFA7EA488C25E87D29",1)</f>
        <v>=DISPIMG("ID_5814B22FD1944FCFA7EA488C25E87D29",1)</v>
      </c>
      <c r="G199" s="82">
        <v>0.4</v>
      </c>
      <c r="H199" s="82">
        <v>-0.4</v>
      </c>
      <c r="I199" s="82">
        <v>0</v>
      </c>
      <c r="J199" s="87" t="s">
        <v>176</v>
      </c>
      <c r="K199" s="123" t="s">
        <v>141</v>
      </c>
      <c r="L199" s="129"/>
      <c r="M199" s="125" t="s">
        <v>6</v>
      </c>
      <c r="N199" s="126"/>
      <c r="O199" s="127"/>
      <c r="P199" s="128"/>
      <c r="Q199" s="128"/>
      <c r="R199" s="128"/>
      <c r="S199" s="145" t="str">
        <f t="shared" si="22"/>
        <v>OK</v>
      </c>
    </row>
    <row r="200" s="28" customFormat="1" ht="36" customHeight="1" outlineLevel="1" spans="2:19">
      <c r="B200" s="72" t="s">
        <v>438</v>
      </c>
      <c r="C200" s="73">
        <f t="shared" si="20"/>
        <v>0.001</v>
      </c>
      <c r="D200" s="79" t="s">
        <v>360</v>
      </c>
      <c r="E200" s="80" t="s">
        <v>60</v>
      </c>
      <c r="F200" s="84" t="str">
        <f>_xlfn.DISPIMG("ID_C5DE097CFC3444E28FAC17E98DE61506",1)</f>
        <v>=DISPIMG("ID_C5DE097CFC3444E28FAC17E98DE61506",1)</v>
      </c>
      <c r="G200" s="82">
        <v>0.1</v>
      </c>
      <c r="H200" s="82">
        <v>-0.1</v>
      </c>
      <c r="I200" s="82">
        <v>0</v>
      </c>
      <c r="J200" s="87" t="s">
        <v>176</v>
      </c>
      <c r="K200" s="123" t="s">
        <v>141</v>
      </c>
      <c r="L200" s="129" t="s">
        <v>149</v>
      </c>
      <c r="M200" s="125" t="s">
        <v>6</v>
      </c>
      <c r="N200" s="126"/>
      <c r="O200" s="127"/>
      <c r="P200" s="128"/>
      <c r="Q200" s="128"/>
      <c r="R200" s="128"/>
      <c r="S200" s="145" t="str">
        <f t="shared" si="22"/>
        <v>OK</v>
      </c>
    </row>
    <row r="201" s="28" customFormat="1" ht="36" customHeight="1" outlineLevel="1" spans="2:19">
      <c r="B201" s="72" t="s">
        <v>439</v>
      </c>
      <c r="C201" s="73">
        <f t="shared" si="20"/>
        <v>0.1</v>
      </c>
      <c r="D201" s="79" t="s">
        <v>361</v>
      </c>
      <c r="E201" s="80" t="s">
        <v>78</v>
      </c>
      <c r="F201" s="81" t="s">
        <v>75</v>
      </c>
      <c r="G201" s="82">
        <v>4</v>
      </c>
      <c r="H201" s="83">
        <v>-0.5</v>
      </c>
      <c r="I201" s="83">
        <v>0.5</v>
      </c>
      <c r="J201" s="87" t="s">
        <v>174</v>
      </c>
      <c r="K201" s="123" t="s">
        <v>141</v>
      </c>
      <c r="L201" s="124"/>
      <c r="M201" s="125" t="s">
        <v>6</v>
      </c>
      <c r="N201" s="126"/>
      <c r="O201" s="127"/>
      <c r="P201" s="128"/>
      <c r="Q201" s="128"/>
      <c r="R201" s="128"/>
      <c r="S201" s="144" t="str">
        <f>IF(COUNTBLANK(P201:R201)=5,"",IF(OR((MIN(P201:R201)&lt;(G201+H201)),(MAX(P201:R201)&gt;(G201+I201))),"∆","∆"))</f>
        <v>∆</v>
      </c>
    </row>
    <row r="202" s="28" customFormat="1" ht="36" customHeight="1" outlineLevel="1" spans="2:19">
      <c r="B202" s="72" t="s">
        <v>440</v>
      </c>
      <c r="C202" s="73">
        <f t="shared" si="20"/>
        <v>0.1</v>
      </c>
      <c r="D202" s="79" t="s">
        <v>362</v>
      </c>
      <c r="E202" s="80" t="s">
        <v>38</v>
      </c>
      <c r="F202" s="81" t="s">
        <v>75</v>
      </c>
      <c r="G202" s="82">
        <v>24.39</v>
      </c>
      <c r="H202" s="83">
        <v>-0.25</v>
      </c>
      <c r="I202" s="83">
        <v>0.25</v>
      </c>
      <c r="J202" s="87" t="s">
        <v>176</v>
      </c>
      <c r="K202" s="123" t="s">
        <v>141</v>
      </c>
      <c r="L202" s="124"/>
      <c r="M202" s="125" t="s">
        <v>6</v>
      </c>
      <c r="N202" s="126"/>
      <c r="O202" s="127"/>
      <c r="P202" s="128"/>
      <c r="Q202" s="128"/>
      <c r="R202" s="128"/>
      <c r="S202" s="144" t="str">
        <f>IF(COUNTBLANK(P202:R202)=5,"",IF(OR((MIN(P202:R202)&lt;(G202+H202)),(MAX(P202:R202)&gt;(G202+I202))),"∆","∆"))</f>
        <v>∆</v>
      </c>
    </row>
    <row r="203" s="28" customFormat="1" ht="36" customHeight="1" outlineLevel="1" spans="2:19">
      <c r="B203" s="72" t="s">
        <v>441</v>
      </c>
      <c r="C203" s="73">
        <f t="shared" si="20"/>
        <v>0.001</v>
      </c>
      <c r="D203" s="79" t="s">
        <v>363</v>
      </c>
      <c r="E203" s="80" t="s">
        <v>83</v>
      </c>
      <c r="F203" s="84" t="str">
        <f>_xlfn.DISPIMG("ID_ABED56FBEABB44FEB733FB26A7E4AEB3",1)</f>
        <v>=DISPIMG("ID_ABED56FBEABB44FEB733FB26A7E4AEB3",1)</v>
      </c>
      <c r="G203" s="82">
        <v>0.5</v>
      </c>
      <c r="H203" s="82">
        <v>-0.5</v>
      </c>
      <c r="I203" s="82">
        <v>0</v>
      </c>
      <c r="J203" s="87" t="s">
        <v>176</v>
      </c>
      <c r="K203" s="123" t="s">
        <v>141</v>
      </c>
      <c r="L203" s="124"/>
      <c r="M203" s="125" t="s">
        <v>6</v>
      </c>
      <c r="N203" s="126"/>
      <c r="O203" s="127"/>
      <c r="P203" s="128"/>
      <c r="Q203" s="128"/>
      <c r="R203" s="128"/>
      <c r="S203" s="145" t="str">
        <f t="shared" ref="S203:S209" si="23">IF(COUNTBLANK(P203:R203)=5,"",IF(OR((MIN(P203:R203)&lt;(G203+H203)),(MAX(P203:R203)&gt;(G203+I203))),"NG","OK"))</f>
        <v>OK</v>
      </c>
    </row>
    <row r="204" s="28" customFormat="1" ht="36" customHeight="1" outlineLevel="1" spans="2:19">
      <c r="B204" s="72" t="s">
        <v>442</v>
      </c>
      <c r="C204" s="73">
        <f t="shared" si="20"/>
        <v>0.001</v>
      </c>
      <c r="D204" s="79" t="s">
        <v>364</v>
      </c>
      <c r="E204" s="80" t="s">
        <v>60</v>
      </c>
      <c r="F204" s="84" t="str">
        <f>_xlfn.DISPIMG("ID_3ABDDF96A9E4406FB5D0CF5BEDD7A553",1)</f>
        <v>=DISPIMG("ID_3ABDDF96A9E4406FB5D0CF5BEDD7A553",1)</v>
      </c>
      <c r="G204" s="82">
        <v>0.1</v>
      </c>
      <c r="H204" s="82">
        <v>-0.1</v>
      </c>
      <c r="I204" s="82">
        <v>0</v>
      </c>
      <c r="J204" s="87" t="s">
        <v>176</v>
      </c>
      <c r="K204" s="123" t="s">
        <v>141</v>
      </c>
      <c r="L204" s="129" t="s">
        <v>149</v>
      </c>
      <c r="M204" s="125" t="s">
        <v>6</v>
      </c>
      <c r="N204" s="126"/>
      <c r="O204" s="127"/>
      <c r="P204" s="128"/>
      <c r="Q204" s="128"/>
      <c r="R204" s="128"/>
      <c r="S204" s="145" t="str">
        <f t="shared" si="23"/>
        <v>OK</v>
      </c>
    </row>
    <row r="205" s="28" customFormat="1" ht="36" customHeight="1" outlineLevel="1" spans="2:19">
      <c r="B205" s="72" t="s">
        <v>443</v>
      </c>
      <c r="C205" s="73">
        <f t="shared" si="20"/>
        <v>0.001</v>
      </c>
      <c r="D205" s="79" t="s">
        <v>444</v>
      </c>
      <c r="E205" s="80" t="s">
        <v>83</v>
      </c>
      <c r="F205" s="84" t="str">
        <f>_xlfn.DISPIMG("ID_1C6A89F1338242CC8810E6F768E463F7",1)</f>
        <v>=DISPIMG("ID_1C6A89F1338242CC8810E6F768E463F7",1)</v>
      </c>
      <c r="G205" s="82">
        <v>0.4</v>
      </c>
      <c r="H205" s="82">
        <v>-0.4</v>
      </c>
      <c r="I205" s="82">
        <v>0</v>
      </c>
      <c r="J205" s="87" t="s">
        <v>176</v>
      </c>
      <c r="K205" s="123" t="s">
        <v>141</v>
      </c>
      <c r="L205" s="124"/>
      <c r="M205" s="125" t="s">
        <v>6</v>
      </c>
      <c r="N205" s="126"/>
      <c r="O205" s="127"/>
      <c r="P205" s="128"/>
      <c r="Q205" s="128"/>
      <c r="R205" s="128"/>
      <c r="S205" s="145" t="str">
        <f t="shared" si="23"/>
        <v>OK</v>
      </c>
    </row>
    <row r="206" s="28" customFormat="1" ht="36" customHeight="1" outlineLevel="1" spans="2:19">
      <c r="B206" s="72" t="s">
        <v>445</v>
      </c>
      <c r="C206" s="73">
        <f t="shared" si="20"/>
        <v>0.001</v>
      </c>
      <c r="D206" s="79" t="s">
        <v>446</v>
      </c>
      <c r="E206" s="80" t="s">
        <v>83</v>
      </c>
      <c r="F206" s="84" t="str">
        <f>_xlfn.DISPIMG("ID_1C90B19A78BF4868A46DF8BE62D1EF18",1)</f>
        <v>=DISPIMG("ID_1C90B19A78BF4868A46DF8BE62D1EF18",1)</v>
      </c>
      <c r="G206" s="82">
        <v>0.4</v>
      </c>
      <c r="H206" s="82">
        <v>-0.4</v>
      </c>
      <c r="I206" s="82">
        <v>0</v>
      </c>
      <c r="J206" s="87" t="s">
        <v>176</v>
      </c>
      <c r="K206" s="123" t="s">
        <v>141</v>
      </c>
      <c r="L206" s="124"/>
      <c r="M206" s="125" t="s">
        <v>6</v>
      </c>
      <c r="N206" s="126"/>
      <c r="O206" s="127"/>
      <c r="P206" s="128"/>
      <c r="Q206" s="128"/>
      <c r="R206" s="128"/>
      <c r="S206" s="145" t="str">
        <f t="shared" si="23"/>
        <v>OK</v>
      </c>
    </row>
    <row r="207" s="28" customFormat="1" ht="36" customHeight="1" outlineLevel="1" spans="2:19">
      <c r="B207" s="72" t="s">
        <v>447</v>
      </c>
      <c r="C207" s="73">
        <f t="shared" si="20"/>
        <v>0.001</v>
      </c>
      <c r="D207" s="79" t="s">
        <v>448</v>
      </c>
      <c r="E207" s="80" t="s">
        <v>83</v>
      </c>
      <c r="F207" s="84" t="str">
        <f>_xlfn.DISPIMG("ID_9DA0BA17FB01472F91FFEE86FEAEA7DD",1)</f>
        <v>=DISPIMG("ID_9DA0BA17FB01472F91FFEE86FEAEA7DD",1)</v>
      </c>
      <c r="G207" s="82">
        <v>0.4</v>
      </c>
      <c r="H207" s="82">
        <v>-0.4</v>
      </c>
      <c r="I207" s="82">
        <v>0</v>
      </c>
      <c r="J207" s="87" t="s">
        <v>176</v>
      </c>
      <c r="K207" s="123" t="s">
        <v>141</v>
      </c>
      <c r="L207" s="124"/>
      <c r="M207" s="125" t="s">
        <v>6</v>
      </c>
      <c r="N207" s="126"/>
      <c r="O207" s="127"/>
      <c r="P207" s="128"/>
      <c r="Q207" s="128"/>
      <c r="R207" s="128"/>
      <c r="S207" s="145" t="str">
        <f t="shared" si="23"/>
        <v>OK</v>
      </c>
    </row>
    <row r="208" s="28" customFormat="1" ht="36" customHeight="1" outlineLevel="1" spans="2:19">
      <c r="B208" s="72" t="s">
        <v>449</v>
      </c>
      <c r="C208" s="73">
        <f t="shared" si="20"/>
        <v>0.001</v>
      </c>
      <c r="D208" s="79" t="s">
        <v>450</v>
      </c>
      <c r="E208" s="80" t="s">
        <v>83</v>
      </c>
      <c r="F208" s="84" t="str">
        <f>_xlfn.DISPIMG("ID_32FC0955BF874DC183B078932FA161B0",1)</f>
        <v>=DISPIMG("ID_32FC0955BF874DC183B078932FA161B0",1)</v>
      </c>
      <c r="G208" s="82">
        <v>0.4</v>
      </c>
      <c r="H208" s="82">
        <v>-0.4</v>
      </c>
      <c r="I208" s="82">
        <v>0</v>
      </c>
      <c r="J208" s="87" t="s">
        <v>176</v>
      </c>
      <c r="K208" s="123" t="s">
        <v>141</v>
      </c>
      <c r="L208" s="124"/>
      <c r="M208" s="125" t="s">
        <v>6</v>
      </c>
      <c r="N208" s="126"/>
      <c r="O208" s="127"/>
      <c r="P208" s="128"/>
      <c r="Q208" s="128"/>
      <c r="R208" s="128"/>
      <c r="S208" s="145" t="str">
        <f t="shared" si="23"/>
        <v>OK</v>
      </c>
    </row>
    <row r="209" s="28" customFormat="1" ht="36" customHeight="1" outlineLevel="1" spans="2:19">
      <c r="B209" s="72" t="s">
        <v>451</v>
      </c>
      <c r="C209" s="73">
        <f t="shared" si="20"/>
        <v>0.001</v>
      </c>
      <c r="D209" s="79" t="s">
        <v>452</v>
      </c>
      <c r="E209" s="80" t="s">
        <v>83</v>
      </c>
      <c r="F209" s="84" t="str">
        <f>_xlfn.DISPIMG("ID_9D4AC7790C2344099F4BCDBE12C479FC",1)</f>
        <v>=DISPIMG("ID_9D4AC7790C2344099F4BCDBE12C479FC",1)</v>
      </c>
      <c r="G209" s="82">
        <v>0.4</v>
      </c>
      <c r="H209" s="82">
        <v>-0.4</v>
      </c>
      <c r="I209" s="82">
        <v>0</v>
      </c>
      <c r="J209" s="87" t="s">
        <v>176</v>
      </c>
      <c r="K209" s="123" t="s">
        <v>141</v>
      </c>
      <c r="L209" s="124"/>
      <c r="M209" s="125" t="s">
        <v>6</v>
      </c>
      <c r="N209" s="126"/>
      <c r="O209" s="127"/>
      <c r="P209" s="128"/>
      <c r="Q209" s="128"/>
      <c r="R209" s="128"/>
      <c r="S209" s="145" t="str">
        <f t="shared" si="23"/>
        <v>OK</v>
      </c>
    </row>
    <row r="210" s="28" customFormat="1" ht="36" customHeight="1" outlineLevel="1" spans="2:19">
      <c r="B210" s="72" t="s">
        <v>453</v>
      </c>
      <c r="C210" s="73">
        <f t="shared" si="20"/>
        <v>0.1</v>
      </c>
      <c r="D210" s="146" t="s">
        <v>454</v>
      </c>
      <c r="E210" s="80" t="s">
        <v>38</v>
      </c>
      <c r="F210" s="81" t="s">
        <v>75</v>
      </c>
      <c r="G210" s="82">
        <v>7</v>
      </c>
      <c r="H210" s="83">
        <v>-0.25</v>
      </c>
      <c r="I210" s="83">
        <v>0.25</v>
      </c>
      <c r="J210" s="87" t="s">
        <v>176</v>
      </c>
      <c r="K210" s="123" t="s">
        <v>141</v>
      </c>
      <c r="L210" s="124"/>
      <c r="M210" s="125" t="s">
        <v>20</v>
      </c>
      <c r="N210" s="126"/>
      <c r="O210" s="127"/>
      <c r="P210" s="154"/>
      <c r="Q210" s="128"/>
      <c r="R210" s="128"/>
      <c r="S210" s="144" t="str">
        <f t="shared" ref="S210:S217" si="24">IF(COUNTBLANK(P210:R210)=5,"",IF(OR((MIN(P210:R210)&lt;(G210+H210)),(MAX(P210:R210)&gt;(G210+I210))),"∆","∆"))</f>
        <v>∆</v>
      </c>
    </row>
    <row r="211" s="28" customFormat="1" ht="36" customHeight="1" outlineLevel="1" spans="2:19">
      <c r="B211" s="72" t="s">
        <v>455</v>
      </c>
      <c r="C211" s="73">
        <f t="shared" si="20"/>
        <v>0.1</v>
      </c>
      <c r="D211" s="146" t="s">
        <v>456</v>
      </c>
      <c r="E211" s="80" t="s">
        <v>38</v>
      </c>
      <c r="F211" s="81" t="s">
        <v>75</v>
      </c>
      <c r="G211" s="82">
        <v>7</v>
      </c>
      <c r="H211" s="83">
        <v>-0.25</v>
      </c>
      <c r="I211" s="83">
        <v>0.25</v>
      </c>
      <c r="J211" s="87" t="s">
        <v>176</v>
      </c>
      <c r="K211" s="123" t="s">
        <v>141</v>
      </c>
      <c r="L211" s="124"/>
      <c r="M211" s="125" t="s">
        <v>20</v>
      </c>
      <c r="N211" s="126"/>
      <c r="O211" s="127"/>
      <c r="P211" s="154"/>
      <c r="Q211" s="128"/>
      <c r="R211" s="128"/>
      <c r="S211" s="144" t="str">
        <f t="shared" si="24"/>
        <v>∆</v>
      </c>
    </row>
    <row r="212" s="28" customFormat="1" ht="36" customHeight="1" outlineLevel="1" spans="2:19">
      <c r="B212" s="72" t="s">
        <v>457</v>
      </c>
      <c r="C212" s="73">
        <f t="shared" si="20"/>
        <v>0.1</v>
      </c>
      <c r="D212" s="146" t="s">
        <v>458</v>
      </c>
      <c r="E212" s="80" t="s">
        <v>38</v>
      </c>
      <c r="F212" s="81" t="s">
        <v>75</v>
      </c>
      <c r="G212" s="82">
        <v>7</v>
      </c>
      <c r="H212" s="83">
        <v>-0.25</v>
      </c>
      <c r="I212" s="83">
        <v>0.25</v>
      </c>
      <c r="J212" s="87" t="s">
        <v>176</v>
      </c>
      <c r="K212" s="123" t="s">
        <v>141</v>
      </c>
      <c r="L212" s="124"/>
      <c r="M212" s="125" t="s">
        <v>20</v>
      </c>
      <c r="N212" s="126"/>
      <c r="O212" s="127"/>
      <c r="P212" s="154"/>
      <c r="Q212" s="128"/>
      <c r="R212" s="128"/>
      <c r="S212" s="144" t="str">
        <f t="shared" si="24"/>
        <v>∆</v>
      </c>
    </row>
    <row r="213" s="28" customFormat="1" ht="36" customHeight="1" outlineLevel="1" spans="2:19">
      <c r="B213" s="72" t="s">
        <v>459</v>
      </c>
      <c r="C213" s="73">
        <f t="shared" si="20"/>
        <v>0.1</v>
      </c>
      <c r="D213" s="146" t="s">
        <v>460</v>
      </c>
      <c r="E213" s="80" t="s">
        <v>38</v>
      </c>
      <c r="F213" s="81" t="s">
        <v>75</v>
      </c>
      <c r="G213" s="82">
        <v>7</v>
      </c>
      <c r="H213" s="83">
        <v>-0.25</v>
      </c>
      <c r="I213" s="83">
        <v>0.25</v>
      </c>
      <c r="J213" s="87" t="s">
        <v>176</v>
      </c>
      <c r="K213" s="123" t="s">
        <v>141</v>
      </c>
      <c r="L213" s="124"/>
      <c r="M213" s="125" t="s">
        <v>20</v>
      </c>
      <c r="N213" s="126"/>
      <c r="O213" s="127"/>
      <c r="P213" s="154"/>
      <c r="Q213" s="128"/>
      <c r="R213" s="128"/>
      <c r="S213" s="144" t="str">
        <f t="shared" si="24"/>
        <v>∆</v>
      </c>
    </row>
    <row r="214" s="28" customFormat="1" ht="36" customHeight="1" outlineLevel="1" spans="2:19">
      <c r="B214" s="72" t="s">
        <v>461</v>
      </c>
      <c r="C214" s="73">
        <f t="shared" si="20"/>
        <v>0.1</v>
      </c>
      <c r="D214" s="146" t="s">
        <v>462</v>
      </c>
      <c r="E214" s="80" t="s">
        <v>38</v>
      </c>
      <c r="F214" s="81" t="s">
        <v>75</v>
      </c>
      <c r="G214" s="82">
        <v>7</v>
      </c>
      <c r="H214" s="83">
        <v>-0.25</v>
      </c>
      <c r="I214" s="83">
        <v>0.25</v>
      </c>
      <c r="J214" s="87" t="s">
        <v>176</v>
      </c>
      <c r="K214" s="123" t="s">
        <v>141</v>
      </c>
      <c r="L214" s="124"/>
      <c r="M214" s="125" t="s">
        <v>20</v>
      </c>
      <c r="N214" s="126"/>
      <c r="O214" s="127"/>
      <c r="P214" s="154"/>
      <c r="Q214" s="128"/>
      <c r="R214" s="128"/>
      <c r="S214" s="144" t="str">
        <f t="shared" si="24"/>
        <v>∆</v>
      </c>
    </row>
    <row r="215" s="28" customFormat="1" ht="36" customHeight="1" outlineLevel="1" spans="2:19">
      <c r="B215" s="72" t="s">
        <v>463</v>
      </c>
      <c r="C215" s="73">
        <f t="shared" si="20"/>
        <v>0.1</v>
      </c>
      <c r="D215" s="79" t="s">
        <v>371</v>
      </c>
      <c r="E215" s="80" t="s">
        <v>38</v>
      </c>
      <c r="F215" s="81" t="s">
        <v>75</v>
      </c>
      <c r="G215" s="82">
        <v>62.62</v>
      </c>
      <c r="H215" s="83">
        <v>-0.25</v>
      </c>
      <c r="I215" s="83">
        <v>0.25</v>
      </c>
      <c r="J215" s="87" t="s">
        <v>176</v>
      </c>
      <c r="K215" s="123" t="s">
        <v>141</v>
      </c>
      <c r="L215" s="124"/>
      <c r="M215" s="125" t="s">
        <v>6</v>
      </c>
      <c r="N215" s="126"/>
      <c r="O215" s="127"/>
      <c r="P215" s="128"/>
      <c r="Q215" s="128"/>
      <c r="R215" s="128"/>
      <c r="S215" s="144" t="str">
        <f t="shared" si="24"/>
        <v>∆</v>
      </c>
    </row>
    <row r="216" s="28" customFormat="1" ht="36" customHeight="1" outlineLevel="1" spans="2:19">
      <c r="B216" s="72" t="s">
        <v>464</v>
      </c>
      <c r="C216" s="73">
        <f t="shared" si="20"/>
        <v>0.1</v>
      </c>
      <c r="D216" s="79" t="s">
        <v>373</v>
      </c>
      <c r="E216" s="80" t="s">
        <v>38</v>
      </c>
      <c r="F216" s="81" t="s">
        <v>75</v>
      </c>
      <c r="G216" s="82">
        <v>31.35</v>
      </c>
      <c r="H216" s="83">
        <v>-0.25</v>
      </c>
      <c r="I216" s="83">
        <v>0.25</v>
      </c>
      <c r="J216" s="87" t="s">
        <v>176</v>
      </c>
      <c r="K216" s="123" t="s">
        <v>141</v>
      </c>
      <c r="L216" s="124"/>
      <c r="M216" s="125" t="s">
        <v>6</v>
      </c>
      <c r="N216" s="126"/>
      <c r="O216" s="127"/>
      <c r="P216" s="128"/>
      <c r="Q216" s="128"/>
      <c r="R216" s="128"/>
      <c r="S216" s="144" t="str">
        <f t="shared" si="24"/>
        <v>∆</v>
      </c>
    </row>
    <row r="217" s="28" customFormat="1" ht="36" customHeight="1" outlineLevel="1" spans="2:19">
      <c r="B217" s="72" t="s">
        <v>465</v>
      </c>
      <c r="C217" s="73">
        <f t="shared" si="20"/>
        <v>0.1</v>
      </c>
      <c r="D217" s="79" t="s">
        <v>375</v>
      </c>
      <c r="E217" s="80" t="s">
        <v>38</v>
      </c>
      <c r="F217" s="81" t="s">
        <v>75</v>
      </c>
      <c r="G217" s="82">
        <v>12.83</v>
      </c>
      <c r="H217" s="83">
        <v>-0.25</v>
      </c>
      <c r="I217" s="83">
        <v>0.25</v>
      </c>
      <c r="J217" s="87" t="s">
        <v>176</v>
      </c>
      <c r="K217" s="123" t="s">
        <v>141</v>
      </c>
      <c r="L217" s="124"/>
      <c r="M217" s="125" t="s">
        <v>6</v>
      </c>
      <c r="N217" s="126"/>
      <c r="O217" s="127"/>
      <c r="P217" s="128"/>
      <c r="Q217" s="128"/>
      <c r="R217" s="128"/>
      <c r="S217" s="144" t="str">
        <f t="shared" si="24"/>
        <v>∆</v>
      </c>
    </row>
    <row r="218" s="28" customFormat="1" ht="36" customHeight="1" outlineLevel="1" spans="2:22">
      <c r="B218" s="72" t="s">
        <v>466</v>
      </c>
      <c r="C218" s="73">
        <f t="shared" si="20"/>
        <v>0.001</v>
      </c>
      <c r="D218" s="79" t="s">
        <v>377</v>
      </c>
      <c r="E218" s="80" t="s">
        <v>4</v>
      </c>
      <c r="F218" s="84" t="str">
        <f>_xlfn.DISPIMG("ID_8A849E9C283E40C58D2828AF35D918DB",1)</f>
        <v>=DISPIMG("ID_8A849E9C283E40C58D2828AF35D918DB",1)</v>
      </c>
      <c r="G218" s="82">
        <v>2</v>
      </c>
      <c r="H218" s="82">
        <v>-2</v>
      </c>
      <c r="I218" s="82">
        <v>0</v>
      </c>
      <c r="J218" s="87" t="s">
        <v>176</v>
      </c>
      <c r="K218" s="123" t="s">
        <v>143</v>
      </c>
      <c r="L218" s="124"/>
      <c r="M218" s="125" t="s">
        <v>6</v>
      </c>
      <c r="N218" s="126"/>
      <c r="O218" s="127"/>
      <c r="P218" s="128"/>
      <c r="Q218" s="128"/>
      <c r="R218" s="128"/>
      <c r="S218" s="145" t="str">
        <f t="shared" ref="S218:S229" si="25">IF(COUNTBLANK(P218:R218)=5,"",IF(OR((MIN(P218:R218)&lt;(G218+H218)),(MAX(P218:R218)&gt;(G218+I218))),"NG","OK"))</f>
        <v>OK</v>
      </c>
      <c r="U218" s="149"/>
      <c r="V218" s="149"/>
    </row>
    <row r="219" s="28" customFormat="1" ht="36" customHeight="1" outlineLevel="1" spans="2:19">
      <c r="B219" s="72" t="s">
        <v>467</v>
      </c>
      <c r="C219" s="73">
        <f t="shared" ref="C219:C274" si="26">IF(I219&gt;=1,1,IF(I219&gt;=0.1,0.1,IF(I219&gt;=0.01,0.01,0.001)))</f>
        <v>0.1</v>
      </c>
      <c r="D219" s="79" t="s">
        <v>379</v>
      </c>
      <c r="E219" s="80" t="s">
        <v>78</v>
      </c>
      <c r="F219" s="81" t="s">
        <v>75</v>
      </c>
      <c r="G219" s="82">
        <v>21.4</v>
      </c>
      <c r="H219" s="83">
        <v>-0.5</v>
      </c>
      <c r="I219" s="83">
        <v>0.5</v>
      </c>
      <c r="J219" s="87" t="s">
        <v>174</v>
      </c>
      <c r="K219" s="123" t="s">
        <v>141</v>
      </c>
      <c r="L219" s="124"/>
      <c r="M219" s="125" t="s">
        <v>6</v>
      </c>
      <c r="N219" s="126"/>
      <c r="O219" s="127"/>
      <c r="P219" s="128"/>
      <c r="Q219" s="128"/>
      <c r="R219" s="128"/>
      <c r="S219" s="144" t="str">
        <f>IF(COUNTBLANK(P219:R219)=5,"",IF(OR((MIN(P219:R219)&lt;(G219+H219)),(MAX(P219:R219)&gt;(G219+I219))),"∆","∆"))</f>
        <v>∆</v>
      </c>
    </row>
    <row r="220" s="28" customFormat="1" ht="36" customHeight="1" outlineLevel="1" spans="2:19">
      <c r="B220" s="72" t="s">
        <v>468</v>
      </c>
      <c r="C220" s="73">
        <f t="shared" si="26"/>
        <v>0.1</v>
      </c>
      <c r="D220" s="79" t="s">
        <v>381</v>
      </c>
      <c r="E220" s="80" t="s">
        <v>38</v>
      </c>
      <c r="F220" s="81" t="s">
        <v>75</v>
      </c>
      <c r="G220" s="82">
        <v>45.49</v>
      </c>
      <c r="H220" s="83">
        <v>-0.25</v>
      </c>
      <c r="I220" s="83">
        <v>0.25</v>
      </c>
      <c r="J220" s="87" t="s">
        <v>176</v>
      </c>
      <c r="K220" s="123" t="s">
        <v>141</v>
      </c>
      <c r="L220" s="124"/>
      <c r="M220" s="125" t="s">
        <v>6</v>
      </c>
      <c r="N220" s="126"/>
      <c r="O220" s="127"/>
      <c r="P220" s="128"/>
      <c r="Q220" s="128"/>
      <c r="R220" s="128"/>
      <c r="S220" s="144" t="str">
        <f>IF(COUNTBLANK(P220:R220)=5,"",IF(OR((MIN(P220:R220)&lt;(G220+H220)),(MAX(P220:R220)&gt;(G220+I220))),"∆","∆"))</f>
        <v>∆</v>
      </c>
    </row>
    <row r="221" s="28" customFormat="1" ht="36" customHeight="1" outlineLevel="1" spans="2:19">
      <c r="B221" s="72" t="s">
        <v>469</v>
      </c>
      <c r="C221" s="73">
        <f t="shared" si="26"/>
        <v>0.1</v>
      </c>
      <c r="D221" s="79" t="s">
        <v>383</v>
      </c>
      <c r="E221" s="80" t="s">
        <v>100</v>
      </c>
      <c r="F221" s="81" t="s">
        <v>72</v>
      </c>
      <c r="G221" s="82">
        <v>31</v>
      </c>
      <c r="H221" s="82">
        <v>0</v>
      </c>
      <c r="I221" s="82">
        <v>0.5</v>
      </c>
      <c r="J221" s="87" t="s">
        <v>176</v>
      </c>
      <c r="K221" s="123" t="s">
        <v>141</v>
      </c>
      <c r="L221" s="124"/>
      <c r="M221" s="125" t="s">
        <v>6</v>
      </c>
      <c r="N221" s="126"/>
      <c r="O221" s="127"/>
      <c r="P221" s="128"/>
      <c r="Q221" s="128"/>
      <c r="R221" s="128"/>
      <c r="S221" s="145" t="str">
        <f t="shared" si="25"/>
        <v>NG</v>
      </c>
    </row>
    <row r="222" s="28" customFormat="1" ht="36" customHeight="1" outlineLevel="1" spans="2:19">
      <c r="B222" s="72" t="s">
        <v>470</v>
      </c>
      <c r="C222" s="73">
        <f t="shared" si="26"/>
        <v>0.001</v>
      </c>
      <c r="D222" s="79" t="s">
        <v>385</v>
      </c>
      <c r="E222" s="80" t="s">
        <v>24</v>
      </c>
      <c r="F222" s="84" t="str">
        <f>_xlfn.DISPIMG("ID_C1CDA3C927094F2C8144BDDFAE844887",1)</f>
        <v>=DISPIMG("ID_C1CDA3C927094F2C8144BDDFAE844887",1)</v>
      </c>
      <c r="G222" s="82">
        <v>0.2</v>
      </c>
      <c r="H222" s="82">
        <v>-0.2</v>
      </c>
      <c r="I222" s="82">
        <v>0</v>
      </c>
      <c r="J222" s="87" t="s">
        <v>176</v>
      </c>
      <c r="K222" s="123" t="s">
        <v>141</v>
      </c>
      <c r="L222" s="129"/>
      <c r="M222" s="125" t="s">
        <v>6</v>
      </c>
      <c r="N222" s="126"/>
      <c r="O222" s="127"/>
      <c r="P222" s="128"/>
      <c r="Q222" s="128"/>
      <c r="R222" s="128"/>
      <c r="S222" s="145" t="str">
        <f t="shared" si="25"/>
        <v>OK</v>
      </c>
    </row>
    <row r="223" s="28" customFormat="1" ht="36" customHeight="1" outlineLevel="1" spans="2:19">
      <c r="B223" s="72" t="s">
        <v>471</v>
      </c>
      <c r="C223" s="73">
        <f t="shared" si="26"/>
        <v>0.001</v>
      </c>
      <c r="D223" s="79" t="s">
        <v>387</v>
      </c>
      <c r="E223" s="80" t="s">
        <v>0</v>
      </c>
      <c r="F223" s="84" t="str">
        <f>_xlfn.DISPIMG("ID_5D9CF5BD3D484AF2B7B3B65E0763DC46",1)</f>
        <v>=DISPIMG("ID_5D9CF5BD3D484AF2B7B3B65E0763DC46",1)</v>
      </c>
      <c r="G223" s="82">
        <v>2</v>
      </c>
      <c r="H223" s="82">
        <v>-2</v>
      </c>
      <c r="I223" s="82">
        <v>0</v>
      </c>
      <c r="J223" s="87" t="s">
        <v>176</v>
      </c>
      <c r="K223" s="123" t="s">
        <v>143</v>
      </c>
      <c r="L223" s="124"/>
      <c r="M223" s="125" t="s">
        <v>6</v>
      </c>
      <c r="N223" s="126"/>
      <c r="O223" s="127"/>
      <c r="P223" s="128"/>
      <c r="Q223" s="128"/>
      <c r="R223" s="128"/>
      <c r="S223" s="145" t="str">
        <f t="shared" si="25"/>
        <v>OK</v>
      </c>
    </row>
    <row r="224" s="28" customFormat="1" ht="36" customHeight="1" outlineLevel="1" spans="2:19">
      <c r="B224" s="72" t="s">
        <v>472</v>
      </c>
      <c r="C224" s="73">
        <f t="shared" si="26"/>
        <v>0.001</v>
      </c>
      <c r="D224" s="79" t="s">
        <v>389</v>
      </c>
      <c r="E224" s="80" t="s">
        <v>0</v>
      </c>
      <c r="F224" s="84" t="str">
        <f>_xlfn.DISPIMG("ID_F4270EF3E6664F098EAE706AA4BE1D54",1)</f>
        <v>=DISPIMG("ID_F4270EF3E6664F098EAE706AA4BE1D54",1)</v>
      </c>
      <c r="G224" s="82">
        <v>1.5</v>
      </c>
      <c r="H224" s="82">
        <v>-1.5</v>
      </c>
      <c r="I224" s="82">
        <v>0</v>
      </c>
      <c r="J224" s="87" t="s">
        <v>176</v>
      </c>
      <c r="K224" s="123" t="s">
        <v>145</v>
      </c>
      <c r="L224" s="124"/>
      <c r="M224" s="125" t="s">
        <v>6</v>
      </c>
      <c r="N224" s="126"/>
      <c r="O224" s="127"/>
      <c r="P224" s="128"/>
      <c r="Q224" s="128"/>
      <c r="R224" s="128"/>
      <c r="S224" s="145" t="str">
        <f t="shared" si="25"/>
        <v>OK</v>
      </c>
    </row>
    <row r="225" s="28" customFormat="1" ht="36" customHeight="1" outlineLevel="1" spans="2:19">
      <c r="B225" s="72" t="s">
        <v>473</v>
      </c>
      <c r="C225" s="73">
        <f t="shared" si="26"/>
        <v>0.001</v>
      </c>
      <c r="D225" s="79" t="s">
        <v>391</v>
      </c>
      <c r="E225" s="80" t="s">
        <v>7</v>
      </c>
      <c r="F225" s="147" t="s">
        <v>232</v>
      </c>
      <c r="G225" s="82"/>
      <c r="H225" s="82"/>
      <c r="I225" s="82"/>
      <c r="J225" s="87" t="s">
        <v>176</v>
      </c>
      <c r="K225" s="123" t="s">
        <v>141</v>
      </c>
      <c r="L225" s="129" t="s">
        <v>149</v>
      </c>
      <c r="M225" s="125" t="s">
        <v>10</v>
      </c>
      <c r="N225" s="126"/>
      <c r="O225" s="127"/>
      <c r="P225" s="128"/>
      <c r="Q225" s="128"/>
      <c r="R225" s="128"/>
      <c r="S225" s="145" t="str">
        <f t="shared" si="25"/>
        <v>OK</v>
      </c>
    </row>
    <row r="226" s="28" customFormat="1" ht="36" customHeight="1" outlineLevel="1" spans="2:19">
      <c r="B226" s="72" t="s">
        <v>474</v>
      </c>
      <c r="C226" s="73">
        <f t="shared" si="26"/>
        <v>0.001</v>
      </c>
      <c r="D226" s="79" t="s">
        <v>393</v>
      </c>
      <c r="E226" s="80" t="s">
        <v>83</v>
      </c>
      <c r="F226" s="84" t="str">
        <f>_xlfn.DISPIMG("ID_549DA02D62674A0895AB271F8BB3EBB9",1)</f>
        <v>=DISPIMG("ID_549DA02D62674A0895AB271F8BB3EBB9",1)</v>
      </c>
      <c r="G226" s="82">
        <v>0.3</v>
      </c>
      <c r="H226" s="82">
        <v>-0.3</v>
      </c>
      <c r="I226" s="82">
        <v>0</v>
      </c>
      <c r="J226" s="87" t="s">
        <v>176</v>
      </c>
      <c r="K226" s="123" t="s">
        <v>141</v>
      </c>
      <c r="L226" s="129"/>
      <c r="M226" s="125" t="s">
        <v>6</v>
      </c>
      <c r="N226" s="126"/>
      <c r="O226" s="127"/>
      <c r="P226" s="128"/>
      <c r="Q226" s="128"/>
      <c r="R226" s="128"/>
      <c r="S226" s="145" t="str">
        <f t="shared" si="25"/>
        <v>OK</v>
      </c>
    </row>
    <row r="227" s="28" customFormat="1" ht="36" customHeight="1" outlineLevel="1" spans="2:19">
      <c r="B227" s="72" t="s">
        <v>475</v>
      </c>
      <c r="C227" s="73">
        <f t="shared" si="26"/>
        <v>0.001</v>
      </c>
      <c r="D227" s="79" t="s">
        <v>395</v>
      </c>
      <c r="E227" s="80" t="s">
        <v>83</v>
      </c>
      <c r="F227" s="84" t="str">
        <f>_xlfn.DISPIMG("ID_32A3E1ECCE5E4788B6B1C30D87996AF7",1)</f>
        <v>=DISPIMG("ID_32A3E1ECCE5E4788B6B1C30D87996AF7",1)</v>
      </c>
      <c r="G227" s="82">
        <v>0.1</v>
      </c>
      <c r="H227" s="82">
        <v>-0.1</v>
      </c>
      <c r="I227" s="82">
        <v>0</v>
      </c>
      <c r="J227" s="87" t="s">
        <v>176</v>
      </c>
      <c r="K227" s="123" t="s">
        <v>141</v>
      </c>
      <c r="L227" s="129"/>
      <c r="M227" s="125" t="s">
        <v>6</v>
      </c>
      <c r="N227" s="126"/>
      <c r="O227" s="127"/>
      <c r="P227" s="128"/>
      <c r="Q227" s="128"/>
      <c r="R227" s="128"/>
      <c r="S227" s="145" t="str">
        <f t="shared" si="25"/>
        <v>OK</v>
      </c>
    </row>
    <row r="228" s="28" customFormat="1" ht="36" customHeight="1" outlineLevel="1" spans="2:19">
      <c r="B228" s="72" t="s">
        <v>476</v>
      </c>
      <c r="C228" s="73">
        <f t="shared" si="26"/>
        <v>0.1</v>
      </c>
      <c r="D228" s="146" t="s">
        <v>477</v>
      </c>
      <c r="E228" s="80" t="s">
        <v>98</v>
      </c>
      <c r="F228" s="81" t="s">
        <v>72</v>
      </c>
      <c r="G228" s="82">
        <v>0.5</v>
      </c>
      <c r="H228" s="82">
        <v>0</v>
      </c>
      <c r="I228" s="82">
        <v>0.3</v>
      </c>
      <c r="J228" s="87" t="s">
        <v>176</v>
      </c>
      <c r="K228" s="123" t="s">
        <v>141</v>
      </c>
      <c r="L228" s="124"/>
      <c r="M228" s="125" t="s">
        <v>2</v>
      </c>
      <c r="N228" s="126"/>
      <c r="O228" s="127"/>
      <c r="P228" s="128"/>
      <c r="Q228" s="128"/>
      <c r="R228" s="128"/>
      <c r="S228" s="145" t="str">
        <f t="shared" si="25"/>
        <v>NG</v>
      </c>
    </row>
    <row r="229" s="28" customFormat="1" ht="36" customHeight="1" outlineLevel="1" spans="2:19">
      <c r="B229" s="72" t="s">
        <v>478</v>
      </c>
      <c r="C229" s="73">
        <f t="shared" si="26"/>
        <v>1</v>
      </c>
      <c r="D229" s="146" t="s">
        <v>479</v>
      </c>
      <c r="E229" s="80" t="s">
        <v>98</v>
      </c>
      <c r="F229" s="81" t="s">
        <v>72</v>
      </c>
      <c r="G229" s="82">
        <v>45</v>
      </c>
      <c r="H229" s="82">
        <v>-2</v>
      </c>
      <c r="I229" s="82">
        <v>2</v>
      </c>
      <c r="J229" s="87" t="s">
        <v>174</v>
      </c>
      <c r="K229" s="123" t="s">
        <v>141</v>
      </c>
      <c r="L229" s="124"/>
      <c r="M229" s="125" t="s">
        <v>2</v>
      </c>
      <c r="N229" s="126"/>
      <c r="O229" s="127"/>
      <c r="P229" s="128"/>
      <c r="Q229" s="128"/>
      <c r="R229" s="128"/>
      <c r="S229" s="145" t="str">
        <f t="shared" si="25"/>
        <v>NG</v>
      </c>
    </row>
    <row r="230" s="28" customFormat="1" ht="36" customHeight="1" outlineLevel="1" spans="2:19">
      <c r="B230" s="72" t="s">
        <v>480</v>
      </c>
      <c r="C230" s="73">
        <f t="shared" si="26"/>
        <v>0.1</v>
      </c>
      <c r="D230" s="146" t="s">
        <v>397</v>
      </c>
      <c r="E230" s="80" t="s">
        <v>78</v>
      </c>
      <c r="F230" s="81" t="s">
        <v>75</v>
      </c>
      <c r="G230" s="82">
        <v>92.94</v>
      </c>
      <c r="H230" s="83">
        <v>-0.5</v>
      </c>
      <c r="I230" s="83">
        <v>0.5</v>
      </c>
      <c r="J230" s="130" t="s">
        <v>174</v>
      </c>
      <c r="K230" s="123" t="s">
        <v>141</v>
      </c>
      <c r="L230" s="129"/>
      <c r="M230" s="125" t="s">
        <v>6</v>
      </c>
      <c r="N230" s="126"/>
      <c r="O230" s="127"/>
      <c r="P230" s="128"/>
      <c r="Q230" s="128"/>
      <c r="R230" s="128"/>
      <c r="S230" s="144" t="str">
        <f>IF(COUNTBLANK(P230:R230)=5,"",IF(OR((MIN(P230:R230)&lt;(G230+H230)),(MAX(P230:R230)&gt;(G230+I230))),"∆","∆"))</f>
        <v>∆</v>
      </c>
    </row>
    <row r="231" s="28" customFormat="1" ht="36" customHeight="1" outlineLevel="1" spans="2:19">
      <c r="B231" s="72" t="s">
        <v>481</v>
      </c>
      <c r="C231" s="73">
        <f t="shared" si="26"/>
        <v>0.1</v>
      </c>
      <c r="D231" s="79" t="s">
        <v>398</v>
      </c>
      <c r="E231" s="80" t="s">
        <v>78</v>
      </c>
      <c r="F231" s="81" t="s">
        <v>75</v>
      </c>
      <c r="G231" s="82">
        <v>25.86</v>
      </c>
      <c r="H231" s="83">
        <v>-0.5</v>
      </c>
      <c r="I231" s="83">
        <v>0.5</v>
      </c>
      <c r="J231" s="87" t="s">
        <v>174</v>
      </c>
      <c r="K231" s="123" t="s">
        <v>141</v>
      </c>
      <c r="L231" s="124"/>
      <c r="M231" s="125" t="s">
        <v>6</v>
      </c>
      <c r="N231" s="126"/>
      <c r="O231" s="127"/>
      <c r="P231" s="128"/>
      <c r="Q231" s="128"/>
      <c r="R231" s="128"/>
      <c r="S231" s="144" t="str">
        <f>IF(COUNTBLANK(P231:R231)=5,"",IF(OR((MIN(P231:R231)&lt;(G231+H231)),(MAX(P231:R231)&gt;(G231+I231))),"∆","∆"))</f>
        <v>∆</v>
      </c>
    </row>
    <row r="232" s="28" customFormat="1" ht="36" customHeight="1" outlineLevel="1" spans="2:19">
      <c r="B232" s="72" t="s">
        <v>482</v>
      </c>
      <c r="C232" s="73">
        <f t="shared" si="26"/>
        <v>0.1</v>
      </c>
      <c r="D232" s="79" t="s">
        <v>399</v>
      </c>
      <c r="E232" s="80" t="s">
        <v>38</v>
      </c>
      <c r="F232" s="81" t="s">
        <v>75</v>
      </c>
      <c r="G232" s="82">
        <v>38.19</v>
      </c>
      <c r="H232" s="83">
        <v>-0.25</v>
      </c>
      <c r="I232" s="83">
        <v>0.25</v>
      </c>
      <c r="J232" s="87" t="s">
        <v>176</v>
      </c>
      <c r="K232" s="123" t="s">
        <v>141</v>
      </c>
      <c r="L232" s="124"/>
      <c r="M232" s="125" t="s">
        <v>6</v>
      </c>
      <c r="N232" s="126"/>
      <c r="O232" s="127"/>
      <c r="P232" s="128"/>
      <c r="Q232" s="128"/>
      <c r="R232" s="128"/>
      <c r="S232" s="144" t="str">
        <f>IF(COUNTBLANK(P232:R232)=5,"",IF(OR((MIN(P232:R232)&lt;(G232+H232)),(MAX(P232:R232)&gt;(G232+I232))),"∆","∆"))</f>
        <v>∆</v>
      </c>
    </row>
    <row r="233" s="28" customFormat="1" ht="36" customHeight="1" outlineLevel="1" spans="2:19">
      <c r="B233" s="72" t="s">
        <v>483</v>
      </c>
      <c r="C233" s="73">
        <f t="shared" si="26"/>
        <v>0.001</v>
      </c>
      <c r="D233" s="79" t="s">
        <v>400</v>
      </c>
      <c r="E233" s="80" t="s">
        <v>104</v>
      </c>
      <c r="F233" s="84" t="str">
        <f>_xlfn.DISPIMG("ID_2A1E86850F0E4BCC8AD1ADCD16DA6FF9",1)</f>
        <v>=DISPIMG("ID_2A1E86850F0E4BCC8AD1ADCD16DA6FF9",1)</v>
      </c>
      <c r="G233" s="82">
        <v>1.6</v>
      </c>
      <c r="H233" s="83">
        <v>-1.6</v>
      </c>
      <c r="I233" s="83">
        <v>0</v>
      </c>
      <c r="J233" s="130" t="s">
        <v>193</v>
      </c>
      <c r="K233" s="123" t="s">
        <v>141</v>
      </c>
      <c r="L233" s="129"/>
      <c r="M233" s="125" t="s">
        <v>17</v>
      </c>
      <c r="N233" s="126"/>
      <c r="O233" s="127"/>
      <c r="P233" s="128"/>
      <c r="Q233" s="128"/>
      <c r="R233" s="128"/>
      <c r="S233" s="145" t="str">
        <f t="shared" ref="S233:S248" si="27">IF(COUNTBLANK(P233:R233)=5,"",IF(OR((MIN(P233:R233)&lt;(G233+H233)),(MAX(P233:R233)&gt;(G233+I233))),"NG","OK"))</f>
        <v>OK</v>
      </c>
    </row>
    <row r="234" s="28" customFormat="1" ht="36" customHeight="1" outlineLevel="1" spans="2:19">
      <c r="B234" s="72" t="s">
        <v>484</v>
      </c>
      <c r="C234" s="73">
        <f t="shared" si="26"/>
        <v>0.1</v>
      </c>
      <c r="D234" s="79" t="s">
        <v>402</v>
      </c>
      <c r="E234" s="80" t="s">
        <v>49</v>
      </c>
      <c r="F234" s="81" t="s">
        <v>75</v>
      </c>
      <c r="G234" s="82">
        <v>56</v>
      </c>
      <c r="H234" s="83">
        <v>-0.25</v>
      </c>
      <c r="I234" s="83">
        <v>0.25</v>
      </c>
      <c r="J234" s="87" t="s">
        <v>176</v>
      </c>
      <c r="K234" s="123" t="s">
        <v>141</v>
      </c>
      <c r="L234" s="129"/>
      <c r="M234" s="125" t="s">
        <v>6</v>
      </c>
      <c r="N234" s="126"/>
      <c r="O234" s="127"/>
      <c r="P234" s="128"/>
      <c r="Q234" s="128"/>
      <c r="R234" s="128"/>
      <c r="S234" s="144" t="str">
        <f>IF(COUNTBLANK(P234:R234)=5,"",IF(OR((MIN(P234:R234)&lt;(G234+H234)),(MAX(P234:R234)&gt;(G234+I234))),"∆","∆"))</f>
        <v>∆</v>
      </c>
    </row>
    <row r="235" s="28" customFormat="1" ht="36" customHeight="1" outlineLevel="1" spans="2:19">
      <c r="B235" s="72" t="s">
        <v>485</v>
      </c>
      <c r="C235" s="73">
        <f t="shared" si="26"/>
        <v>0.001</v>
      </c>
      <c r="D235" s="79" t="s">
        <v>404</v>
      </c>
      <c r="E235" s="80" t="s">
        <v>60</v>
      </c>
      <c r="F235" s="84" t="str">
        <f>_xlfn.DISPIMG("ID_3DFE90B535644526A7F25E5DEEF02F67",1)</f>
        <v>=DISPIMG("ID_3DFE90B535644526A7F25E5DEEF02F67",1)</v>
      </c>
      <c r="G235" s="82">
        <v>0.1</v>
      </c>
      <c r="H235" s="82">
        <v>-0.1</v>
      </c>
      <c r="I235" s="82">
        <v>0</v>
      </c>
      <c r="J235" s="87" t="s">
        <v>176</v>
      </c>
      <c r="K235" s="123" t="s">
        <v>141</v>
      </c>
      <c r="L235" s="129"/>
      <c r="M235" s="125" t="s">
        <v>6</v>
      </c>
      <c r="N235" s="126"/>
      <c r="O235" s="127"/>
      <c r="P235" s="128"/>
      <c r="Q235" s="128"/>
      <c r="R235" s="128"/>
      <c r="S235" s="145" t="str">
        <f t="shared" si="27"/>
        <v>OK</v>
      </c>
    </row>
    <row r="236" s="28" customFormat="1" ht="36" customHeight="1" outlineLevel="1" spans="2:19">
      <c r="B236" s="72" t="s">
        <v>486</v>
      </c>
      <c r="C236" s="73">
        <f t="shared" si="26"/>
        <v>0.001</v>
      </c>
      <c r="D236" s="79" t="s">
        <v>406</v>
      </c>
      <c r="E236" s="80" t="s">
        <v>7</v>
      </c>
      <c r="F236" s="147" t="s">
        <v>232</v>
      </c>
      <c r="G236" s="82"/>
      <c r="H236" s="82"/>
      <c r="I236" s="82"/>
      <c r="J236" s="87" t="s">
        <v>176</v>
      </c>
      <c r="K236" s="123" t="s">
        <v>141</v>
      </c>
      <c r="L236" s="129" t="s">
        <v>149</v>
      </c>
      <c r="M236" s="125" t="s">
        <v>10</v>
      </c>
      <c r="N236" s="126"/>
      <c r="O236" s="127"/>
      <c r="P236" s="128"/>
      <c r="Q236" s="128"/>
      <c r="R236" s="128"/>
      <c r="S236" s="145" t="str">
        <f t="shared" si="27"/>
        <v>OK</v>
      </c>
    </row>
    <row r="237" s="28" customFormat="1" ht="36" customHeight="1" outlineLevel="1" spans="2:19">
      <c r="B237" s="72" t="s">
        <v>487</v>
      </c>
      <c r="C237" s="73">
        <f t="shared" si="26"/>
        <v>0.001</v>
      </c>
      <c r="D237" s="79" t="s">
        <v>408</v>
      </c>
      <c r="E237" s="80" t="s">
        <v>83</v>
      </c>
      <c r="F237" s="84" t="str">
        <f>_xlfn.DISPIMG("ID_87664BA1A7DA481685275CC9D310BD36",1)</f>
        <v>=DISPIMG("ID_87664BA1A7DA481685275CC9D310BD36",1)</v>
      </c>
      <c r="G237" s="82">
        <v>0.8</v>
      </c>
      <c r="H237" s="82">
        <v>-0.8</v>
      </c>
      <c r="I237" s="82">
        <v>0</v>
      </c>
      <c r="J237" s="87" t="s">
        <v>176</v>
      </c>
      <c r="K237" s="123" t="s">
        <v>141</v>
      </c>
      <c r="L237" s="129"/>
      <c r="M237" s="125" t="s">
        <v>6</v>
      </c>
      <c r="N237" s="126"/>
      <c r="O237" s="127"/>
      <c r="P237" s="128"/>
      <c r="Q237" s="128"/>
      <c r="R237" s="128"/>
      <c r="S237" s="145" t="str">
        <f t="shared" si="27"/>
        <v>OK</v>
      </c>
    </row>
    <row r="238" s="28" customFormat="1" ht="36" customHeight="1" outlineLevel="1" spans="2:19">
      <c r="B238" s="72" t="s">
        <v>488</v>
      </c>
      <c r="C238" s="73">
        <f t="shared" si="26"/>
        <v>0.001</v>
      </c>
      <c r="D238" s="79" t="s">
        <v>409</v>
      </c>
      <c r="E238" s="80" t="s">
        <v>83</v>
      </c>
      <c r="F238" s="84" t="str">
        <f>_xlfn.DISPIMG("ID_116DA7E68FC445CFAE02EB793735889E",1)</f>
        <v>=DISPIMG("ID_116DA7E68FC445CFAE02EB793735889E",1)</v>
      </c>
      <c r="G238" s="82">
        <v>0.3</v>
      </c>
      <c r="H238" s="82">
        <v>-0.3</v>
      </c>
      <c r="I238" s="82">
        <v>0</v>
      </c>
      <c r="J238" s="87" t="s">
        <v>176</v>
      </c>
      <c r="K238" s="123" t="s">
        <v>141</v>
      </c>
      <c r="L238" s="129"/>
      <c r="M238" s="125" t="s">
        <v>6</v>
      </c>
      <c r="N238" s="126"/>
      <c r="O238" s="127"/>
      <c r="P238" s="128"/>
      <c r="Q238" s="128"/>
      <c r="R238" s="128"/>
      <c r="S238" s="145" t="str">
        <f t="shared" si="27"/>
        <v>OK</v>
      </c>
    </row>
    <row r="239" s="28" customFormat="1" ht="36" customHeight="1" outlineLevel="1" spans="2:19">
      <c r="B239" s="72" t="s">
        <v>489</v>
      </c>
      <c r="C239" s="73">
        <f t="shared" si="26"/>
        <v>0.001</v>
      </c>
      <c r="D239" s="79" t="s">
        <v>410</v>
      </c>
      <c r="E239" s="80" t="s">
        <v>15</v>
      </c>
      <c r="F239" s="84" t="str">
        <f>_xlfn.DISPIMG("ID_6E512D88B9C34854B8B765031B2CFDFB",1)</f>
        <v>=DISPIMG("ID_6E512D88B9C34854B8B765031B2CFDFB",1)</v>
      </c>
      <c r="G239" s="82">
        <v>0.1</v>
      </c>
      <c r="H239" s="82">
        <v>-0.1</v>
      </c>
      <c r="I239" s="82">
        <v>0</v>
      </c>
      <c r="J239" s="87" t="s">
        <v>176</v>
      </c>
      <c r="K239" s="123" t="s">
        <v>141</v>
      </c>
      <c r="L239" s="129"/>
      <c r="M239" s="125" t="s">
        <v>6</v>
      </c>
      <c r="N239" s="126"/>
      <c r="O239" s="127"/>
      <c r="P239" s="128"/>
      <c r="Q239" s="128"/>
      <c r="R239" s="128"/>
      <c r="S239" s="145" t="str">
        <f t="shared" si="27"/>
        <v>OK</v>
      </c>
    </row>
    <row r="240" s="28" customFormat="1" ht="36" customHeight="1" outlineLevel="1" spans="2:19">
      <c r="B240" s="72" t="s">
        <v>490</v>
      </c>
      <c r="C240" s="73">
        <f t="shared" si="26"/>
        <v>0.1</v>
      </c>
      <c r="D240" s="146" t="s">
        <v>491</v>
      </c>
      <c r="E240" s="80" t="s">
        <v>98</v>
      </c>
      <c r="F240" s="81" t="s">
        <v>72</v>
      </c>
      <c r="G240" s="82">
        <v>0.5</v>
      </c>
      <c r="H240" s="82">
        <v>0</v>
      </c>
      <c r="I240" s="82">
        <v>0.3</v>
      </c>
      <c r="J240" s="87" t="s">
        <v>176</v>
      </c>
      <c r="K240" s="123" t="s">
        <v>141</v>
      </c>
      <c r="L240" s="124"/>
      <c r="M240" s="125" t="s">
        <v>2</v>
      </c>
      <c r="N240" s="126"/>
      <c r="O240" s="127"/>
      <c r="P240" s="128"/>
      <c r="Q240" s="128"/>
      <c r="R240" s="128"/>
      <c r="S240" s="145" t="str">
        <f t="shared" si="27"/>
        <v>NG</v>
      </c>
    </row>
    <row r="241" s="28" customFormat="1" ht="36" customHeight="1" outlineLevel="1" spans="2:19">
      <c r="B241" s="72" t="s">
        <v>492</v>
      </c>
      <c r="C241" s="73">
        <f t="shared" si="26"/>
        <v>1</v>
      </c>
      <c r="D241" s="146" t="s">
        <v>493</v>
      </c>
      <c r="E241" s="80" t="s">
        <v>98</v>
      </c>
      <c r="F241" s="81" t="s">
        <v>72</v>
      </c>
      <c r="G241" s="82">
        <v>45</v>
      </c>
      <c r="H241" s="82">
        <v>-2</v>
      </c>
      <c r="I241" s="82">
        <v>2</v>
      </c>
      <c r="J241" s="87" t="s">
        <v>174</v>
      </c>
      <c r="K241" s="123" t="s">
        <v>141</v>
      </c>
      <c r="L241" s="124"/>
      <c r="M241" s="125" t="s">
        <v>2</v>
      </c>
      <c r="N241" s="126"/>
      <c r="O241" s="127"/>
      <c r="P241" s="128"/>
      <c r="Q241" s="128"/>
      <c r="R241" s="128"/>
      <c r="S241" s="145" t="str">
        <f t="shared" si="27"/>
        <v>NG</v>
      </c>
    </row>
    <row r="242" s="28" customFormat="1" ht="36" customHeight="1" outlineLevel="1" spans="2:22">
      <c r="B242" s="72" t="s">
        <v>494</v>
      </c>
      <c r="C242" s="73">
        <f t="shared" si="26"/>
        <v>0.1</v>
      </c>
      <c r="D242" s="146" t="s">
        <v>412</v>
      </c>
      <c r="E242" s="80" t="s">
        <v>38</v>
      </c>
      <c r="F242" s="81" t="s">
        <v>72</v>
      </c>
      <c r="G242" s="82">
        <v>8.5</v>
      </c>
      <c r="H242" s="82">
        <v>-0.15</v>
      </c>
      <c r="I242" s="82">
        <v>0.15</v>
      </c>
      <c r="J242" s="87" t="s">
        <v>176</v>
      </c>
      <c r="K242" s="123" t="s">
        <v>141</v>
      </c>
      <c r="L242" s="124"/>
      <c r="M242" s="125" t="s">
        <v>2</v>
      </c>
      <c r="N242" s="126"/>
      <c r="O242" s="127"/>
      <c r="P242" s="128"/>
      <c r="Q242" s="128"/>
      <c r="R242" s="128"/>
      <c r="S242" s="145" t="str">
        <f t="shared" si="27"/>
        <v>NG</v>
      </c>
      <c r="U242" s="149"/>
      <c r="V242" s="149"/>
    </row>
    <row r="243" s="28" customFormat="1" ht="36" customHeight="1" outlineLevel="1" spans="2:19">
      <c r="B243" s="72" t="s">
        <v>495</v>
      </c>
      <c r="C243" s="73">
        <f t="shared" si="26"/>
        <v>0.1</v>
      </c>
      <c r="D243" s="146" t="s">
        <v>413</v>
      </c>
      <c r="E243" s="80" t="s">
        <v>38</v>
      </c>
      <c r="F243" s="81" t="s">
        <v>72</v>
      </c>
      <c r="G243" s="82">
        <v>1</v>
      </c>
      <c r="H243" s="82">
        <v>-0.1</v>
      </c>
      <c r="I243" s="82">
        <v>0.1</v>
      </c>
      <c r="J243" s="87" t="s">
        <v>176</v>
      </c>
      <c r="K243" s="123" t="s">
        <v>141</v>
      </c>
      <c r="L243" s="124"/>
      <c r="M243" s="125" t="s">
        <v>2</v>
      </c>
      <c r="N243" s="126"/>
      <c r="O243" s="127"/>
      <c r="P243" s="128"/>
      <c r="Q243" s="128"/>
      <c r="R243" s="128"/>
      <c r="S243" s="145" t="str">
        <f t="shared" si="27"/>
        <v>NG</v>
      </c>
    </row>
    <row r="244" s="28" customFormat="1" ht="36" customHeight="1" outlineLevel="1" spans="2:19">
      <c r="B244" s="72" t="s">
        <v>496</v>
      </c>
      <c r="C244" s="73">
        <f t="shared" si="26"/>
        <v>0.001</v>
      </c>
      <c r="D244" s="79" t="s">
        <v>414</v>
      </c>
      <c r="E244" s="80" t="s">
        <v>31</v>
      </c>
      <c r="F244" s="84" t="str">
        <f>_xlfn.DISPIMG("ID_9A271D1A452F4C67B54992E5F1B61080",1)</f>
        <v>=DISPIMG("ID_9A271D1A452F4C67B54992E5F1B61080",1)</v>
      </c>
      <c r="G244" s="82">
        <v>0.03</v>
      </c>
      <c r="H244" s="82">
        <v>-0.03</v>
      </c>
      <c r="I244" s="82">
        <v>0</v>
      </c>
      <c r="J244" s="87" t="s">
        <v>176</v>
      </c>
      <c r="K244" s="123" t="s">
        <v>141</v>
      </c>
      <c r="L244" s="124"/>
      <c r="M244" s="125" t="s">
        <v>6</v>
      </c>
      <c r="N244" s="126"/>
      <c r="O244" s="127"/>
      <c r="P244" s="128"/>
      <c r="Q244" s="128"/>
      <c r="R244" s="128"/>
      <c r="S244" s="145" t="str">
        <f t="shared" si="27"/>
        <v>OK</v>
      </c>
    </row>
    <row r="245" s="28" customFormat="1" ht="36" customHeight="1" outlineLevel="1" spans="2:19">
      <c r="B245" s="72" t="s">
        <v>497</v>
      </c>
      <c r="C245" s="73">
        <f t="shared" si="26"/>
        <v>0.001</v>
      </c>
      <c r="D245" s="79" t="s">
        <v>415</v>
      </c>
      <c r="E245" s="80" t="s">
        <v>4</v>
      </c>
      <c r="F245" s="84" t="str">
        <f>_xlfn.DISPIMG("ID_7693E9DB33B6428B96BCB429F377C393",1)</f>
        <v>=DISPIMG("ID_7693E9DB33B6428B96BCB429F377C393",1)</v>
      </c>
      <c r="G245" s="82">
        <v>0.035</v>
      </c>
      <c r="H245" s="82">
        <v>-0.035</v>
      </c>
      <c r="I245" s="82">
        <v>0</v>
      </c>
      <c r="J245" s="87" t="s">
        <v>176</v>
      </c>
      <c r="K245" s="123" t="s">
        <v>141</v>
      </c>
      <c r="L245" s="124"/>
      <c r="M245" s="125" t="s">
        <v>6</v>
      </c>
      <c r="N245" s="126"/>
      <c r="O245" s="127"/>
      <c r="P245" s="128"/>
      <c r="Q245" s="128"/>
      <c r="R245" s="128"/>
      <c r="S245" s="145" t="str">
        <f t="shared" si="27"/>
        <v>OK</v>
      </c>
    </row>
    <row r="246" s="28" customFormat="1" ht="36" customHeight="1" outlineLevel="1" spans="2:19">
      <c r="B246" s="72" t="s">
        <v>498</v>
      </c>
      <c r="C246" s="73">
        <f t="shared" si="26"/>
        <v>1</v>
      </c>
      <c r="D246" s="146" t="s">
        <v>417</v>
      </c>
      <c r="E246" s="80" t="s">
        <v>100</v>
      </c>
      <c r="F246" s="81" t="s">
        <v>72</v>
      </c>
      <c r="G246" s="82">
        <v>5</v>
      </c>
      <c r="H246" s="82">
        <v>0</v>
      </c>
      <c r="I246" s="82">
        <v>1</v>
      </c>
      <c r="J246" s="87" t="s">
        <v>176</v>
      </c>
      <c r="K246" s="123" t="s">
        <v>141</v>
      </c>
      <c r="L246" s="124"/>
      <c r="M246" s="125" t="s">
        <v>2</v>
      </c>
      <c r="N246" s="126"/>
      <c r="O246" s="127"/>
      <c r="P246" s="128"/>
      <c r="Q246" s="128"/>
      <c r="R246" s="128"/>
      <c r="S246" s="145" t="str">
        <f t="shared" si="27"/>
        <v>NG</v>
      </c>
    </row>
    <row r="247" s="28" customFormat="1" ht="36" customHeight="1" outlineLevel="1" spans="2:22">
      <c r="B247" s="72" t="s">
        <v>499</v>
      </c>
      <c r="C247" s="73">
        <f t="shared" si="26"/>
        <v>0.1</v>
      </c>
      <c r="D247" s="79" t="s">
        <v>419</v>
      </c>
      <c r="E247" s="80" t="s">
        <v>49</v>
      </c>
      <c r="F247" s="81" t="s">
        <v>72</v>
      </c>
      <c r="G247" s="82">
        <v>39.5</v>
      </c>
      <c r="H247" s="82">
        <v>-0.1</v>
      </c>
      <c r="I247" s="82">
        <v>0.1</v>
      </c>
      <c r="J247" s="87" t="s">
        <v>176</v>
      </c>
      <c r="K247" s="123" t="s">
        <v>141</v>
      </c>
      <c r="L247" s="124"/>
      <c r="M247" s="125" t="s">
        <v>220</v>
      </c>
      <c r="N247" s="126"/>
      <c r="O247" s="127"/>
      <c r="P247" s="128"/>
      <c r="Q247" s="128"/>
      <c r="R247" s="128"/>
      <c r="S247" s="145" t="str">
        <f t="shared" si="27"/>
        <v>NG</v>
      </c>
      <c r="U247" s="149"/>
      <c r="V247" s="149"/>
    </row>
    <row r="248" s="28" customFormat="1" ht="36" customHeight="1" outlineLevel="1" spans="2:22">
      <c r="B248" s="72" t="s">
        <v>500</v>
      </c>
      <c r="C248" s="73">
        <f t="shared" si="26"/>
        <v>0.001</v>
      </c>
      <c r="D248" s="79" t="s">
        <v>420</v>
      </c>
      <c r="E248" s="80" t="s">
        <v>24</v>
      </c>
      <c r="F248" s="84" t="str">
        <f>_xlfn.DISPIMG("ID_51339A35C91947E19289A7575D74B132",1)</f>
        <v>=DISPIMG("ID_51339A35C91947E19289A7575D74B132",1)</v>
      </c>
      <c r="G248" s="82">
        <v>0.2</v>
      </c>
      <c r="H248" s="82">
        <v>-0.2</v>
      </c>
      <c r="I248" s="82">
        <v>0</v>
      </c>
      <c r="J248" s="87" t="s">
        <v>176</v>
      </c>
      <c r="K248" s="123" t="s">
        <v>141</v>
      </c>
      <c r="L248" s="129"/>
      <c r="M248" s="125" t="s">
        <v>6</v>
      </c>
      <c r="N248" s="126"/>
      <c r="O248" s="127"/>
      <c r="P248" s="128"/>
      <c r="Q248" s="128"/>
      <c r="R248" s="128"/>
      <c r="S248" s="145" t="str">
        <f t="shared" si="27"/>
        <v>OK</v>
      </c>
      <c r="U248" s="149"/>
      <c r="V248" s="149"/>
    </row>
    <row r="249" s="28" customFormat="1" ht="36" customHeight="1" outlineLevel="1" spans="2:22">
      <c r="B249" s="72" t="s">
        <v>501</v>
      </c>
      <c r="C249" s="73">
        <f t="shared" si="26"/>
        <v>0.1</v>
      </c>
      <c r="D249" s="79" t="s">
        <v>421</v>
      </c>
      <c r="E249" s="80" t="s">
        <v>49</v>
      </c>
      <c r="F249" s="81" t="s">
        <v>75</v>
      </c>
      <c r="G249" s="82">
        <v>26</v>
      </c>
      <c r="H249" s="83">
        <v>-0.25</v>
      </c>
      <c r="I249" s="83">
        <v>0.25</v>
      </c>
      <c r="J249" s="87" t="s">
        <v>176</v>
      </c>
      <c r="K249" s="123" t="s">
        <v>141</v>
      </c>
      <c r="L249" s="124"/>
      <c r="M249" s="125" t="s">
        <v>6</v>
      </c>
      <c r="N249" s="126"/>
      <c r="O249" s="127"/>
      <c r="P249" s="128"/>
      <c r="Q249" s="128"/>
      <c r="R249" s="128"/>
      <c r="S249" s="144" t="str">
        <f>IF(COUNTBLANK(P249:R249)=5,"",IF(OR((MIN(P249:R249)&lt;(G249+H249)),(MAX(P249:R249)&gt;(G249+I249))),"∆","∆"))</f>
        <v>∆</v>
      </c>
      <c r="U249" s="149"/>
      <c r="V249" s="149"/>
    </row>
    <row r="250" s="28" customFormat="1" ht="36" customHeight="1" outlineLevel="1" spans="2:22">
      <c r="B250" s="72"/>
      <c r="C250" s="73"/>
      <c r="D250" s="79" t="s">
        <v>558</v>
      </c>
      <c r="E250" s="80" t="s">
        <v>49</v>
      </c>
      <c r="F250" s="81" t="s">
        <v>75</v>
      </c>
      <c r="G250" s="82">
        <v>26.6</v>
      </c>
      <c r="H250" s="83">
        <v>-0.25</v>
      </c>
      <c r="I250" s="83">
        <v>0.25</v>
      </c>
      <c r="J250" s="87" t="s">
        <v>176</v>
      </c>
      <c r="K250" s="123" t="s">
        <v>141</v>
      </c>
      <c r="L250" s="124"/>
      <c r="M250" s="125" t="s">
        <v>6</v>
      </c>
      <c r="N250" s="126"/>
      <c r="O250" s="127"/>
      <c r="P250" s="128"/>
      <c r="Q250" s="128"/>
      <c r="R250" s="128"/>
      <c r="S250" s="144" t="str">
        <f>IF(COUNTBLANK(P250:R250)=5,"",IF(OR((MIN(P250:R250)&lt;(G250+H250)),(MAX(P250:R250)&gt;(G250+I250))),"∆","∆"))</f>
        <v>∆</v>
      </c>
      <c r="U250" s="149"/>
      <c r="V250" s="149"/>
    </row>
    <row r="251" s="28" customFormat="1" ht="36" customHeight="1" outlineLevel="1" spans="2:22">
      <c r="B251" s="72" t="s">
        <v>502</v>
      </c>
      <c r="C251" s="73">
        <f>IF(I251&gt;=1,1,IF(I251&gt;=0.1,0.1,IF(I251&gt;=0.01,0.01,0.001)))</f>
        <v>0.1</v>
      </c>
      <c r="D251" s="79" t="s">
        <v>422</v>
      </c>
      <c r="E251" s="80" t="s">
        <v>49</v>
      </c>
      <c r="F251" s="81" t="s">
        <v>72</v>
      </c>
      <c r="G251" s="82">
        <v>25.4</v>
      </c>
      <c r="H251" s="82">
        <v>0</v>
      </c>
      <c r="I251" s="82">
        <v>0.2</v>
      </c>
      <c r="J251" s="87" t="s">
        <v>176</v>
      </c>
      <c r="K251" s="123" t="s">
        <v>141</v>
      </c>
      <c r="L251" s="124"/>
      <c r="M251" s="125" t="s">
        <v>220</v>
      </c>
      <c r="N251" s="126"/>
      <c r="O251" s="127"/>
      <c r="P251" s="128"/>
      <c r="Q251" s="128"/>
      <c r="R251" s="128"/>
      <c r="S251" s="145" t="str">
        <f>IF(COUNTBLANK(P251:R251)=5,"",IF(OR((MIN(P251:R251)&lt;(G251+H251)),(MAX(P251:R251)&gt;(G251+I251))),"NG","OK"))</f>
        <v>NG</v>
      </c>
      <c r="U251" s="149"/>
      <c r="V251" s="149"/>
    </row>
    <row r="252" s="28" customFormat="1" ht="36" customHeight="1" outlineLevel="1" spans="2:19">
      <c r="B252" s="72" t="s">
        <v>503</v>
      </c>
      <c r="C252" s="73">
        <f>IF(I252&gt;=1,1,IF(I252&gt;=0.1,0.1,IF(I252&gt;=0.01,0.01,0.001)))</f>
        <v>1</v>
      </c>
      <c r="D252" s="146" t="s">
        <v>423</v>
      </c>
      <c r="E252" s="80" t="s">
        <v>38</v>
      </c>
      <c r="F252" s="155" t="s">
        <v>504</v>
      </c>
      <c r="G252" s="82">
        <v>4</v>
      </c>
      <c r="H252" s="82">
        <v>0</v>
      </c>
      <c r="I252" s="82">
        <v>4</v>
      </c>
      <c r="J252" s="87" t="s">
        <v>176</v>
      </c>
      <c r="K252" s="123" t="s">
        <v>141</v>
      </c>
      <c r="L252" s="129"/>
      <c r="M252" s="125" t="s">
        <v>2</v>
      </c>
      <c r="N252" s="126"/>
      <c r="O252" s="127"/>
      <c r="P252" s="128"/>
      <c r="Q252" s="128"/>
      <c r="R252" s="128"/>
      <c r="S252" s="145" t="str">
        <f>IF(COUNTBLANK(P252:R252)=5,"",IF(OR((MIN(P252:R252)&lt;(G252+H252)),(MAX(P252:R252)&gt;(G252+I252))),"NG","OK"))</f>
        <v>NG</v>
      </c>
    </row>
    <row r="253" s="28" customFormat="1" ht="36" customHeight="1" outlineLevel="1" spans="2:19">
      <c r="B253" s="72" t="s">
        <v>505</v>
      </c>
      <c r="C253" s="73">
        <f>IF(I253&gt;=1,1,IF(I253&gt;=0.1,0.1,IF(I253&gt;=0.01,0.01,0.001)))</f>
        <v>0.001</v>
      </c>
      <c r="D253" s="79" t="s">
        <v>424</v>
      </c>
      <c r="E253" s="80" t="s">
        <v>83</v>
      </c>
      <c r="F253" s="84" t="str">
        <f>_xlfn.DISPIMG("ID_58B5148D1C034FA68F11EF900FD1EC88",1)</f>
        <v>=DISPIMG("ID_58B5148D1C034FA68F11EF900FD1EC88",1)</v>
      </c>
      <c r="G253" s="82">
        <v>0.15</v>
      </c>
      <c r="H253" s="82">
        <v>-0.15</v>
      </c>
      <c r="I253" s="82">
        <v>0</v>
      </c>
      <c r="J253" s="87" t="s">
        <v>176</v>
      </c>
      <c r="K253" s="123" t="s">
        <v>141</v>
      </c>
      <c r="L253" s="129"/>
      <c r="M253" s="125" t="s">
        <v>6</v>
      </c>
      <c r="N253" s="126"/>
      <c r="O253" s="127"/>
      <c r="P253" s="128"/>
      <c r="Q253" s="128"/>
      <c r="R253" s="128"/>
      <c r="S253" s="145" t="str">
        <f>IF(COUNTBLANK(P253:R253)=5,"",IF(OR((MIN(P253:R253)&lt;(G253+H253)),(MAX(P253:R253)&gt;(G253+I253))),"NG","OK"))</f>
        <v>OK</v>
      </c>
    </row>
    <row r="254" s="28" customFormat="1" ht="36" customHeight="1" outlineLevel="1" spans="2:22">
      <c r="B254" s="72" t="s">
        <v>506</v>
      </c>
      <c r="C254" s="73">
        <f>IF(I254&gt;=1,1,IF(I254&gt;=0.1,0.1,IF(I254&gt;=0.01,0.01,0.001)))</f>
        <v>0.01</v>
      </c>
      <c r="D254" s="146" t="s">
        <v>425</v>
      </c>
      <c r="E254" s="80" t="s">
        <v>38</v>
      </c>
      <c r="F254" s="81" t="s">
        <v>75</v>
      </c>
      <c r="G254" s="82">
        <v>33.67</v>
      </c>
      <c r="H254" s="156">
        <v>-0.0175</v>
      </c>
      <c r="I254" s="156">
        <v>0.0175</v>
      </c>
      <c r="J254" s="87" t="s">
        <v>176</v>
      </c>
      <c r="K254" s="123" t="s">
        <v>141</v>
      </c>
      <c r="L254" s="129" t="s">
        <v>149</v>
      </c>
      <c r="M254" s="125" t="s">
        <v>6</v>
      </c>
      <c r="N254" s="126"/>
      <c r="O254" s="127"/>
      <c r="P254" s="128"/>
      <c r="Q254" s="128"/>
      <c r="R254" s="128"/>
      <c r="S254" s="144" t="str">
        <f>IF(COUNTBLANK(P254:R254)=5,"",IF(OR((MIN(P254:R254)&lt;(G254+H254)),(MAX(P254:R254)&gt;(G254+I254))),"∆","∆"))</f>
        <v>∆</v>
      </c>
      <c r="U254" s="149"/>
      <c r="V254" s="149"/>
    </row>
    <row r="255" s="28" customFormat="1" ht="36" customHeight="1" outlineLevel="1" spans="2:22">
      <c r="B255" s="72"/>
      <c r="C255" s="73"/>
      <c r="D255" s="79" t="s">
        <v>559</v>
      </c>
      <c r="E255" s="80" t="s">
        <v>83</v>
      </c>
      <c r="F255" s="84" t="str">
        <f>_xlfn.DISPIMG("ID_58B5148D1C034FA68F11EF900FD1EC88",1)</f>
        <v>=DISPIMG("ID_58B5148D1C034FA68F11EF900FD1EC88",1)</v>
      </c>
      <c r="G255" s="82">
        <v>0.15</v>
      </c>
      <c r="H255" s="82">
        <v>-0.15</v>
      </c>
      <c r="I255" s="82">
        <v>0</v>
      </c>
      <c r="J255" s="87" t="s">
        <v>176</v>
      </c>
      <c r="K255" s="123" t="s">
        <v>141</v>
      </c>
      <c r="L255" s="129"/>
      <c r="M255" s="125" t="s">
        <v>6</v>
      </c>
      <c r="N255" s="126"/>
      <c r="O255" s="127"/>
      <c r="P255" s="128"/>
      <c r="Q255" s="128"/>
      <c r="R255" s="128"/>
      <c r="S255" s="144"/>
      <c r="U255" s="149"/>
      <c r="V255" s="149"/>
    </row>
    <row r="256" s="28" customFormat="1" ht="36" customHeight="1" outlineLevel="1" spans="2:22">
      <c r="B256" s="72"/>
      <c r="C256" s="73"/>
      <c r="D256" s="146" t="s">
        <v>560</v>
      </c>
      <c r="E256" s="80" t="s">
        <v>38</v>
      </c>
      <c r="F256" s="81" t="s">
        <v>75</v>
      </c>
      <c r="G256" s="82">
        <v>33.15</v>
      </c>
      <c r="H256" s="156">
        <v>-0.0175</v>
      </c>
      <c r="I256" s="156">
        <v>0.0175</v>
      </c>
      <c r="J256" s="87" t="s">
        <v>176</v>
      </c>
      <c r="K256" s="123" t="s">
        <v>141</v>
      </c>
      <c r="L256" s="129" t="s">
        <v>149</v>
      </c>
      <c r="M256" s="125" t="s">
        <v>6</v>
      </c>
      <c r="N256" s="126"/>
      <c r="O256" s="127"/>
      <c r="P256" s="128"/>
      <c r="Q256" s="128"/>
      <c r="R256" s="128"/>
      <c r="S256" s="144"/>
      <c r="U256" s="149"/>
      <c r="V256" s="149"/>
    </row>
    <row r="257" s="28" customFormat="1" ht="36" customHeight="1" outlineLevel="1" spans="2:22">
      <c r="B257" s="72" t="s">
        <v>507</v>
      </c>
      <c r="C257" s="73">
        <f>IF(I257&gt;=1,1,IF(I257&gt;=0.1,0.1,IF(I257&gt;=0.01,0.01,0.001)))</f>
        <v>0.1</v>
      </c>
      <c r="D257" s="79" t="s">
        <v>426</v>
      </c>
      <c r="E257" s="80" t="s">
        <v>38</v>
      </c>
      <c r="F257" s="81" t="s">
        <v>75</v>
      </c>
      <c r="G257" s="82">
        <v>32.97</v>
      </c>
      <c r="H257" s="83">
        <v>-0.25</v>
      </c>
      <c r="I257" s="83">
        <v>0.25</v>
      </c>
      <c r="J257" s="87" t="s">
        <v>176</v>
      </c>
      <c r="K257" s="123" t="s">
        <v>141</v>
      </c>
      <c r="L257" s="124"/>
      <c r="M257" s="125" t="s">
        <v>6</v>
      </c>
      <c r="N257" s="126"/>
      <c r="O257" s="127"/>
      <c r="P257" s="128"/>
      <c r="Q257" s="128"/>
      <c r="R257" s="128"/>
      <c r="S257" s="144" t="str">
        <f>IF(COUNTBLANK(P257:R257)=5,"",IF(OR((MIN(P257:R257)&lt;(G257+H257)),(MAX(P257:R257)&gt;(G257+I257))),"∆","∆"))</f>
        <v>∆</v>
      </c>
      <c r="U257" s="149"/>
      <c r="V257" s="149"/>
    </row>
    <row r="258" s="28" customFormat="1" ht="36" customHeight="1" outlineLevel="1" spans="2:19">
      <c r="B258" s="72" t="s">
        <v>508</v>
      </c>
      <c r="C258" s="73">
        <f>IF(I258&gt;=1,1,IF(I258&gt;=0.1,0.1,IF(I258&gt;=0.01,0.01,0.001)))</f>
        <v>0.001</v>
      </c>
      <c r="D258" s="79" t="s">
        <v>427</v>
      </c>
      <c r="E258" s="80" t="s">
        <v>83</v>
      </c>
      <c r="F258" s="84" t="str">
        <f>_xlfn.DISPIMG("ID_1920677CB5EF4BFF91FE48622B715297",1)</f>
        <v>=DISPIMG("ID_1920677CB5EF4BFF91FE48622B715297",1)</v>
      </c>
      <c r="G258" s="82">
        <v>0.15</v>
      </c>
      <c r="H258" s="82">
        <v>-0.15</v>
      </c>
      <c r="I258" s="82">
        <v>0</v>
      </c>
      <c r="J258" s="87" t="s">
        <v>176</v>
      </c>
      <c r="K258" s="123" t="s">
        <v>141</v>
      </c>
      <c r="L258" s="129"/>
      <c r="M258" s="125" t="s">
        <v>6</v>
      </c>
      <c r="N258" s="126"/>
      <c r="O258" s="127"/>
      <c r="P258" s="128"/>
      <c r="Q258" s="128"/>
      <c r="R258" s="128"/>
      <c r="S258" s="145" t="str">
        <f>IF(COUNTBLANK(P258:R258)=5,"",IF(OR((MIN(P258:R258)&lt;(G258+H258)),(MAX(P258:R258)&gt;(G258+I258))),"NG","OK"))</f>
        <v>OK</v>
      </c>
    </row>
    <row r="259" s="28" customFormat="1" ht="36" customHeight="1" outlineLevel="1" spans="2:19">
      <c r="B259" s="72" t="s">
        <v>509</v>
      </c>
      <c r="C259" s="73">
        <f>IF(I259&gt;=1,1,IF(I259&gt;=0.1,0.1,IF(I259&gt;=0.01,0.01,0.001)))</f>
        <v>0.1</v>
      </c>
      <c r="D259" s="79" t="s">
        <v>428</v>
      </c>
      <c r="E259" s="80" t="s">
        <v>78</v>
      </c>
      <c r="F259" s="81" t="s">
        <v>75</v>
      </c>
      <c r="G259" s="82">
        <v>60</v>
      </c>
      <c r="H259" s="83">
        <v>-0.5</v>
      </c>
      <c r="I259" s="83">
        <v>0.5</v>
      </c>
      <c r="J259" s="87" t="s">
        <v>174</v>
      </c>
      <c r="K259" s="123" t="s">
        <v>141</v>
      </c>
      <c r="L259" s="124"/>
      <c r="M259" s="125" t="s">
        <v>6</v>
      </c>
      <c r="N259" s="126"/>
      <c r="O259" s="127"/>
      <c r="P259" s="128"/>
      <c r="Q259" s="128"/>
      <c r="R259" s="128"/>
      <c r="S259" s="144" t="str">
        <f>IF(COUNTBLANK(P259:R259)=5,"",IF(OR((MIN(P259:R259)&lt;(G259+H259)),(MAX(P259:R259)&gt;(G259+I259))),"∆","∆"))</f>
        <v>∆</v>
      </c>
    </row>
    <row r="260" s="28" customFormat="1" ht="36" customHeight="1" outlineLevel="1" spans="2:22">
      <c r="B260" s="72" t="s">
        <v>510</v>
      </c>
      <c r="C260" s="73">
        <f>IF(I260&gt;=1,1,IF(I260&gt;=0.1,0.1,IF(I260&gt;=0.01,0.01,0.001)))</f>
        <v>1</v>
      </c>
      <c r="D260" s="79" t="s">
        <v>429</v>
      </c>
      <c r="E260" s="80" t="s">
        <v>78</v>
      </c>
      <c r="F260" s="81" t="s">
        <v>72</v>
      </c>
      <c r="G260" s="82">
        <v>60</v>
      </c>
      <c r="H260" s="82">
        <v>-2</v>
      </c>
      <c r="I260" s="82">
        <v>2</v>
      </c>
      <c r="J260" s="87" t="s">
        <v>174</v>
      </c>
      <c r="K260" s="123" t="s">
        <v>141</v>
      </c>
      <c r="L260" s="129"/>
      <c r="M260" s="125" t="s">
        <v>6</v>
      </c>
      <c r="N260" s="126"/>
      <c r="O260" s="127"/>
      <c r="P260" s="128"/>
      <c r="Q260" s="128"/>
      <c r="R260" s="128"/>
      <c r="S260" s="145" t="str">
        <f>IF(COUNTBLANK(P260:R260)=5,"",IF(OR((MIN(P260:R260)&lt;(G260+H260)),(MAX(P260:R260)&gt;(G260+I260))),"NG","OK"))</f>
        <v>NG</v>
      </c>
      <c r="U260" s="149"/>
      <c r="V260" s="149"/>
    </row>
    <row r="261" s="28" customFormat="1" ht="36" customHeight="1" outlineLevel="1" spans="2:19">
      <c r="B261" s="72" t="s">
        <v>511</v>
      </c>
      <c r="C261" s="73">
        <f>IF(I261&gt;=1,1,IF(I261&gt;=0.1,0.1,IF(I261&gt;=0.01,0.01,0.001)))</f>
        <v>0.01</v>
      </c>
      <c r="D261" s="79" t="s">
        <v>431</v>
      </c>
      <c r="E261" s="80" t="s">
        <v>561</v>
      </c>
      <c r="F261" s="84" t="str">
        <f>_xlfn.DISPIMG("ID_A529DCA0CAD74E8F908BECD6F30940E9",1)</f>
        <v>=DISPIMG("ID_A529DCA0CAD74E8F908BECD6F30940E9",1)</v>
      </c>
      <c r="G261" s="82">
        <v>40</v>
      </c>
      <c r="H261" s="82">
        <v>0</v>
      </c>
      <c r="I261" s="82">
        <v>0.025</v>
      </c>
      <c r="J261" s="87" t="s">
        <v>176</v>
      </c>
      <c r="K261" s="123" t="s">
        <v>141</v>
      </c>
      <c r="L261" s="129" t="s">
        <v>151</v>
      </c>
      <c r="M261" s="125" t="s">
        <v>220</v>
      </c>
      <c r="N261" s="126"/>
      <c r="O261" s="127"/>
      <c r="P261" s="128"/>
      <c r="Q261" s="128"/>
      <c r="R261" s="128"/>
      <c r="S261" s="145" t="str">
        <f>IF(COUNTBLANK(P261:R261)=5,"",IF(OR((MIN(P261:R261)&lt;(G261+H261)),(MAX(P261:R261)&gt;(G261+I261))),"NG","OK"))</f>
        <v>NG</v>
      </c>
    </row>
    <row r="262" s="28" customFormat="1" ht="36" customHeight="1" outlineLevel="1" spans="2:22">
      <c r="B262" s="72"/>
      <c r="C262" s="73"/>
      <c r="D262" s="79" t="s">
        <v>544</v>
      </c>
      <c r="E262" s="80" t="s">
        <v>562</v>
      </c>
      <c r="F262" s="84" t="str">
        <f>_xlfn.DISPIMG("ID_A529DCA0CAD74E8F908BECD6F30940E9",1)</f>
        <v>=DISPIMG("ID_A529DCA0CAD74E8F908BECD6F30940E9",1)</v>
      </c>
      <c r="G262" s="82">
        <v>40</v>
      </c>
      <c r="H262" s="82">
        <v>0</v>
      </c>
      <c r="I262" s="82">
        <v>0.025</v>
      </c>
      <c r="J262" s="87" t="s">
        <v>176</v>
      </c>
      <c r="K262" s="123" t="s">
        <v>141</v>
      </c>
      <c r="L262" s="129" t="s">
        <v>151</v>
      </c>
      <c r="M262" s="125" t="s">
        <v>220</v>
      </c>
      <c r="N262" s="126"/>
      <c r="O262" s="127"/>
      <c r="P262" s="128"/>
      <c r="Q262" s="128"/>
      <c r="R262" s="128"/>
      <c r="S262" s="145"/>
      <c r="U262" s="149"/>
      <c r="V262" s="149"/>
    </row>
    <row r="263" s="28" customFormat="1" ht="36" customHeight="1" outlineLevel="1" spans="2:22">
      <c r="B263" s="72"/>
      <c r="C263" s="73"/>
      <c r="D263" s="79" t="s">
        <v>545</v>
      </c>
      <c r="E263" s="80" t="s">
        <v>563</v>
      </c>
      <c r="F263" s="84" t="str">
        <f>_xlfn.DISPIMG("ID_A529DCA0CAD74E8F908BECD6F30940E9",1)</f>
        <v>=DISPIMG("ID_A529DCA0CAD74E8F908BECD6F30940E9",1)</v>
      </c>
      <c r="G263" s="82">
        <v>40</v>
      </c>
      <c r="H263" s="82">
        <v>0</v>
      </c>
      <c r="I263" s="82">
        <v>0.025</v>
      </c>
      <c r="J263" s="87" t="s">
        <v>176</v>
      </c>
      <c r="K263" s="123" t="s">
        <v>141</v>
      </c>
      <c r="L263" s="129" t="s">
        <v>151</v>
      </c>
      <c r="M263" s="125" t="s">
        <v>220</v>
      </c>
      <c r="N263" s="126"/>
      <c r="O263" s="127"/>
      <c r="P263" s="128"/>
      <c r="Q263" s="128"/>
      <c r="R263" s="128"/>
      <c r="S263" s="145"/>
      <c r="U263" s="149"/>
      <c r="V263" s="149"/>
    </row>
    <row r="264" s="28" customFormat="1" ht="36" customHeight="1" outlineLevel="1" spans="2:22">
      <c r="B264" s="72" t="s">
        <v>512</v>
      </c>
      <c r="C264" s="73">
        <f t="shared" ref="C264:C279" si="28">IF(I264&gt;=1,1,IF(I264&gt;=0.1,0.1,IF(I264&gt;=0.01,0.01,0.001)))</f>
        <v>0.001</v>
      </c>
      <c r="D264" s="79" t="s">
        <v>433</v>
      </c>
      <c r="E264" s="80" t="s">
        <v>83</v>
      </c>
      <c r="F264" s="84" t="str">
        <f>_xlfn.DISPIMG("ID_8F6F5F39025A46528E3D09441908B1A8",1)</f>
        <v>=DISPIMG("ID_8F6F5F39025A46528E3D09441908B1A8",1)</v>
      </c>
      <c r="G264" s="82">
        <v>0.5</v>
      </c>
      <c r="H264" s="82">
        <v>-0.5</v>
      </c>
      <c r="I264" s="82">
        <v>0</v>
      </c>
      <c r="J264" s="87" t="s">
        <v>176</v>
      </c>
      <c r="K264" s="123" t="s">
        <v>141</v>
      </c>
      <c r="L264" s="129" t="s">
        <v>149</v>
      </c>
      <c r="M264" s="125" t="s">
        <v>6</v>
      </c>
      <c r="N264" s="126"/>
      <c r="O264" s="127"/>
      <c r="P264" s="128"/>
      <c r="Q264" s="128"/>
      <c r="R264" s="128"/>
      <c r="S264" s="145" t="str">
        <f t="shared" ref="S264:S279" si="29">IF(COUNTBLANK(P264:R264)=5,"",IF(OR((MIN(P264:R264)&lt;(G264+H264)),(MAX(P264:R264)&gt;(G264+I264))),"NG","OK"))</f>
        <v>OK</v>
      </c>
      <c r="U264" s="149"/>
      <c r="V264" s="149"/>
    </row>
    <row r="265" s="28" customFormat="1" ht="36" customHeight="1" outlineLevel="1" spans="2:19">
      <c r="B265" s="72" t="s">
        <v>513</v>
      </c>
      <c r="C265" s="73">
        <f t="shared" si="28"/>
        <v>0.001</v>
      </c>
      <c r="D265" s="79" t="s">
        <v>435</v>
      </c>
      <c r="E265" s="80" t="s">
        <v>15</v>
      </c>
      <c r="F265" s="84" t="str">
        <f>_xlfn.DISPIMG("ID_405652D6490249188F5C4C8491B8CEB5",1)</f>
        <v>=DISPIMG("ID_405652D6490249188F5C4C8491B8CEB5",1)</v>
      </c>
      <c r="G265" s="82">
        <v>0.08</v>
      </c>
      <c r="H265" s="82">
        <v>-0.08</v>
      </c>
      <c r="I265" s="82">
        <v>0</v>
      </c>
      <c r="J265" s="87" t="s">
        <v>176</v>
      </c>
      <c r="K265" s="123" t="s">
        <v>141</v>
      </c>
      <c r="L265" s="129"/>
      <c r="M265" s="125" t="s">
        <v>6</v>
      </c>
      <c r="N265" s="126"/>
      <c r="O265" s="127"/>
      <c r="P265" s="128"/>
      <c r="Q265" s="128"/>
      <c r="R265" s="128"/>
      <c r="S265" s="145" t="str">
        <f t="shared" si="29"/>
        <v>OK</v>
      </c>
    </row>
    <row r="266" s="28" customFormat="1" ht="36" customHeight="1" outlineLevel="1" spans="2:19">
      <c r="B266" s="72" t="s">
        <v>514</v>
      </c>
      <c r="C266" s="73">
        <f t="shared" si="28"/>
        <v>0.001</v>
      </c>
      <c r="D266" s="79" t="s">
        <v>437</v>
      </c>
      <c r="E266" s="80" t="s">
        <v>105</v>
      </c>
      <c r="F266" s="84" t="str">
        <f>_xlfn.DISPIMG("ID_CAB7287227C344418CDF706514EFD288",1)</f>
        <v>=DISPIMG("ID_CAB7287227C344418CDF706514EFD288",1)</v>
      </c>
      <c r="G266" s="82">
        <v>16</v>
      </c>
      <c r="H266" s="83">
        <v>-16</v>
      </c>
      <c r="I266" s="83">
        <v>0</v>
      </c>
      <c r="J266" s="130" t="s">
        <v>193</v>
      </c>
      <c r="K266" s="123" t="s">
        <v>141</v>
      </c>
      <c r="L266" s="124"/>
      <c r="M266" s="125" t="s">
        <v>17</v>
      </c>
      <c r="N266" s="126"/>
      <c r="O266" s="127"/>
      <c r="P266" s="128"/>
      <c r="Q266" s="128"/>
      <c r="R266" s="128"/>
      <c r="S266" s="145" t="str">
        <f t="shared" si="29"/>
        <v>OK</v>
      </c>
    </row>
    <row r="267" s="28" customFormat="1" ht="36" customHeight="1" outlineLevel="1" spans="2:19">
      <c r="B267" s="72" t="s">
        <v>515</v>
      </c>
      <c r="C267" s="73">
        <f t="shared" si="28"/>
        <v>0.001</v>
      </c>
      <c r="D267" s="79" t="s">
        <v>438</v>
      </c>
      <c r="E267" s="80" t="s">
        <v>105</v>
      </c>
      <c r="F267" s="84" t="str">
        <f>_xlfn.DISPIMG("ID_05BE46EF53F54E94B55BAB4640B147F5",1)</f>
        <v>=DISPIMG("ID_05BE46EF53F54E94B55BAB4640B147F5",1)</v>
      </c>
      <c r="G267" s="82">
        <v>16</v>
      </c>
      <c r="H267" s="83">
        <v>-16</v>
      </c>
      <c r="I267" s="83">
        <v>0</v>
      </c>
      <c r="J267" s="130" t="s">
        <v>193</v>
      </c>
      <c r="K267" s="123" t="s">
        <v>141</v>
      </c>
      <c r="L267" s="124"/>
      <c r="M267" s="125" t="s">
        <v>17</v>
      </c>
      <c r="N267" s="126"/>
      <c r="O267" s="127"/>
      <c r="P267" s="128"/>
      <c r="Q267" s="128"/>
      <c r="R267" s="128"/>
      <c r="S267" s="145" t="str">
        <f t="shared" si="29"/>
        <v>OK</v>
      </c>
    </row>
    <row r="268" s="28" customFormat="1" ht="36" customHeight="1" outlineLevel="1" spans="2:19">
      <c r="B268" s="72" t="s">
        <v>516</v>
      </c>
      <c r="C268" s="73">
        <f t="shared" si="28"/>
        <v>0.001</v>
      </c>
      <c r="D268" s="79" t="s">
        <v>439</v>
      </c>
      <c r="E268" s="80" t="s">
        <v>4</v>
      </c>
      <c r="F268" s="84" t="str">
        <f>_xlfn.DISPIMG("ID_0FC1AE7DD14441FDA810562DA7359D73",1)</f>
        <v>=DISPIMG("ID_0FC1AE7DD14441FDA810562DA7359D73",1)</v>
      </c>
      <c r="G268" s="82">
        <v>0.3</v>
      </c>
      <c r="H268" s="82">
        <v>-0.3</v>
      </c>
      <c r="I268" s="82">
        <v>0</v>
      </c>
      <c r="J268" s="87" t="s">
        <v>176</v>
      </c>
      <c r="K268" s="123" t="s">
        <v>141</v>
      </c>
      <c r="L268" s="124"/>
      <c r="M268" s="125" t="s">
        <v>6</v>
      </c>
      <c r="N268" s="126"/>
      <c r="O268" s="127"/>
      <c r="P268" s="128"/>
      <c r="Q268" s="128"/>
      <c r="R268" s="128"/>
      <c r="S268" s="145" t="str">
        <f t="shared" si="29"/>
        <v>OK</v>
      </c>
    </row>
    <row r="269" s="28" customFormat="1" ht="36" customHeight="1" outlineLevel="1" spans="2:19">
      <c r="B269" s="72" t="s">
        <v>517</v>
      </c>
      <c r="C269" s="73">
        <f t="shared" si="28"/>
        <v>0.001</v>
      </c>
      <c r="D269" s="79" t="s">
        <v>440</v>
      </c>
      <c r="E269" s="80" t="s">
        <v>105</v>
      </c>
      <c r="F269" s="84" t="str">
        <f>_xlfn.DISPIMG("ID_C092361500F64032BFE94A16951AA6A5",1)</f>
        <v>=DISPIMG("ID_C092361500F64032BFE94A16951AA6A5",1)</v>
      </c>
      <c r="G269" s="82">
        <v>10</v>
      </c>
      <c r="H269" s="83">
        <v>-10</v>
      </c>
      <c r="I269" s="83">
        <v>0</v>
      </c>
      <c r="J269" s="130" t="s">
        <v>193</v>
      </c>
      <c r="K269" s="123" t="s">
        <v>141</v>
      </c>
      <c r="L269" s="124"/>
      <c r="M269" s="125" t="s">
        <v>17</v>
      </c>
      <c r="N269" s="126"/>
      <c r="O269" s="127"/>
      <c r="P269" s="128"/>
      <c r="Q269" s="128"/>
      <c r="R269" s="128"/>
      <c r="S269" s="145" t="str">
        <f t="shared" si="29"/>
        <v>OK</v>
      </c>
    </row>
    <row r="270" s="28" customFormat="1" ht="36" customHeight="1" outlineLevel="1" spans="2:19">
      <c r="B270" s="72" t="s">
        <v>518</v>
      </c>
      <c r="C270" s="73">
        <f t="shared" si="28"/>
        <v>0.001</v>
      </c>
      <c r="D270" s="79" t="s">
        <v>441</v>
      </c>
      <c r="E270" s="80" t="s">
        <v>105</v>
      </c>
      <c r="F270" s="84" t="str">
        <f>_xlfn.DISPIMG("ID_D4CFD72D621C406880707D5CA19EBB31",1)</f>
        <v>=DISPIMG("ID_D4CFD72D621C406880707D5CA19EBB31",1)</v>
      </c>
      <c r="G270" s="82">
        <v>10</v>
      </c>
      <c r="H270" s="83">
        <v>-10</v>
      </c>
      <c r="I270" s="83">
        <v>0</v>
      </c>
      <c r="J270" s="130" t="s">
        <v>193</v>
      </c>
      <c r="K270" s="123" t="s">
        <v>141</v>
      </c>
      <c r="L270" s="124"/>
      <c r="M270" s="125" t="s">
        <v>17</v>
      </c>
      <c r="N270" s="126"/>
      <c r="O270" s="127"/>
      <c r="P270" s="128"/>
      <c r="Q270" s="128"/>
      <c r="R270" s="128"/>
      <c r="S270" s="145" t="str">
        <f t="shared" si="29"/>
        <v>OK</v>
      </c>
    </row>
    <row r="271" ht="30" spans="2:19">
      <c r="B271" s="72" t="s">
        <v>519</v>
      </c>
      <c r="C271" s="73">
        <f t="shared" si="28"/>
        <v>0.001</v>
      </c>
      <c r="D271" s="79" t="s">
        <v>442</v>
      </c>
      <c r="E271" s="80" t="s">
        <v>520</v>
      </c>
      <c r="F271" s="81"/>
      <c r="G271" s="82"/>
      <c r="H271" s="82"/>
      <c r="I271" s="82"/>
      <c r="J271" s="87"/>
      <c r="K271" s="123"/>
      <c r="L271" s="124"/>
      <c r="M271" s="125" t="s">
        <v>57</v>
      </c>
      <c r="N271" s="126"/>
      <c r="O271" s="127"/>
      <c r="P271" s="128"/>
      <c r="Q271" s="128"/>
      <c r="R271" s="128"/>
      <c r="S271" s="145" t="str">
        <f t="shared" si="29"/>
        <v>OK</v>
      </c>
    </row>
    <row r="272" ht="30" spans="2:19">
      <c r="B272" s="72" t="s">
        <v>521</v>
      </c>
      <c r="C272" s="73">
        <f t="shared" si="28"/>
        <v>0.001</v>
      </c>
      <c r="D272" s="79" t="s">
        <v>443</v>
      </c>
      <c r="E272" s="80" t="s">
        <v>522</v>
      </c>
      <c r="F272" s="81"/>
      <c r="G272" s="82"/>
      <c r="H272" s="82"/>
      <c r="I272" s="82"/>
      <c r="J272" s="87"/>
      <c r="K272" s="123"/>
      <c r="L272" s="124"/>
      <c r="M272" s="125" t="s">
        <v>523</v>
      </c>
      <c r="N272" s="126"/>
      <c r="O272" s="127"/>
      <c r="P272" s="128"/>
      <c r="Q272" s="128"/>
      <c r="R272" s="128"/>
      <c r="S272" s="145" t="str">
        <f t="shared" si="29"/>
        <v>OK</v>
      </c>
    </row>
    <row r="273" ht="63.75" spans="2:19">
      <c r="B273" s="72" t="s">
        <v>524</v>
      </c>
      <c r="C273" s="73">
        <f t="shared" si="28"/>
        <v>0.001</v>
      </c>
      <c r="D273" s="79" t="s">
        <v>445</v>
      </c>
      <c r="E273" s="80" t="s">
        <v>525</v>
      </c>
      <c r="F273" s="81"/>
      <c r="G273" s="82"/>
      <c r="H273" s="82"/>
      <c r="I273" s="82"/>
      <c r="J273" s="87"/>
      <c r="K273" s="123"/>
      <c r="L273" s="124"/>
      <c r="M273" s="125" t="s">
        <v>526</v>
      </c>
      <c r="N273" s="126" t="s">
        <v>526</v>
      </c>
      <c r="O273" s="127" t="s">
        <v>526</v>
      </c>
      <c r="P273" s="128"/>
      <c r="Q273" s="128"/>
      <c r="R273" s="128"/>
      <c r="S273" s="145" t="str">
        <f t="shared" si="29"/>
        <v>OK</v>
      </c>
    </row>
    <row r="274" ht="30" spans="2:19">
      <c r="B274" s="72" t="s">
        <v>527</v>
      </c>
      <c r="C274" s="73">
        <f t="shared" si="28"/>
        <v>0.001</v>
      </c>
      <c r="D274" s="79" t="s">
        <v>447</v>
      </c>
      <c r="E274" s="80" t="s">
        <v>528</v>
      </c>
      <c r="F274" s="81"/>
      <c r="G274" s="82"/>
      <c r="H274" s="82"/>
      <c r="I274" s="82"/>
      <c r="J274" s="87"/>
      <c r="K274" s="123"/>
      <c r="L274" s="124"/>
      <c r="M274" s="125" t="s">
        <v>57</v>
      </c>
      <c r="N274" s="126" t="s">
        <v>57</v>
      </c>
      <c r="O274" s="127" t="s">
        <v>57</v>
      </c>
      <c r="P274" s="128"/>
      <c r="Q274" s="128"/>
      <c r="R274" s="128"/>
      <c r="S274" s="145" t="str">
        <f t="shared" si="29"/>
        <v>OK</v>
      </c>
    </row>
    <row r="275" ht="30" spans="2:19">
      <c r="B275" s="72" t="s">
        <v>529</v>
      </c>
      <c r="C275" s="73">
        <f t="shared" si="28"/>
        <v>0.001</v>
      </c>
      <c r="D275" s="79" t="s">
        <v>449</v>
      </c>
      <c r="E275" s="80" t="s">
        <v>530</v>
      </c>
      <c r="F275" s="81"/>
      <c r="G275" s="82"/>
      <c r="H275" s="82"/>
      <c r="I275" s="82"/>
      <c r="J275" s="87"/>
      <c r="K275" s="123"/>
      <c r="L275" s="124"/>
      <c r="M275" s="125" t="s">
        <v>57</v>
      </c>
      <c r="N275" s="126" t="s">
        <v>57</v>
      </c>
      <c r="O275" s="127" t="s">
        <v>57</v>
      </c>
      <c r="P275" s="128"/>
      <c r="Q275" s="128"/>
      <c r="R275" s="128"/>
      <c r="S275" s="145" t="str">
        <f t="shared" si="29"/>
        <v>OK</v>
      </c>
    </row>
    <row r="276" ht="30" spans="2:19">
      <c r="B276" s="72" t="s">
        <v>531</v>
      </c>
      <c r="C276" s="73">
        <f t="shared" si="28"/>
        <v>0.001</v>
      </c>
      <c r="D276" s="79" t="s">
        <v>451</v>
      </c>
      <c r="E276" s="80" t="s">
        <v>532</v>
      </c>
      <c r="F276" s="84" t="str">
        <f>_xlfn.DISPIMG("ID_13C25F444D1643EFB8E94DD9C7574B1D",1)</f>
        <v>=DISPIMG("ID_13C25F444D1643EFB8E94DD9C7574B1D",1)</v>
      </c>
      <c r="G276" s="82"/>
      <c r="H276" s="82"/>
      <c r="I276" s="82"/>
      <c r="J276" s="87"/>
      <c r="K276" s="123"/>
      <c r="L276" s="124"/>
      <c r="M276" s="125" t="s">
        <v>57</v>
      </c>
      <c r="N276" s="126" t="s">
        <v>57</v>
      </c>
      <c r="O276" s="127" t="s">
        <v>57</v>
      </c>
      <c r="P276" s="128"/>
      <c r="Q276" s="128"/>
      <c r="R276" s="128"/>
      <c r="S276" s="145" t="str">
        <f t="shared" si="29"/>
        <v>OK</v>
      </c>
    </row>
    <row r="277" ht="30" spans="2:19">
      <c r="B277" s="72" t="s">
        <v>533</v>
      </c>
      <c r="C277" s="73">
        <f t="shared" si="28"/>
        <v>0.001</v>
      </c>
      <c r="D277" s="79" t="s">
        <v>453</v>
      </c>
      <c r="E277" s="80" t="s">
        <v>534</v>
      </c>
      <c r="F277" s="81" t="s">
        <v>535</v>
      </c>
      <c r="G277" s="82"/>
      <c r="H277" s="82"/>
      <c r="I277" s="82"/>
      <c r="J277" s="87"/>
      <c r="K277" s="123"/>
      <c r="L277" s="124"/>
      <c r="M277" s="125" t="s">
        <v>57</v>
      </c>
      <c r="N277" s="126" t="s">
        <v>57</v>
      </c>
      <c r="O277" s="127" t="s">
        <v>57</v>
      </c>
      <c r="P277" s="128"/>
      <c r="Q277" s="128"/>
      <c r="R277" s="128"/>
      <c r="S277" s="145" t="str">
        <f t="shared" si="29"/>
        <v>OK</v>
      </c>
    </row>
    <row r="278" ht="30" spans="2:19">
      <c r="B278" s="72" t="s">
        <v>536</v>
      </c>
      <c r="C278" s="73">
        <f t="shared" si="28"/>
        <v>0.001</v>
      </c>
      <c r="D278" s="79" t="s">
        <v>455</v>
      </c>
      <c r="E278" s="80" t="s">
        <v>537</v>
      </c>
      <c r="F278" s="81" t="s">
        <v>538</v>
      </c>
      <c r="G278" s="82"/>
      <c r="H278" s="82"/>
      <c r="I278" s="82"/>
      <c r="J278" s="87"/>
      <c r="K278" s="123"/>
      <c r="L278" s="124"/>
      <c r="M278" s="125" t="s">
        <v>57</v>
      </c>
      <c r="N278" s="126" t="s">
        <v>57</v>
      </c>
      <c r="O278" s="127" t="s">
        <v>57</v>
      </c>
      <c r="P278" s="128"/>
      <c r="Q278" s="128"/>
      <c r="R278" s="128"/>
      <c r="S278" s="145" t="str">
        <f t="shared" si="29"/>
        <v>OK</v>
      </c>
    </row>
    <row r="279" s="28" customFormat="1" ht="36" customHeight="1" outlineLevel="1" spans="2:19">
      <c r="B279" s="72" t="s">
        <v>539</v>
      </c>
      <c r="C279" s="73">
        <f t="shared" si="28"/>
        <v>0.001</v>
      </c>
      <c r="D279" s="79" t="s">
        <v>457</v>
      </c>
      <c r="E279" s="80" t="s">
        <v>540</v>
      </c>
      <c r="F279" s="81" t="s">
        <v>541</v>
      </c>
      <c r="G279" s="82"/>
      <c r="H279" s="82"/>
      <c r="I279" s="82"/>
      <c r="J279" s="87"/>
      <c r="K279" s="123"/>
      <c r="L279" s="124"/>
      <c r="M279" s="125" t="s">
        <v>542</v>
      </c>
      <c r="N279" s="126"/>
      <c r="O279" s="127"/>
      <c r="P279" s="128"/>
      <c r="Q279" s="128"/>
      <c r="R279" s="128"/>
      <c r="S279" s="145" t="str">
        <f t="shared" si="29"/>
        <v>OK</v>
      </c>
    </row>
    <row r="280" spans="4:19">
      <c r="D280" s="157"/>
      <c r="E280" s="158"/>
      <c r="F280" s="157"/>
      <c r="G280" s="157"/>
      <c r="H280" s="157"/>
      <c r="I280" s="157"/>
      <c r="J280" s="157"/>
      <c r="K280" s="157"/>
      <c r="L280" s="157"/>
      <c r="M280" s="157"/>
      <c r="N280" s="168"/>
      <c r="O280" s="168"/>
      <c r="P280" s="168"/>
      <c r="Q280" s="168"/>
      <c r="R280" s="168"/>
      <c r="S280" s="168"/>
    </row>
    <row r="281" s="29" customFormat="1" ht="25.5" customHeight="1" spans="4:19">
      <c r="D281" s="159"/>
      <c r="E281" s="160"/>
      <c r="F281" s="161"/>
      <c r="G281" s="162"/>
      <c r="H281" s="162"/>
      <c r="I281" s="162"/>
      <c r="J281" s="167"/>
      <c r="K281" s="167"/>
      <c r="L281" s="166"/>
      <c r="M281" s="166"/>
      <c r="N281" s="166"/>
      <c r="O281" s="166"/>
      <c r="P281" s="169"/>
      <c r="Q281" s="169"/>
      <c r="R281" s="169"/>
      <c r="S281" s="166"/>
    </row>
    <row r="282" s="29" customFormat="1" ht="25.5" customHeight="1" spans="4:19">
      <c r="D282" s="159"/>
      <c r="E282" s="160"/>
      <c r="F282" s="161"/>
      <c r="G282" s="162"/>
      <c r="H282" s="162"/>
      <c r="I282" s="162"/>
      <c r="J282" s="167"/>
      <c r="K282" s="167"/>
      <c r="L282" s="166"/>
      <c r="M282" s="166"/>
      <c r="N282" s="166"/>
      <c r="O282" s="166"/>
      <c r="P282" s="169"/>
      <c r="Q282" s="169"/>
      <c r="R282" s="169"/>
      <c r="S282" s="166"/>
    </row>
    <row r="283" s="29" customFormat="1" ht="25.5" customHeight="1" spans="4:19">
      <c r="D283" s="159"/>
      <c r="E283" s="160"/>
      <c r="F283" s="161"/>
      <c r="G283" s="162"/>
      <c r="H283" s="162"/>
      <c r="I283" s="162"/>
      <c r="J283" s="167"/>
      <c r="K283" s="167"/>
      <c r="L283" s="166"/>
      <c r="M283" s="166"/>
      <c r="N283" s="166"/>
      <c r="O283" s="166"/>
      <c r="P283" s="169"/>
      <c r="Q283" s="169"/>
      <c r="R283" s="169"/>
      <c r="S283" s="166"/>
    </row>
    <row r="284" s="29" customFormat="1" ht="25.5" customHeight="1" spans="4:19">
      <c r="D284" s="159"/>
      <c r="E284" s="160"/>
      <c r="F284" s="161"/>
      <c r="G284" s="162"/>
      <c r="H284" s="162"/>
      <c r="I284" s="162"/>
      <c r="J284" s="167"/>
      <c r="K284" s="167"/>
      <c r="L284" s="166"/>
      <c r="M284" s="166"/>
      <c r="N284" s="166"/>
      <c r="O284" s="166"/>
      <c r="P284" s="169"/>
      <c r="Q284" s="169"/>
      <c r="R284" s="169"/>
      <c r="S284" s="166"/>
    </row>
    <row r="285" s="29" customFormat="1" ht="25.5" customHeight="1" spans="4:19">
      <c r="D285" s="159"/>
      <c r="E285" s="160"/>
      <c r="F285" s="161"/>
      <c r="G285" s="162"/>
      <c r="H285" s="162"/>
      <c r="I285" s="162"/>
      <c r="J285" s="167"/>
      <c r="K285" s="167"/>
      <c r="L285" s="166"/>
      <c r="M285" s="166"/>
      <c r="N285" s="166"/>
      <c r="O285" s="166"/>
      <c r="P285" s="169"/>
      <c r="Q285" s="169"/>
      <c r="R285" s="169"/>
      <c r="S285" s="166"/>
    </row>
    <row r="286" s="29" customFormat="1" ht="25.5" customHeight="1" spans="4:19">
      <c r="D286" s="159"/>
      <c r="E286" s="160"/>
      <c r="F286" s="161"/>
      <c r="G286" s="162"/>
      <c r="H286" s="162"/>
      <c r="I286" s="162"/>
      <c r="J286" s="167"/>
      <c r="K286" s="167"/>
      <c r="L286" s="166"/>
      <c r="M286" s="166"/>
      <c r="N286" s="166"/>
      <c r="O286" s="166"/>
      <c r="P286" s="169"/>
      <c r="Q286" s="169"/>
      <c r="R286" s="169"/>
      <c r="S286" s="166"/>
    </row>
    <row r="287" s="29" customFormat="1" ht="25.5" customHeight="1" spans="4:19">
      <c r="D287" s="159"/>
      <c r="E287" s="160"/>
      <c r="F287" s="161"/>
      <c r="G287" s="162"/>
      <c r="H287" s="162"/>
      <c r="I287" s="162"/>
      <c r="J287" s="167"/>
      <c r="K287" s="167"/>
      <c r="L287" s="166"/>
      <c r="M287" s="166"/>
      <c r="N287" s="166"/>
      <c r="O287" s="166"/>
      <c r="P287" s="169"/>
      <c r="Q287" s="169"/>
      <c r="R287" s="169"/>
      <c r="S287" s="166"/>
    </row>
    <row r="288" s="29" customFormat="1" ht="25.5" customHeight="1" spans="4:19">
      <c r="D288" s="159"/>
      <c r="E288" s="160"/>
      <c r="F288" s="161"/>
      <c r="G288" s="162"/>
      <c r="H288" s="162"/>
      <c r="I288" s="162"/>
      <c r="J288" s="167"/>
      <c r="K288" s="167"/>
      <c r="L288" s="166"/>
      <c r="M288" s="166"/>
      <c r="N288" s="166"/>
      <c r="O288" s="166"/>
      <c r="P288" s="169"/>
      <c r="Q288" s="169"/>
      <c r="R288" s="169"/>
      <c r="S288" s="166"/>
    </row>
    <row r="289" s="29" customFormat="1" ht="25.5" customHeight="1" spans="4:19">
      <c r="D289" s="159"/>
      <c r="E289" s="160"/>
      <c r="F289" s="161"/>
      <c r="G289" s="162"/>
      <c r="H289" s="162"/>
      <c r="I289" s="162"/>
      <c r="J289" s="167"/>
      <c r="K289" s="167"/>
      <c r="L289" s="166"/>
      <c r="M289" s="166"/>
      <c r="N289" s="166"/>
      <c r="O289" s="166"/>
      <c r="P289" s="169"/>
      <c r="Q289" s="169"/>
      <c r="R289" s="169"/>
      <c r="S289" s="166"/>
    </row>
    <row r="290" s="29" customFormat="1" ht="25.5" customHeight="1" spans="4:19">
      <c r="D290" s="159"/>
      <c r="E290" s="160"/>
      <c r="F290" s="161"/>
      <c r="G290" s="162"/>
      <c r="H290" s="162"/>
      <c r="I290" s="162"/>
      <c r="J290" s="167"/>
      <c r="K290" s="167"/>
      <c r="L290" s="166"/>
      <c r="M290" s="166"/>
      <c r="N290" s="166"/>
      <c r="O290" s="166"/>
      <c r="P290" s="169"/>
      <c r="Q290" s="169"/>
      <c r="R290" s="169"/>
      <c r="S290" s="166"/>
    </row>
    <row r="291" s="29" customFormat="1" ht="25.5" customHeight="1" spans="4:19">
      <c r="D291" s="159"/>
      <c r="E291" s="160"/>
      <c r="F291" s="161"/>
      <c r="G291" s="162"/>
      <c r="H291" s="162"/>
      <c r="I291" s="162"/>
      <c r="J291" s="167"/>
      <c r="K291" s="167"/>
      <c r="L291" s="166"/>
      <c r="M291" s="166"/>
      <c r="N291" s="166"/>
      <c r="O291" s="166"/>
      <c r="P291" s="169"/>
      <c r="Q291" s="169"/>
      <c r="R291" s="169"/>
      <c r="S291" s="166"/>
    </row>
    <row r="292" s="29" customFormat="1" ht="25.5" customHeight="1" spans="4:19">
      <c r="D292" s="163"/>
      <c r="E292" s="160"/>
      <c r="F292" s="161"/>
      <c r="G292" s="161"/>
      <c r="H292" s="161"/>
      <c r="I292" s="161"/>
      <c r="J292" s="167"/>
      <c r="K292" s="167"/>
      <c r="L292" s="166"/>
      <c r="M292" s="166"/>
      <c r="N292" s="166"/>
      <c r="O292" s="166"/>
      <c r="P292" s="169"/>
      <c r="Q292" s="169"/>
      <c r="R292" s="169"/>
      <c r="S292" s="166"/>
    </row>
    <row r="293" s="29" customFormat="1" ht="25.5" customHeight="1" spans="4:19">
      <c r="D293" s="164"/>
      <c r="E293" s="165"/>
      <c r="F293" s="166"/>
      <c r="G293" s="167"/>
      <c r="H293" s="167"/>
      <c r="I293" s="167"/>
      <c r="J293" s="167"/>
      <c r="K293" s="167"/>
      <c r="L293" s="166"/>
      <c r="M293" s="166"/>
      <c r="N293" s="166"/>
      <c r="O293" s="166"/>
      <c r="P293" s="170"/>
      <c r="Q293" s="170"/>
      <c r="R293" s="170"/>
      <c r="S293" s="166"/>
    </row>
    <row r="294" s="29" customFormat="1" ht="25.5" customHeight="1" spans="4:19">
      <c r="D294" s="164"/>
      <c r="E294" s="165"/>
      <c r="F294" s="166"/>
      <c r="G294" s="167"/>
      <c r="H294" s="167"/>
      <c r="I294" s="167"/>
      <c r="J294" s="167"/>
      <c r="K294" s="167"/>
      <c r="L294" s="166"/>
      <c r="M294" s="166"/>
      <c r="N294" s="166"/>
      <c r="O294" s="166"/>
      <c r="P294" s="170"/>
      <c r="Q294" s="170"/>
      <c r="R294" s="170"/>
      <c r="S294" s="166"/>
    </row>
    <row r="295" s="29" customFormat="1" ht="25.5" customHeight="1" spans="4:19">
      <c r="D295" s="159"/>
      <c r="E295" s="160"/>
      <c r="F295" s="161"/>
      <c r="G295" s="162"/>
      <c r="H295" s="162"/>
      <c r="I295" s="162"/>
      <c r="J295" s="167"/>
      <c r="K295" s="167"/>
      <c r="L295" s="166"/>
      <c r="M295" s="166"/>
      <c r="N295" s="166"/>
      <c r="O295" s="166"/>
      <c r="P295" s="169"/>
      <c r="Q295" s="169"/>
      <c r="R295" s="169"/>
      <c r="S295" s="166"/>
    </row>
    <row r="296" s="29" customFormat="1" ht="25.5" customHeight="1" spans="4:19">
      <c r="D296" s="159"/>
      <c r="E296" s="160"/>
      <c r="F296" s="161"/>
      <c r="G296" s="162"/>
      <c r="H296" s="162"/>
      <c r="I296" s="162"/>
      <c r="J296" s="167"/>
      <c r="K296" s="167"/>
      <c r="L296" s="166"/>
      <c r="M296" s="166"/>
      <c r="N296" s="166"/>
      <c r="O296" s="166"/>
      <c r="P296" s="169"/>
      <c r="Q296" s="169"/>
      <c r="R296" s="169"/>
      <c r="S296" s="166"/>
    </row>
    <row r="297" s="29" customFormat="1" ht="25.5" customHeight="1" spans="4:19">
      <c r="D297" s="159"/>
      <c r="E297" s="160"/>
      <c r="F297" s="161"/>
      <c r="G297" s="162"/>
      <c r="H297" s="162"/>
      <c r="I297" s="162"/>
      <c r="J297" s="167"/>
      <c r="K297" s="167"/>
      <c r="L297" s="166"/>
      <c r="M297" s="166"/>
      <c r="N297" s="166"/>
      <c r="O297" s="166"/>
      <c r="P297" s="169"/>
      <c r="Q297" s="169"/>
      <c r="R297" s="169"/>
      <c r="S297" s="166"/>
    </row>
    <row r="298" s="29" customFormat="1" ht="25.5" customHeight="1" spans="4:19">
      <c r="D298" s="159"/>
      <c r="E298" s="160"/>
      <c r="F298" s="161"/>
      <c r="G298" s="162"/>
      <c r="H298" s="162"/>
      <c r="I298" s="162"/>
      <c r="J298" s="167"/>
      <c r="K298" s="167"/>
      <c r="L298" s="166"/>
      <c r="M298" s="166"/>
      <c r="N298" s="166"/>
      <c r="O298" s="166"/>
      <c r="P298" s="169"/>
      <c r="Q298" s="169"/>
      <c r="R298" s="169"/>
      <c r="S298" s="166"/>
    </row>
    <row r="299" s="29" customFormat="1" ht="25.5" customHeight="1" spans="4:19">
      <c r="D299" s="159"/>
      <c r="E299" s="160"/>
      <c r="F299" s="161"/>
      <c r="G299" s="162"/>
      <c r="H299" s="162"/>
      <c r="I299" s="162"/>
      <c r="J299" s="167"/>
      <c r="K299" s="167"/>
      <c r="L299" s="166"/>
      <c r="M299" s="166"/>
      <c r="N299" s="166"/>
      <c r="O299" s="166"/>
      <c r="P299" s="169"/>
      <c r="Q299" s="169"/>
      <c r="R299" s="169"/>
      <c r="S299" s="166"/>
    </row>
    <row r="300" s="29" customFormat="1" ht="25.5" customHeight="1" spans="4:19">
      <c r="D300" s="159"/>
      <c r="E300" s="160"/>
      <c r="F300" s="161"/>
      <c r="G300" s="162"/>
      <c r="H300" s="162"/>
      <c r="I300" s="162"/>
      <c r="J300" s="167"/>
      <c r="K300" s="167"/>
      <c r="L300" s="166"/>
      <c r="M300" s="166"/>
      <c r="N300" s="166"/>
      <c r="O300" s="166"/>
      <c r="P300" s="169"/>
      <c r="Q300" s="169"/>
      <c r="R300" s="169"/>
      <c r="S300" s="166"/>
    </row>
    <row r="301" s="29" customFormat="1" ht="25.5" customHeight="1" spans="4:19">
      <c r="D301" s="159"/>
      <c r="E301" s="160"/>
      <c r="F301" s="161"/>
      <c r="G301" s="162"/>
      <c r="H301" s="162"/>
      <c r="I301" s="162"/>
      <c r="J301" s="167"/>
      <c r="K301" s="167"/>
      <c r="L301" s="166"/>
      <c r="M301" s="166"/>
      <c r="N301" s="166"/>
      <c r="O301" s="166"/>
      <c r="P301" s="169"/>
      <c r="Q301" s="169"/>
      <c r="R301" s="169"/>
      <c r="S301" s="166"/>
    </row>
    <row r="302" s="29" customFormat="1" ht="25.5" customHeight="1" spans="4:19">
      <c r="D302" s="159"/>
      <c r="E302" s="160"/>
      <c r="F302" s="161"/>
      <c r="G302" s="162"/>
      <c r="H302" s="162"/>
      <c r="I302" s="162"/>
      <c r="J302" s="167"/>
      <c r="K302" s="167"/>
      <c r="L302" s="166"/>
      <c r="M302" s="166"/>
      <c r="N302" s="166"/>
      <c r="O302" s="166"/>
      <c r="P302" s="169"/>
      <c r="Q302" s="169"/>
      <c r="R302" s="169"/>
      <c r="S302" s="166"/>
    </row>
    <row r="303" s="29" customFormat="1" ht="25.5" customHeight="1" spans="4:19">
      <c r="D303" s="159"/>
      <c r="E303" s="160"/>
      <c r="F303" s="161"/>
      <c r="G303" s="162"/>
      <c r="H303" s="162"/>
      <c r="I303" s="162"/>
      <c r="J303" s="167"/>
      <c r="K303" s="167"/>
      <c r="L303" s="166"/>
      <c r="M303" s="166"/>
      <c r="N303" s="166"/>
      <c r="O303" s="166"/>
      <c r="P303" s="169"/>
      <c r="Q303" s="169"/>
      <c r="R303" s="169"/>
      <c r="S303" s="166"/>
    </row>
    <row r="304" s="29" customFormat="1" ht="25.5" customHeight="1" spans="4:19">
      <c r="D304" s="159"/>
      <c r="E304" s="160"/>
      <c r="F304" s="161"/>
      <c r="G304" s="162"/>
      <c r="H304" s="162"/>
      <c r="I304" s="162"/>
      <c r="J304" s="167"/>
      <c r="K304" s="167"/>
      <c r="L304" s="166"/>
      <c r="M304" s="166"/>
      <c r="N304" s="166"/>
      <c r="O304" s="166"/>
      <c r="P304" s="169"/>
      <c r="Q304" s="169"/>
      <c r="R304" s="169"/>
      <c r="S304" s="166"/>
    </row>
    <row r="305" s="29" customFormat="1" ht="25.5" customHeight="1" spans="4:19">
      <c r="D305" s="159"/>
      <c r="E305" s="160"/>
      <c r="F305" s="161"/>
      <c r="G305" s="162"/>
      <c r="H305" s="162"/>
      <c r="I305" s="162"/>
      <c r="J305" s="167"/>
      <c r="K305" s="167"/>
      <c r="L305" s="166"/>
      <c r="M305" s="166"/>
      <c r="N305" s="166"/>
      <c r="O305" s="166"/>
      <c r="P305" s="169"/>
      <c r="Q305" s="169"/>
      <c r="R305" s="169"/>
      <c r="S305" s="166"/>
    </row>
    <row r="306" s="29" customFormat="1" ht="25.5" customHeight="1" spans="4:19">
      <c r="D306" s="163"/>
      <c r="E306" s="160"/>
      <c r="F306" s="161"/>
      <c r="G306" s="161"/>
      <c r="H306" s="161"/>
      <c r="I306" s="161"/>
      <c r="J306" s="167"/>
      <c r="K306" s="167"/>
      <c r="L306" s="166"/>
      <c r="M306" s="166"/>
      <c r="N306" s="166"/>
      <c r="O306" s="166"/>
      <c r="P306" s="169"/>
      <c r="Q306" s="169"/>
      <c r="R306" s="169"/>
      <c r="S306" s="166"/>
    </row>
    <row r="307" s="29" customFormat="1" ht="25.5" customHeight="1" spans="4:19">
      <c r="D307" s="164"/>
      <c r="E307" s="165"/>
      <c r="F307" s="166"/>
      <c r="G307" s="167"/>
      <c r="H307" s="167"/>
      <c r="I307" s="167"/>
      <c r="J307" s="167"/>
      <c r="K307" s="167"/>
      <c r="L307" s="166"/>
      <c r="M307" s="166"/>
      <c r="N307" s="166"/>
      <c r="O307" s="166"/>
      <c r="P307" s="170"/>
      <c r="Q307" s="170"/>
      <c r="R307" s="170"/>
      <c r="S307" s="166"/>
    </row>
    <row r="308" s="29" customFormat="1" ht="25.5" customHeight="1" spans="4:19">
      <c r="D308" s="164"/>
      <c r="E308" s="165"/>
      <c r="F308" s="166"/>
      <c r="G308" s="167"/>
      <c r="H308" s="167"/>
      <c r="I308" s="167"/>
      <c r="J308" s="167"/>
      <c r="K308" s="167"/>
      <c r="L308" s="166"/>
      <c r="M308" s="166"/>
      <c r="N308" s="166"/>
      <c r="O308" s="166"/>
      <c r="P308" s="170"/>
      <c r="Q308" s="170"/>
      <c r="R308" s="170"/>
      <c r="S308" s="166"/>
    </row>
    <row r="309" s="29" customFormat="1" ht="25.5" customHeight="1" spans="4:19">
      <c r="D309" s="159"/>
      <c r="E309" s="160"/>
      <c r="F309" s="161"/>
      <c r="G309" s="162"/>
      <c r="H309" s="162"/>
      <c r="I309" s="162"/>
      <c r="J309" s="167"/>
      <c r="K309" s="167"/>
      <c r="L309" s="166"/>
      <c r="M309" s="166"/>
      <c r="N309" s="166"/>
      <c r="O309" s="166"/>
      <c r="P309" s="169"/>
      <c r="Q309" s="169"/>
      <c r="R309" s="169"/>
      <c r="S309" s="166"/>
    </row>
    <row r="310" s="29" customFormat="1" ht="25.5" customHeight="1" spans="4:19">
      <c r="D310" s="159"/>
      <c r="E310" s="160"/>
      <c r="F310" s="161"/>
      <c r="G310" s="162"/>
      <c r="H310" s="162"/>
      <c r="I310" s="162"/>
      <c r="J310" s="167"/>
      <c r="K310" s="167"/>
      <c r="L310" s="166"/>
      <c r="M310" s="166"/>
      <c r="N310" s="166"/>
      <c r="O310" s="166"/>
      <c r="P310" s="169"/>
      <c r="Q310" s="169"/>
      <c r="R310" s="169"/>
      <c r="S310" s="166"/>
    </row>
    <row r="311" s="29" customFormat="1" ht="25.5" customHeight="1" spans="4:19">
      <c r="D311" s="159"/>
      <c r="E311" s="160"/>
      <c r="F311" s="161"/>
      <c r="G311" s="162"/>
      <c r="H311" s="162"/>
      <c r="I311" s="162"/>
      <c r="J311" s="167"/>
      <c r="K311" s="167"/>
      <c r="L311" s="166"/>
      <c r="M311" s="166"/>
      <c r="N311" s="166"/>
      <c r="O311" s="166"/>
      <c r="P311" s="169"/>
      <c r="Q311" s="169"/>
      <c r="R311" s="169"/>
      <c r="S311" s="166"/>
    </row>
    <row r="312" s="29" customFormat="1" ht="25.5" customHeight="1" spans="4:19">
      <c r="D312" s="159"/>
      <c r="E312" s="160"/>
      <c r="F312" s="161"/>
      <c r="G312" s="162"/>
      <c r="H312" s="162"/>
      <c r="I312" s="162"/>
      <c r="J312" s="167"/>
      <c r="K312" s="167"/>
      <c r="L312" s="166"/>
      <c r="M312" s="166"/>
      <c r="N312" s="166"/>
      <c r="O312" s="166"/>
      <c r="P312" s="169"/>
      <c r="Q312" s="169"/>
      <c r="R312" s="169"/>
      <c r="S312" s="166"/>
    </row>
    <row r="313" s="29" customFormat="1" ht="25.5" customHeight="1" spans="4:19">
      <c r="D313" s="159"/>
      <c r="E313" s="160"/>
      <c r="F313" s="161"/>
      <c r="G313" s="162"/>
      <c r="H313" s="162"/>
      <c r="I313" s="162"/>
      <c r="J313" s="167"/>
      <c r="K313" s="167"/>
      <c r="L313" s="166"/>
      <c r="M313" s="166"/>
      <c r="N313" s="166"/>
      <c r="O313" s="166"/>
      <c r="P313" s="169"/>
      <c r="Q313" s="169"/>
      <c r="R313" s="169"/>
      <c r="S313" s="166"/>
    </row>
    <row r="314" s="29" customFormat="1" ht="25.5" customHeight="1" spans="4:19">
      <c r="D314" s="159"/>
      <c r="E314" s="160"/>
      <c r="F314" s="161"/>
      <c r="G314" s="162"/>
      <c r="H314" s="162"/>
      <c r="I314" s="162"/>
      <c r="J314" s="167"/>
      <c r="K314" s="167"/>
      <c r="L314" s="166"/>
      <c r="M314" s="166"/>
      <c r="N314" s="166"/>
      <c r="O314" s="166"/>
      <c r="P314" s="169"/>
      <c r="Q314" s="169"/>
      <c r="R314" s="169"/>
      <c r="S314" s="166"/>
    </row>
    <row r="315" s="29" customFormat="1" ht="25.5" customHeight="1" spans="4:19">
      <c r="D315" s="159"/>
      <c r="E315" s="160"/>
      <c r="F315" s="161"/>
      <c r="G315" s="162"/>
      <c r="H315" s="162"/>
      <c r="I315" s="162"/>
      <c r="J315" s="167"/>
      <c r="K315" s="167"/>
      <c r="L315" s="166"/>
      <c r="M315" s="166"/>
      <c r="N315" s="166"/>
      <c r="O315" s="166"/>
      <c r="P315" s="169"/>
      <c r="Q315" s="169"/>
      <c r="R315" s="169"/>
      <c r="S315" s="166"/>
    </row>
    <row r="316" s="29" customFormat="1" ht="25.5" customHeight="1" spans="4:19">
      <c r="D316" s="159"/>
      <c r="E316" s="160"/>
      <c r="F316" s="161"/>
      <c r="G316" s="162"/>
      <c r="H316" s="162"/>
      <c r="I316" s="162"/>
      <c r="J316" s="167"/>
      <c r="K316" s="167"/>
      <c r="L316" s="166"/>
      <c r="M316" s="166"/>
      <c r="N316" s="166"/>
      <c r="O316" s="166"/>
      <c r="P316" s="169"/>
      <c r="Q316" s="169"/>
      <c r="R316" s="169"/>
      <c r="S316" s="166"/>
    </row>
    <row r="317" s="29" customFormat="1" ht="25.5" customHeight="1" spans="4:19">
      <c r="D317" s="159"/>
      <c r="E317" s="160"/>
      <c r="F317" s="161"/>
      <c r="G317" s="162"/>
      <c r="H317" s="162"/>
      <c r="I317" s="162"/>
      <c r="J317" s="167"/>
      <c r="K317" s="167"/>
      <c r="L317" s="166"/>
      <c r="M317" s="166"/>
      <c r="N317" s="166"/>
      <c r="O317" s="166"/>
      <c r="P317" s="169"/>
      <c r="Q317" s="169"/>
      <c r="R317" s="169"/>
      <c r="S317" s="166"/>
    </row>
    <row r="318" s="29" customFormat="1" ht="25.5" customHeight="1" spans="4:19">
      <c r="D318" s="159"/>
      <c r="E318" s="160"/>
      <c r="F318" s="161"/>
      <c r="G318" s="162"/>
      <c r="H318" s="162"/>
      <c r="I318" s="162"/>
      <c r="J318" s="167"/>
      <c r="K318" s="167"/>
      <c r="L318" s="166"/>
      <c r="M318" s="166"/>
      <c r="N318" s="166"/>
      <c r="O318" s="166"/>
      <c r="P318" s="169"/>
      <c r="Q318" s="169"/>
      <c r="R318" s="169"/>
      <c r="S318" s="166"/>
    </row>
    <row r="319" s="29" customFormat="1" ht="25.5" customHeight="1" spans="4:19">
      <c r="D319" s="159"/>
      <c r="E319" s="160"/>
      <c r="F319" s="161"/>
      <c r="G319" s="162"/>
      <c r="H319" s="162"/>
      <c r="I319" s="162"/>
      <c r="J319" s="167"/>
      <c r="K319" s="167"/>
      <c r="L319" s="166"/>
      <c r="M319" s="166"/>
      <c r="N319" s="166"/>
      <c r="O319" s="166"/>
      <c r="P319" s="169"/>
      <c r="Q319" s="169"/>
      <c r="R319" s="169"/>
      <c r="S319" s="166"/>
    </row>
    <row r="320" s="29" customFormat="1" ht="25.5" customHeight="1" spans="4:19">
      <c r="D320" s="163"/>
      <c r="E320" s="160"/>
      <c r="F320" s="161"/>
      <c r="G320" s="161"/>
      <c r="H320" s="161"/>
      <c r="I320" s="161"/>
      <c r="J320" s="167"/>
      <c r="K320" s="167"/>
      <c r="L320" s="166"/>
      <c r="M320" s="166"/>
      <c r="N320" s="166"/>
      <c r="O320" s="166"/>
      <c r="P320" s="169"/>
      <c r="Q320" s="169"/>
      <c r="R320" s="169"/>
      <c r="S320" s="166"/>
    </row>
    <row r="321" s="29" customFormat="1" ht="25.5" customHeight="1" spans="4:19">
      <c r="D321" s="164"/>
      <c r="E321" s="165"/>
      <c r="F321" s="166"/>
      <c r="G321" s="167"/>
      <c r="H321" s="167"/>
      <c r="I321" s="167"/>
      <c r="J321" s="167"/>
      <c r="K321" s="167"/>
      <c r="L321" s="166"/>
      <c r="M321" s="166"/>
      <c r="N321" s="166"/>
      <c r="O321" s="166"/>
      <c r="P321" s="170"/>
      <c r="Q321" s="170"/>
      <c r="R321" s="170"/>
      <c r="S321" s="166"/>
    </row>
    <row r="322" s="29" customFormat="1" ht="25.5" customHeight="1" spans="4:19">
      <c r="D322" s="164"/>
      <c r="E322" s="165"/>
      <c r="F322" s="166"/>
      <c r="G322" s="167"/>
      <c r="H322" s="167"/>
      <c r="I322" s="167"/>
      <c r="J322" s="167"/>
      <c r="K322" s="167"/>
      <c r="L322" s="166"/>
      <c r="M322" s="166"/>
      <c r="N322" s="166"/>
      <c r="O322" s="166"/>
      <c r="P322" s="170"/>
      <c r="Q322" s="170"/>
      <c r="R322" s="170"/>
      <c r="S322" s="166"/>
    </row>
    <row r="323" spans="4:19">
      <c r="D323" s="157"/>
      <c r="E323" s="158"/>
      <c r="F323" s="157"/>
      <c r="G323" s="157"/>
      <c r="H323" s="157"/>
      <c r="I323" s="157"/>
      <c r="J323" s="157"/>
      <c r="K323" s="157"/>
      <c r="L323" s="157"/>
      <c r="M323" s="157"/>
      <c r="N323" s="168"/>
      <c r="O323" s="168"/>
      <c r="P323" s="168"/>
      <c r="Q323" s="168"/>
      <c r="R323" s="168"/>
      <c r="S323" s="168"/>
    </row>
    <row r="324" spans="4:19">
      <c r="D324" s="157"/>
      <c r="E324" s="158"/>
      <c r="F324" s="157"/>
      <c r="G324" s="157"/>
      <c r="H324" s="157"/>
      <c r="I324" s="157"/>
      <c r="J324" s="157"/>
      <c r="K324" s="157"/>
      <c r="L324" s="157"/>
      <c r="M324" s="157"/>
      <c r="N324" s="168"/>
      <c r="O324" s="168"/>
      <c r="P324" s="168"/>
      <c r="Q324" s="168"/>
      <c r="R324" s="168"/>
      <c r="S324" s="168"/>
    </row>
    <row r="325" spans="4:19">
      <c r="D325" s="157"/>
      <c r="E325" s="158"/>
      <c r="F325" s="157"/>
      <c r="G325" s="157"/>
      <c r="H325" s="157"/>
      <c r="I325" s="157"/>
      <c r="J325" s="157"/>
      <c r="K325" s="157"/>
      <c r="L325" s="157"/>
      <c r="M325" s="157"/>
      <c r="N325" s="168"/>
      <c r="O325" s="168"/>
      <c r="P325" s="168"/>
      <c r="Q325" s="168"/>
      <c r="R325" s="168"/>
      <c r="S325" s="168"/>
    </row>
    <row r="326" spans="4:19">
      <c r="D326" s="157"/>
      <c r="E326" s="158"/>
      <c r="F326" s="157"/>
      <c r="G326" s="157"/>
      <c r="H326" s="157"/>
      <c r="I326" s="157"/>
      <c r="J326" s="157"/>
      <c r="K326" s="157"/>
      <c r="L326" s="157"/>
      <c r="M326" s="157"/>
      <c r="N326" s="168"/>
      <c r="O326" s="168"/>
      <c r="P326" s="168"/>
      <c r="Q326" s="168"/>
      <c r="R326" s="168"/>
      <c r="S326" s="168"/>
    </row>
    <row r="327" spans="4:19">
      <c r="D327" s="157"/>
      <c r="E327" s="158"/>
      <c r="F327" s="157"/>
      <c r="G327" s="157"/>
      <c r="H327" s="157"/>
      <c r="I327" s="157"/>
      <c r="J327" s="157"/>
      <c r="K327" s="157"/>
      <c r="L327" s="157"/>
      <c r="M327" s="157"/>
      <c r="N327" s="168"/>
      <c r="O327" s="168"/>
      <c r="P327" s="168"/>
      <c r="Q327" s="168"/>
      <c r="R327" s="168"/>
      <c r="S327" s="168"/>
    </row>
    <row r="328" spans="4:19">
      <c r="D328" s="157"/>
      <c r="E328" s="158"/>
      <c r="F328" s="157"/>
      <c r="G328" s="157"/>
      <c r="H328" s="157"/>
      <c r="I328" s="157"/>
      <c r="J328" s="157"/>
      <c r="K328" s="157"/>
      <c r="L328" s="157"/>
      <c r="M328" s="157"/>
      <c r="N328" s="168"/>
      <c r="O328" s="168"/>
      <c r="P328" s="168"/>
      <c r="Q328" s="168"/>
      <c r="R328" s="168"/>
      <c r="S328" s="168"/>
    </row>
    <row r="329" spans="4:19">
      <c r="D329" s="157"/>
      <c r="E329" s="158"/>
      <c r="F329" s="157"/>
      <c r="G329" s="157"/>
      <c r="H329" s="157"/>
      <c r="I329" s="157"/>
      <c r="J329" s="157"/>
      <c r="K329" s="157"/>
      <c r="L329" s="157"/>
      <c r="M329" s="157"/>
      <c r="N329" s="168"/>
      <c r="O329" s="168"/>
      <c r="P329" s="168"/>
      <c r="Q329" s="168"/>
      <c r="R329" s="168"/>
      <c r="S329" s="168"/>
    </row>
    <row r="330" spans="4:19">
      <c r="D330" s="157"/>
      <c r="E330" s="158"/>
      <c r="F330" s="157"/>
      <c r="G330" s="157"/>
      <c r="H330" s="157"/>
      <c r="I330" s="157"/>
      <c r="J330" s="157"/>
      <c r="K330" s="157"/>
      <c r="L330" s="157"/>
      <c r="M330" s="157"/>
      <c r="N330" s="168"/>
      <c r="O330" s="168"/>
      <c r="P330" s="168"/>
      <c r="Q330" s="168"/>
      <c r="R330" s="168"/>
      <c r="S330" s="168"/>
    </row>
    <row r="331" spans="4:19">
      <c r="D331" s="157"/>
      <c r="E331" s="158"/>
      <c r="F331" s="157"/>
      <c r="G331" s="157"/>
      <c r="H331" s="157"/>
      <c r="I331" s="157"/>
      <c r="J331" s="157"/>
      <c r="K331" s="157"/>
      <c r="L331" s="157"/>
      <c r="M331" s="157"/>
      <c r="N331" s="168"/>
      <c r="O331" s="168"/>
      <c r="P331" s="168"/>
      <c r="Q331" s="168"/>
      <c r="R331" s="168"/>
      <c r="S331" s="168"/>
    </row>
    <row r="332" spans="4:19">
      <c r="D332" s="157"/>
      <c r="E332" s="158"/>
      <c r="F332" s="157"/>
      <c r="G332" s="157"/>
      <c r="H332" s="157"/>
      <c r="I332" s="157"/>
      <c r="J332" s="157"/>
      <c r="K332" s="157"/>
      <c r="L332" s="157"/>
      <c r="M332" s="157"/>
      <c r="N332" s="168"/>
      <c r="O332" s="168"/>
      <c r="P332" s="168"/>
      <c r="Q332" s="168"/>
      <c r="R332" s="168"/>
      <c r="S332" s="168"/>
    </row>
    <row r="333" spans="4:19">
      <c r="D333" s="157"/>
      <c r="E333" s="158"/>
      <c r="F333" s="157"/>
      <c r="G333" s="157"/>
      <c r="H333" s="157"/>
      <c r="I333" s="157"/>
      <c r="J333" s="157"/>
      <c r="K333" s="157"/>
      <c r="L333" s="157"/>
      <c r="M333" s="157"/>
      <c r="N333" s="168"/>
      <c r="O333" s="168"/>
      <c r="P333" s="168"/>
      <c r="Q333" s="168"/>
      <c r="R333" s="168"/>
      <c r="S333" s="168"/>
    </row>
    <row r="334" spans="4:19">
      <c r="D334" s="157"/>
      <c r="E334" s="158"/>
      <c r="F334" s="157"/>
      <c r="G334" s="157"/>
      <c r="H334" s="157"/>
      <c r="I334" s="157"/>
      <c r="J334" s="157"/>
      <c r="K334" s="157"/>
      <c r="L334" s="157"/>
      <c r="M334" s="157"/>
      <c r="N334" s="168"/>
      <c r="O334" s="168"/>
      <c r="P334" s="168"/>
      <c r="Q334" s="168"/>
      <c r="R334" s="168"/>
      <c r="S334" s="168"/>
    </row>
    <row r="335" spans="4:19">
      <c r="D335" s="157"/>
      <c r="E335" s="158"/>
      <c r="F335" s="157"/>
      <c r="G335" s="157"/>
      <c r="H335" s="157"/>
      <c r="I335" s="157"/>
      <c r="J335" s="157"/>
      <c r="K335" s="157"/>
      <c r="L335" s="157"/>
      <c r="M335" s="157"/>
      <c r="N335" s="168"/>
      <c r="O335" s="168"/>
      <c r="P335" s="168"/>
      <c r="Q335" s="168"/>
      <c r="R335" s="168"/>
      <c r="S335" s="168"/>
    </row>
    <row r="336" spans="4:19">
      <c r="D336" s="157"/>
      <c r="E336" s="158"/>
      <c r="F336" s="157"/>
      <c r="G336" s="157"/>
      <c r="H336" s="157"/>
      <c r="I336" s="157"/>
      <c r="J336" s="157"/>
      <c r="K336" s="157"/>
      <c r="L336" s="157"/>
      <c r="M336" s="157"/>
      <c r="N336" s="168"/>
      <c r="O336" s="168"/>
      <c r="P336" s="168"/>
      <c r="Q336" s="168"/>
      <c r="R336" s="168"/>
      <c r="S336" s="168"/>
    </row>
    <row r="337" spans="4:19">
      <c r="D337" s="157"/>
      <c r="E337" s="158"/>
      <c r="F337" s="157"/>
      <c r="G337" s="157"/>
      <c r="H337" s="157"/>
      <c r="I337" s="157"/>
      <c r="J337" s="157"/>
      <c r="K337" s="157"/>
      <c r="L337" s="157"/>
      <c r="M337" s="157"/>
      <c r="N337" s="168"/>
      <c r="O337" s="168"/>
      <c r="P337" s="168"/>
      <c r="Q337" s="168"/>
      <c r="R337" s="168"/>
      <c r="S337" s="168"/>
    </row>
    <row r="338" spans="4:19">
      <c r="D338" s="157"/>
      <c r="E338" s="158"/>
      <c r="F338" s="157"/>
      <c r="G338" s="157"/>
      <c r="H338" s="157"/>
      <c r="I338" s="157"/>
      <c r="J338" s="157"/>
      <c r="K338" s="157"/>
      <c r="L338" s="157"/>
      <c r="M338" s="157"/>
      <c r="N338" s="168"/>
      <c r="O338" s="168"/>
      <c r="P338" s="168"/>
      <c r="Q338" s="168"/>
      <c r="R338" s="168"/>
      <c r="S338" s="168"/>
    </row>
    <row r="339" spans="4:19">
      <c r="D339" s="157"/>
      <c r="E339" s="158"/>
      <c r="F339" s="157"/>
      <c r="G339" s="157"/>
      <c r="H339" s="157"/>
      <c r="I339" s="157"/>
      <c r="J339" s="157"/>
      <c r="K339" s="157"/>
      <c r="L339" s="157"/>
      <c r="M339" s="157"/>
      <c r="N339" s="168"/>
      <c r="O339" s="168"/>
      <c r="P339" s="168"/>
      <c r="Q339" s="168"/>
      <c r="R339" s="168"/>
      <c r="S339" s="168"/>
    </row>
    <row r="340" spans="4:19">
      <c r="D340" s="157"/>
      <c r="E340" s="158"/>
      <c r="F340" s="157"/>
      <c r="G340" s="157"/>
      <c r="H340" s="157"/>
      <c r="I340" s="157"/>
      <c r="J340" s="157"/>
      <c r="K340" s="157"/>
      <c r="L340" s="157"/>
      <c r="M340" s="157"/>
      <c r="N340" s="168"/>
      <c r="O340" s="168"/>
      <c r="P340" s="168"/>
      <c r="Q340" s="168"/>
      <c r="R340" s="168"/>
      <c r="S340" s="168"/>
    </row>
    <row r="341" spans="4:19">
      <c r="D341" s="157"/>
      <c r="E341" s="158"/>
      <c r="F341" s="157"/>
      <c r="G341" s="157"/>
      <c r="H341" s="157"/>
      <c r="I341" s="157"/>
      <c r="J341" s="157"/>
      <c r="K341" s="157"/>
      <c r="L341" s="157"/>
      <c r="M341" s="157"/>
      <c r="N341" s="168"/>
      <c r="O341" s="168"/>
      <c r="P341" s="168"/>
      <c r="Q341" s="168"/>
      <c r="R341" s="168"/>
      <c r="S341" s="168"/>
    </row>
    <row r="342" spans="4:19">
      <c r="D342" s="157"/>
      <c r="E342" s="158"/>
      <c r="F342" s="157"/>
      <c r="G342" s="157"/>
      <c r="H342" s="157"/>
      <c r="I342" s="157"/>
      <c r="J342" s="157"/>
      <c r="K342" s="157"/>
      <c r="L342" s="157"/>
      <c r="M342" s="157"/>
      <c r="N342" s="168"/>
      <c r="O342" s="168"/>
      <c r="P342" s="168"/>
      <c r="Q342" s="168"/>
      <c r="R342" s="168"/>
      <c r="S342" s="168"/>
    </row>
    <row r="343" spans="4:19">
      <c r="D343" s="157"/>
      <c r="E343" s="158"/>
      <c r="F343" s="157"/>
      <c r="G343" s="157"/>
      <c r="H343" s="157"/>
      <c r="I343" s="157"/>
      <c r="J343" s="157"/>
      <c r="K343" s="157"/>
      <c r="L343" s="157"/>
      <c r="M343" s="157"/>
      <c r="N343" s="168"/>
      <c r="O343" s="168"/>
      <c r="P343" s="168"/>
      <c r="Q343" s="168"/>
      <c r="R343" s="168"/>
      <c r="S343" s="168"/>
    </row>
    <row r="344" spans="4:19">
      <c r="D344" s="157"/>
      <c r="E344" s="158"/>
      <c r="F344" s="157"/>
      <c r="G344" s="157"/>
      <c r="H344" s="157"/>
      <c r="I344" s="157"/>
      <c r="J344" s="157"/>
      <c r="K344" s="157"/>
      <c r="L344" s="157"/>
      <c r="M344" s="157"/>
      <c r="N344" s="168"/>
      <c r="O344" s="168"/>
      <c r="P344" s="168"/>
      <c r="Q344" s="168"/>
      <c r="R344" s="168"/>
      <c r="S344" s="168"/>
    </row>
    <row r="345" spans="4:19">
      <c r="D345" s="157"/>
      <c r="E345" s="158"/>
      <c r="F345" s="157"/>
      <c r="G345" s="157"/>
      <c r="H345" s="157"/>
      <c r="I345" s="157"/>
      <c r="J345" s="157"/>
      <c r="K345" s="157"/>
      <c r="L345" s="157"/>
      <c r="M345" s="157"/>
      <c r="N345" s="168"/>
      <c r="O345" s="168"/>
      <c r="P345" s="168"/>
      <c r="Q345" s="168"/>
      <c r="R345" s="168"/>
      <c r="S345" s="168"/>
    </row>
    <row r="346" spans="4:19">
      <c r="D346" s="157"/>
      <c r="E346" s="158"/>
      <c r="F346" s="157"/>
      <c r="G346" s="157"/>
      <c r="H346" s="157"/>
      <c r="I346" s="157"/>
      <c r="J346" s="157"/>
      <c r="K346" s="157"/>
      <c r="L346" s="157"/>
      <c r="M346" s="157"/>
      <c r="N346" s="168"/>
      <c r="O346" s="168"/>
      <c r="P346" s="168"/>
      <c r="Q346" s="168"/>
      <c r="R346" s="168"/>
      <c r="S346" s="168"/>
    </row>
    <row r="347" spans="4:19">
      <c r="D347" s="157"/>
      <c r="E347" s="158"/>
      <c r="F347" s="157"/>
      <c r="G347" s="157"/>
      <c r="H347" s="157"/>
      <c r="I347" s="157"/>
      <c r="J347" s="157"/>
      <c r="K347" s="157"/>
      <c r="L347" s="157"/>
      <c r="M347" s="157"/>
      <c r="N347" s="168"/>
      <c r="O347" s="168"/>
      <c r="P347" s="168"/>
      <c r="Q347" s="168"/>
      <c r="R347" s="168"/>
      <c r="S347" s="168"/>
    </row>
    <row r="348" spans="4:19">
      <c r="D348" s="157"/>
      <c r="E348" s="158"/>
      <c r="F348" s="157"/>
      <c r="G348" s="157"/>
      <c r="H348" s="157"/>
      <c r="I348" s="157"/>
      <c r="J348" s="157"/>
      <c r="K348" s="157"/>
      <c r="L348" s="157"/>
      <c r="M348" s="157"/>
      <c r="N348" s="168"/>
      <c r="O348" s="168"/>
      <c r="P348" s="168"/>
      <c r="Q348" s="168"/>
      <c r="R348" s="168"/>
      <c r="S348" s="168"/>
    </row>
    <row r="349" spans="4:19">
      <c r="D349" s="157"/>
      <c r="E349" s="158"/>
      <c r="F349" s="157"/>
      <c r="G349" s="157"/>
      <c r="H349" s="157"/>
      <c r="I349" s="157"/>
      <c r="J349" s="157"/>
      <c r="K349" s="157"/>
      <c r="L349" s="157"/>
      <c r="M349" s="157"/>
      <c r="N349" s="168"/>
      <c r="O349" s="168"/>
      <c r="P349" s="168"/>
      <c r="Q349" s="168"/>
      <c r="R349" s="168"/>
      <c r="S349" s="168"/>
    </row>
    <row r="350" spans="4:19">
      <c r="D350" s="157"/>
      <c r="E350" s="158"/>
      <c r="F350" s="157"/>
      <c r="G350" s="157"/>
      <c r="H350" s="157"/>
      <c r="I350" s="157"/>
      <c r="J350" s="157"/>
      <c r="K350" s="157"/>
      <c r="L350" s="157"/>
      <c r="M350" s="157"/>
      <c r="N350" s="168"/>
      <c r="O350" s="168"/>
      <c r="P350" s="168"/>
      <c r="Q350" s="168"/>
      <c r="R350" s="168"/>
      <c r="S350" s="168"/>
    </row>
    <row r="351" spans="4:19">
      <c r="D351" s="157"/>
      <c r="E351" s="158"/>
      <c r="F351" s="157"/>
      <c r="G351" s="157"/>
      <c r="H351" s="157"/>
      <c r="I351" s="157"/>
      <c r="J351" s="157"/>
      <c r="K351" s="157"/>
      <c r="L351" s="157"/>
      <c r="M351" s="157"/>
      <c r="N351" s="168"/>
      <c r="O351" s="168"/>
      <c r="P351" s="168"/>
      <c r="Q351" s="168"/>
      <c r="R351" s="168"/>
      <c r="S351" s="168"/>
    </row>
    <row r="352" spans="4:19">
      <c r="D352" s="157"/>
      <c r="E352" s="158"/>
      <c r="F352" s="157"/>
      <c r="G352" s="157"/>
      <c r="H352" s="157"/>
      <c r="I352" s="157"/>
      <c r="J352" s="157"/>
      <c r="K352" s="157"/>
      <c r="L352" s="157"/>
      <c r="M352" s="157"/>
      <c r="N352" s="168"/>
      <c r="O352" s="168"/>
      <c r="P352" s="168"/>
      <c r="Q352" s="168"/>
      <c r="R352" s="168"/>
      <c r="S352" s="168"/>
    </row>
    <row r="353" spans="4:19">
      <c r="D353" s="157"/>
      <c r="E353" s="158"/>
      <c r="F353" s="157"/>
      <c r="G353" s="157"/>
      <c r="H353" s="157"/>
      <c r="I353" s="157"/>
      <c r="J353" s="157"/>
      <c r="K353" s="157"/>
      <c r="L353" s="157"/>
      <c r="M353" s="157"/>
      <c r="N353" s="168"/>
      <c r="O353" s="168"/>
      <c r="P353" s="168"/>
      <c r="Q353" s="168"/>
      <c r="R353" s="168"/>
      <c r="S353" s="168"/>
    </row>
    <row r="354" spans="4:19">
      <c r="D354" s="157"/>
      <c r="E354" s="158"/>
      <c r="F354" s="157"/>
      <c r="G354" s="157"/>
      <c r="H354" s="157"/>
      <c r="I354" s="157"/>
      <c r="J354" s="157"/>
      <c r="K354" s="157"/>
      <c r="L354" s="157"/>
      <c r="M354" s="157"/>
      <c r="N354" s="168"/>
      <c r="O354" s="168"/>
      <c r="P354" s="168"/>
      <c r="Q354" s="168"/>
      <c r="R354" s="168"/>
      <c r="S354" s="168"/>
    </row>
    <row r="355" spans="4:19">
      <c r="D355" s="157"/>
      <c r="E355" s="158"/>
      <c r="F355" s="157"/>
      <c r="G355" s="157"/>
      <c r="H355" s="157"/>
      <c r="I355" s="157"/>
      <c r="J355" s="157"/>
      <c r="K355" s="157"/>
      <c r="L355" s="157"/>
      <c r="M355" s="157"/>
      <c r="N355" s="168"/>
      <c r="O355" s="168"/>
      <c r="P355" s="168"/>
      <c r="Q355" s="168"/>
      <c r="R355" s="168"/>
      <c r="S355" s="168"/>
    </row>
    <row r="356" spans="4:19">
      <c r="D356" s="157"/>
      <c r="E356" s="158"/>
      <c r="F356" s="157"/>
      <c r="G356" s="157"/>
      <c r="H356" s="157"/>
      <c r="I356" s="157"/>
      <c r="J356" s="157"/>
      <c r="K356" s="157"/>
      <c r="L356" s="157"/>
      <c r="M356" s="157"/>
      <c r="N356" s="168"/>
      <c r="O356" s="168"/>
      <c r="P356" s="168"/>
      <c r="Q356" s="168"/>
      <c r="R356" s="168"/>
      <c r="S356" s="168"/>
    </row>
    <row r="357" spans="4:19">
      <c r="D357" s="157"/>
      <c r="E357" s="158"/>
      <c r="F357" s="157"/>
      <c r="G357" s="157"/>
      <c r="H357" s="157"/>
      <c r="I357" s="157"/>
      <c r="J357" s="157"/>
      <c r="K357" s="157"/>
      <c r="L357" s="157"/>
      <c r="M357" s="157"/>
      <c r="N357" s="168"/>
      <c r="O357" s="168"/>
      <c r="P357" s="168"/>
      <c r="Q357" s="168"/>
      <c r="R357" s="168"/>
      <c r="S357" s="168"/>
    </row>
    <row r="358" spans="4:19">
      <c r="D358" s="157"/>
      <c r="E358" s="158"/>
      <c r="F358" s="157"/>
      <c r="G358" s="157"/>
      <c r="H358" s="157"/>
      <c r="I358" s="157"/>
      <c r="J358" s="157"/>
      <c r="K358" s="157"/>
      <c r="L358" s="157"/>
      <c r="M358" s="157"/>
      <c r="N358" s="168"/>
      <c r="O358" s="168"/>
      <c r="P358" s="168"/>
      <c r="Q358" s="168"/>
      <c r="R358" s="168"/>
      <c r="S358" s="168"/>
    </row>
    <row r="359" spans="4:19">
      <c r="D359" s="157"/>
      <c r="E359" s="158"/>
      <c r="F359" s="157"/>
      <c r="G359" s="157"/>
      <c r="H359" s="157"/>
      <c r="I359" s="157"/>
      <c r="J359" s="157"/>
      <c r="K359" s="157"/>
      <c r="L359" s="157"/>
      <c r="M359" s="157"/>
      <c r="N359" s="168"/>
      <c r="O359" s="168"/>
      <c r="P359" s="168"/>
      <c r="Q359" s="168"/>
      <c r="R359" s="168"/>
      <c r="S359" s="168"/>
    </row>
    <row r="360" spans="4:19">
      <c r="D360" s="157"/>
      <c r="E360" s="158"/>
      <c r="F360" s="157"/>
      <c r="G360" s="157"/>
      <c r="H360" s="157"/>
      <c r="I360" s="157"/>
      <c r="J360" s="157"/>
      <c r="K360" s="157"/>
      <c r="L360" s="157"/>
      <c r="M360" s="157"/>
      <c r="N360" s="168"/>
      <c r="O360" s="168"/>
      <c r="P360" s="168"/>
      <c r="Q360" s="168"/>
      <c r="R360" s="168"/>
      <c r="S360" s="168"/>
    </row>
    <row r="361" spans="4:19">
      <c r="D361" s="157"/>
      <c r="E361" s="158"/>
      <c r="F361" s="157"/>
      <c r="G361" s="157"/>
      <c r="H361" s="157"/>
      <c r="I361" s="157"/>
      <c r="J361" s="157"/>
      <c r="K361" s="157"/>
      <c r="L361" s="157"/>
      <c r="M361" s="157"/>
      <c r="N361" s="168"/>
      <c r="O361" s="168"/>
      <c r="P361" s="168"/>
      <c r="Q361" s="168"/>
      <c r="R361" s="168"/>
      <c r="S361" s="168"/>
    </row>
    <row r="362" spans="4:19">
      <c r="D362" s="157"/>
      <c r="E362" s="158"/>
      <c r="F362" s="157"/>
      <c r="G362" s="157"/>
      <c r="H362" s="157"/>
      <c r="I362" s="157"/>
      <c r="J362" s="157"/>
      <c r="K362" s="157"/>
      <c r="L362" s="157"/>
      <c r="M362" s="157"/>
      <c r="N362" s="168"/>
      <c r="O362" s="168"/>
      <c r="P362" s="168"/>
      <c r="Q362" s="168"/>
      <c r="R362" s="168"/>
      <c r="S362" s="168"/>
    </row>
    <row r="363" spans="4:19">
      <c r="D363" s="157"/>
      <c r="E363" s="158"/>
      <c r="F363" s="157"/>
      <c r="G363" s="157"/>
      <c r="H363" s="157"/>
      <c r="I363" s="157"/>
      <c r="J363" s="157"/>
      <c r="K363" s="157"/>
      <c r="L363" s="157"/>
      <c r="M363" s="157"/>
      <c r="N363" s="168"/>
      <c r="O363" s="168"/>
      <c r="P363" s="168"/>
      <c r="Q363" s="168"/>
      <c r="R363" s="168"/>
      <c r="S363" s="168"/>
    </row>
    <row r="364" spans="4:19">
      <c r="D364" s="157"/>
      <c r="E364" s="158"/>
      <c r="F364" s="157"/>
      <c r="G364" s="157"/>
      <c r="H364" s="157"/>
      <c r="I364" s="157"/>
      <c r="J364" s="157"/>
      <c r="K364" s="157"/>
      <c r="L364" s="157"/>
      <c r="M364" s="157"/>
      <c r="N364" s="168"/>
      <c r="O364" s="168"/>
      <c r="P364" s="168"/>
      <c r="Q364" s="168"/>
      <c r="R364" s="168"/>
      <c r="S364" s="168"/>
    </row>
    <row r="365" spans="4:19">
      <c r="D365" s="157"/>
      <c r="E365" s="158"/>
      <c r="F365" s="157"/>
      <c r="G365" s="157"/>
      <c r="H365" s="157"/>
      <c r="I365" s="157"/>
      <c r="J365" s="157"/>
      <c r="K365" s="157"/>
      <c r="L365" s="157"/>
      <c r="M365" s="157"/>
      <c r="N365" s="168"/>
      <c r="O365" s="168"/>
      <c r="P365" s="168"/>
      <c r="Q365" s="168"/>
      <c r="R365" s="168"/>
      <c r="S365" s="168"/>
    </row>
    <row r="366" spans="4:19">
      <c r="D366" s="157"/>
      <c r="E366" s="158"/>
      <c r="F366" s="157"/>
      <c r="G366" s="157"/>
      <c r="H366" s="157"/>
      <c r="I366" s="157"/>
      <c r="J366" s="157"/>
      <c r="K366" s="157"/>
      <c r="L366" s="157"/>
      <c r="M366" s="157"/>
      <c r="N366" s="168"/>
      <c r="O366" s="168"/>
      <c r="P366" s="168"/>
      <c r="Q366" s="168"/>
      <c r="R366" s="168"/>
      <c r="S366" s="168"/>
    </row>
    <row r="367" spans="4:19">
      <c r="D367" s="157"/>
      <c r="E367" s="158"/>
      <c r="F367" s="157"/>
      <c r="G367" s="157"/>
      <c r="H367" s="157"/>
      <c r="I367" s="157"/>
      <c r="J367" s="157"/>
      <c r="K367" s="157"/>
      <c r="L367" s="157"/>
      <c r="M367" s="157"/>
      <c r="N367" s="168"/>
      <c r="O367" s="168"/>
      <c r="P367" s="168"/>
      <c r="Q367" s="168"/>
      <c r="R367" s="168"/>
      <c r="S367" s="168"/>
    </row>
    <row r="368" spans="4:19">
      <c r="D368" s="157"/>
      <c r="E368" s="158"/>
      <c r="F368" s="157"/>
      <c r="G368" s="157"/>
      <c r="H368" s="157"/>
      <c r="I368" s="157"/>
      <c r="J368" s="157"/>
      <c r="K368" s="157"/>
      <c r="L368" s="157"/>
      <c r="M368" s="157"/>
      <c r="N368" s="168"/>
      <c r="O368" s="168"/>
      <c r="P368" s="168"/>
      <c r="Q368" s="168"/>
      <c r="R368" s="168"/>
      <c r="S368" s="168"/>
    </row>
    <row r="369" spans="4:19">
      <c r="D369" s="157"/>
      <c r="E369" s="158"/>
      <c r="F369" s="157"/>
      <c r="G369" s="157"/>
      <c r="H369" s="157"/>
      <c r="I369" s="157"/>
      <c r="J369" s="157"/>
      <c r="K369" s="157"/>
      <c r="L369" s="157"/>
      <c r="M369" s="157"/>
      <c r="N369" s="168"/>
      <c r="O369" s="168"/>
      <c r="P369" s="168"/>
      <c r="Q369" s="168"/>
      <c r="R369" s="168"/>
      <c r="S369" s="168"/>
    </row>
    <row r="370" spans="4:19">
      <c r="D370" s="157"/>
      <c r="E370" s="158"/>
      <c r="F370" s="157"/>
      <c r="G370" s="157"/>
      <c r="H370" s="157"/>
      <c r="I370" s="157"/>
      <c r="J370" s="157"/>
      <c r="K370" s="157"/>
      <c r="L370" s="157"/>
      <c r="M370" s="157"/>
      <c r="N370" s="168"/>
      <c r="O370" s="168"/>
      <c r="P370" s="168"/>
      <c r="Q370" s="168"/>
      <c r="R370" s="168"/>
      <c r="S370" s="168"/>
    </row>
    <row r="371" spans="4:19">
      <c r="D371" s="157"/>
      <c r="E371" s="158"/>
      <c r="F371" s="157"/>
      <c r="G371" s="157"/>
      <c r="H371" s="157"/>
      <c r="I371" s="157"/>
      <c r="J371" s="157"/>
      <c r="K371" s="157"/>
      <c r="L371" s="157"/>
      <c r="M371" s="157"/>
      <c r="N371" s="168"/>
      <c r="O371" s="168"/>
      <c r="P371" s="168"/>
      <c r="Q371" s="168"/>
      <c r="R371" s="168"/>
      <c r="S371" s="168"/>
    </row>
    <row r="372" spans="4:19">
      <c r="D372" s="157"/>
      <c r="E372" s="158"/>
      <c r="F372" s="157"/>
      <c r="G372" s="157"/>
      <c r="H372" s="157"/>
      <c r="I372" s="157"/>
      <c r="J372" s="157"/>
      <c r="K372" s="157"/>
      <c r="L372" s="157"/>
      <c r="M372" s="157"/>
      <c r="N372" s="168"/>
      <c r="O372" s="168"/>
      <c r="P372" s="168"/>
      <c r="Q372" s="168"/>
      <c r="R372" s="168"/>
      <c r="S372" s="168"/>
    </row>
    <row r="373" spans="4:19">
      <c r="D373" s="157"/>
      <c r="E373" s="158"/>
      <c r="F373" s="157"/>
      <c r="G373" s="157"/>
      <c r="H373" s="157"/>
      <c r="I373" s="157"/>
      <c r="J373" s="157"/>
      <c r="K373" s="157"/>
      <c r="L373" s="157"/>
      <c r="M373" s="157"/>
      <c r="N373" s="168"/>
      <c r="O373" s="168"/>
      <c r="P373" s="168"/>
      <c r="Q373" s="168"/>
      <c r="R373" s="168"/>
      <c r="S373" s="168"/>
    </row>
    <row r="374" spans="4:19">
      <c r="D374" s="157"/>
      <c r="E374" s="158"/>
      <c r="F374" s="157"/>
      <c r="G374" s="157"/>
      <c r="H374" s="157"/>
      <c r="I374" s="157"/>
      <c r="J374" s="157"/>
      <c r="K374" s="157"/>
      <c r="L374" s="157"/>
      <c r="M374" s="157"/>
      <c r="N374" s="168"/>
      <c r="O374" s="168"/>
      <c r="P374" s="168"/>
      <c r="Q374" s="168"/>
      <c r="R374" s="168"/>
      <c r="S374" s="168"/>
    </row>
    <row r="375" spans="4:19">
      <c r="D375" s="157"/>
      <c r="E375" s="158"/>
      <c r="F375" s="157"/>
      <c r="G375" s="157"/>
      <c r="H375" s="157"/>
      <c r="I375" s="157"/>
      <c r="J375" s="157"/>
      <c r="K375" s="157"/>
      <c r="L375" s="157"/>
      <c r="M375" s="157"/>
      <c r="N375" s="168"/>
      <c r="O375" s="168"/>
      <c r="P375" s="168"/>
      <c r="Q375" s="168"/>
      <c r="R375" s="168"/>
      <c r="S375" s="168"/>
    </row>
    <row r="376" spans="4:19">
      <c r="D376" s="157"/>
      <c r="E376" s="158"/>
      <c r="F376" s="157"/>
      <c r="G376" s="157"/>
      <c r="H376" s="157"/>
      <c r="I376" s="157"/>
      <c r="J376" s="157"/>
      <c r="K376" s="157"/>
      <c r="L376" s="157"/>
      <c r="M376" s="157"/>
      <c r="N376" s="168"/>
      <c r="O376" s="168"/>
      <c r="P376" s="168"/>
      <c r="Q376" s="168"/>
      <c r="R376" s="168"/>
      <c r="S376" s="168"/>
    </row>
    <row r="377" spans="4:19">
      <c r="D377" s="157"/>
      <c r="E377" s="158"/>
      <c r="F377" s="157"/>
      <c r="G377" s="157"/>
      <c r="H377" s="157"/>
      <c r="I377" s="157"/>
      <c r="J377" s="157"/>
      <c r="K377" s="157"/>
      <c r="L377" s="157"/>
      <c r="M377" s="157"/>
      <c r="N377" s="168"/>
      <c r="O377" s="168"/>
      <c r="P377" s="168"/>
      <c r="Q377" s="168"/>
      <c r="R377" s="168"/>
      <c r="S377" s="168"/>
    </row>
    <row r="378" spans="4:19">
      <c r="D378" s="157"/>
      <c r="E378" s="158"/>
      <c r="F378" s="157"/>
      <c r="G378" s="157"/>
      <c r="H378" s="157"/>
      <c r="I378" s="157"/>
      <c r="J378" s="157"/>
      <c r="K378" s="157"/>
      <c r="L378" s="157"/>
      <c r="M378" s="157"/>
      <c r="N378" s="168"/>
      <c r="O378" s="168"/>
      <c r="P378" s="168"/>
      <c r="Q378" s="168"/>
      <c r="R378" s="168"/>
      <c r="S378" s="168"/>
    </row>
    <row r="379" spans="4:19">
      <c r="D379" s="157"/>
      <c r="E379" s="158"/>
      <c r="F379" s="157"/>
      <c r="G379" s="157"/>
      <c r="H379" s="157"/>
      <c r="I379" s="157"/>
      <c r="J379" s="157"/>
      <c r="K379" s="157"/>
      <c r="L379" s="157"/>
      <c r="M379" s="157"/>
      <c r="N379" s="168"/>
      <c r="O379" s="168"/>
      <c r="P379" s="168"/>
      <c r="Q379" s="168"/>
      <c r="R379" s="168"/>
      <c r="S379" s="168"/>
    </row>
    <row r="380" spans="4:19">
      <c r="D380" s="157"/>
      <c r="E380" s="158"/>
      <c r="F380" s="157"/>
      <c r="G380" s="157"/>
      <c r="H380" s="157"/>
      <c r="I380" s="157"/>
      <c r="J380" s="157"/>
      <c r="K380" s="157"/>
      <c r="L380" s="157"/>
      <c r="M380" s="157"/>
      <c r="N380" s="168"/>
      <c r="O380" s="168"/>
      <c r="P380" s="168"/>
      <c r="Q380" s="168"/>
      <c r="R380" s="168"/>
      <c r="S380" s="168"/>
    </row>
    <row r="381" spans="4:19">
      <c r="D381" s="157"/>
      <c r="E381" s="158"/>
      <c r="F381" s="157"/>
      <c r="G381" s="157"/>
      <c r="H381" s="157"/>
      <c r="I381" s="157"/>
      <c r="J381" s="157"/>
      <c r="K381" s="157"/>
      <c r="L381" s="157"/>
      <c r="M381" s="157"/>
      <c r="N381" s="168"/>
      <c r="O381" s="168"/>
      <c r="P381" s="168"/>
      <c r="Q381" s="168"/>
      <c r="R381" s="168"/>
      <c r="S381" s="168"/>
    </row>
    <row r="382" spans="4:19">
      <c r="D382" s="157"/>
      <c r="E382" s="158"/>
      <c r="F382" s="157"/>
      <c r="G382" s="157"/>
      <c r="H382" s="157"/>
      <c r="I382" s="157"/>
      <c r="J382" s="157"/>
      <c r="K382" s="157"/>
      <c r="L382" s="157"/>
      <c r="M382" s="157"/>
      <c r="N382" s="168"/>
      <c r="O382" s="168"/>
      <c r="P382" s="168"/>
      <c r="Q382" s="168"/>
      <c r="R382" s="168"/>
      <c r="S382" s="168"/>
    </row>
    <row r="383" spans="4:19">
      <c r="D383" s="157"/>
      <c r="E383" s="158"/>
      <c r="F383" s="157"/>
      <c r="G383" s="157"/>
      <c r="H383" s="157"/>
      <c r="I383" s="157"/>
      <c r="J383" s="157"/>
      <c r="K383" s="157"/>
      <c r="L383" s="157"/>
      <c r="M383" s="157"/>
      <c r="N383" s="168"/>
      <c r="O383" s="168"/>
      <c r="P383" s="168"/>
      <c r="Q383" s="168"/>
      <c r="R383" s="168"/>
      <c r="S383" s="168"/>
    </row>
    <row r="384" spans="4:19">
      <c r="D384" s="157"/>
      <c r="E384" s="158"/>
      <c r="F384" s="157"/>
      <c r="G384" s="157"/>
      <c r="H384" s="157"/>
      <c r="I384" s="157"/>
      <c r="J384" s="157"/>
      <c r="K384" s="157"/>
      <c r="L384" s="157"/>
      <c r="M384" s="157"/>
      <c r="N384" s="168"/>
      <c r="O384" s="168"/>
      <c r="P384" s="168"/>
      <c r="Q384" s="168"/>
      <c r="R384" s="168"/>
      <c r="S384" s="168"/>
    </row>
    <row r="385" spans="4:19">
      <c r="D385" s="157"/>
      <c r="E385" s="158"/>
      <c r="F385" s="157"/>
      <c r="G385" s="157"/>
      <c r="H385" s="157"/>
      <c r="I385" s="157"/>
      <c r="J385" s="157"/>
      <c r="K385" s="157"/>
      <c r="L385" s="157"/>
      <c r="M385" s="157"/>
      <c r="N385" s="168"/>
      <c r="O385" s="168"/>
      <c r="P385" s="168"/>
      <c r="Q385" s="168"/>
      <c r="R385" s="168"/>
      <c r="S385" s="168"/>
    </row>
    <row r="386" spans="4:19">
      <c r="D386" s="157"/>
      <c r="E386" s="158"/>
      <c r="F386" s="157"/>
      <c r="G386" s="157"/>
      <c r="H386" s="157"/>
      <c r="I386" s="157"/>
      <c r="J386" s="157"/>
      <c r="K386" s="157"/>
      <c r="L386" s="157"/>
      <c r="M386" s="157"/>
      <c r="N386" s="168"/>
      <c r="O386" s="168"/>
      <c r="P386" s="168"/>
      <c r="Q386" s="168"/>
      <c r="R386" s="168"/>
      <c r="S386" s="168"/>
    </row>
    <row r="387" spans="4:19">
      <c r="D387" s="157"/>
      <c r="E387" s="158"/>
      <c r="F387" s="157"/>
      <c r="G387" s="157"/>
      <c r="H387" s="157"/>
      <c r="I387" s="157"/>
      <c r="J387" s="157"/>
      <c r="K387" s="157"/>
      <c r="L387" s="157"/>
      <c r="M387" s="157"/>
      <c r="N387" s="168"/>
      <c r="O387" s="168"/>
      <c r="P387" s="168"/>
      <c r="Q387" s="168"/>
      <c r="R387" s="168"/>
      <c r="S387" s="168"/>
    </row>
    <row r="388" spans="4:19">
      <c r="D388" s="157"/>
      <c r="E388" s="158"/>
      <c r="F388" s="157"/>
      <c r="G388" s="157"/>
      <c r="H388" s="157"/>
      <c r="I388" s="157"/>
      <c r="J388" s="157"/>
      <c r="K388" s="157"/>
      <c r="L388" s="157"/>
      <c r="M388" s="157"/>
      <c r="N388" s="168"/>
      <c r="O388" s="168"/>
      <c r="P388" s="168"/>
      <c r="Q388" s="168"/>
      <c r="R388" s="168"/>
      <c r="S388" s="168"/>
    </row>
    <row r="389" spans="4:19">
      <c r="D389" s="157"/>
      <c r="E389" s="158"/>
      <c r="F389" s="157"/>
      <c r="G389" s="157"/>
      <c r="H389" s="157"/>
      <c r="I389" s="157"/>
      <c r="J389" s="157"/>
      <c r="K389" s="157"/>
      <c r="L389" s="157"/>
      <c r="M389" s="157"/>
      <c r="N389" s="168"/>
      <c r="O389" s="168"/>
      <c r="P389" s="168"/>
      <c r="Q389" s="168"/>
      <c r="R389" s="168"/>
      <c r="S389" s="168"/>
    </row>
    <row r="390" spans="4:19">
      <c r="D390" s="157"/>
      <c r="E390" s="158"/>
      <c r="F390" s="157"/>
      <c r="G390" s="157"/>
      <c r="H390" s="157"/>
      <c r="I390" s="157"/>
      <c r="J390" s="157"/>
      <c r="K390" s="157"/>
      <c r="L390" s="157"/>
      <c r="M390" s="157"/>
      <c r="N390" s="168"/>
      <c r="O390" s="168"/>
      <c r="P390" s="168"/>
      <c r="Q390" s="168"/>
      <c r="R390" s="168"/>
      <c r="S390" s="168"/>
    </row>
    <row r="391" spans="4:19">
      <c r="D391" s="157"/>
      <c r="E391" s="158"/>
      <c r="F391" s="157"/>
      <c r="G391" s="157"/>
      <c r="H391" s="157"/>
      <c r="I391" s="157"/>
      <c r="J391" s="157"/>
      <c r="K391" s="157"/>
      <c r="L391" s="157"/>
      <c r="M391" s="157"/>
      <c r="N391" s="168"/>
      <c r="O391" s="168"/>
      <c r="P391" s="168"/>
      <c r="Q391" s="168"/>
      <c r="R391" s="168"/>
      <c r="S391" s="168"/>
    </row>
    <row r="392" spans="4:19">
      <c r="D392" s="157"/>
      <c r="E392" s="158"/>
      <c r="F392" s="157"/>
      <c r="G392" s="157"/>
      <c r="H392" s="157"/>
      <c r="I392" s="157"/>
      <c r="J392" s="157"/>
      <c r="K392" s="157"/>
      <c r="L392" s="157"/>
      <c r="M392" s="157"/>
      <c r="N392" s="168"/>
      <c r="O392" s="168"/>
      <c r="P392" s="168"/>
      <c r="Q392" s="168"/>
      <c r="R392" s="168"/>
      <c r="S392" s="168"/>
    </row>
    <row r="393" spans="4:19">
      <c r="D393" s="157"/>
      <c r="E393" s="158"/>
      <c r="F393" s="157"/>
      <c r="G393" s="157"/>
      <c r="H393" s="157"/>
      <c r="I393" s="157"/>
      <c r="J393" s="157"/>
      <c r="K393" s="157"/>
      <c r="L393" s="157"/>
      <c r="M393" s="157"/>
      <c r="N393" s="168"/>
      <c r="O393" s="168"/>
      <c r="P393" s="168"/>
      <c r="Q393" s="168"/>
      <c r="R393" s="168"/>
      <c r="S393" s="168"/>
    </row>
    <row r="394" spans="4:19">
      <c r="D394" s="157"/>
      <c r="E394" s="158"/>
      <c r="F394" s="157"/>
      <c r="G394" s="157"/>
      <c r="H394" s="157"/>
      <c r="I394" s="157"/>
      <c r="J394" s="157"/>
      <c r="K394" s="157"/>
      <c r="L394" s="157"/>
      <c r="M394" s="157"/>
      <c r="N394" s="168"/>
      <c r="O394" s="168"/>
      <c r="P394" s="168"/>
      <c r="Q394" s="168"/>
      <c r="R394" s="168"/>
      <c r="S394" s="168"/>
    </row>
    <row r="395" spans="4:19">
      <c r="D395" s="157"/>
      <c r="E395" s="158"/>
      <c r="F395" s="157"/>
      <c r="G395" s="157"/>
      <c r="H395" s="157"/>
      <c r="I395" s="157"/>
      <c r="J395" s="157"/>
      <c r="K395" s="157"/>
      <c r="L395" s="157"/>
      <c r="M395" s="157"/>
      <c r="N395" s="168"/>
      <c r="O395" s="168"/>
      <c r="P395" s="168"/>
      <c r="Q395" s="168"/>
      <c r="R395" s="168"/>
      <c r="S395" s="168"/>
    </row>
    <row r="396" spans="4:19">
      <c r="D396" s="157"/>
      <c r="E396" s="158"/>
      <c r="F396" s="157"/>
      <c r="G396" s="157"/>
      <c r="H396" s="157"/>
      <c r="I396" s="157"/>
      <c r="J396" s="157"/>
      <c r="K396" s="157"/>
      <c r="L396" s="157"/>
      <c r="M396" s="157"/>
      <c r="N396" s="168"/>
      <c r="O396" s="168"/>
      <c r="P396" s="168"/>
      <c r="Q396" s="168"/>
      <c r="R396" s="168"/>
      <c r="S396" s="168"/>
    </row>
    <row r="397" spans="4:19">
      <c r="D397" s="157"/>
      <c r="E397" s="158"/>
      <c r="F397" s="157"/>
      <c r="G397" s="157"/>
      <c r="H397" s="157"/>
      <c r="I397" s="157"/>
      <c r="J397" s="157"/>
      <c r="K397" s="157"/>
      <c r="L397" s="157"/>
      <c r="M397" s="157"/>
      <c r="N397" s="168"/>
      <c r="O397" s="168"/>
      <c r="P397" s="168"/>
      <c r="Q397" s="168"/>
      <c r="R397" s="168"/>
      <c r="S397" s="168"/>
    </row>
    <row r="398" spans="4:19">
      <c r="D398" s="157"/>
      <c r="E398" s="158"/>
      <c r="F398" s="157"/>
      <c r="G398" s="157"/>
      <c r="H398" s="157"/>
      <c r="I398" s="157"/>
      <c r="J398" s="157"/>
      <c r="K398" s="157"/>
      <c r="L398" s="157"/>
      <c r="M398" s="157"/>
      <c r="N398" s="168"/>
      <c r="O398" s="168"/>
      <c r="P398" s="168"/>
      <c r="Q398" s="168"/>
      <c r="R398" s="168"/>
      <c r="S398" s="168"/>
    </row>
    <row r="399" spans="4:19">
      <c r="D399" s="157"/>
      <c r="E399" s="158"/>
      <c r="F399" s="157"/>
      <c r="G399" s="157"/>
      <c r="H399" s="157"/>
      <c r="I399" s="157"/>
      <c r="J399" s="157"/>
      <c r="K399" s="157"/>
      <c r="L399" s="157"/>
      <c r="M399" s="157"/>
      <c r="N399" s="168"/>
      <c r="O399" s="168"/>
      <c r="P399" s="168"/>
      <c r="Q399" s="168"/>
      <c r="R399" s="168"/>
      <c r="S399" s="168"/>
    </row>
    <row r="400" spans="4:19">
      <c r="D400" s="157"/>
      <c r="E400" s="158"/>
      <c r="F400" s="157"/>
      <c r="G400" s="157"/>
      <c r="H400" s="157"/>
      <c r="I400" s="157"/>
      <c r="J400" s="157"/>
      <c r="K400" s="157"/>
      <c r="L400" s="157"/>
      <c r="M400" s="157"/>
      <c r="N400" s="168"/>
      <c r="O400" s="168"/>
      <c r="P400" s="168"/>
      <c r="Q400" s="168"/>
      <c r="R400" s="168"/>
      <c r="S400" s="168"/>
    </row>
    <row r="401" spans="4:19">
      <c r="D401" s="157"/>
      <c r="E401" s="158"/>
      <c r="F401" s="157"/>
      <c r="G401" s="157"/>
      <c r="H401" s="157"/>
      <c r="I401" s="157"/>
      <c r="J401" s="157"/>
      <c r="K401" s="157"/>
      <c r="L401" s="157"/>
      <c r="M401" s="157"/>
      <c r="N401" s="168"/>
      <c r="O401" s="168"/>
      <c r="P401" s="168"/>
      <c r="Q401" s="168"/>
      <c r="R401" s="168"/>
      <c r="S401" s="168"/>
    </row>
    <row r="402" spans="4:19">
      <c r="D402" s="157"/>
      <c r="E402" s="158"/>
      <c r="F402" s="157"/>
      <c r="G402" s="157"/>
      <c r="H402" s="157"/>
      <c r="I402" s="157"/>
      <c r="J402" s="157"/>
      <c r="K402" s="157"/>
      <c r="L402" s="157"/>
      <c r="M402" s="157"/>
      <c r="N402" s="168"/>
      <c r="O402" s="168"/>
      <c r="P402" s="168"/>
      <c r="Q402" s="168"/>
      <c r="R402" s="168"/>
      <c r="S402" s="168"/>
    </row>
    <row r="403" spans="4:19">
      <c r="D403" s="157"/>
      <c r="E403" s="158"/>
      <c r="F403" s="157"/>
      <c r="G403" s="157"/>
      <c r="H403" s="157"/>
      <c r="I403" s="157"/>
      <c r="J403" s="157"/>
      <c r="K403" s="157"/>
      <c r="L403" s="157"/>
      <c r="M403" s="157"/>
      <c r="N403" s="168"/>
      <c r="O403" s="168"/>
      <c r="P403" s="168"/>
      <c r="Q403" s="168"/>
      <c r="R403" s="168"/>
      <c r="S403" s="168"/>
    </row>
    <row r="404" spans="4:19">
      <c r="D404" s="157"/>
      <c r="E404" s="158"/>
      <c r="F404" s="157"/>
      <c r="G404" s="157"/>
      <c r="H404" s="157"/>
      <c r="I404" s="157"/>
      <c r="J404" s="157"/>
      <c r="K404" s="157"/>
      <c r="L404" s="157"/>
      <c r="M404" s="157"/>
      <c r="N404" s="168"/>
      <c r="O404" s="168"/>
      <c r="P404" s="168"/>
      <c r="Q404" s="168"/>
      <c r="R404" s="168"/>
      <c r="S404" s="168"/>
    </row>
    <row r="405" spans="4:19">
      <c r="D405" s="157"/>
      <c r="E405" s="158"/>
      <c r="F405" s="157"/>
      <c r="G405" s="157"/>
      <c r="H405" s="157"/>
      <c r="I405" s="157"/>
      <c r="J405" s="157"/>
      <c r="K405" s="157"/>
      <c r="L405" s="157"/>
      <c r="M405" s="157"/>
      <c r="N405" s="168"/>
      <c r="O405" s="168"/>
      <c r="P405" s="168"/>
      <c r="Q405" s="168"/>
      <c r="R405" s="168"/>
      <c r="S405" s="168"/>
    </row>
    <row r="406" spans="4:19">
      <c r="D406" s="157"/>
      <c r="E406" s="158"/>
      <c r="F406" s="157"/>
      <c r="G406" s="157"/>
      <c r="H406" s="157"/>
      <c r="I406" s="157"/>
      <c r="J406" s="157"/>
      <c r="K406" s="157"/>
      <c r="L406" s="157"/>
      <c r="M406" s="157"/>
      <c r="N406" s="168"/>
      <c r="O406" s="168"/>
      <c r="P406" s="168"/>
      <c r="Q406" s="168"/>
      <c r="R406" s="168"/>
      <c r="S406" s="168"/>
    </row>
    <row r="407" spans="4:19">
      <c r="D407" s="157"/>
      <c r="E407" s="158"/>
      <c r="F407" s="157"/>
      <c r="G407" s="157"/>
      <c r="H407" s="157"/>
      <c r="I407" s="157"/>
      <c r="J407" s="157"/>
      <c r="K407" s="157"/>
      <c r="L407" s="157"/>
      <c r="M407" s="157"/>
      <c r="N407" s="168"/>
      <c r="O407" s="168"/>
      <c r="P407" s="168"/>
      <c r="Q407" s="168"/>
      <c r="R407" s="168"/>
      <c r="S407" s="168"/>
    </row>
    <row r="408" spans="4:19">
      <c r="D408" s="157"/>
      <c r="E408" s="158"/>
      <c r="F408" s="157"/>
      <c r="G408" s="157"/>
      <c r="H408" s="157"/>
      <c r="I408" s="157"/>
      <c r="J408" s="157"/>
      <c r="K408" s="157"/>
      <c r="L408" s="157"/>
      <c r="M408" s="157"/>
      <c r="N408" s="168"/>
      <c r="O408" s="168"/>
      <c r="P408" s="168"/>
      <c r="Q408" s="168"/>
      <c r="R408" s="168"/>
      <c r="S408" s="168"/>
    </row>
    <row r="409" spans="4:19">
      <c r="D409" s="157"/>
      <c r="E409" s="158"/>
      <c r="F409" s="157"/>
      <c r="G409" s="157"/>
      <c r="H409" s="157"/>
      <c r="I409" s="157"/>
      <c r="J409" s="157"/>
      <c r="K409" s="157"/>
      <c r="L409" s="157"/>
      <c r="M409" s="157"/>
      <c r="N409" s="168"/>
      <c r="O409" s="168"/>
      <c r="P409" s="168"/>
      <c r="Q409" s="168"/>
      <c r="R409" s="168"/>
      <c r="S409" s="168"/>
    </row>
    <row r="410" spans="4:19">
      <c r="D410" s="157"/>
      <c r="E410" s="158"/>
      <c r="F410" s="157"/>
      <c r="G410" s="157"/>
      <c r="H410" s="157"/>
      <c r="I410" s="157"/>
      <c r="J410" s="157"/>
      <c r="K410" s="157"/>
      <c r="L410" s="157"/>
      <c r="M410" s="157"/>
      <c r="N410" s="168"/>
      <c r="O410" s="168"/>
      <c r="P410" s="168"/>
      <c r="Q410" s="168"/>
      <c r="R410" s="168"/>
      <c r="S410" s="168"/>
    </row>
    <row r="411" spans="4:19">
      <c r="D411" s="157"/>
      <c r="E411" s="158"/>
      <c r="F411" s="157"/>
      <c r="G411" s="157"/>
      <c r="H411" s="157"/>
      <c r="I411" s="157"/>
      <c r="J411" s="157"/>
      <c r="K411" s="157"/>
      <c r="L411" s="157"/>
      <c r="M411" s="157"/>
      <c r="N411" s="168"/>
      <c r="O411" s="168"/>
      <c r="P411" s="168"/>
      <c r="Q411" s="168"/>
      <c r="R411" s="168"/>
      <c r="S411" s="168"/>
    </row>
    <row r="412" spans="4:19">
      <c r="D412" s="157"/>
      <c r="E412" s="158"/>
      <c r="F412" s="157"/>
      <c r="G412" s="157"/>
      <c r="H412" s="157"/>
      <c r="I412" s="157"/>
      <c r="J412" s="157"/>
      <c r="K412" s="157"/>
      <c r="L412" s="157"/>
      <c r="M412" s="157"/>
      <c r="N412" s="168"/>
      <c r="O412" s="168"/>
      <c r="P412" s="168"/>
      <c r="Q412" s="168"/>
      <c r="R412" s="168"/>
      <c r="S412" s="168"/>
    </row>
    <row r="413" spans="4:19">
      <c r="D413" s="157"/>
      <c r="E413" s="158"/>
      <c r="F413" s="157"/>
      <c r="G413" s="157"/>
      <c r="H413" s="157"/>
      <c r="I413" s="157"/>
      <c r="J413" s="157"/>
      <c r="K413" s="157"/>
      <c r="L413" s="157"/>
      <c r="M413" s="157"/>
      <c r="N413" s="168"/>
      <c r="O413" s="168"/>
      <c r="P413" s="168"/>
      <c r="Q413" s="168"/>
      <c r="R413" s="168"/>
      <c r="S413" s="168"/>
    </row>
    <row r="414" spans="4:19">
      <c r="D414" s="157"/>
      <c r="E414" s="158"/>
      <c r="F414" s="157"/>
      <c r="G414" s="157"/>
      <c r="H414" s="157"/>
      <c r="I414" s="157"/>
      <c r="J414" s="157"/>
      <c r="K414" s="157"/>
      <c r="L414" s="157"/>
      <c r="M414" s="157"/>
      <c r="N414" s="168"/>
      <c r="O414" s="168"/>
      <c r="P414" s="168"/>
      <c r="Q414" s="168"/>
      <c r="R414" s="168"/>
      <c r="S414" s="168"/>
    </row>
    <row r="415" spans="4:19">
      <c r="D415" s="157"/>
      <c r="E415" s="158"/>
      <c r="F415" s="157"/>
      <c r="G415" s="157"/>
      <c r="H415" s="157"/>
      <c r="I415" s="157"/>
      <c r="J415" s="157"/>
      <c r="K415" s="157"/>
      <c r="L415" s="157"/>
      <c r="M415" s="157"/>
      <c r="N415" s="168"/>
      <c r="O415" s="168"/>
      <c r="P415" s="168"/>
      <c r="Q415" s="168"/>
      <c r="R415" s="168"/>
      <c r="S415" s="168"/>
    </row>
    <row r="416" spans="4:19">
      <c r="D416" s="157"/>
      <c r="E416" s="158"/>
      <c r="F416" s="157"/>
      <c r="G416" s="157"/>
      <c r="H416" s="157"/>
      <c r="I416" s="157"/>
      <c r="J416" s="157"/>
      <c r="K416" s="157"/>
      <c r="L416" s="157"/>
      <c r="M416" s="157"/>
      <c r="N416" s="168"/>
      <c r="O416" s="168"/>
      <c r="P416" s="168"/>
      <c r="Q416" s="168"/>
      <c r="R416" s="168"/>
      <c r="S416" s="168"/>
    </row>
    <row r="417" spans="4:19">
      <c r="D417" s="157"/>
      <c r="E417" s="158"/>
      <c r="F417" s="157"/>
      <c r="G417" s="157"/>
      <c r="H417" s="157"/>
      <c r="I417" s="157"/>
      <c r="J417" s="157"/>
      <c r="K417" s="157"/>
      <c r="L417" s="157"/>
      <c r="M417" s="157"/>
      <c r="N417" s="168"/>
      <c r="O417" s="168"/>
      <c r="P417" s="168"/>
      <c r="Q417" s="168"/>
      <c r="R417" s="168"/>
      <c r="S417" s="168"/>
    </row>
    <row r="418" spans="4:19">
      <c r="D418" s="157"/>
      <c r="E418" s="158"/>
      <c r="F418" s="157"/>
      <c r="G418" s="157"/>
      <c r="H418" s="157"/>
      <c r="I418" s="157"/>
      <c r="J418" s="157"/>
      <c r="K418" s="157"/>
      <c r="L418" s="157"/>
      <c r="M418" s="157"/>
      <c r="N418" s="168"/>
      <c r="O418" s="168"/>
      <c r="P418" s="168"/>
      <c r="Q418" s="168"/>
      <c r="R418" s="168"/>
      <c r="S418" s="168"/>
    </row>
    <row r="419" spans="4:19">
      <c r="D419" s="157"/>
      <c r="E419" s="158"/>
      <c r="F419" s="157"/>
      <c r="G419" s="157"/>
      <c r="H419" s="157"/>
      <c r="I419" s="157"/>
      <c r="J419" s="157"/>
      <c r="K419" s="157"/>
      <c r="L419" s="157"/>
      <c r="M419" s="157"/>
      <c r="N419" s="168"/>
      <c r="O419" s="168"/>
      <c r="P419" s="168"/>
      <c r="Q419" s="168"/>
      <c r="R419" s="168"/>
      <c r="S419" s="168"/>
    </row>
    <row r="420" spans="4:19">
      <c r="D420" s="157"/>
      <c r="E420" s="158"/>
      <c r="F420" s="157"/>
      <c r="G420" s="157"/>
      <c r="H420" s="157"/>
      <c r="I420" s="157"/>
      <c r="J420" s="157"/>
      <c r="K420" s="157"/>
      <c r="L420" s="157"/>
      <c r="M420" s="157"/>
      <c r="N420" s="168"/>
      <c r="O420" s="168"/>
      <c r="P420" s="168"/>
      <c r="Q420" s="168"/>
      <c r="R420" s="168"/>
      <c r="S420" s="168"/>
    </row>
    <row r="421" spans="4:19">
      <c r="D421" s="157"/>
      <c r="E421" s="158"/>
      <c r="F421" s="157"/>
      <c r="G421" s="157"/>
      <c r="H421" s="157"/>
      <c r="I421" s="157"/>
      <c r="J421" s="157"/>
      <c r="K421" s="157"/>
      <c r="L421" s="157"/>
      <c r="M421" s="157"/>
      <c r="N421" s="168"/>
      <c r="O421" s="168"/>
      <c r="P421" s="168"/>
      <c r="Q421" s="168"/>
      <c r="R421" s="168"/>
      <c r="S421" s="168"/>
    </row>
    <row r="422" spans="4:19">
      <c r="D422" s="157"/>
      <c r="E422" s="158"/>
      <c r="F422" s="157"/>
      <c r="G422" s="157"/>
      <c r="H422" s="157"/>
      <c r="I422" s="157"/>
      <c r="J422" s="157"/>
      <c r="K422" s="157"/>
      <c r="L422" s="157"/>
      <c r="M422" s="157"/>
      <c r="N422" s="168"/>
      <c r="O422" s="168"/>
      <c r="P422" s="168"/>
      <c r="Q422" s="168"/>
      <c r="R422" s="168"/>
      <c r="S422" s="168"/>
    </row>
    <row r="423" spans="4:19">
      <c r="D423" s="157"/>
      <c r="E423" s="158"/>
      <c r="F423" s="157"/>
      <c r="G423" s="157"/>
      <c r="H423" s="157"/>
      <c r="I423" s="157"/>
      <c r="J423" s="157"/>
      <c r="K423" s="157"/>
      <c r="L423" s="157"/>
      <c r="M423" s="157"/>
      <c r="N423" s="168"/>
      <c r="O423" s="168"/>
      <c r="P423" s="168"/>
      <c r="Q423" s="168"/>
      <c r="R423" s="168"/>
      <c r="S423" s="168"/>
    </row>
    <row r="424" spans="4:19">
      <c r="D424" s="157"/>
      <c r="E424" s="158"/>
      <c r="F424" s="157"/>
      <c r="G424" s="157"/>
      <c r="H424" s="157"/>
      <c r="I424" s="157"/>
      <c r="J424" s="157"/>
      <c r="K424" s="157"/>
      <c r="L424" s="157"/>
      <c r="M424" s="157"/>
      <c r="N424" s="168"/>
      <c r="O424" s="168"/>
      <c r="P424" s="168"/>
      <c r="Q424" s="168"/>
      <c r="R424" s="168"/>
      <c r="S424" s="168"/>
    </row>
    <row r="425" spans="4:19">
      <c r="D425" s="157"/>
      <c r="E425" s="158"/>
      <c r="F425" s="157"/>
      <c r="G425" s="157"/>
      <c r="H425" s="157"/>
      <c r="I425" s="157"/>
      <c r="J425" s="157"/>
      <c r="K425" s="157"/>
      <c r="L425" s="157"/>
      <c r="M425" s="157"/>
      <c r="N425" s="168"/>
      <c r="O425" s="168"/>
      <c r="P425" s="168"/>
      <c r="Q425" s="168"/>
      <c r="R425" s="168"/>
      <c r="S425" s="168"/>
    </row>
    <row r="426" spans="4:19">
      <c r="D426" s="157"/>
      <c r="E426" s="158"/>
      <c r="F426" s="157"/>
      <c r="G426" s="157"/>
      <c r="H426" s="157"/>
      <c r="I426" s="157"/>
      <c r="J426" s="157"/>
      <c r="K426" s="157"/>
      <c r="L426" s="157"/>
      <c r="M426" s="157"/>
      <c r="N426" s="168"/>
      <c r="O426" s="168"/>
      <c r="P426" s="168"/>
      <c r="Q426" s="168"/>
      <c r="R426" s="168"/>
      <c r="S426" s="168"/>
    </row>
    <row r="427" spans="4:19">
      <c r="D427" s="157"/>
      <c r="E427" s="158"/>
      <c r="F427" s="157"/>
      <c r="G427" s="157"/>
      <c r="H427" s="157"/>
      <c r="I427" s="157"/>
      <c r="J427" s="157"/>
      <c r="K427" s="157"/>
      <c r="L427" s="157"/>
      <c r="M427" s="157"/>
      <c r="N427" s="168"/>
      <c r="O427" s="168"/>
      <c r="P427" s="168"/>
      <c r="Q427" s="168"/>
      <c r="R427" s="168"/>
      <c r="S427" s="168"/>
    </row>
    <row r="428" spans="4:19">
      <c r="D428" s="157"/>
      <c r="E428" s="158"/>
      <c r="F428" s="157"/>
      <c r="G428" s="157"/>
      <c r="H428" s="157"/>
      <c r="I428" s="157"/>
      <c r="J428" s="157"/>
      <c r="K428" s="157"/>
      <c r="L428" s="157"/>
      <c r="M428" s="157"/>
      <c r="N428" s="168"/>
      <c r="O428" s="168"/>
      <c r="P428" s="168"/>
      <c r="Q428" s="168"/>
      <c r="R428" s="168"/>
      <c r="S428" s="168"/>
    </row>
    <row r="429" spans="4:19">
      <c r="D429" s="157"/>
      <c r="E429" s="158"/>
      <c r="F429" s="157"/>
      <c r="G429" s="157"/>
      <c r="H429" s="157"/>
      <c r="I429" s="157"/>
      <c r="J429" s="157"/>
      <c r="K429" s="157"/>
      <c r="L429" s="157"/>
      <c r="M429" s="157"/>
      <c r="N429" s="168"/>
      <c r="O429" s="168"/>
      <c r="P429" s="168"/>
      <c r="Q429" s="168"/>
      <c r="R429" s="168"/>
      <c r="S429" s="168"/>
    </row>
    <row r="430" spans="4:19">
      <c r="D430" s="157"/>
      <c r="E430" s="158"/>
      <c r="F430" s="157"/>
      <c r="G430" s="157"/>
      <c r="H430" s="157"/>
      <c r="I430" s="157"/>
      <c r="J430" s="157"/>
      <c r="K430" s="157"/>
      <c r="L430" s="157"/>
      <c r="M430" s="157"/>
      <c r="N430" s="168"/>
      <c r="O430" s="168"/>
      <c r="P430" s="168"/>
      <c r="Q430" s="168"/>
      <c r="R430" s="168"/>
      <c r="S430" s="168"/>
    </row>
    <row r="431" spans="4:19">
      <c r="D431" s="157"/>
      <c r="E431" s="158"/>
      <c r="F431" s="157"/>
      <c r="G431" s="157"/>
      <c r="H431" s="157"/>
      <c r="I431" s="157"/>
      <c r="J431" s="157"/>
      <c r="K431" s="157"/>
      <c r="L431" s="157"/>
      <c r="M431" s="157"/>
      <c r="N431" s="168"/>
      <c r="O431" s="168"/>
      <c r="P431" s="168"/>
      <c r="Q431" s="168"/>
      <c r="R431" s="168"/>
      <c r="S431" s="168"/>
    </row>
    <row r="432" spans="4:19">
      <c r="D432" s="157"/>
      <c r="E432" s="158"/>
      <c r="F432" s="157"/>
      <c r="G432" s="157"/>
      <c r="H432" s="157"/>
      <c r="I432" s="157"/>
      <c r="J432" s="157"/>
      <c r="K432" s="157"/>
      <c r="L432" s="157"/>
      <c r="M432" s="157"/>
      <c r="N432" s="168"/>
      <c r="O432" s="168"/>
      <c r="P432" s="168"/>
      <c r="Q432" s="168"/>
      <c r="R432" s="168"/>
      <c r="S432" s="168"/>
    </row>
    <row r="433" spans="4:19">
      <c r="D433" s="157"/>
      <c r="E433" s="158"/>
      <c r="F433" s="157"/>
      <c r="G433" s="157"/>
      <c r="H433" s="157"/>
      <c r="I433" s="157"/>
      <c r="J433" s="157"/>
      <c r="K433" s="157"/>
      <c r="L433" s="157"/>
      <c r="M433" s="157"/>
      <c r="N433" s="168"/>
      <c r="O433" s="168"/>
      <c r="P433" s="168"/>
      <c r="Q433" s="168"/>
      <c r="R433" s="168"/>
      <c r="S433" s="168"/>
    </row>
    <row r="434" spans="4:19">
      <c r="D434" s="157"/>
      <c r="E434" s="158"/>
      <c r="F434" s="157"/>
      <c r="G434" s="157"/>
      <c r="H434" s="157"/>
      <c r="I434" s="157"/>
      <c r="J434" s="157"/>
      <c r="K434" s="157"/>
      <c r="L434" s="157"/>
      <c r="M434" s="157"/>
      <c r="N434" s="168"/>
      <c r="O434" s="168"/>
      <c r="P434" s="168"/>
      <c r="Q434" s="168"/>
      <c r="R434" s="168"/>
      <c r="S434" s="168"/>
    </row>
    <row r="435" spans="4:19">
      <c r="D435" s="157"/>
      <c r="E435" s="158"/>
      <c r="F435" s="157"/>
      <c r="G435" s="157"/>
      <c r="H435" s="157"/>
      <c r="I435" s="157"/>
      <c r="J435" s="157"/>
      <c r="K435" s="157"/>
      <c r="L435" s="157"/>
      <c r="M435" s="157"/>
      <c r="N435" s="168"/>
      <c r="O435" s="168"/>
      <c r="P435" s="168"/>
      <c r="Q435" s="168"/>
      <c r="R435" s="168"/>
      <c r="S435" s="168"/>
    </row>
    <row r="436" spans="4:19">
      <c r="D436" s="157"/>
      <c r="E436" s="158"/>
      <c r="F436" s="157"/>
      <c r="G436" s="157"/>
      <c r="H436" s="157"/>
      <c r="I436" s="157"/>
      <c r="J436" s="157"/>
      <c r="K436" s="157"/>
      <c r="L436" s="157"/>
      <c r="M436" s="157"/>
      <c r="N436" s="168"/>
      <c r="O436" s="168"/>
      <c r="P436" s="168"/>
      <c r="Q436" s="168"/>
      <c r="R436" s="168"/>
      <c r="S436" s="168"/>
    </row>
    <row r="437" spans="4:19">
      <c r="D437" s="157"/>
      <c r="E437" s="158"/>
      <c r="F437" s="157"/>
      <c r="G437" s="157"/>
      <c r="H437" s="157"/>
      <c r="I437" s="157"/>
      <c r="J437" s="157"/>
      <c r="K437" s="157"/>
      <c r="L437" s="157"/>
      <c r="M437" s="157"/>
      <c r="N437" s="168"/>
      <c r="O437" s="168"/>
      <c r="P437" s="168"/>
      <c r="Q437" s="168"/>
      <c r="R437" s="168"/>
      <c r="S437" s="168"/>
    </row>
    <row r="438" spans="4:19">
      <c r="D438" s="157"/>
      <c r="E438" s="158"/>
      <c r="F438" s="157"/>
      <c r="G438" s="157"/>
      <c r="H438" s="157"/>
      <c r="I438" s="157"/>
      <c r="J438" s="157"/>
      <c r="K438" s="157"/>
      <c r="L438" s="157"/>
      <c r="M438" s="157"/>
      <c r="N438" s="168"/>
      <c r="O438" s="168"/>
      <c r="P438" s="168"/>
      <c r="Q438" s="168"/>
      <c r="R438" s="168"/>
      <c r="S438" s="168"/>
    </row>
    <row r="439" spans="4:19">
      <c r="D439" s="157"/>
      <c r="E439" s="158"/>
      <c r="F439" s="157"/>
      <c r="G439" s="157"/>
      <c r="H439" s="157"/>
      <c r="I439" s="157"/>
      <c r="J439" s="157"/>
      <c r="K439" s="157"/>
      <c r="L439" s="157"/>
      <c r="M439" s="157"/>
      <c r="N439" s="168"/>
      <c r="O439" s="168"/>
      <c r="P439" s="168"/>
      <c r="Q439" s="168"/>
      <c r="R439" s="168"/>
      <c r="S439" s="168"/>
    </row>
    <row r="440" spans="4:19">
      <c r="D440" s="157"/>
      <c r="E440" s="158"/>
      <c r="F440" s="157"/>
      <c r="G440" s="157"/>
      <c r="H440" s="157"/>
      <c r="I440" s="157"/>
      <c r="J440" s="157"/>
      <c r="K440" s="157"/>
      <c r="L440" s="157"/>
      <c r="M440" s="157"/>
      <c r="N440" s="168"/>
      <c r="O440" s="168"/>
      <c r="P440" s="168"/>
      <c r="Q440" s="168"/>
      <c r="R440" s="168"/>
      <c r="S440" s="168"/>
    </row>
    <row r="441" spans="4:19">
      <c r="D441" s="157"/>
      <c r="E441" s="158"/>
      <c r="F441" s="157"/>
      <c r="G441" s="157"/>
      <c r="H441" s="157"/>
      <c r="I441" s="157"/>
      <c r="J441" s="157"/>
      <c r="K441" s="157"/>
      <c r="L441" s="157"/>
      <c r="M441" s="157"/>
      <c r="N441" s="168"/>
      <c r="O441" s="168"/>
      <c r="P441" s="168"/>
      <c r="Q441" s="168"/>
      <c r="R441" s="168"/>
      <c r="S441" s="168"/>
    </row>
    <row r="442" spans="4:19">
      <c r="D442" s="157"/>
      <c r="E442" s="158"/>
      <c r="F442" s="157"/>
      <c r="G442" s="157"/>
      <c r="H442" s="157"/>
      <c r="I442" s="157"/>
      <c r="J442" s="157"/>
      <c r="K442" s="157"/>
      <c r="L442" s="157"/>
      <c r="M442" s="157"/>
      <c r="N442" s="168"/>
      <c r="O442" s="168"/>
      <c r="P442" s="168"/>
      <c r="Q442" s="168"/>
      <c r="R442" s="168"/>
      <c r="S442" s="168"/>
    </row>
    <row r="443" spans="4:19">
      <c r="D443" s="157"/>
      <c r="E443" s="158"/>
      <c r="F443" s="157"/>
      <c r="G443" s="157"/>
      <c r="H443" s="157"/>
      <c r="I443" s="157"/>
      <c r="J443" s="157"/>
      <c r="K443" s="157"/>
      <c r="L443" s="157"/>
      <c r="M443" s="157"/>
      <c r="N443" s="168"/>
      <c r="O443" s="168"/>
      <c r="P443" s="168"/>
      <c r="Q443" s="168"/>
      <c r="R443" s="168"/>
      <c r="S443" s="168"/>
    </row>
    <row r="444" spans="4:19">
      <c r="D444" s="157"/>
      <c r="E444" s="158"/>
      <c r="F444" s="157"/>
      <c r="G444" s="157"/>
      <c r="H444" s="157"/>
      <c r="I444" s="157"/>
      <c r="J444" s="157"/>
      <c r="K444" s="157"/>
      <c r="L444" s="157"/>
      <c r="M444" s="157"/>
      <c r="N444" s="168"/>
      <c r="O444" s="168"/>
      <c r="P444" s="168"/>
      <c r="Q444" s="168"/>
      <c r="R444" s="168"/>
      <c r="S444" s="168"/>
    </row>
    <row r="445" spans="4:19">
      <c r="D445" s="157"/>
      <c r="E445" s="158"/>
      <c r="F445" s="157"/>
      <c r="G445" s="157"/>
      <c r="H445" s="157"/>
      <c r="I445" s="157"/>
      <c r="J445" s="157"/>
      <c r="K445" s="157"/>
      <c r="L445" s="157"/>
      <c r="M445" s="157"/>
      <c r="N445" s="168"/>
      <c r="O445" s="168"/>
      <c r="P445" s="168"/>
      <c r="Q445" s="168"/>
      <c r="R445" s="168"/>
      <c r="S445" s="168"/>
    </row>
    <row r="446" spans="4:19">
      <c r="D446" s="157"/>
      <c r="E446" s="158"/>
      <c r="F446" s="157"/>
      <c r="G446" s="157"/>
      <c r="H446" s="157"/>
      <c r="I446" s="157"/>
      <c r="J446" s="157"/>
      <c r="K446" s="157"/>
      <c r="L446" s="157"/>
      <c r="M446" s="157"/>
      <c r="N446" s="168"/>
      <c r="O446" s="168"/>
      <c r="P446" s="168"/>
      <c r="Q446" s="168"/>
      <c r="R446" s="168"/>
      <c r="S446" s="168"/>
    </row>
    <row r="447" spans="4:19">
      <c r="D447" s="157"/>
      <c r="E447" s="158"/>
      <c r="F447" s="157"/>
      <c r="G447" s="157"/>
      <c r="H447" s="157"/>
      <c r="I447" s="157"/>
      <c r="J447" s="157"/>
      <c r="K447" s="157"/>
      <c r="L447" s="157"/>
      <c r="M447" s="157"/>
      <c r="N447" s="168"/>
      <c r="O447" s="168"/>
      <c r="P447" s="168"/>
      <c r="Q447" s="168"/>
      <c r="R447" s="168"/>
      <c r="S447" s="168"/>
    </row>
    <row r="448" spans="4:19">
      <c r="D448" s="157"/>
      <c r="E448" s="158"/>
      <c r="F448" s="157"/>
      <c r="G448" s="157"/>
      <c r="H448" s="157"/>
      <c r="I448" s="157"/>
      <c r="J448" s="157"/>
      <c r="K448" s="157"/>
      <c r="L448" s="157"/>
      <c r="M448" s="157"/>
      <c r="N448" s="168"/>
      <c r="O448" s="168"/>
      <c r="P448" s="168"/>
      <c r="Q448" s="168"/>
      <c r="R448" s="168"/>
      <c r="S448" s="168"/>
    </row>
    <row r="449" spans="4:19">
      <c r="D449" s="157"/>
      <c r="E449" s="158"/>
      <c r="F449" s="157"/>
      <c r="G449" s="157"/>
      <c r="H449" s="157"/>
      <c r="I449" s="157"/>
      <c r="J449" s="157"/>
      <c r="K449" s="157"/>
      <c r="L449" s="157"/>
      <c r="M449" s="157"/>
      <c r="N449" s="168"/>
      <c r="O449" s="168"/>
      <c r="P449" s="168"/>
      <c r="Q449" s="168"/>
      <c r="R449" s="168"/>
      <c r="S449" s="168"/>
    </row>
    <row r="450" spans="4:19">
      <c r="D450" s="157"/>
      <c r="E450" s="158"/>
      <c r="F450" s="157"/>
      <c r="G450" s="157"/>
      <c r="H450" s="157"/>
      <c r="I450" s="157"/>
      <c r="J450" s="157"/>
      <c r="K450" s="157"/>
      <c r="L450" s="157"/>
      <c r="M450" s="157"/>
      <c r="N450" s="168"/>
      <c r="O450" s="168"/>
      <c r="P450" s="168"/>
      <c r="Q450" s="168"/>
      <c r="R450" s="168"/>
      <c r="S450" s="168"/>
    </row>
    <row r="451" spans="4:19">
      <c r="D451" s="157"/>
      <c r="E451" s="158"/>
      <c r="F451" s="157"/>
      <c r="G451" s="157"/>
      <c r="H451" s="157"/>
      <c r="I451" s="157"/>
      <c r="J451" s="157"/>
      <c r="K451" s="157"/>
      <c r="L451" s="157"/>
      <c r="M451" s="157"/>
      <c r="N451" s="168"/>
      <c r="O451" s="168"/>
      <c r="P451" s="168"/>
      <c r="Q451" s="168"/>
      <c r="R451" s="168"/>
      <c r="S451" s="168"/>
    </row>
    <row r="452" spans="4:19">
      <c r="D452" s="157"/>
      <c r="E452" s="158"/>
      <c r="F452" s="157"/>
      <c r="G452" s="157"/>
      <c r="H452" s="157"/>
      <c r="I452" s="157"/>
      <c r="J452" s="157"/>
      <c r="K452" s="157"/>
      <c r="L452" s="157"/>
      <c r="M452" s="157"/>
      <c r="N452" s="168"/>
      <c r="O452" s="168"/>
      <c r="P452" s="168"/>
      <c r="Q452" s="168"/>
      <c r="R452" s="168"/>
      <c r="S452" s="168"/>
    </row>
    <row r="453" spans="4:19">
      <c r="D453" s="157"/>
      <c r="E453" s="158"/>
      <c r="F453" s="157"/>
      <c r="G453" s="157"/>
      <c r="H453" s="157"/>
      <c r="I453" s="157"/>
      <c r="J453" s="157"/>
      <c r="K453" s="157"/>
      <c r="L453" s="157"/>
      <c r="M453" s="157"/>
      <c r="N453" s="168"/>
      <c r="O453" s="168"/>
      <c r="P453" s="168"/>
      <c r="Q453" s="168"/>
      <c r="R453" s="168"/>
      <c r="S453" s="168"/>
    </row>
    <row r="454" spans="4:19">
      <c r="D454" s="157"/>
      <c r="E454" s="158"/>
      <c r="F454" s="157"/>
      <c r="G454" s="157"/>
      <c r="H454" s="157"/>
      <c r="I454" s="157"/>
      <c r="J454" s="157"/>
      <c r="K454" s="157"/>
      <c r="L454" s="157"/>
      <c r="M454" s="157"/>
      <c r="N454" s="168"/>
      <c r="O454" s="168"/>
      <c r="P454" s="168"/>
      <c r="Q454" s="168"/>
      <c r="R454" s="168"/>
      <c r="S454" s="168"/>
    </row>
    <row r="455" spans="4:19">
      <c r="D455" s="157"/>
      <c r="E455" s="158"/>
      <c r="F455" s="157"/>
      <c r="G455" s="157"/>
      <c r="H455" s="157"/>
      <c r="I455" s="157"/>
      <c r="J455" s="157"/>
      <c r="K455" s="157"/>
      <c r="L455" s="157"/>
      <c r="M455" s="157"/>
      <c r="N455" s="168"/>
      <c r="O455" s="168"/>
      <c r="P455" s="168"/>
      <c r="Q455" s="168"/>
      <c r="R455" s="168"/>
      <c r="S455" s="168"/>
    </row>
    <row r="456" spans="4:19">
      <c r="D456" s="157"/>
      <c r="E456" s="158"/>
      <c r="F456" s="157"/>
      <c r="G456" s="157"/>
      <c r="H456" s="157"/>
      <c r="I456" s="157"/>
      <c r="J456" s="157"/>
      <c r="K456" s="157"/>
      <c r="L456" s="157"/>
      <c r="M456" s="157"/>
      <c r="N456" s="168"/>
      <c r="O456" s="168"/>
      <c r="P456" s="168"/>
      <c r="Q456" s="168"/>
      <c r="R456" s="168"/>
      <c r="S456" s="168"/>
    </row>
    <row r="457" spans="4:19">
      <c r="D457" s="157"/>
      <c r="E457" s="158"/>
      <c r="F457" s="157"/>
      <c r="G457" s="157"/>
      <c r="H457" s="157"/>
      <c r="I457" s="157"/>
      <c r="J457" s="157"/>
      <c r="K457" s="157"/>
      <c r="L457" s="157"/>
      <c r="M457" s="157"/>
      <c r="N457" s="168"/>
      <c r="O457" s="168"/>
      <c r="P457" s="168"/>
      <c r="Q457" s="168"/>
      <c r="R457" s="168"/>
      <c r="S457" s="168"/>
    </row>
    <row r="458" spans="4:19">
      <c r="D458" s="157"/>
      <c r="E458" s="158"/>
      <c r="F458" s="157"/>
      <c r="G458" s="157"/>
      <c r="H458" s="157"/>
      <c r="I458" s="157"/>
      <c r="J458" s="157"/>
      <c r="K458" s="157"/>
      <c r="L458" s="157"/>
      <c r="M458" s="157"/>
      <c r="N458" s="168"/>
      <c r="O458" s="168"/>
      <c r="P458" s="168"/>
      <c r="Q458" s="168"/>
      <c r="R458" s="168"/>
      <c r="S458" s="168"/>
    </row>
    <row r="459" spans="4:19">
      <c r="D459" s="157"/>
      <c r="E459" s="158"/>
      <c r="F459" s="157"/>
      <c r="G459" s="157"/>
      <c r="H459" s="157"/>
      <c r="I459" s="157"/>
      <c r="J459" s="157"/>
      <c r="K459" s="157"/>
      <c r="L459" s="157"/>
      <c r="M459" s="157"/>
      <c r="N459" s="168"/>
      <c r="O459" s="168"/>
      <c r="P459" s="168"/>
      <c r="Q459" s="168"/>
      <c r="R459" s="168"/>
      <c r="S459" s="168"/>
    </row>
    <row r="460" spans="4:19">
      <c r="D460" s="157"/>
      <c r="E460" s="158"/>
      <c r="F460" s="157"/>
      <c r="G460" s="157"/>
      <c r="H460" s="157"/>
      <c r="I460" s="157"/>
      <c r="J460" s="157"/>
      <c r="K460" s="157"/>
      <c r="L460" s="157"/>
      <c r="M460" s="157"/>
      <c r="N460" s="168"/>
      <c r="O460" s="168"/>
      <c r="P460" s="168"/>
      <c r="Q460" s="168"/>
      <c r="R460" s="168"/>
      <c r="S460" s="168"/>
    </row>
    <row r="461" spans="4:19">
      <c r="D461" s="157"/>
      <c r="E461" s="158"/>
      <c r="F461" s="157"/>
      <c r="G461" s="157"/>
      <c r="H461" s="157"/>
      <c r="I461" s="157"/>
      <c r="J461" s="157"/>
      <c r="K461" s="157"/>
      <c r="L461" s="157"/>
      <c r="M461" s="157"/>
      <c r="N461" s="168"/>
      <c r="O461" s="168"/>
      <c r="P461" s="168"/>
      <c r="Q461" s="168"/>
      <c r="R461" s="168"/>
      <c r="S461" s="168"/>
    </row>
    <row r="462" spans="4:19">
      <c r="D462" s="157"/>
      <c r="E462" s="158"/>
      <c r="F462" s="157"/>
      <c r="G462" s="157"/>
      <c r="H462" s="157"/>
      <c r="I462" s="157"/>
      <c r="J462" s="157"/>
      <c r="K462" s="157"/>
      <c r="L462" s="157"/>
      <c r="M462" s="157"/>
      <c r="N462" s="168"/>
      <c r="O462" s="168"/>
      <c r="P462" s="168"/>
      <c r="Q462" s="168"/>
      <c r="R462" s="168"/>
      <c r="S462" s="168"/>
    </row>
    <row r="463" spans="4:19">
      <c r="D463" s="157"/>
      <c r="E463" s="158"/>
      <c r="F463" s="157"/>
      <c r="G463" s="157"/>
      <c r="H463" s="157"/>
      <c r="I463" s="157"/>
      <c r="J463" s="157"/>
      <c r="K463" s="157"/>
      <c r="L463" s="157"/>
      <c r="M463" s="157"/>
      <c r="N463" s="168"/>
      <c r="O463" s="168"/>
      <c r="P463" s="168"/>
      <c r="Q463" s="168"/>
      <c r="R463" s="168"/>
      <c r="S463" s="168"/>
    </row>
    <row r="464" spans="4:19">
      <c r="D464" s="157"/>
      <c r="E464" s="158"/>
      <c r="F464" s="157"/>
      <c r="G464" s="157"/>
      <c r="H464" s="157"/>
      <c r="I464" s="157"/>
      <c r="J464" s="157"/>
      <c r="K464" s="157"/>
      <c r="L464" s="157"/>
      <c r="M464" s="157"/>
      <c r="N464" s="168"/>
      <c r="O464" s="168"/>
      <c r="P464" s="168"/>
      <c r="Q464" s="168"/>
      <c r="R464" s="168"/>
      <c r="S464" s="168"/>
    </row>
    <row r="465" spans="4:19">
      <c r="D465" s="157"/>
      <c r="E465" s="158"/>
      <c r="F465" s="157"/>
      <c r="G465" s="157"/>
      <c r="H465" s="157"/>
      <c r="I465" s="157"/>
      <c r="J465" s="157"/>
      <c r="K465" s="157"/>
      <c r="L465" s="157"/>
      <c r="M465" s="157"/>
      <c r="N465" s="168"/>
      <c r="O465" s="168"/>
      <c r="P465" s="168"/>
      <c r="Q465" s="168"/>
      <c r="R465" s="168"/>
      <c r="S465" s="168"/>
    </row>
    <row r="466" spans="4:19">
      <c r="D466" s="157"/>
      <c r="E466" s="158"/>
      <c r="F466" s="157"/>
      <c r="G466" s="157"/>
      <c r="H466" s="157"/>
      <c r="I466" s="157"/>
      <c r="J466" s="157"/>
      <c r="K466" s="157"/>
      <c r="L466" s="157"/>
      <c r="M466" s="157"/>
      <c r="N466" s="168"/>
      <c r="O466" s="168"/>
      <c r="P466" s="168"/>
      <c r="Q466" s="168"/>
      <c r="R466" s="168"/>
      <c r="S466" s="168"/>
    </row>
    <row r="467" spans="4:19">
      <c r="D467" s="157"/>
      <c r="E467" s="158"/>
      <c r="F467" s="157"/>
      <c r="G467" s="157"/>
      <c r="H467" s="157"/>
      <c r="I467" s="157"/>
      <c r="J467" s="157"/>
      <c r="K467" s="157"/>
      <c r="L467" s="157"/>
      <c r="M467" s="157"/>
      <c r="N467" s="168"/>
      <c r="O467" s="168"/>
      <c r="P467" s="168"/>
      <c r="Q467" s="168"/>
      <c r="R467" s="168"/>
      <c r="S467" s="168"/>
    </row>
    <row r="468" spans="4:19">
      <c r="D468" s="157"/>
      <c r="E468" s="158"/>
      <c r="F468" s="157"/>
      <c r="G468" s="157"/>
      <c r="H468" s="157"/>
      <c r="I468" s="157"/>
      <c r="J468" s="157"/>
      <c r="K468" s="157"/>
      <c r="L468" s="157"/>
      <c r="M468" s="157"/>
      <c r="N468" s="168"/>
      <c r="O468" s="168"/>
      <c r="P468" s="168"/>
      <c r="Q468" s="168"/>
      <c r="R468" s="168"/>
      <c r="S468" s="168"/>
    </row>
    <row r="469" spans="4:19">
      <c r="D469" s="157"/>
      <c r="E469" s="158"/>
      <c r="F469" s="157"/>
      <c r="G469" s="157"/>
      <c r="H469" s="157"/>
      <c r="I469" s="157"/>
      <c r="J469" s="157"/>
      <c r="K469" s="157"/>
      <c r="L469" s="157"/>
      <c r="M469" s="157"/>
      <c r="N469" s="168"/>
      <c r="O469" s="168"/>
      <c r="P469" s="168"/>
      <c r="Q469" s="168"/>
      <c r="R469" s="168"/>
      <c r="S469" s="168"/>
    </row>
    <row r="470" spans="4:19">
      <c r="D470" s="157"/>
      <c r="E470" s="158"/>
      <c r="F470" s="157"/>
      <c r="G470" s="157"/>
      <c r="H470" s="157"/>
      <c r="I470" s="157"/>
      <c r="J470" s="157"/>
      <c r="K470" s="157"/>
      <c r="L470" s="157"/>
      <c r="M470" s="157"/>
      <c r="N470" s="168"/>
      <c r="O470" s="168"/>
      <c r="P470" s="168"/>
      <c r="Q470" s="168"/>
      <c r="R470" s="168"/>
      <c r="S470" s="168"/>
    </row>
    <row r="471" spans="4:19">
      <c r="D471" s="157"/>
      <c r="E471" s="158"/>
      <c r="F471" s="157"/>
      <c r="G471" s="157"/>
      <c r="H471" s="157"/>
      <c r="I471" s="157"/>
      <c r="J471" s="157"/>
      <c r="K471" s="157"/>
      <c r="L471" s="157"/>
      <c r="M471" s="157"/>
      <c r="N471" s="168"/>
      <c r="O471" s="168"/>
      <c r="P471" s="168"/>
      <c r="Q471" s="168"/>
      <c r="R471" s="168"/>
      <c r="S471" s="168"/>
    </row>
    <row r="472" spans="4:19">
      <c r="D472" s="157"/>
      <c r="E472" s="158"/>
      <c r="F472" s="157"/>
      <c r="G472" s="157"/>
      <c r="H472" s="157"/>
      <c r="I472" s="157"/>
      <c r="J472" s="157"/>
      <c r="K472" s="157"/>
      <c r="L472" s="157"/>
      <c r="M472" s="157"/>
      <c r="N472" s="168"/>
      <c r="O472" s="168"/>
      <c r="P472" s="168"/>
      <c r="Q472" s="168"/>
      <c r="R472" s="168"/>
      <c r="S472" s="168"/>
    </row>
    <row r="473" spans="4:19">
      <c r="D473" s="157"/>
      <c r="E473" s="158"/>
      <c r="F473" s="157"/>
      <c r="G473" s="157"/>
      <c r="H473" s="157"/>
      <c r="I473" s="157"/>
      <c r="J473" s="157"/>
      <c r="K473" s="157"/>
      <c r="L473" s="157"/>
      <c r="M473" s="157"/>
      <c r="N473" s="168"/>
      <c r="O473" s="168"/>
      <c r="P473" s="168"/>
      <c r="Q473" s="168"/>
      <c r="R473" s="168"/>
      <c r="S473" s="168"/>
    </row>
    <row r="474" spans="4:19">
      <c r="D474" s="157"/>
      <c r="E474" s="158"/>
      <c r="F474" s="157"/>
      <c r="G474" s="157"/>
      <c r="H474" s="157"/>
      <c r="I474" s="157"/>
      <c r="J474" s="157"/>
      <c r="K474" s="157"/>
      <c r="L474" s="157"/>
      <c r="M474" s="157"/>
      <c r="N474" s="168"/>
      <c r="O474" s="168"/>
      <c r="P474" s="168"/>
      <c r="Q474" s="168"/>
      <c r="R474" s="168"/>
      <c r="S474" s="168"/>
    </row>
    <row r="475" spans="4:19">
      <c r="D475" s="157"/>
      <c r="E475" s="158"/>
      <c r="F475" s="157"/>
      <c r="G475" s="157"/>
      <c r="H475" s="157"/>
      <c r="I475" s="157"/>
      <c r="J475" s="157"/>
      <c r="K475" s="157"/>
      <c r="L475" s="157"/>
      <c r="M475" s="157"/>
      <c r="N475" s="168"/>
      <c r="O475" s="168"/>
      <c r="P475" s="168"/>
      <c r="Q475" s="168"/>
      <c r="R475" s="168"/>
      <c r="S475" s="168"/>
    </row>
    <row r="476" spans="4:19">
      <c r="D476" s="157"/>
      <c r="E476" s="158"/>
      <c r="F476" s="157"/>
      <c r="G476" s="157"/>
      <c r="H476" s="157"/>
      <c r="I476" s="157"/>
      <c r="J476" s="157"/>
      <c r="K476" s="157"/>
      <c r="L476" s="157"/>
      <c r="M476" s="157"/>
      <c r="N476" s="168"/>
      <c r="O476" s="168"/>
      <c r="P476" s="168"/>
      <c r="Q476" s="168"/>
      <c r="R476" s="168"/>
      <c r="S476" s="168"/>
    </row>
    <row r="477" spans="4:19">
      <c r="D477" s="157"/>
      <c r="E477" s="158"/>
      <c r="F477" s="157"/>
      <c r="G477" s="157"/>
      <c r="H477" s="157"/>
      <c r="I477" s="157"/>
      <c r="J477" s="157"/>
      <c r="K477" s="157"/>
      <c r="L477" s="157"/>
      <c r="M477" s="157"/>
      <c r="N477" s="168"/>
      <c r="O477" s="168"/>
      <c r="P477" s="168"/>
      <c r="Q477" s="168"/>
      <c r="R477" s="168"/>
      <c r="S477" s="168"/>
    </row>
    <row r="478" spans="4:19">
      <c r="D478" s="157"/>
      <c r="E478" s="158"/>
      <c r="F478" s="157"/>
      <c r="G478" s="157"/>
      <c r="H478" s="157"/>
      <c r="I478" s="157"/>
      <c r="J478" s="157"/>
      <c r="K478" s="157"/>
      <c r="L478" s="157"/>
      <c r="M478" s="157"/>
      <c r="N478" s="168"/>
      <c r="O478" s="168"/>
      <c r="P478" s="168"/>
      <c r="Q478" s="168"/>
      <c r="R478" s="168"/>
      <c r="S478" s="168"/>
    </row>
    <row r="479" spans="4:19">
      <c r="D479" s="157"/>
      <c r="E479" s="158"/>
      <c r="F479" s="157"/>
      <c r="G479" s="157"/>
      <c r="H479" s="157"/>
      <c r="I479" s="157"/>
      <c r="J479" s="157"/>
      <c r="K479" s="157"/>
      <c r="L479" s="157"/>
      <c r="M479" s="157"/>
      <c r="N479" s="168"/>
      <c r="O479" s="168"/>
      <c r="P479" s="168"/>
      <c r="Q479" s="168"/>
      <c r="R479" s="168"/>
      <c r="S479" s="168"/>
    </row>
    <row r="480" spans="4:19">
      <c r="D480" s="157"/>
      <c r="E480" s="158"/>
      <c r="F480" s="157"/>
      <c r="G480" s="157"/>
      <c r="H480" s="157"/>
      <c r="I480" s="157"/>
      <c r="J480" s="157"/>
      <c r="K480" s="157"/>
      <c r="L480" s="157"/>
      <c r="M480" s="157"/>
      <c r="N480" s="168"/>
      <c r="O480" s="168"/>
      <c r="P480" s="168"/>
      <c r="Q480" s="168"/>
      <c r="R480" s="168"/>
      <c r="S480" s="168"/>
    </row>
    <row r="481" spans="4:19">
      <c r="D481" s="157"/>
      <c r="E481" s="158"/>
      <c r="F481" s="157"/>
      <c r="G481" s="157"/>
      <c r="H481" s="157"/>
      <c r="I481" s="157"/>
      <c r="J481" s="157"/>
      <c r="K481" s="157"/>
      <c r="L481" s="157"/>
      <c r="M481" s="157"/>
      <c r="N481" s="168"/>
      <c r="O481" s="168"/>
      <c r="P481" s="168"/>
      <c r="Q481" s="168"/>
      <c r="R481" s="168"/>
      <c r="S481" s="168"/>
    </row>
    <row r="482" spans="4:19">
      <c r="D482" s="157"/>
      <c r="E482" s="158"/>
      <c r="F482" s="157"/>
      <c r="G482" s="157"/>
      <c r="H482" s="157"/>
      <c r="I482" s="157"/>
      <c r="J482" s="157"/>
      <c r="K482" s="157"/>
      <c r="L482" s="157"/>
      <c r="M482" s="157"/>
      <c r="N482" s="168"/>
      <c r="O482" s="168"/>
      <c r="P482" s="168"/>
      <c r="Q482" s="168"/>
      <c r="R482" s="168"/>
      <c r="S482" s="168"/>
    </row>
    <row r="483" spans="4:19">
      <c r="D483" s="157"/>
      <c r="E483" s="158"/>
      <c r="F483" s="157"/>
      <c r="G483" s="157"/>
      <c r="H483" s="157"/>
      <c r="I483" s="157"/>
      <c r="J483" s="157"/>
      <c r="K483" s="157"/>
      <c r="L483" s="157"/>
      <c r="M483" s="157"/>
      <c r="N483" s="168"/>
      <c r="O483" s="168"/>
      <c r="P483" s="168"/>
      <c r="Q483" s="168"/>
      <c r="R483" s="168"/>
      <c r="S483" s="168"/>
    </row>
    <row r="484" spans="4:19">
      <c r="D484" s="157"/>
      <c r="E484" s="158"/>
      <c r="F484" s="157"/>
      <c r="G484" s="157"/>
      <c r="H484" s="157"/>
      <c r="I484" s="157"/>
      <c r="J484" s="157"/>
      <c r="K484" s="157"/>
      <c r="L484" s="157"/>
      <c r="M484" s="157"/>
      <c r="N484" s="168"/>
      <c r="O484" s="168"/>
      <c r="P484" s="168"/>
      <c r="Q484" s="168"/>
      <c r="R484" s="168"/>
      <c r="S484" s="168"/>
    </row>
    <row r="485" spans="4:19">
      <c r="D485" s="157"/>
      <c r="E485" s="158"/>
      <c r="F485" s="157"/>
      <c r="G485" s="157"/>
      <c r="H485" s="157"/>
      <c r="I485" s="157"/>
      <c r="J485" s="157"/>
      <c r="K485" s="157"/>
      <c r="L485" s="157"/>
      <c r="M485" s="157"/>
      <c r="N485" s="168"/>
      <c r="O485" s="168"/>
      <c r="P485" s="168"/>
      <c r="Q485" s="168"/>
      <c r="R485" s="168"/>
      <c r="S485" s="168"/>
    </row>
    <row r="486" spans="4:19">
      <c r="D486" s="157"/>
      <c r="E486" s="158"/>
      <c r="F486" s="157"/>
      <c r="G486" s="157"/>
      <c r="H486" s="157"/>
      <c r="I486" s="157"/>
      <c r="J486" s="157"/>
      <c r="K486" s="157"/>
      <c r="L486" s="157"/>
      <c r="M486" s="157"/>
      <c r="N486" s="168"/>
      <c r="O486" s="168"/>
      <c r="P486" s="168"/>
      <c r="Q486" s="168"/>
      <c r="R486" s="168"/>
      <c r="S486" s="168"/>
    </row>
  </sheetData>
  <sheetProtection selectLockedCells="1" insertHyperlinks="0"/>
  <autoFilter ref="A22:V279">
    <extLst/>
  </autoFilter>
  <mergeCells count="301">
    <mergeCell ref="D2:E2"/>
    <mergeCell ref="D4:E4"/>
    <mergeCell ref="F4:G4"/>
    <mergeCell ref="H4:K4"/>
    <mergeCell ref="L4:M4"/>
    <mergeCell ref="N4:O4"/>
    <mergeCell ref="P4:Q4"/>
    <mergeCell ref="F5:G5"/>
    <mergeCell ref="H5:K5"/>
    <mergeCell ref="F6:G6"/>
    <mergeCell ref="H6:K6"/>
    <mergeCell ref="F7:G7"/>
    <mergeCell ref="H7:K7"/>
    <mergeCell ref="F8:G8"/>
    <mergeCell ref="H8:K8"/>
    <mergeCell ref="F9:G9"/>
    <mergeCell ref="H9:K9"/>
    <mergeCell ref="D10:S10"/>
    <mergeCell ref="O11:S11"/>
    <mergeCell ref="O12:S12"/>
    <mergeCell ref="N13:S13"/>
    <mergeCell ref="O14:S14"/>
    <mergeCell ref="O15:S15"/>
    <mergeCell ref="O16:S16"/>
    <mergeCell ref="N17:S17"/>
    <mergeCell ref="O18:S18"/>
    <mergeCell ref="O19:S19"/>
    <mergeCell ref="O20:S20"/>
    <mergeCell ref="E21:F21"/>
    <mergeCell ref="G21:I21"/>
    <mergeCell ref="D23:L23"/>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M257:O257"/>
    <mergeCell ref="M258:O258"/>
    <mergeCell ref="M259:O259"/>
    <mergeCell ref="M260:O260"/>
    <mergeCell ref="M261:O261"/>
    <mergeCell ref="M262:O262"/>
    <mergeCell ref="M263:O263"/>
    <mergeCell ref="M264:O264"/>
    <mergeCell ref="M265:O265"/>
    <mergeCell ref="M266:O266"/>
    <mergeCell ref="M267:O267"/>
    <mergeCell ref="M268:O268"/>
    <mergeCell ref="M269:O269"/>
    <mergeCell ref="M270:O270"/>
    <mergeCell ref="M271:O271"/>
    <mergeCell ref="M272:O272"/>
    <mergeCell ref="M273:O273"/>
    <mergeCell ref="M274:O274"/>
    <mergeCell ref="M275:O275"/>
    <mergeCell ref="M276:O276"/>
    <mergeCell ref="M277:O277"/>
    <mergeCell ref="M278:O278"/>
    <mergeCell ref="M279:O279"/>
    <mergeCell ref="D11:D20"/>
    <mergeCell ref="D21:D22"/>
    <mergeCell ref="J21:J22"/>
    <mergeCell ref="K21:K22"/>
    <mergeCell ref="L21:L22"/>
    <mergeCell ref="R5:R9"/>
    <mergeCell ref="S5:S9"/>
    <mergeCell ref="S21:S22"/>
    <mergeCell ref="L5:M9"/>
    <mergeCell ref="N5:O9"/>
    <mergeCell ref="P5:Q9"/>
    <mergeCell ref="M21:O22"/>
    <mergeCell ref="H2:R3"/>
  </mergeCells>
  <dataValidations count="14">
    <dataValidation type="list" allowBlank="1" showInputMessage="1" showErrorMessage="1" sqref="E28:F28 E31:F31">
      <formula1>'[2]Measurement matrix'!#REF!</formula1>
    </dataValidation>
    <dataValidation type="list" allowBlank="1" showInputMessage="1" showErrorMessage="1" sqref="E32 E35 E38 E39 E40 E41 E54 E57 E58 E61 E62 E281 E295 E309 E24:E27 E29:E30 E33:E34 E36:E37 E43:E51 E52:E53 E55:E56 E59:E60 E63:E71 E73:E103 E105:E136 E138:E170 E172:E181 E184:E229 E231:E232 E234:E235 E239:E248 E249:E250 E251:E254 E255:E256 E257:E260 E264:E270 E283:E287 E289:E291 E297:E301 E303:E305 E311:E315 E317:E319">
      <formula1>'Measurement matrix'!$B$3:$B$31</formula1>
    </dataValidation>
    <dataValidation type="list" allowBlank="1" showInputMessage="1" showErrorMessage="1" sqref="F32 F35 F38 F39 F40 F41 F54 F57 F58 F61 F62 F75 F251 F24:F27 F29:F30 F33:F34 F36:F37 F43:F51 F52:F53 F55:F56 F59:F60 F63:F73 F78:F89 F92:F110 F112:F136 F138:F151 F157:F170 F172:F173 F176:F181 F184:F221 F223:F224 F226:F235 F239:F248 F249:F250 F253:F254 F255:F256 F257:F260 F261:F263 F264:F270 F281:F291 F295:F305 F309:F319">
      <formula1>'Measurement matrix'!$I$3:$I$12</formula1>
    </dataValidation>
    <dataValidation type="list" allowBlank="1" showInputMessage="1" showErrorMessage="1" sqref="K35 K38 K39 K40 K54 K57 K58 K61 K62 K279 K24:K32 K33:K34 K36:K37 K41:K51 K52:K53 K55:K56 K59:K60 K63:K248 K249:K250 K251:K254 K255:K256 K257:K260 K261:K263 K264:K270">
      <formula1>$N$14:$N$16</formula1>
    </dataValidation>
    <dataValidation type="list" allowBlank="1" showInputMessage="1" showErrorMessage="1" sqref="M35:O35 M38:O38 M39:O39 M40:O40 M54:O54 M57:O57 M58:O58 M61:O61 M62:O62 M191:O191 M249:M250 M261:M263 N249:N250 N261:N263 O249:O250 O261:O263 M36:O37 M52:O53 M41:O51 M24:O31 M32:O34 M55:O56 M59:O60 M255:O256 M193:O248 M157:O189 M63:O151 M264:O279 M251:O254 M257:O260">
      <formula1>'Measurement matrix'!$J:$J</formula1>
    </dataValidation>
    <dataValidation type="list" allowBlank="1" showInputMessage="1" showErrorMessage="1" sqref="L39 L40 L41 L58 L61 L62 L251 L257 L259 L279 L24:L31 L44:L50 L59:L60 L63:L65 L70:L71 L75:L103 L108:L187 L190:L198 L201:L203 L205:L221 L223:L224 L228:L229 L231:L232 L240:L247 L249:L250 L266:L270">
      <formula1>$N$18:$N$20</formula1>
    </dataValidation>
    <dataValidation allowBlank="1" showInputMessage="1" showErrorMessage="1" sqref="E42:F42 E137:F137 E183:F183 E230 E233 F252 E279"/>
    <dataValidation type="list" allowBlank="1" showInputMessage="1" showErrorMessage="1" sqref="E72 E104 E282 E288 E296 E302 E310 E316">
      <formula1>'[3]Measurement matrix'!#REF!</formula1>
    </dataValidation>
    <dataValidation type="list" allowBlank="1" showInputMessage="1" showErrorMessage="1" sqref="F74">
      <formula1>'[4]Measurement matrix'!#REF!</formula1>
    </dataValidation>
    <dataValidation type="list" allowBlank="1" showInputMessage="1" showErrorMessage="1" sqref="E171:F171 E182:F182 F174:F175">
      <formula1>'[1]Measurement matrix'!#REF!</formula1>
    </dataValidation>
    <dataValidation type="list" allowBlank="1" showInputMessage="1" showErrorMessage="1" sqref="M190:O190 M192:O192">
      <formula1>'[7]Measurement matrix'!#REF!</formula1>
    </dataValidation>
    <dataValidation type="list" allowBlank="1" showInputMessage="1" showErrorMessage="1" sqref="E236 E237:F238">
      <formula1>'[5]Measurement matrix'!#REF!</formula1>
    </dataValidation>
    <dataValidation type="list" allowBlank="1" showInputMessage="1" showErrorMessage="1" sqref="E261 E262 E263">
      <formula1>'[8]Measurement matrix'!#REF!</formula1>
    </dataValidation>
    <dataValidation type="list" allowBlank="1" showInputMessage="1" showErrorMessage="1" sqref="E292:F292 E306:F306 E320:F320">
      <formula1>'[6]Measurement matrix'!#REF!</formula1>
    </dataValidation>
  </dataValidations>
  <printOptions horizontalCentered="1"/>
  <pageMargins left="0" right="0" top="0.3" bottom="0.739583333333333" header="0.509722222222222" footer="0.239583333333333"/>
  <pageSetup paperSize="9" scale="72" fitToHeight="0" orientation="landscape" horizontalDpi="300" verticalDpi="300"/>
  <headerFooter alignWithMargins="0">
    <oddFooter>&amp;L&amp;"Arial,Regular"&amp;14Ver 2.2 (2018.05.07)&amp;C&amp;"Arial,Regular"&amp;14VULCAN INDUSTRY CO., LTD 
Page &amp;P of &amp;N&amp;R&amp;"Arial,Regular"&amp;14VC-QA0033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3" name="Check Box 1"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13314" name="Check Box 2" r:id="rId5">
              <controlPr defaultSize="0">
                <anchor moveWithCells="1" sizeWithCells="1">
                  <from>
                    <xdr:col>4</xdr:col>
                    <xdr:colOff>733425</xdr:colOff>
                    <xdr:row>1</xdr:row>
                    <xdr:rowOff>9525</xdr:rowOff>
                  </from>
                  <to>
                    <xdr:col>5</xdr:col>
                    <xdr:colOff>1513205</xdr:colOff>
                    <xdr:row>1</xdr:row>
                    <xdr:rowOff>542925</xdr:rowOff>
                  </to>
                </anchor>
              </controlPr>
            </control>
          </mc:Choice>
        </mc:AlternateContent>
        <mc:AlternateContent xmlns:mc="http://schemas.openxmlformats.org/markup-compatibility/2006">
          <mc:Choice Requires="x14">
            <control shapeId="13315" name="Check Box 3"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13316" name="Check Box 4"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1"/>
  <sheetViews>
    <sheetView workbookViewId="0">
      <pane xSplit="1" ySplit="5" topLeftCell="B6" activePane="bottomRight" state="frozen"/>
      <selection/>
      <selection pane="topRight"/>
      <selection pane="bottomLeft"/>
      <selection pane="bottomRight" activeCell="C179" sqref="C179"/>
    </sheetView>
  </sheetViews>
  <sheetFormatPr defaultColWidth="8.85714285714286" defaultRowHeight="15"/>
  <cols>
    <col min="1" max="1" width="12.1428571428571" customWidth="1"/>
    <col min="2" max="2" width="21.7142857142857" customWidth="1"/>
    <col min="3" max="3" width="23.7142857142857" customWidth="1"/>
    <col min="4" max="4" width="11.2857142857143" style="1" customWidth="1"/>
    <col min="7" max="7" width="12.1428571428571" customWidth="1"/>
    <col min="8" max="8" width="10.4285714285714" customWidth="1"/>
    <col min="9" max="9" width="16.2857142857143" customWidth="1"/>
    <col min="10" max="10" width="23.2857142857143" customWidth="1"/>
  </cols>
  <sheetData>
    <row r="1" spans="1:10">
      <c r="A1" s="2" t="s">
        <v>564</v>
      </c>
      <c r="B1" s="3"/>
      <c r="C1" s="3"/>
      <c r="D1" s="3"/>
      <c r="E1" s="3"/>
      <c r="F1" s="3"/>
      <c r="G1" s="3"/>
      <c r="H1" s="3"/>
      <c r="I1" s="3"/>
      <c r="J1" s="3"/>
    </row>
    <row r="2" spans="1:10">
      <c r="A2" s="3"/>
      <c r="B2" s="3"/>
      <c r="C2" s="3"/>
      <c r="D2" s="3"/>
      <c r="E2" s="3"/>
      <c r="F2" s="3"/>
      <c r="G2" s="3"/>
      <c r="H2" s="3"/>
      <c r="I2" s="3"/>
      <c r="J2" s="3"/>
    </row>
    <row r="3" spans="1:10">
      <c r="A3" s="3"/>
      <c r="B3" s="3"/>
      <c r="C3" s="3"/>
      <c r="D3" s="3"/>
      <c r="E3" s="3"/>
      <c r="F3" s="3"/>
      <c r="G3" s="3"/>
      <c r="H3" s="3"/>
      <c r="I3" s="3"/>
      <c r="J3" s="3"/>
    </row>
    <row r="4" ht="33" customHeight="1" spans="1:10">
      <c r="A4" s="4" t="s">
        <v>153</v>
      </c>
      <c r="B4" s="4" t="s">
        <v>565</v>
      </c>
      <c r="C4" s="4"/>
      <c r="D4" s="4" t="s">
        <v>155</v>
      </c>
      <c r="E4" s="4"/>
      <c r="F4" s="4"/>
      <c r="G4" s="4" t="s">
        <v>156</v>
      </c>
      <c r="H4" s="4" t="s">
        <v>158</v>
      </c>
      <c r="I4" s="15" t="s">
        <v>566</v>
      </c>
      <c r="J4" s="15" t="s">
        <v>567</v>
      </c>
    </row>
    <row r="5" ht="33" customHeight="1" spans="1:10">
      <c r="A5" s="5"/>
      <c r="B5" s="6" t="s">
        <v>110</v>
      </c>
      <c r="C5" s="5" t="s">
        <v>164</v>
      </c>
      <c r="D5" s="5" t="s">
        <v>165</v>
      </c>
      <c r="E5" s="5" t="s">
        <v>166</v>
      </c>
      <c r="F5" s="5" t="s">
        <v>167</v>
      </c>
      <c r="G5" s="5"/>
      <c r="H5" s="5"/>
      <c r="I5" s="5"/>
      <c r="J5" s="5"/>
    </row>
    <row r="6" ht="24.75" spans="1:10">
      <c r="A6" s="7" t="s">
        <v>173</v>
      </c>
      <c r="B6" s="8" t="s">
        <v>38</v>
      </c>
      <c r="C6" s="8" t="s">
        <v>75</v>
      </c>
      <c r="D6" s="9">
        <v>29.52</v>
      </c>
      <c r="E6" s="10"/>
      <c r="F6" s="10"/>
      <c r="G6" s="11" t="s">
        <v>176</v>
      </c>
      <c r="H6" s="11"/>
      <c r="I6" s="16" t="s">
        <v>6</v>
      </c>
      <c r="J6" s="16"/>
    </row>
    <row r="7" ht="24.75" spans="1:10">
      <c r="A7" s="7" t="s">
        <v>175</v>
      </c>
      <c r="B7" s="8" t="s">
        <v>38</v>
      </c>
      <c r="C7" s="8" t="s">
        <v>75</v>
      </c>
      <c r="D7" s="9">
        <v>13.48</v>
      </c>
      <c r="E7" s="10"/>
      <c r="F7" s="10"/>
      <c r="G7" s="11" t="s">
        <v>176</v>
      </c>
      <c r="H7" s="7"/>
      <c r="I7" s="16" t="s">
        <v>6</v>
      </c>
      <c r="J7" s="16"/>
    </row>
    <row r="8" ht="24.75" spans="1:10">
      <c r="A8" s="7" t="s">
        <v>177</v>
      </c>
      <c r="B8" s="8" t="s">
        <v>38</v>
      </c>
      <c r="C8" s="8" t="s">
        <v>75</v>
      </c>
      <c r="D8" s="9">
        <v>7.66</v>
      </c>
      <c r="E8" s="10"/>
      <c r="F8" s="10"/>
      <c r="G8" s="11" t="s">
        <v>176</v>
      </c>
      <c r="H8" s="7"/>
      <c r="I8" s="16" t="s">
        <v>6</v>
      </c>
      <c r="J8" s="16"/>
    </row>
    <row r="9" ht="24.75" spans="1:10">
      <c r="A9" s="7" t="s">
        <v>178</v>
      </c>
      <c r="B9" s="8" t="s">
        <v>38</v>
      </c>
      <c r="C9" s="8" t="s">
        <v>75</v>
      </c>
      <c r="D9" s="9">
        <v>42.15</v>
      </c>
      <c r="E9" s="12"/>
      <c r="F9" s="10"/>
      <c r="G9" s="11" t="s">
        <v>176</v>
      </c>
      <c r="H9" s="7"/>
      <c r="I9" s="16" t="s">
        <v>6</v>
      </c>
      <c r="J9" s="16"/>
    </row>
    <row r="10" ht="24.75" spans="1:10">
      <c r="A10" s="7" t="s">
        <v>179</v>
      </c>
      <c r="B10" s="8" t="s">
        <v>38</v>
      </c>
      <c r="C10" s="8" t="s">
        <v>75</v>
      </c>
      <c r="D10" s="9">
        <v>5.43</v>
      </c>
      <c r="E10" s="10"/>
      <c r="F10" s="10"/>
      <c r="G10" s="11" t="s">
        <v>176</v>
      </c>
      <c r="H10" s="7"/>
      <c r="I10" s="16" t="s">
        <v>6</v>
      </c>
      <c r="J10" s="16"/>
    </row>
    <row r="11" ht="24.75" spans="1:10">
      <c r="A11" s="7" t="s">
        <v>181</v>
      </c>
      <c r="B11" s="8" t="s">
        <v>38</v>
      </c>
      <c r="C11" s="8" t="s">
        <v>75</v>
      </c>
      <c r="D11" s="9">
        <v>4</v>
      </c>
      <c r="E11" s="10"/>
      <c r="F11" s="10"/>
      <c r="G11" s="11" t="s">
        <v>176</v>
      </c>
      <c r="H11" s="7"/>
      <c r="I11" s="16" t="s">
        <v>6</v>
      </c>
      <c r="J11" s="16"/>
    </row>
    <row r="12" ht="24.75" spans="1:10">
      <c r="A12" s="7" t="s">
        <v>182</v>
      </c>
      <c r="B12" s="8" t="s">
        <v>22</v>
      </c>
      <c r="C12" s="8"/>
      <c r="D12" s="9">
        <v>0.2</v>
      </c>
      <c r="E12" s="10">
        <v>-0.2</v>
      </c>
      <c r="F12" s="10">
        <v>0</v>
      </c>
      <c r="G12" s="11" t="s">
        <v>176</v>
      </c>
      <c r="H12" s="13"/>
      <c r="I12" s="16" t="s">
        <v>6</v>
      </c>
      <c r="J12" s="16"/>
    </row>
    <row r="13" ht="24.75" spans="1:10">
      <c r="A13" s="7" t="s">
        <v>183</v>
      </c>
      <c r="B13" s="8" t="s">
        <v>60</v>
      </c>
      <c r="C13" s="8"/>
      <c r="D13" s="9">
        <v>0.1</v>
      </c>
      <c r="E13" s="10">
        <v>-0.1</v>
      </c>
      <c r="F13" s="10">
        <v>0</v>
      </c>
      <c r="G13" s="11" t="s">
        <v>176</v>
      </c>
      <c r="H13" s="13" t="s">
        <v>149</v>
      </c>
      <c r="I13" s="16" t="s">
        <v>6</v>
      </c>
      <c r="J13" s="16"/>
    </row>
    <row r="14" ht="24.75" spans="1:10">
      <c r="A14" s="7" t="s">
        <v>184</v>
      </c>
      <c r="B14" s="8" t="s">
        <v>38</v>
      </c>
      <c r="C14" s="8" t="s">
        <v>75</v>
      </c>
      <c r="D14" s="9">
        <v>4</v>
      </c>
      <c r="E14" s="10"/>
      <c r="F14" s="10"/>
      <c r="G14" s="11" t="s">
        <v>176</v>
      </c>
      <c r="H14" s="7"/>
      <c r="I14" s="16" t="s">
        <v>6</v>
      </c>
      <c r="J14" s="16"/>
    </row>
    <row r="15" ht="24.75" spans="1:10">
      <c r="A15" s="7" t="s">
        <v>185</v>
      </c>
      <c r="B15" s="8" t="s">
        <v>22</v>
      </c>
      <c r="C15" s="8"/>
      <c r="D15" s="9">
        <v>0.2</v>
      </c>
      <c r="E15" s="10">
        <v>-0.2</v>
      </c>
      <c r="F15" s="10">
        <v>0</v>
      </c>
      <c r="G15" s="11" t="s">
        <v>176</v>
      </c>
      <c r="H15" s="13"/>
      <c r="I15" s="16" t="s">
        <v>6</v>
      </c>
      <c r="J15" s="16"/>
    </row>
    <row r="16" ht="24.75" spans="1:10">
      <c r="A16" s="7" t="s">
        <v>186</v>
      </c>
      <c r="B16" s="8" t="s">
        <v>60</v>
      </c>
      <c r="C16" s="8"/>
      <c r="D16" s="9">
        <v>0.1</v>
      </c>
      <c r="E16" s="10">
        <v>-0.1</v>
      </c>
      <c r="F16" s="10">
        <v>0</v>
      </c>
      <c r="G16" s="11" t="s">
        <v>176</v>
      </c>
      <c r="H16" s="13" t="s">
        <v>149</v>
      </c>
      <c r="I16" s="16" t="s">
        <v>6</v>
      </c>
      <c r="J16" s="16"/>
    </row>
    <row r="17" ht="24.75" spans="1:10">
      <c r="A17" s="7" t="s">
        <v>187</v>
      </c>
      <c r="B17" s="8" t="s">
        <v>78</v>
      </c>
      <c r="C17" s="8" t="s">
        <v>75</v>
      </c>
      <c r="D17" s="9">
        <v>77.6</v>
      </c>
      <c r="E17" s="10"/>
      <c r="F17" s="10"/>
      <c r="G17" s="11" t="s">
        <v>176</v>
      </c>
      <c r="H17" s="7"/>
      <c r="I17" s="16" t="s">
        <v>6</v>
      </c>
      <c r="J17" s="16"/>
    </row>
    <row r="18" ht="24.75" spans="1:10">
      <c r="A18" s="7" t="s">
        <v>188</v>
      </c>
      <c r="B18" s="8" t="s">
        <v>78</v>
      </c>
      <c r="C18" s="8" t="s">
        <v>75</v>
      </c>
      <c r="D18" s="9">
        <v>37.6</v>
      </c>
      <c r="E18" s="10"/>
      <c r="F18" s="10"/>
      <c r="G18" s="11" t="s">
        <v>176</v>
      </c>
      <c r="H18" s="7"/>
      <c r="I18" s="16" t="s">
        <v>6</v>
      </c>
      <c r="J18" s="16"/>
    </row>
    <row r="19" ht="24.75" spans="1:10">
      <c r="A19" s="7" t="s">
        <v>189</v>
      </c>
      <c r="B19" s="8" t="s">
        <v>38</v>
      </c>
      <c r="C19" s="8" t="s">
        <v>75</v>
      </c>
      <c r="D19" s="9">
        <v>7.32</v>
      </c>
      <c r="E19" s="10"/>
      <c r="F19" s="10"/>
      <c r="G19" s="11" t="s">
        <v>176</v>
      </c>
      <c r="H19" s="7"/>
      <c r="I19" s="16" t="s">
        <v>6</v>
      </c>
      <c r="J19" s="16"/>
    </row>
    <row r="20" ht="37.5" spans="1:10">
      <c r="A20" s="7" t="s">
        <v>194</v>
      </c>
      <c r="B20" s="8" t="s">
        <v>38</v>
      </c>
      <c r="C20" s="8" t="s">
        <v>72</v>
      </c>
      <c r="D20" s="9">
        <v>1</v>
      </c>
      <c r="E20" s="10">
        <v>0</v>
      </c>
      <c r="F20" s="10">
        <v>0.5</v>
      </c>
      <c r="G20" s="11" t="s">
        <v>176</v>
      </c>
      <c r="H20" s="7"/>
      <c r="I20" s="16" t="s">
        <v>2</v>
      </c>
      <c r="J20" s="16"/>
    </row>
    <row r="21" ht="37.5" spans="1:10">
      <c r="A21" s="7" t="s">
        <v>196</v>
      </c>
      <c r="B21" s="8" t="s">
        <v>78</v>
      </c>
      <c r="C21" s="8" t="s">
        <v>72</v>
      </c>
      <c r="D21" s="9">
        <v>30</v>
      </c>
      <c r="E21" s="10">
        <v>-5</v>
      </c>
      <c r="F21" s="10">
        <v>5</v>
      </c>
      <c r="G21" s="11" t="s">
        <v>176</v>
      </c>
      <c r="H21" s="7"/>
      <c r="I21" s="16" t="s">
        <v>2</v>
      </c>
      <c r="J21" s="16"/>
    </row>
    <row r="22" ht="24.75" spans="1:10">
      <c r="A22" s="7" t="s">
        <v>198</v>
      </c>
      <c r="B22" s="8" t="s">
        <v>49</v>
      </c>
      <c r="C22" s="8" t="s">
        <v>72</v>
      </c>
      <c r="D22" s="9">
        <v>25.4</v>
      </c>
      <c r="E22" s="10">
        <v>-0.1</v>
      </c>
      <c r="F22" s="10">
        <v>0</v>
      </c>
      <c r="G22" s="11" t="s">
        <v>176</v>
      </c>
      <c r="H22" s="13" t="s">
        <v>149</v>
      </c>
      <c r="I22" s="16" t="s">
        <v>20</v>
      </c>
      <c r="J22" s="16" t="s">
        <v>568</v>
      </c>
    </row>
    <row r="23" ht="24.75" spans="1:10">
      <c r="A23" s="7" t="s">
        <v>200</v>
      </c>
      <c r="B23" s="8" t="s">
        <v>22</v>
      </c>
      <c r="C23" s="8"/>
      <c r="D23" s="9">
        <v>0.3</v>
      </c>
      <c r="E23" s="10">
        <v>-0.3</v>
      </c>
      <c r="F23" s="10">
        <v>0</v>
      </c>
      <c r="G23" s="11" t="s">
        <v>176</v>
      </c>
      <c r="H23" s="13" t="s">
        <v>149</v>
      </c>
      <c r="I23" s="16" t="s">
        <v>6</v>
      </c>
      <c r="J23" s="16" t="s">
        <v>569</v>
      </c>
    </row>
    <row r="24" ht="24.75" spans="1:10">
      <c r="A24" s="7" t="s">
        <v>201</v>
      </c>
      <c r="B24" s="8" t="s">
        <v>15</v>
      </c>
      <c r="C24" s="8"/>
      <c r="D24" s="9">
        <v>0.2</v>
      </c>
      <c r="E24" s="10">
        <v>-0.2</v>
      </c>
      <c r="F24" s="10">
        <v>0</v>
      </c>
      <c r="G24" s="11" t="s">
        <v>176</v>
      </c>
      <c r="H24" s="13" t="s">
        <v>149</v>
      </c>
      <c r="I24" s="16" t="s">
        <v>6</v>
      </c>
      <c r="J24" s="16" t="s">
        <v>569</v>
      </c>
    </row>
    <row r="25" ht="24.75" spans="1:10">
      <c r="A25" s="7" t="s">
        <v>203</v>
      </c>
      <c r="B25" s="8" t="s">
        <v>38</v>
      </c>
      <c r="C25" s="8" t="s">
        <v>75</v>
      </c>
      <c r="D25" s="9">
        <v>17</v>
      </c>
      <c r="E25" s="10"/>
      <c r="F25" s="10"/>
      <c r="G25" s="11" t="s">
        <v>176</v>
      </c>
      <c r="H25" s="7"/>
      <c r="I25" s="16" t="s">
        <v>6</v>
      </c>
      <c r="J25" s="16"/>
    </row>
    <row r="26" ht="24.75" spans="1:10">
      <c r="A26" s="7" t="s">
        <v>205</v>
      </c>
      <c r="B26" s="8" t="s">
        <v>38</v>
      </c>
      <c r="C26" s="8" t="s">
        <v>72</v>
      </c>
      <c r="D26" s="9">
        <v>12</v>
      </c>
      <c r="E26" s="10">
        <v>-0.15</v>
      </c>
      <c r="F26" s="10">
        <v>0.15</v>
      </c>
      <c r="G26" s="11" t="s">
        <v>176</v>
      </c>
      <c r="H26" s="13" t="s">
        <v>149</v>
      </c>
      <c r="I26" s="16" t="s">
        <v>20</v>
      </c>
      <c r="J26" s="16" t="s">
        <v>20</v>
      </c>
    </row>
    <row r="27" ht="24.75" spans="1:10">
      <c r="A27" s="7" t="s">
        <v>207</v>
      </c>
      <c r="B27" s="8" t="s">
        <v>22</v>
      </c>
      <c r="C27" s="8"/>
      <c r="D27" s="9">
        <v>0.5</v>
      </c>
      <c r="E27" s="10">
        <v>-0.5</v>
      </c>
      <c r="F27" s="10">
        <v>0</v>
      </c>
      <c r="G27" s="11" t="s">
        <v>176</v>
      </c>
      <c r="H27" s="13" t="s">
        <v>149</v>
      </c>
      <c r="I27" s="16" t="s">
        <v>6</v>
      </c>
      <c r="J27" s="16" t="s">
        <v>569</v>
      </c>
    </row>
    <row r="28" ht="24.75" spans="1:10">
      <c r="A28" s="7" t="s">
        <v>209</v>
      </c>
      <c r="B28" s="8" t="s">
        <v>38</v>
      </c>
      <c r="C28" s="8" t="s">
        <v>72</v>
      </c>
      <c r="D28" s="9">
        <v>9</v>
      </c>
      <c r="E28" s="10">
        <v>-0.1</v>
      </c>
      <c r="F28" s="10">
        <v>0.1</v>
      </c>
      <c r="G28" s="11" t="s">
        <v>176</v>
      </c>
      <c r="H28" s="13" t="s">
        <v>149</v>
      </c>
      <c r="I28" s="16" t="s">
        <v>20</v>
      </c>
      <c r="J28" s="16" t="s">
        <v>20</v>
      </c>
    </row>
    <row r="29" ht="24.75" spans="1:10">
      <c r="A29" s="7" t="s">
        <v>210</v>
      </c>
      <c r="B29" s="8" t="s">
        <v>22</v>
      </c>
      <c r="C29" s="8"/>
      <c r="D29" s="9">
        <v>0.5</v>
      </c>
      <c r="E29" s="10">
        <v>-0.5</v>
      </c>
      <c r="F29" s="10">
        <v>0</v>
      </c>
      <c r="G29" s="11" t="s">
        <v>176</v>
      </c>
      <c r="H29" s="13" t="s">
        <v>149</v>
      </c>
      <c r="I29" s="16" t="s">
        <v>6</v>
      </c>
      <c r="J29" s="16" t="s">
        <v>569</v>
      </c>
    </row>
    <row r="30" ht="24.75" spans="1:10">
      <c r="A30" s="7" t="s">
        <v>211</v>
      </c>
      <c r="B30" s="8" t="s">
        <v>38</v>
      </c>
      <c r="C30" s="8" t="s">
        <v>75</v>
      </c>
      <c r="D30" s="9">
        <v>41.4</v>
      </c>
      <c r="E30" s="10"/>
      <c r="F30" s="10"/>
      <c r="G30" s="11" t="s">
        <v>176</v>
      </c>
      <c r="H30" s="7"/>
      <c r="I30" s="16" t="s">
        <v>6</v>
      </c>
      <c r="J30" s="16"/>
    </row>
    <row r="31" ht="24.75" spans="1:10">
      <c r="A31" s="7" t="s">
        <v>212</v>
      </c>
      <c r="B31" s="8" t="s">
        <v>38</v>
      </c>
      <c r="C31" s="8" t="s">
        <v>75</v>
      </c>
      <c r="D31" s="9">
        <v>13.9</v>
      </c>
      <c r="E31" s="10"/>
      <c r="F31" s="10"/>
      <c r="G31" s="11" t="s">
        <v>176</v>
      </c>
      <c r="H31" s="7"/>
      <c r="I31" s="16" t="s">
        <v>6</v>
      </c>
      <c r="J31" s="16"/>
    </row>
    <row r="32" ht="24.75" spans="1:10">
      <c r="A32" s="7" t="s">
        <v>213</v>
      </c>
      <c r="B32" s="8" t="s">
        <v>22</v>
      </c>
      <c r="C32" s="8"/>
      <c r="D32" s="9">
        <v>1</v>
      </c>
      <c r="E32" s="10">
        <v>-1</v>
      </c>
      <c r="F32" s="10">
        <v>0</v>
      </c>
      <c r="G32" s="11" t="s">
        <v>176</v>
      </c>
      <c r="H32" s="7"/>
      <c r="I32" s="16" t="s">
        <v>6</v>
      </c>
      <c r="J32" s="16"/>
    </row>
    <row r="33" ht="24.75" spans="1:10">
      <c r="A33" s="7" t="s">
        <v>214</v>
      </c>
      <c r="B33" s="8" t="s">
        <v>38</v>
      </c>
      <c r="C33" s="8" t="s">
        <v>75</v>
      </c>
      <c r="D33" s="9">
        <v>62.15</v>
      </c>
      <c r="E33" s="10"/>
      <c r="F33" s="10"/>
      <c r="G33" s="11" t="s">
        <v>176</v>
      </c>
      <c r="H33" s="7"/>
      <c r="I33" s="16" t="s">
        <v>6</v>
      </c>
      <c r="J33" s="16"/>
    </row>
    <row r="34" ht="24.75" spans="1:10">
      <c r="A34" s="7" t="s">
        <v>216</v>
      </c>
      <c r="B34" s="8" t="s">
        <v>22</v>
      </c>
      <c r="C34" s="8"/>
      <c r="D34" s="9">
        <v>1</v>
      </c>
      <c r="E34" s="10">
        <v>-1</v>
      </c>
      <c r="F34" s="10">
        <v>0</v>
      </c>
      <c r="G34" s="11" t="s">
        <v>176</v>
      </c>
      <c r="H34" s="7"/>
      <c r="I34" s="16" t="s">
        <v>6</v>
      </c>
      <c r="J34" s="16"/>
    </row>
    <row r="35" ht="24.75" spans="1:10">
      <c r="A35" s="7" t="s">
        <v>218</v>
      </c>
      <c r="B35" s="8" t="s">
        <v>38</v>
      </c>
      <c r="C35" s="8" t="s">
        <v>75</v>
      </c>
      <c r="D35" s="9">
        <v>100</v>
      </c>
      <c r="E35" s="10"/>
      <c r="F35" s="10"/>
      <c r="G35" s="11" t="s">
        <v>176</v>
      </c>
      <c r="H35" s="7"/>
      <c r="I35" s="16" t="s">
        <v>6</v>
      </c>
      <c r="J35" s="16"/>
    </row>
    <row r="36" ht="36.75" spans="1:10">
      <c r="A36" s="7" t="s">
        <v>570</v>
      </c>
      <c r="B36" s="8" t="s">
        <v>7</v>
      </c>
      <c r="C36" s="10" t="s">
        <v>232</v>
      </c>
      <c r="D36" s="9"/>
      <c r="E36" s="10"/>
      <c r="F36" s="10"/>
      <c r="G36" s="11" t="s">
        <v>176</v>
      </c>
      <c r="H36" s="7"/>
      <c r="I36" s="17" t="s">
        <v>8</v>
      </c>
      <c r="J36" s="17" t="s">
        <v>8</v>
      </c>
    </row>
    <row r="37" ht="24.75" spans="1:10">
      <c r="A37" s="7" t="s">
        <v>571</v>
      </c>
      <c r="B37" s="8" t="s">
        <v>39</v>
      </c>
      <c r="C37" s="14">
        <v>14</v>
      </c>
      <c r="D37" s="9">
        <v>14</v>
      </c>
      <c r="E37" s="10"/>
      <c r="F37" s="10"/>
      <c r="G37" s="11" t="s">
        <v>176</v>
      </c>
      <c r="H37" s="7"/>
      <c r="I37" s="17" t="s">
        <v>20</v>
      </c>
      <c r="J37" s="17" t="s">
        <v>20</v>
      </c>
    </row>
    <row r="38" ht="24.75" spans="1:10">
      <c r="A38" s="7" t="s">
        <v>221</v>
      </c>
      <c r="B38" s="8" t="s">
        <v>22</v>
      </c>
      <c r="C38" s="8"/>
      <c r="D38" s="9">
        <v>0.5</v>
      </c>
      <c r="E38" s="10">
        <v>-0.5</v>
      </c>
      <c r="F38" s="10">
        <v>0</v>
      </c>
      <c r="G38" s="11" t="s">
        <v>176</v>
      </c>
      <c r="H38" s="7"/>
      <c r="I38" s="16" t="s">
        <v>6</v>
      </c>
      <c r="J38" s="16" t="s">
        <v>569</v>
      </c>
    </row>
    <row r="39" ht="24.75" spans="1:10">
      <c r="A39" s="7" t="s">
        <v>222</v>
      </c>
      <c r="B39" s="8" t="s">
        <v>22</v>
      </c>
      <c r="C39" s="8"/>
      <c r="D39" s="9">
        <v>0.3</v>
      </c>
      <c r="E39" s="10">
        <v>-0.3</v>
      </c>
      <c r="F39" s="10">
        <v>0</v>
      </c>
      <c r="G39" s="11" t="s">
        <v>176</v>
      </c>
      <c r="H39" s="7"/>
      <c r="I39" s="16" t="s">
        <v>6</v>
      </c>
      <c r="J39" s="16" t="s">
        <v>569</v>
      </c>
    </row>
    <row r="40" ht="24.75" spans="1:10">
      <c r="A40" s="7" t="s">
        <v>223</v>
      </c>
      <c r="B40" s="8" t="s">
        <v>38</v>
      </c>
      <c r="C40" s="8" t="s">
        <v>75</v>
      </c>
      <c r="D40" s="9">
        <v>24.8</v>
      </c>
      <c r="E40" s="10"/>
      <c r="F40" s="10"/>
      <c r="G40" s="11" t="s">
        <v>176</v>
      </c>
      <c r="H40" s="7"/>
      <c r="I40" s="16" t="s">
        <v>6</v>
      </c>
      <c r="J40" s="16"/>
    </row>
    <row r="41" ht="36.75" spans="1:10">
      <c r="A41" s="7" t="s">
        <v>572</v>
      </c>
      <c r="B41" s="8" t="s">
        <v>191</v>
      </c>
      <c r="C41" s="8" t="s">
        <v>192</v>
      </c>
      <c r="D41" s="9">
        <v>15</v>
      </c>
      <c r="E41" s="10"/>
      <c r="F41" s="10"/>
      <c r="G41" s="11" t="s">
        <v>573</v>
      </c>
      <c r="H41" s="13" t="s">
        <v>149</v>
      </c>
      <c r="I41" s="16" t="s">
        <v>17</v>
      </c>
      <c r="J41" s="16"/>
    </row>
    <row r="42" ht="36.75" spans="1:10">
      <c r="A42" s="7" t="s">
        <v>574</v>
      </c>
      <c r="B42" s="8" t="s">
        <v>105</v>
      </c>
      <c r="C42" s="8" t="s">
        <v>80</v>
      </c>
      <c r="D42" s="9">
        <v>10</v>
      </c>
      <c r="E42" s="10"/>
      <c r="F42" s="10"/>
      <c r="G42" s="11" t="s">
        <v>573</v>
      </c>
      <c r="H42" s="13" t="s">
        <v>149</v>
      </c>
      <c r="I42" s="16" t="s">
        <v>17</v>
      </c>
      <c r="J42" s="16"/>
    </row>
    <row r="43" ht="24.75" spans="1:10">
      <c r="A43" s="7" t="s">
        <v>225</v>
      </c>
      <c r="B43" s="8" t="s">
        <v>38</v>
      </c>
      <c r="C43" s="8" t="s">
        <v>75</v>
      </c>
      <c r="D43" s="9">
        <v>30.41</v>
      </c>
      <c r="E43" s="10"/>
      <c r="F43" s="10"/>
      <c r="G43" s="11" t="s">
        <v>176</v>
      </c>
      <c r="H43" s="7"/>
      <c r="I43" s="16" t="s">
        <v>6</v>
      </c>
      <c r="J43" s="16"/>
    </row>
    <row r="44" ht="24.75" spans="1:10">
      <c r="A44" s="7" t="s">
        <v>226</v>
      </c>
      <c r="B44" s="8" t="s">
        <v>38</v>
      </c>
      <c r="C44" s="8" t="s">
        <v>75</v>
      </c>
      <c r="D44" s="9">
        <v>31.6</v>
      </c>
      <c r="E44" s="10"/>
      <c r="F44" s="10"/>
      <c r="G44" s="11" t="s">
        <v>176</v>
      </c>
      <c r="H44" s="7"/>
      <c r="I44" s="16" t="s">
        <v>6</v>
      </c>
      <c r="J44" s="16"/>
    </row>
    <row r="45" ht="24.75" spans="1:10">
      <c r="A45" s="7" t="s">
        <v>575</v>
      </c>
      <c r="B45" s="8" t="s">
        <v>38</v>
      </c>
      <c r="C45" s="8" t="s">
        <v>75</v>
      </c>
      <c r="D45" s="9">
        <v>0.3</v>
      </c>
      <c r="E45" s="10"/>
      <c r="F45" s="10"/>
      <c r="G45" s="11" t="s">
        <v>176</v>
      </c>
      <c r="H45" s="7"/>
      <c r="I45" s="16" t="s">
        <v>6</v>
      </c>
      <c r="J45" s="16"/>
    </row>
    <row r="46" ht="24.75" spans="1:10">
      <c r="A46" s="7" t="s">
        <v>576</v>
      </c>
      <c r="B46" s="8" t="s">
        <v>60</v>
      </c>
      <c r="C46" s="8"/>
      <c r="D46" s="9">
        <v>0.1</v>
      </c>
      <c r="E46" s="10">
        <v>-0.1</v>
      </c>
      <c r="F46" s="10">
        <v>0</v>
      </c>
      <c r="G46" s="11" t="s">
        <v>176</v>
      </c>
      <c r="H46" s="7"/>
      <c r="I46" s="16" t="s">
        <v>6</v>
      </c>
      <c r="J46" s="16" t="s">
        <v>577</v>
      </c>
    </row>
    <row r="47" ht="24.75" spans="1:10">
      <c r="A47" s="7" t="s">
        <v>227</v>
      </c>
      <c r="B47" s="8" t="s">
        <v>38</v>
      </c>
      <c r="C47" s="8" t="s">
        <v>75</v>
      </c>
      <c r="D47" s="9">
        <v>17</v>
      </c>
      <c r="E47" s="10"/>
      <c r="F47" s="10"/>
      <c r="G47" s="11" t="s">
        <v>176</v>
      </c>
      <c r="H47" s="7"/>
      <c r="I47" s="16" t="s">
        <v>6</v>
      </c>
      <c r="J47" s="16"/>
    </row>
    <row r="48" ht="24.75" spans="1:10">
      <c r="A48" s="7" t="s">
        <v>228</v>
      </c>
      <c r="B48" s="8" t="s">
        <v>49</v>
      </c>
      <c r="C48" s="8" t="s">
        <v>72</v>
      </c>
      <c r="D48" s="9">
        <v>8</v>
      </c>
      <c r="E48" s="10">
        <v>0</v>
      </c>
      <c r="F48" s="10">
        <v>0.2</v>
      </c>
      <c r="G48" s="11" t="s">
        <v>176</v>
      </c>
      <c r="H48" s="7"/>
      <c r="I48" s="16" t="s">
        <v>20</v>
      </c>
      <c r="J48" s="16" t="s">
        <v>578</v>
      </c>
    </row>
    <row r="49" ht="24.75" spans="1:10">
      <c r="A49" s="7" t="s">
        <v>229</v>
      </c>
      <c r="B49" s="8" t="s">
        <v>22</v>
      </c>
      <c r="C49" s="8"/>
      <c r="D49" s="9">
        <v>0.5</v>
      </c>
      <c r="E49" s="10">
        <v>-0.5</v>
      </c>
      <c r="F49" s="10">
        <v>0</v>
      </c>
      <c r="G49" s="11" t="s">
        <v>176</v>
      </c>
      <c r="H49" s="7"/>
      <c r="I49" s="16" t="s">
        <v>6</v>
      </c>
      <c r="J49" s="16" t="s">
        <v>569</v>
      </c>
    </row>
    <row r="50" ht="24.75" spans="1:10">
      <c r="A50" s="7" t="s">
        <v>230</v>
      </c>
      <c r="B50" s="8" t="s">
        <v>49</v>
      </c>
      <c r="C50" s="8"/>
      <c r="D50" s="9">
        <v>13</v>
      </c>
      <c r="E50" s="10">
        <v>0</v>
      </c>
      <c r="F50" s="10">
        <v>0.043</v>
      </c>
      <c r="G50" s="11" t="s">
        <v>176</v>
      </c>
      <c r="H50" s="13" t="s">
        <v>149</v>
      </c>
      <c r="I50" s="16" t="s">
        <v>20</v>
      </c>
      <c r="J50" s="16" t="s">
        <v>578</v>
      </c>
    </row>
    <row r="51" ht="24.75" spans="1:10">
      <c r="A51" s="7" t="s">
        <v>233</v>
      </c>
      <c r="B51" s="8" t="s">
        <v>22</v>
      </c>
      <c r="C51" s="8"/>
      <c r="D51" s="9">
        <v>0.5</v>
      </c>
      <c r="E51" s="10">
        <v>-0.5</v>
      </c>
      <c r="F51" s="10">
        <v>0</v>
      </c>
      <c r="G51" s="11" t="s">
        <v>176</v>
      </c>
      <c r="H51" s="13"/>
      <c r="I51" s="16" t="s">
        <v>6</v>
      </c>
      <c r="J51" s="16" t="s">
        <v>569</v>
      </c>
    </row>
    <row r="52" ht="24.75" spans="1:10">
      <c r="A52" s="7" t="s">
        <v>235</v>
      </c>
      <c r="B52" s="8" t="s">
        <v>15</v>
      </c>
      <c r="C52" s="8"/>
      <c r="D52" s="9">
        <v>0.02</v>
      </c>
      <c r="E52" s="10">
        <v>-0.02</v>
      </c>
      <c r="F52" s="10">
        <v>0</v>
      </c>
      <c r="G52" s="11" t="s">
        <v>176</v>
      </c>
      <c r="H52" s="13"/>
      <c r="I52" s="16" t="s">
        <v>6</v>
      </c>
      <c r="J52" s="16" t="s">
        <v>569</v>
      </c>
    </row>
    <row r="53" ht="36.75" spans="1:10">
      <c r="A53" s="7" t="s">
        <v>276</v>
      </c>
      <c r="B53" s="8" t="s">
        <v>7</v>
      </c>
      <c r="C53" s="10" t="s">
        <v>232</v>
      </c>
      <c r="D53" s="9"/>
      <c r="E53" s="10"/>
      <c r="F53" s="10"/>
      <c r="G53" s="11" t="s">
        <v>176</v>
      </c>
      <c r="H53" s="7"/>
      <c r="I53" s="16" t="s">
        <v>8</v>
      </c>
      <c r="J53" s="16" t="s">
        <v>8</v>
      </c>
    </row>
    <row r="54" ht="36.75" spans="1:10">
      <c r="A54" s="7" t="s">
        <v>278</v>
      </c>
      <c r="B54" s="8" t="s">
        <v>7</v>
      </c>
      <c r="C54" s="10" t="s">
        <v>232</v>
      </c>
      <c r="D54" s="9"/>
      <c r="E54" s="10"/>
      <c r="F54" s="10"/>
      <c r="G54" s="11" t="s">
        <v>176</v>
      </c>
      <c r="H54" s="7"/>
      <c r="I54" s="16" t="s">
        <v>8</v>
      </c>
      <c r="J54" s="16" t="s">
        <v>8</v>
      </c>
    </row>
    <row r="55" ht="24.75" spans="1:10">
      <c r="A55" s="7" t="s">
        <v>280</v>
      </c>
      <c r="B55" s="8" t="s">
        <v>22</v>
      </c>
      <c r="C55" s="8"/>
      <c r="D55" s="9">
        <v>0.5</v>
      </c>
      <c r="E55" s="10">
        <v>-0.5</v>
      </c>
      <c r="F55" s="10">
        <v>0</v>
      </c>
      <c r="G55" s="11" t="s">
        <v>176</v>
      </c>
      <c r="H55" s="7"/>
      <c r="I55" s="16" t="s">
        <v>6</v>
      </c>
      <c r="J55" s="16" t="s">
        <v>569</v>
      </c>
    </row>
    <row r="56" ht="24.75" spans="1:10">
      <c r="A56" s="7" t="s">
        <v>282</v>
      </c>
      <c r="B56" s="8" t="s">
        <v>22</v>
      </c>
      <c r="C56" s="8"/>
      <c r="D56" s="9">
        <v>0.5</v>
      </c>
      <c r="E56" s="10">
        <v>-0.5</v>
      </c>
      <c r="F56" s="10">
        <v>0</v>
      </c>
      <c r="G56" s="11" t="s">
        <v>176</v>
      </c>
      <c r="H56" s="7"/>
      <c r="I56" s="16" t="s">
        <v>6</v>
      </c>
      <c r="J56" s="16" t="s">
        <v>569</v>
      </c>
    </row>
    <row r="57" ht="24.75" spans="1:10">
      <c r="A57" s="7" t="s">
        <v>579</v>
      </c>
      <c r="B57" s="8" t="s">
        <v>22</v>
      </c>
      <c r="C57" s="8"/>
      <c r="D57" s="9">
        <v>0.3</v>
      </c>
      <c r="E57" s="10">
        <v>-0.3</v>
      </c>
      <c r="F57" s="10">
        <v>0</v>
      </c>
      <c r="G57" s="11" t="s">
        <v>176</v>
      </c>
      <c r="H57" s="7"/>
      <c r="I57" s="16" t="s">
        <v>6</v>
      </c>
      <c r="J57" s="16" t="s">
        <v>569</v>
      </c>
    </row>
    <row r="58" ht="24.75" spans="1:10">
      <c r="A58" s="7" t="s">
        <v>580</v>
      </c>
      <c r="B58" s="8" t="s">
        <v>22</v>
      </c>
      <c r="C58" s="8"/>
      <c r="D58" s="9">
        <v>0.3</v>
      </c>
      <c r="E58" s="10">
        <v>-0.3</v>
      </c>
      <c r="F58" s="10">
        <v>0</v>
      </c>
      <c r="G58" s="11" t="s">
        <v>176</v>
      </c>
      <c r="H58" s="7"/>
      <c r="I58" s="16" t="s">
        <v>6</v>
      </c>
      <c r="J58" s="16" t="s">
        <v>569</v>
      </c>
    </row>
    <row r="59" ht="24.75" spans="1:10">
      <c r="A59" s="7" t="s">
        <v>581</v>
      </c>
      <c r="B59" s="8" t="s">
        <v>39</v>
      </c>
      <c r="C59" s="8"/>
      <c r="D59" s="9">
        <v>13</v>
      </c>
      <c r="E59" s="10"/>
      <c r="F59" s="10"/>
      <c r="G59" s="11" t="s">
        <v>176</v>
      </c>
      <c r="H59" s="7"/>
      <c r="I59" s="16" t="s">
        <v>20</v>
      </c>
      <c r="J59" s="16" t="s">
        <v>20</v>
      </c>
    </row>
    <row r="60" ht="24.75" spans="1:10">
      <c r="A60" s="7" t="s">
        <v>582</v>
      </c>
      <c r="B60" s="8" t="s">
        <v>39</v>
      </c>
      <c r="C60" s="8"/>
      <c r="D60" s="9">
        <v>13</v>
      </c>
      <c r="E60" s="10"/>
      <c r="F60" s="10"/>
      <c r="G60" s="11" t="s">
        <v>176</v>
      </c>
      <c r="H60" s="7"/>
      <c r="I60" s="16" t="s">
        <v>20</v>
      </c>
      <c r="J60" s="16" t="s">
        <v>20</v>
      </c>
    </row>
    <row r="61" ht="24.75" spans="1:10">
      <c r="A61" s="7" t="s">
        <v>583</v>
      </c>
      <c r="B61" s="8" t="s">
        <v>39</v>
      </c>
      <c r="C61" s="8"/>
      <c r="D61" s="9">
        <v>16</v>
      </c>
      <c r="E61" s="10"/>
      <c r="F61" s="10"/>
      <c r="G61" s="11" t="s">
        <v>176</v>
      </c>
      <c r="H61" s="7"/>
      <c r="I61" s="16" t="s">
        <v>20</v>
      </c>
      <c r="J61" s="16" t="s">
        <v>20</v>
      </c>
    </row>
    <row r="62" ht="24.75" spans="1:10">
      <c r="A62" s="7" t="s">
        <v>584</v>
      </c>
      <c r="B62" s="8" t="s">
        <v>39</v>
      </c>
      <c r="C62" s="8"/>
      <c r="D62" s="9">
        <v>16</v>
      </c>
      <c r="E62" s="10"/>
      <c r="F62" s="10"/>
      <c r="G62" s="11" t="s">
        <v>176</v>
      </c>
      <c r="H62" s="7"/>
      <c r="I62" s="16" t="s">
        <v>20</v>
      </c>
      <c r="J62" s="16" t="s">
        <v>20</v>
      </c>
    </row>
    <row r="63" ht="37.5" spans="1:10">
      <c r="A63" s="7" t="s">
        <v>585</v>
      </c>
      <c r="B63" s="8" t="s">
        <v>98</v>
      </c>
      <c r="C63" s="8" t="s">
        <v>72</v>
      </c>
      <c r="D63" s="9">
        <v>0.5</v>
      </c>
      <c r="E63" s="10">
        <v>0</v>
      </c>
      <c r="F63" s="10">
        <v>0.3</v>
      </c>
      <c r="G63" s="11" t="s">
        <v>176</v>
      </c>
      <c r="H63" s="7"/>
      <c r="I63" s="16" t="s">
        <v>2</v>
      </c>
      <c r="J63" s="16"/>
    </row>
    <row r="64" ht="37.5" spans="1:10">
      <c r="A64" s="7" t="s">
        <v>586</v>
      </c>
      <c r="B64" s="8" t="s">
        <v>98</v>
      </c>
      <c r="C64" s="8" t="s">
        <v>72</v>
      </c>
      <c r="D64" s="9">
        <v>45</v>
      </c>
      <c r="E64" s="10">
        <v>-2</v>
      </c>
      <c r="F64" s="10">
        <v>2</v>
      </c>
      <c r="G64" s="11" t="s">
        <v>174</v>
      </c>
      <c r="H64" s="7"/>
      <c r="I64" s="16" t="s">
        <v>2</v>
      </c>
      <c r="J64" s="16"/>
    </row>
    <row r="65" ht="37.5" spans="1:10">
      <c r="A65" s="7" t="s">
        <v>587</v>
      </c>
      <c r="B65" s="8" t="s">
        <v>98</v>
      </c>
      <c r="C65" s="8" t="s">
        <v>72</v>
      </c>
      <c r="D65" s="9">
        <v>0.5</v>
      </c>
      <c r="E65" s="10">
        <v>0</v>
      </c>
      <c r="F65" s="10">
        <v>0.3</v>
      </c>
      <c r="G65" s="11" t="s">
        <v>176</v>
      </c>
      <c r="H65" s="7"/>
      <c r="I65" s="16" t="s">
        <v>2</v>
      </c>
      <c r="J65" s="16"/>
    </row>
    <row r="66" ht="37.5" spans="1:10">
      <c r="A66" s="7" t="s">
        <v>588</v>
      </c>
      <c r="B66" s="8" t="s">
        <v>98</v>
      </c>
      <c r="C66" s="8" t="s">
        <v>72</v>
      </c>
      <c r="D66" s="9">
        <v>45</v>
      </c>
      <c r="E66" s="10">
        <v>-2</v>
      </c>
      <c r="F66" s="10">
        <v>2</v>
      </c>
      <c r="G66" s="11" t="s">
        <v>174</v>
      </c>
      <c r="H66" s="7"/>
      <c r="I66" s="16" t="s">
        <v>2</v>
      </c>
      <c r="J66" s="16"/>
    </row>
    <row r="67" ht="24.75" spans="1:10">
      <c r="A67" s="7" t="s">
        <v>249</v>
      </c>
      <c r="B67" s="8" t="s">
        <v>38</v>
      </c>
      <c r="C67" s="8" t="s">
        <v>75</v>
      </c>
      <c r="D67" s="9">
        <v>30.2</v>
      </c>
      <c r="E67" s="10"/>
      <c r="F67" s="10"/>
      <c r="G67" s="11" t="s">
        <v>176</v>
      </c>
      <c r="H67" s="7"/>
      <c r="I67" s="16" t="s">
        <v>6</v>
      </c>
      <c r="J67" s="16"/>
    </row>
    <row r="68" ht="24.75" spans="1:10">
      <c r="A68" s="7" t="s">
        <v>251</v>
      </c>
      <c r="B68" s="8" t="s">
        <v>38</v>
      </c>
      <c r="C68" s="8" t="s">
        <v>75</v>
      </c>
      <c r="D68" s="9">
        <v>42.76</v>
      </c>
      <c r="E68" s="10"/>
      <c r="F68" s="10"/>
      <c r="G68" s="11" t="s">
        <v>176</v>
      </c>
      <c r="H68" s="7"/>
      <c r="I68" s="16" t="s">
        <v>6</v>
      </c>
      <c r="J68" s="16"/>
    </row>
    <row r="69" ht="24.75" spans="1:10">
      <c r="A69" s="7" t="s">
        <v>253</v>
      </c>
      <c r="B69" s="8" t="s">
        <v>38</v>
      </c>
      <c r="C69" s="8" t="s">
        <v>75</v>
      </c>
      <c r="D69" s="9">
        <v>44</v>
      </c>
      <c r="E69" s="10"/>
      <c r="F69" s="10"/>
      <c r="G69" s="11" t="s">
        <v>176</v>
      </c>
      <c r="H69" s="7"/>
      <c r="I69" s="16" t="s">
        <v>6</v>
      </c>
      <c r="J69" s="16"/>
    </row>
    <row r="70" ht="24.75" spans="1:10">
      <c r="A70" s="7" t="s">
        <v>255</v>
      </c>
      <c r="B70" s="8" t="s">
        <v>38</v>
      </c>
      <c r="C70" s="8" t="s">
        <v>75</v>
      </c>
      <c r="D70" s="9">
        <v>38.8</v>
      </c>
      <c r="E70" s="10"/>
      <c r="F70" s="10"/>
      <c r="G70" s="11" t="s">
        <v>176</v>
      </c>
      <c r="H70" s="7"/>
      <c r="I70" s="16" t="s">
        <v>6</v>
      </c>
      <c r="J70" s="16"/>
    </row>
    <row r="71" ht="24.75" spans="1:10">
      <c r="A71" s="7" t="s">
        <v>257</v>
      </c>
      <c r="B71" s="8" t="s">
        <v>38</v>
      </c>
      <c r="C71" s="8" t="s">
        <v>75</v>
      </c>
      <c r="D71" s="9">
        <v>38.8</v>
      </c>
      <c r="E71" s="10"/>
      <c r="F71" s="10"/>
      <c r="G71" s="11" t="s">
        <v>176</v>
      </c>
      <c r="H71" s="7"/>
      <c r="I71" s="16" t="s">
        <v>6</v>
      </c>
      <c r="J71" s="16"/>
    </row>
    <row r="72" ht="24.75" spans="1:10">
      <c r="A72" s="7" t="s">
        <v>259</v>
      </c>
      <c r="B72" s="8" t="s">
        <v>38</v>
      </c>
      <c r="C72" s="8" t="s">
        <v>75</v>
      </c>
      <c r="D72" s="9">
        <v>36.3</v>
      </c>
      <c r="E72" s="10"/>
      <c r="F72" s="10"/>
      <c r="G72" s="11" t="s">
        <v>176</v>
      </c>
      <c r="H72" s="7"/>
      <c r="I72" s="16" t="s">
        <v>6</v>
      </c>
      <c r="J72" s="16"/>
    </row>
    <row r="73" ht="24.75" spans="1:10">
      <c r="A73" s="7" t="s">
        <v>261</v>
      </c>
      <c r="B73" s="8" t="s">
        <v>38</v>
      </c>
      <c r="C73" s="8" t="s">
        <v>75</v>
      </c>
      <c r="D73" s="9">
        <v>17.1</v>
      </c>
      <c r="E73" s="10"/>
      <c r="F73" s="10"/>
      <c r="G73" s="11" t="s">
        <v>176</v>
      </c>
      <c r="H73" s="7"/>
      <c r="I73" s="16" t="s">
        <v>6</v>
      </c>
      <c r="J73" s="16"/>
    </row>
    <row r="74" ht="24.75" spans="1:10">
      <c r="A74" s="7" t="s">
        <v>263</v>
      </c>
      <c r="B74" s="8" t="s">
        <v>38</v>
      </c>
      <c r="C74" s="8" t="s">
        <v>75</v>
      </c>
      <c r="D74" s="9">
        <v>11</v>
      </c>
      <c r="E74" s="10"/>
      <c r="F74" s="10"/>
      <c r="G74" s="11" t="s">
        <v>176</v>
      </c>
      <c r="H74" s="7"/>
      <c r="I74" s="16" t="s">
        <v>6</v>
      </c>
      <c r="J74" s="16"/>
    </row>
    <row r="75" ht="36.75" spans="1:10">
      <c r="A75" s="7" t="s">
        <v>315</v>
      </c>
      <c r="B75" s="8" t="s">
        <v>7</v>
      </c>
      <c r="C75" s="10" t="s">
        <v>232</v>
      </c>
      <c r="D75" s="9"/>
      <c r="E75" s="10"/>
      <c r="F75" s="10"/>
      <c r="G75" s="11" t="s">
        <v>176</v>
      </c>
      <c r="H75" s="7"/>
      <c r="I75" s="16" t="s">
        <v>8</v>
      </c>
      <c r="J75" s="16" t="s">
        <v>8</v>
      </c>
    </row>
    <row r="76" ht="36.75" spans="1:10">
      <c r="A76" s="7" t="s">
        <v>317</v>
      </c>
      <c r="B76" s="8" t="s">
        <v>7</v>
      </c>
      <c r="C76" s="10" t="s">
        <v>232</v>
      </c>
      <c r="D76" s="9"/>
      <c r="E76" s="10"/>
      <c r="F76" s="10"/>
      <c r="G76" s="11" t="s">
        <v>176</v>
      </c>
      <c r="H76" s="7"/>
      <c r="I76" s="16" t="s">
        <v>8</v>
      </c>
      <c r="J76" s="16" t="s">
        <v>8</v>
      </c>
    </row>
    <row r="77" ht="36.75" spans="1:10">
      <c r="A77" s="7" t="s">
        <v>589</v>
      </c>
      <c r="B77" s="8" t="s">
        <v>7</v>
      </c>
      <c r="C77" s="10" t="s">
        <v>232</v>
      </c>
      <c r="D77" s="9"/>
      <c r="E77" s="10"/>
      <c r="F77" s="10"/>
      <c r="G77" s="11" t="s">
        <v>176</v>
      </c>
      <c r="H77" s="7"/>
      <c r="I77" s="16" t="s">
        <v>8</v>
      </c>
      <c r="J77" s="16" t="s">
        <v>8</v>
      </c>
    </row>
    <row r="78" ht="36.75" spans="1:10">
      <c r="A78" s="7" t="s">
        <v>590</v>
      </c>
      <c r="B78" s="8" t="s">
        <v>7</v>
      </c>
      <c r="C78" s="10" t="s">
        <v>232</v>
      </c>
      <c r="D78" s="9"/>
      <c r="E78" s="10"/>
      <c r="F78" s="10"/>
      <c r="G78" s="11" t="s">
        <v>176</v>
      </c>
      <c r="H78" s="7"/>
      <c r="I78" s="16" t="s">
        <v>8</v>
      </c>
      <c r="J78" s="16" t="s">
        <v>8</v>
      </c>
    </row>
    <row r="79" ht="36.75" spans="1:10">
      <c r="A79" s="7" t="s">
        <v>591</v>
      </c>
      <c r="B79" s="8" t="s">
        <v>7</v>
      </c>
      <c r="C79" s="10" t="s">
        <v>232</v>
      </c>
      <c r="D79" s="9"/>
      <c r="E79" s="10"/>
      <c r="F79" s="10"/>
      <c r="G79" s="11" t="s">
        <v>176</v>
      </c>
      <c r="H79" s="7"/>
      <c r="I79" s="16" t="s">
        <v>8</v>
      </c>
      <c r="J79" s="16" t="s">
        <v>8</v>
      </c>
    </row>
    <row r="80" ht="36.75" spans="1:10">
      <c r="A80" s="7" t="s">
        <v>592</v>
      </c>
      <c r="B80" s="8" t="s">
        <v>7</v>
      </c>
      <c r="C80" s="10" t="s">
        <v>232</v>
      </c>
      <c r="D80" s="9"/>
      <c r="E80" s="10"/>
      <c r="F80" s="10"/>
      <c r="G80" s="11" t="s">
        <v>176</v>
      </c>
      <c r="H80" s="7"/>
      <c r="I80" s="16" t="s">
        <v>8</v>
      </c>
      <c r="J80" s="16" t="s">
        <v>8</v>
      </c>
    </row>
    <row r="81" ht="24.75" spans="1:10">
      <c r="A81" s="7" t="s">
        <v>554</v>
      </c>
      <c r="B81" s="8" t="s">
        <v>22</v>
      </c>
      <c r="C81" s="8"/>
      <c r="D81" s="9">
        <v>0.3</v>
      </c>
      <c r="E81" s="10">
        <v>-0.3</v>
      </c>
      <c r="F81" s="10">
        <v>0</v>
      </c>
      <c r="G81" s="11" t="s">
        <v>176</v>
      </c>
      <c r="H81" s="7"/>
      <c r="I81" s="16" t="s">
        <v>6</v>
      </c>
      <c r="J81" s="16" t="s">
        <v>569</v>
      </c>
    </row>
    <row r="82" ht="24.75" spans="1:10">
      <c r="A82" s="7" t="s">
        <v>555</v>
      </c>
      <c r="B82" s="8" t="s">
        <v>22</v>
      </c>
      <c r="C82" s="8"/>
      <c r="D82" s="9">
        <v>0.3</v>
      </c>
      <c r="E82" s="10">
        <v>-0.3</v>
      </c>
      <c r="F82" s="10">
        <v>0</v>
      </c>
      <c r="G82" s="11" t="s">
        <v>176</v>
      </c>
      <c r="H82" s="7"/>
      <c r="I82" s="16" t="s">
        <v>6</v>
      </c>
      <c r="J82" s="16" t="s">
        <v>569</v>
      </c>
    </row>
    <row r="83" ht="24.75" spans="1:10">
      <c r="A83" s="7" t="s">
        <v>593</v>
      </c>
      <c r="B83" s="8" t="s">
        <v>22</v>
      </c>
      <c r="C83" s="8"/>
      <c r="D83" s="9">
        <v>0.3</v>
      </c>
      <c r="E83" s="10">
        <v>-0.3</v>
      </c>
      <c r="F83" s="10">
        <v>0</v>
      </c>
      <c r="G83" s="11" t="s">
        <v>176</v>
      </c>
      <c r="H83" s="7"/>
      <c r="I83" s="16" t="s">
        <v>6</v>
      </c>
      <c r="J83" s="16" t="s">
        <v>569</v>
      </c>
    </row>
    <row r="84" ht="24.75" spans="1:10">
      <c r="A84" s="7" t="s">
        <v>594</v>
      </c>
      <c r="B84" s="8" t="s">
        <v>22</v>
      </c>
      <c r="C84" s="8"/>
      <c r="D84" s="9">
        <v>0.3</v>
      </c>
      <c r="E84" s="10">
        <v>-0.3</v>
      </c>
      <c r="F84" s="10">
        <v>0</v>
      </c>
      <c r="G84" s="11" t="s">
        <v>176</v>
      </c>
      <c r="H84" s="7"/>
      <c r="I84" s="16" t="s">
        <v>6</v>
      </c>
      <c r="J84" s="16" t="s">
        <v>569</v>
      </c>
    </row>
    <row r="85" ht="24.75" spans="1:10">
      <c r="A85" s="7" t="s">
        <v>595</v>
      </c>
      <c r="B85" s="8" t="s">
        <v>22</v>
      </c>
      <c r="C85" s="8"/>
      <c r="D85" s="9">
        <v>0.3</v>
      </c>
      <c r="E85" s="10">
        <v>-0.3</v>
      </c>
      <c r="F85" s="10">
        <v>0</v>
      </c>
      <c r="G85" s="11" t="s">
        <v>176</v>
      </c>
      <c r="H85" s="7"/>
      <c r="I85" s="16" t="s">
        <v>6</v>
      </c>
      <c r="J85" s="16" t="s">
        <v>569</v>
      </c>
    </row>
    <row r="86" ht="24.75" spans="1:10">
      <c r="A86" s="7" t="s">
        <v>596</v>
      </c>
      <c r="B86" s="8" t="s">
        <v>22</v>
      </c>
      <c r="C86" s="8"/>
      <c r="D86" s="9">
        <v>0.3</v>
      </c>
      <c r="E86" s="10">
        <v>-0.3</v>
      </c>
      <c r="F86" s="10">
        <v>0</v>
      </c>
      <c r="G86" s="11" t="s">
        <v>176</v>
      </c>
      <c r="H86" s="7"/>
      <c r="I86" s="16" t="s">
        <v>6</v>
      </c>
      <c r="J86" s="16" t="s">
        <v>569</v>
      </c>
    </row>
    <row r="87" ht="24.75" spans="1:10">
      <c r="A87" s="7" t="s">
        <v>597</v>
      </c>
      <c r="B87" s="8" t="s">
        <v>15</v>
      </c>
      <c r="C87" s="8"/>
      <c r="D87" s="9">
        <v>0.2</v>
      </c>
      <c r="E87" s="10">
        <v>-0.2</v>
      </c>
      <c r="F87" s="10">
        <v>0</v>
      </c>
      <c r="G87" s="11" t="s">
        <v>176</v>
      </c>
      <c r="H87" s="7"/>
      <c r="I87" s="16" t="s">
        <v>6</v>
      </c>
      <c r="J87" s="16" t="s">
        <v>569</v>
      </c>
    </row>
    <row r="88" ht="24.75" spans="1:10">
      <c r="A88" s="7" t="s">
        <v>598</v>
      </c>
      <c r="B88" s="8" t="s">
        <v>15</v>
      </c>
      <c r="C88" s="8"/>
      <c r="D88" s="9">
        <v>0.2</v>
      </c>
      <c r="E88" s="10">
        <v>-0.2</v>
      </c>
      <c r="F88" s="10">
        <v>0</v>
      </c>
      <c r="G88" s="11" t="s">
        <v>176</v>
      </c>
      <c r="H88" s="7"/>
      <c r="I88" s="16" t="s">
        <v>6</v>
      </c>
      <c r="J88" s="16" t="s">
        <v>569</v>
      </c>
    </row>
    <row r="89" ht="24.75" spans="1:10">
      <c r="A89" s="7" t="s">
        <v>599</v>
      </c>
      <c r="B89" s="8" t="s">
        <v>15</v>
      </c>
      <c r="C89" s="8"/>
      <c r="D89" s="9">
        <v>0.2</v>
      </c>
      <c r="E89" s="10">
        <v>-0.2</v>
      </c>
      <c r="F89" s="10">
        <v>0</v>
      </c>
      <c r="G89" s="11" t="s">
        <v>176</v>
      </c>
      <c r="H89" s="7"/>
      <c r="I89" s="16" t="s">
        <v>6</v>
      </c>
      <c r="J89" s="16" t="s">
        <v>569</v>
      </c>
    </row>
    <row r="90" ht="24.75" spans="1:10">
      <c r="A90" s="7" t="s">
        <v>600</v>
      </c>
      <c r="B90" s="8" t="s">
        <v>15</v>
      </c>
      <c r="C90" s="8"/>
      <c r="D90" s="9">
        <v>0.2</v>
      </c>
      <c r="E90" s="10">
        <v>-0.2</v>
      </c>
      <c r="F90" s="10">
        <v>0</v>
      </c>
      <c r="G90" s="11" t="s">
        <v>176</v>
      </c>
      <c r="H90" s="7"/>
      <c r="I90" s="16" t="s">
        <v>6</v>
      </c>
      <c r="J90" s="16" t="s">
        <v>569</v>
      </c>
    </row>
    <row r="91" ht="24.75" spans="1:10">
      <c r="A91" s="7" t="s">
        <v>601</v>
      </c>
      <c r="B91" s="8" t="s">
        <v>15</v>
      </c>
      <c r="C91" s="8"/>
      <c r="D91" s="9">
        <v>0.2</v>
      </c>
      <c r="E91" s="10">
        <v>-0.2</v>
      </c>
      <c r="F91" s="10">
        <v>0</v>
      </c>
      <c r="G91" s="11" t="s">
        <v>176</v>
      </c>
      <c r="H91" s="7"/>
      <c r="I91" s="16" t="s">
        <v>6</v>
      </c>
      <c r="J91" s="16" t="s">
        <v>569</v>
      </c>
    </row>
    <row r="92" ht="24.75" spans="1:10">
      <c r="A92" s="7" t="s">
        <v>602</v>
      </c>
      <c r="B92" s="8" t="s">
        <v>15</v>
      </c>
      <c r="C92" s="8"/>
      <c r="D92" s="9">
        <v>0.2</v>
      </c>
      <c r="E92" s="10">
        <v>-0.2</v>
      </c>
      <c r="F92" s="10">
        <v>0</v>
      </c>
      <c r="G92" s="11" t="s">
        <v>176</v>
      </c>
      <c r="H92" s="7"/>
      <c r="I92" s="16" t="s">
        <v>6</v>
      </c>
      <c r="J92" s="16" t="s">
        <v>569</v>
      </c>
    </row>
    <row r="93" ht="24.75" spans="1:10">
      <c r="A93" s="7" t="s">
        <v>271</v>
      </c>
      <c r="B93" s="8" t="s">
        <v>38</v>
      </c>
      <c r="C93" s="8" t="s">
        <v>75</v>
      </c>
      <c r="D93" s="9">
        <v>57</v>
      </c>
      <c r="E93" s="10"/>
      <c r="F93" s="10"/>
      <c r="G93" s="11" t="s">
        <v>176</v>
      </c>
      <c r="H93" s="7"/>
      <c r="I93" s="16" t="s">
        <v>6</v>
      </c>
      <c r="J93" s="16"/>
    </row>
    <row r="94" ht="24.75" spans="1:10">
      <c r="A94" s="7" t="s">
        <v>273</v>
      </c>
      <c r="B94" s="8" t="s">
        <v>38</v>
      </c>
      <c r="C94" s="8" t="s">
        <v>75</v>
      </c>
      <c r="D94" s="9">
        <v>36.2</v>
      </c>
      <c r="E94" s="10"/>
      <c r="F94" s="10"/>
      <c r="G94" s="11" t="s">
        <v>176</v>
      </c>
      <c r="H94" s="7"/>
      <c r="I94" s="16" t="s">
        <v>6</v>
      </c>
      <c r="J94" s="16"/>
    </row>
    <row r="95" ht="24.75" spans="1:10">
      <c r="A95" s="7" t="s">
        <v>275</v>
      </c>
      <c r="B95" s="8" t="s">
        <v>38</v>
      </c>
      <c r="C95" s="8" t="s">
        <v>75</v>
      </c>
      <c r="D95" s="9">
        <v>23</v>
      </c>
      <c r="E95" s="10"/>
      <c r="F95" s="10"/>
      <c r="G95" s="11" t="s">
        <v>176</v>
      </c>
      <c r="H95" s="7"/>
      <c r="I95" s="16" t="s">
        <v>6</v>
      </c>
      <c r="J95" s="16"/>
    </row>
    <row r="96" ht="37.5" spans="1:10">
      <c r="A96" s="7" t="s">
        <v>277</v>
      </c>
      <c r="B96" s="8" t="s">
        <v>38</v>
      </c>
      <c r="C96" s="8" t="s">
        <v>75</v>
      </c>
      <c r="D96" s="9">
        <v>0.75</v>
      </c>
      <c r="E96" s="10"/>
      <c r="F96" s="10"/>
      <c r="G96" s="11" t="s">
        <v>176</v>
      </c>
      <c r="H96" s="7"/>
      <c r="I96" s="16" t="s">
        <v>2</v>
      </c>
      <c r="J96" s="16" t="s">
        <v>20</v>
      </c>
    </row>
    <row r="97" ht="24.75" spans="1:10">
      <c r="A97" s="7" t="s">
        <v>279</v>
      </c>
      <c r="B97" s="8" t="s">
        <v>49</v>
      </c>
      <c r="C97" s="8" t="s">
        <v>72</v>
      </c>
      <c r="D97" s="9">
        <v>4</v>
      </c>
      <c r="E97" s="10">
        <v>0</v>
      </c>
      <c r="F97" s="10">
        <v>0.12</v>
      </c>
      <c r="G97" s="11" t="s">
        <v>176</v>
      </c>
      <c r="H97" s="7"/>
      <c r="I97" s="16" t="s">
        <v>20</v>
      </c>
      <c r="J97" s="16" t="s">
        <v>578</v>
      </c>
    </row>
    <row r="98" ht="24.75" spans="1:10">
      <c r="A98" s="7" t="s">
        <v>281</v>
      </c>
      <c r="B98" s="8" t="s">
        <v>15</v>
      </c>
      <c r="C98" s="8"/>
      <c r="D98" s="9">
        <v>0.1</v>
      </c>
      <c r="E98" s="10">
        <v>-0.1</v>
      </c>
      <c r="F98" s="10">
        <v>0</v>
      </c>
      <c r="G98" s="11" t="s">
        <v>176</v>
      </c>
      <c r="H98" s="7"/>
      <c r="I98" s="16" t="s">
        <v>6</v>
      </c>
      <c r="J98" s="16"/>
    </row>
    <row r="99" ht="24.75" spans="1:10">
      <c r="A99" s="7" t="s">
        <v>283</v>
      </c>
      <c r="B99" s="8" t="s">
        <v>38</v>
      </c>
      <c r="C99" s="8" t="s">
        <v>75</v>
      </c>
      <c r="D99" s="9">
        <v>65</v>
      </c>
      <c r="E99" s="10"/>
      <c r="F99" s="10"/>
      <c r="G99" s="11" t="s">
        <v>176</v>
      </c>
      <c r="H99" s="7"/>
      <c r="I99" s="16" t="s">
        <v>6</v>
      </c>
      <c r="J99" s="16"/>
    </row>
    <row r="100" ht="24.75" spans="1:10">
      <c r="A100" s="7" t="s">
        <v>285</v>
      </c>
      <c r="B100" s="8" t="s">
        <v>38</v>
      </c>
      <c r="C100" s="8" t="s">
        <v>75</v>
      </c>
      <c r="D100" s="9">
        <v>49.7</v>
      </c>
      <c r="E100" s="10"/>
      <c r="F100" s="10"/>
      <c r="G100" s="11" t="s">
        <v>176</v>
      </c>
      <c r="H100" s="7"/>
      <c r="I100" s="16" t="s">
        <v>6</v>
      </c>
      <c r="J100" s="16"/>
    </row>
    <row r="101" ht="24.75" spans="1:10">
      <c r="A101" s="7" t="s">
        <v>287</v>
      </c>
      <c r="B101" s="8" t="s">
        <v>38</v>
      </c>
      <c r="C101" s="8" t="s">
        <v>75</v>
      </c>
      <c r="D101" s="9">
        <v>5.55</v>
      </c>
      <c r="E101" s="10"/>
      <c r="F101" s="10"/>
      <c r="G101" s="11" t="s">
        <v>176</v>
      </c>
      <c r="H101" s="7"/>
      <c r="I101" s="16" t="s">
        <v>20</v>
      </c>
      <c r="J101" s="16"/>
    </row>
    <row r="102" ht="24.75" spans="1:10">
      <c r="A102" s="7" t="s">
        <v>289</v>
      </c>
      <c r="B102" s="8" t="s">
        <v>38</v>
      </c>
      <c r="C102" s="8" t="s">
        <v>75</v>
      </c>
      <c r="D102" s="9">
        <v>22</v>
      </c>
      <c r="E102" s="10"/>
      <c r="F102" s="10"/>
      <c r="G102" s="11" t="s">
        <v>176</v>
      </c>
      <c r="H102" s="7"/>
      <c r="I102" s="16" t="s">
        <v>6</v>
      </c>
      <c r="J102" s="16"/>
    </row>
    <row r="103" ht="24.75" spans="1:10">
      <c r="A103" s="7" t="s">
        <v>291</v>
      </c>
      <c r="B103" s="8" t="s">
        <v>49</v>
      </c>
      <c r="C103" s="8" t="s">
        <v>75</v>
      </c>
      <c r="D103" s="9">
        <v>29.6</v>
      </c>
      <c r="E103" s="10"/>
      <c r="F103" s="10"/>
      <c r="G103" s="11" t="s">
        <v>176</v>
      </c>
      <c r="H103" s="7"/>
      <c r="I103" s="16" t="s">
        <v>6</v>
      </c>
      <c r="J103" s="16"/>
    </row>
    <row r="104" ht="24.75" spans="1:10">
      <c r="A104" s="7" t="s">
        <v>292</v>
      </c>
      <c r="B104" s="8" t="s">
        <v>49</v>
      </c>
      <c r="C104" s="8" t="s">
        <v>75</v>
      </c>
      <c r="D104" s="9">
        <v>19.6</v>
      </c>
      <c r="E104" s="10"/>
      <c r="F104" s="10"/>
      <c r="G104" s="11" t="s">
        <v>176</v>
      </c>
      <c r="H104" s="7"/>
      <c r="I104" s="16" t="s">
        <v>20</v>
      </c>
      <c r="J104" s="16"/>
    </row>
    <row r="105" ht="24.75" spans="1:10">
      <c r="A105" s="7" t="s">
        <v>293</v>
      </c>
      <c r="B105" s="8" t="s">
        <v>38</v>
      </c>
      <c r="C105" s="8" t="s">
        <v>75</v>
      </c>
      <c r="D105" s="9">
        <v>41.7</v>
      </c>
      <c r="E105" s="10"/>
      <c r="F105" s="10"/>
      <c r="G105" s="11" t="s">
        <v>176</v>
      </c>
      <c r="H105" s="7"/>
      <c r="I105" s="16" t="s">
        <v>6</v>
      </c>
      <c r="J105" s="16"/>
    </row>
    <row r="106" ht="24.75" spans="1:10">
      <c r="A106" s="7" t="s">
        <v>294</v>
      </c>
      <c r="B106" s="8" t="s">
        <v>38</v>
      </c>
      <c r="C106" s="8" t="s">
        <v>75</v>
      </c>
      <c r="D106" s="9">
        <v>14.5</v>
      </c>
      <c r="E106" s="10"/>
      <c r="F106" s="10"/>
      <c r="G106" s="11" t="s">
        <v>176</v>
      </c>
      <c r="H106" s="7"/>
      <c r="I106" s="16" t="s">
        <v>6</v>
      </c>
      <c r="J106" s="16"/>
    </row>
    <row r="107" ht="24.75" spans="1:10">
      <c r="A107" s="7" t="s">
        <v>295</v>
      </c>
      <c r="B107" s="8" t="s">
        <v>38</v>
      </c>
      <c r="C107" s="8" t="s">
        <v>75</v>
      </c>
      <c r="D107" s="9">
        <v>42</v>
      </c>
      <c r="E107" s="10"/>
      <c r="F107" s="10"/>
      <c r="G107" s="11" t="s">
        <v>176</v>
      </c>
      <c r="H107" s="7"/>
      <c r="I107" s="16" t="s">
        <v>6</v>
      </c>
      <c r="J107" s="16"/>
    </row>
    <row r="108" ht="24.75" spans="1:10">
      <c r="A108" s="7" t="s">
        <v>296</v>
      </c>
      <c r="B108" s="8" t="s">
        <v>4</v>
      </c>
      <c r="C108" s="8"/>
      <c r="D108" s="9">
        <v>1.5</v>
      </c>
      <c r="E108" s="10">
        <v>-1.5</v>
      </c>
      <c r="F108" s="10">
        <v>0</v>
      </c>
      <c r="G108" s="11" t="s">
        <v>176</v>
      </c>
      <c r="H108" s="7"/>
      <c r="I108" s="16" t="s">
        <v>6</v>
      </c>
      <c r="J108" s="16"/>
    </row>
    <row r="109" ht="24.75" spans="1:10">
      <c r="A109" s="7" t="s">
        <v>297</v>
      </c>
      <c r="B109" s="8" t="s">
        <v>4</v>
      </c>
      <c r="C109" s="8"/>
      <c r="D109" s="9">
        <v>1</v>
      </c>
      <c r="E109" s="10">
        <v>-1</v>
      </c>
      <c r="F109" s="10">
        <v>0</v>
      </c>
      <c r="G109" s="11" t="s">
        <v>176</v>
      </c>
      <c r="H109" s="7"/>
      <c r="I109" s="16" t="s">
        <v>6</v>
      </c>
      <c r="J109" s="16"/>
    </row>
    <row r="110" ht="24.75" spans="1:10">
      <c r="A110" s="7" t="s">
        <v>298</v>
      </c>
      <c r="B110" s="8" t="s">
        <v>49</v>
      </c>
      <c r="C110" s="8" t="s">
        <v>75</v>
      </c>
      <c r="D110" s="9">
        <v>21.1</v>
      </c>
      <c r="E110" s="10"/>
      <c r="F110" s="10"/>
      <c r="G110" s="11" t="s">
        <v>176</v>
      </c>
      <c r="H110" s="7"/>
      <c r="I110" s="16" t="s">
        <v>85</v>
      </c>
      <c r="J110" s="16"/>
    </row>
    <row r="111" ht="24.75" spans="1:10">
      <c r="A111" s="7" t="s">
        <v>300</v>
      </c>
      <c r="B111" s="8" t="s">
        <v>4</v>
      </c>
      <c r="C111" s="8"/>
      <c r="D111" s="9">
        <v>1.5</v>
      </c>
      <c r="E111" s="10">
        <v>-1.5</v>
      </c>
      <c r="F111" s="10">
        <v>0</v>
      </c>
      <c r="G111" s="11" t="s">
        <v>176</v>
      </c>
      <c r="H111" s="7"/>
      <c r="I111" s="16" t="s">
        <v>6</v>
      </c>
      <c r="J111" s="16"/>
    </row>
    <row r="112" ht="24.75" spans="1:10">
      <c r="A112" s="7" t="s">
        <v>302</v>
      </c>
      <c r="B112" s="8" t="s">
        <v>4</v>
      </c>
      <c r="C112" s="8"/>
      <c r="D112" s="9">
        <v>1</v>
      </c>
      <c r="E112" s="10">
        <v>-1</v>
      </c>
      <c r="F112" s="10">
        <v>0</v>
      </c>
      <c r="G112" s="11" t="s">
        <v>176</v>
      </c>
      <c r="H112" s="7"/>
      <c r="I112" s="16" t="s">
        <v>6</v>
      </c>
      <c r="J112" s="16"/>
    </row>
    <row r="113" ht="24.75" spans="1:10">
      <c r="A113" s="7" t="s">
        <v>304</v>
      </c>
      <c r="B113" s="8" t="s">
        <v>4</v>
      </c>
      <c r="C113" s="8"/>
      <c r="D113" s="9">
        <v>1</v>
      </c>
      <c r="E113" s="10">
        <v>-1</v>
      </c>
      <c r="F113" s="10">
        <v>0</v>
      </c>
      <c r="G113" s="11" t="s">
        <v>176</v>
      </c>
      <c r="H113" s="7"/>
      <c r="I113" s="16" t="s">
        <v>6</v>
      </c>
      <c r="J113" s="16"/>
    </row>
    <row r="114" ht="24.75" spans="1:10">
      <c r="A114" s="7" t="s">
        <v>306</v>
      </c>
      <c r="B114" s="8" t="s">
        <v>49</v>
      </c>
      <c r="C114" s="8" t="s">
        <v>72</v>
      </c>
      <c r="D114" s="9">
        <v>4</v>
      </c>
      <c r="E114" s="10">
        <v>0</v>
      </c>
      <c r="F114" s="10">
        <v>0.12</v>
      </c>
      <c r="G114" s="11" t="s">
        <v>176</v>
      </c>
      <c r="H114" s="7"/>
      <c r="I114" s="16" t="s">
        <v>20</v>
      </c>
      <c r="J114" s="16" t="s">
        <v>578</v>
      </c>
    </row>
    <row r="115" ht="24.75" spans="1:10">
      <c r="A115" s="7" t="s">
        <v>308</v>
      </c>
      <c r="B115" s="8" t="s">
        <v>22</v>
      </c>
      <c r="C115" s="8"/>
      <c r="D115" s="9">
        <v>0.1</v>
      </c>
      <c r="E115" s="10">
        <v>-0.1</v>
      </c>
      <c r="F115" s="10">
        <v>0</v>
      </c>
      <c r="G115" s="11" t="s">
        <v>176</v>
      </c>
      <c r="H115" s="7"/>
      <c r="I115" s="16" t="s">
        <v>6</v>
      </c>
      <c r="J115" s="16" t="s">
        <v>569</v>
      </c>
    </row>
    <row r="116" ht="24.75" spans="1:10">
      <c r="A116" s="7" t="s">
        <v>310</v>
      </c>
      <c r="B116" s="8" t="s">
        <v>38</v>
      </c>
      <c r="C116" s="8" t="s">
        <v>75</v>
      </c>
      <c r="D116" s="9">
        <v>12</v>
      </c>
      <c r="E116" s="10"/>
      <c r="F116" s="10"/>
      <c r="G116" s="11" t="s">
        <v>176</v>
      </c>
      <c r="H116" s="7"/>
      <c r="I116" s="16" t="s">
        <v>6</v>
      </c>
      <c r="J116" s="16"/>
    </row>
    <row r="117" ht="24.75" spans="1:10">
      <c r="A117" s="7" t="s">
        <v>312</v>
      </c>
      <c r="B117" s="8" t="s">
        <v>38</v>
      </c>
      <c r="C117" s="8" t="s">
        <v>75</v>
      </c>
      <c r="D117" s="9">
        <v>81.36</v>
      </c>
      <c r="E117" s="10"/>
      <c r="F117" s="10"/>
      <c r="G117" s="11" t="s">
        <v>176</v>
      </c>
      <c r="H117" s="7"/>
      <c r="I117" s="16" t="s">
        <v>6</v>
      </c>
      <c r="J117" s="16"/>
    </row>
    <row r="118" ht="24.75" spans="1:10">
      <c r="A118" s="7" t="s">
        <v>314</v>
      </c>
      <c r="B118" s="8" t="s">
        <v>38</v>
      </c>
      <c r="C118" s="8" t="s">
        <v>75</v>
      </c>
      <c r="D118" s="9">
        <v>45.1</v>
      </c>
      <c r="E118" s="10"/>
      <c r="F118" s="10"/>
      <c r="G118" s="11" t="s">
        <v>176</v>
      </c>
      <c r="H118" s="7"/>
      <c r="I118" s="16" t="s">
        <v>6</v>
      </c>
      <c r="J118" s="16"/>
    </row>
    <row r="119" ht="24.75" spans="1:10">
      <c r="A119" s="7" t="s">
        <v>316</v>
      </c>
      <c r="B119" s="8" t="s">
        <v>22</v>
      </c>
      <c r="C119" s="8"/>
      <c r="D119" s="9">
        <v>0.3</v>
      </c>
      <c r="E119" s="10">
        <v>-0.3</v>
      </c>
      <c r="F119" s="10">
        <v>0</v>
      </c>
      <c r="G119" s="11" t="s">
        <v>176</v>
      </c>
      <c r="H119" s="7"/>
      <c r="I119" s="16" t="s">
        <v>6</v>
      </c>
      <c r="J119" s="16" t="s">
        <v>569</v>
      </c>
    </row>
    <row r="120" ht="24.75" spans="1:10">
      <c r="A120" s="7" t="s">
        <v>318</v>
      </c>
      <c r="B120" s="8" t="s">
        <v>60</v>
      </c>
      <c r="C120" s="8"/>
      <c r="D120" s="9">
        <v>0.25</v>
      </c>
      <c r="E120" s="10">
        <v>-0.25</v>
      </c>
      <c r="F120" s="10">
        <v>0</v>
      </c>
      <c r="G120" s="11" t="s">
        <v>176</v>
      </c>
      <c r="H120" s="7"/>
      <c r="I120" s="16" t="s">
        <v>6</v>
      </c>
      <c r="J120" s="16"/>
    </row>
    <row r="121" ht="24.75" spans="1:10">
      <c r="A121" s="7" t="s">
        <v>320</v>
      </c>
      <c r="B121" s="8" t="s">
        <v>38</v>
      </c>
      <c r="C121" s="8" t="s">
        <v>75</v>
      </c>
      <c r="D121" s="9">
        <v>46.5</v>
      </c>
      <c r="E121" s="10"/>
      <c r="F121" s="10"/>
      <c r="G121" s="11" t="s">
        <v>176</v>
      </c>
      <c r="H121" s="7"/>
      <c r="I121" s="16" t="s">
        <v>6</v>
      </c>
      <c r="J121" s="16"/>
    </row>
    <row r="122" ht="24.75" spans="1:10">
      <c r="A122" s="7" t="s">
        <v>322</v>
      </c>
      <c r="B122" s="8" t="s">
        <v>78</v>
      </c>
      <c r="C122" s="8" t="s">
        <v>75</v>
      </c>
      <c r="D122" s="9">
        <v>52.4</v>
      </c>
      <c r="E122" s="10"/>
      <c r="F122" s="10"/>
      <c r="G122" s="11" t="s">
        <v>176</v>
      </c>
      <c r="H122" s="7"/>
      <c r="I122" s="16" t="s">
        <v>6</v>
      </c>
      <c r="J122" s="16"/>
    </row>
    <row r="123" ht="24.75" spans="1:10">
      <c r="A123" s="7" t="s">
        <v>386</v>
      </c>
      <c r="B123" s="8" t="s">
        <v>38</v>
      </c>
      <c r="C123" s="8" t="s">
        <v>75</v>
      </c>
      <c r="D123" s="9">
        <v>4.5</v>
      </c>
      <c r="E123" s="10"/>
      <c r="F123" s="10"/>
      <c r="G123" s="11" t="s">
        <v>176</v>
      </c>
      <c r="H123" s="7"/>
      <c r="I123" s="16" t="s">
        <v>20</v>
      </c>
      <c r="J123" s="16" t="s">
        <v>20</v>
      </c>
    </row>
    <row r="124" ht="24.75" spans="1:10">
      <c r="A124" s="7" t="s">
        <v>388</v>
      </c>
      <c r="B124" s="8" t="s">
        <v>38</v>
      </c>
      <c r="C124" s="8" t="s">
        <v>75</v>
      </c>
      <c r="D124" s="9">
        <v>4.5</v>
      </c>
      <c r="E124" s="10"/>
      <c r="F124" s="10"/>
      <c r="G124" s="11" t="s">
        <v>176</v>
      </c>
      <c r="H124" s="7"/>
      <c r="I124" s="16" t="s">
        <v>20</v>
      </c>
      <c r="J124" s="16" t="s">
        <v>20</v>
      </c>
    </row>
    <row r="125" ht="24.75" spans="1:10">
      <c r="A125" s="7" t="s">
        <v>603</v>
      </c>
      <c r="B125" s="8" t="s">
        <v>22</v>
      </c>
      <c r="C125" s="8"/>
      <c r="D125" s="9">
        <v>0.5</v>
      </c>
      <c r="E125" s="10">
        <v>-0.5</v>
      </c>
      <c r="F125" s="10">
        <v>0</v>
      </c>
      <c r="G125" s="11" t="s">
        <v>176</v>
      </c>
      <c r="H125" s="7"/>
      <c r="I125" s="16" t="s">
        <v>6</v>
      </c>
      <c r="J125" s="16"/>
    </row>
    <row r="126" ht="24.75" spans="1:10">
      <c r="A126" s="7" t="s">
        <v>604</v>
      </c>
      <c r="B126" s="8" t="s">
        <v>22</v>
      </c>
      <c r="C126" s="8"/>
      <c r="D126" s="9">
        <v>0.5</v>
      </c>
      <c r="E126" s="10">
        <v>-0.5</v>
      </c>
      <c r="F126" s="10">
        <v>0</v>
      </c>
      <c r="G126" s="11" t="s">
        <v>176</v>
      </c>
      <c r="H126" s="7"/>
      <c r="I126" s="16" t="s">
        <v>6</v>
      </c>
      <c r="J126" s="16"/>
    </row>
    <row r="127" ht="24.75" spans="1:10">
      <c r="A127" s="7" t="s">
        <v>328</v>
      </c>
      <c r="B127" s="8" t="s">
        <v>38</v>
      </c>
      <c r="C127" s="8" t="s">
        <v>72</v>
      </c>
      <c r="D127" s="9">
        <v>6</v>
      </c>
      <c r="E127" s="10">
        <v>0</v>
      </c>
      <c r="F127" s="10">
        <v>0.5</v>
      </c>
      <c r="G127" s="11" t="s">
        <v>176</v>
      </c>
      <c r="H127" s="7"/>
      <c r="I127" s="16" t="s">
        <v>20</v>
      </c>
      <c r="J127" s="16"/>
    </row>
    <row r="128" ht="24.75" spans="1:10">
      <c r="A128" s="7" t="s">
        <v>329</v>
      </c>
      <c r="B128" s="8" t="s">
        <v>38</v>
      </c>
      <c r="C128" s="8" t="s">
        <v>72</v>
      </c>
      <c r="D128" s="9">
        <v>3.9</v>
      </c>
      <c r="E128" s="10">
        <v>-0.1</v>
      </c>
      <c r="F128" s="10">
        <v>0.1</v>
      </c>
      <c r="G128" s="11" t="s">
        <v>176</v>
      </c>
      <c r="H128" s="7"/>
      <c r="I128" s="16" t="s">
        <v>20</v>
      </c>
      <c r="J128" s="16"/>
    </row>
    <row r="129" ht="24.75" spans="1:10">
      <c r="A129" s="7" t="s">
        <v>330</v>
      </c>
      <c r="B129" s="8" t="s">
        <v>38</v>
      </c>
      <c r="C129" s="8" t="s">
        <v>75</v>
      </c>
      <c r="D129" s="9">
        <v>5</v>
      </c>
      <c r="E129" s="10"/>
      <c r="F129" s="10"/>
      <c r="G129" s="11" t="s">
        <v>176</v>
      </c>
      <c r="H129" s="7"/>
      <c r="I129" s="16" t="s">
        <v>20</v>
      </c>
      <c r="J129" s="16"/>
    </row>
    <row r="130" ht="24.75" spans="1:10">
      <c r="A130" s="7" t="s">
        <v>331</v>
      </c>
      <c r="B130" s="8" t="s">
        <v>38</v>
      </c>
      <c r="C130" s="8" t="s">
        <v>72</v>
      </c>
      <c r="D130" s="9">
        <v>41</v>
      </c>
      <c r="E130" s="10">
        <v>-0.5</v>
      </c>
      <c r="F130" s="10">
        <v>0.5</v>
      </c>
      <c r="G130" s="11" t="s">
        <v>176</v>
      </c>
      <c r="H130" s="7"/>
      <c r="I130" s="16" t="s">
        <v>20</v>
      </c>
      <c r="J130" s="16"/>
    </row>
    <row r="131" ht="24.75" spans="1:10">
      <c r="A131" s="7" t="s">
        <v>332</v>
      </c>
      <c r="B131" s="8" t="s">
        <v>24</v>
      </c>
      <c r="C131" s="8"/>
      <c r="D131" s="9">
        <v>0.03</v>
      </c>
      <c r="E131" s="10">
        <v>-0.03</v>
      </c>
      <c r="F131" s="10">
        <v>0</v>
      </c>
      <c r="G131" s="11" t="s">
        <v>176</v>
      </c>
      <c r="H131" s="13" t="s">
        <v>149</v>
      </c>
      <c r="I131" s="16" t="s">
        <v>6</v>
      </c>
      <c r="J131" s="16" t="s">
        <v>605</v>
      </c>
    </row>
    <row r="132" ht="24.75" spans="1:10">
      <c r="A132" s="7" t="s">
        <v>333</v>
      </c>
      <c r="B132" s="8" t="s">
        <v>78</v>
      </c>
      <c r="C132" s="8" t="s">
        <v>72</v>
      </c>
      <c r="D132" s="9">
        <v>60</v>
      </c>
      <c r="E132" s="10">
        <v>-2</v>
      </c>
      <c r="F132" s="10">
        <v>2</v>
      </c>
      <c r="G132" s="11" t="s">
        <v>176</v>
      </c>
      <c r="H132" s="7"/>
      <c r="I132" s="16" t="s">
        <v>6</v>
      </c>
      <c r="J132" s="16"/>
    </row>
    <row r="133" ht="24.75" spans="1:10">
      <c r="A133" s="7" t="s">
        <v>334</v>
      </c>
      <c r="B133" s="8" t="s">
        <v>49</v>
      </c>
      <c r="C133" s="8"/>
      <c r="D133" s="9">
        <v>40.2</v>
      </c>
      <c r="E133" s="18">
        <v>0.025</v>
      </c>
      <c r="F133" s="18">
        <v>0.05</v>
      </c>
      <c r="G133" s="11" t="s">
        <v>176</v>
      </c>
      <c r="H133" s="13" t="s">
        <v>149</v>
      </c>
      <c r="I133" s="16" t="s">
        <v>6</v>
      </c>
      <c r="J133" s="16" t="s">
        <v>605</v>
      </c>
    </row>
    <row r="134" ht="24.75" spans="1:10">
      <c r="A134" s="7" t="s">
        <v>335</v>
      </c>
      <c r="B134" s="8" t="s">
        <v>22</v>
      </c>
      <c r="C134" s="8"/>
      <c r="D134" s="9">
        <v>0.5</v>
      </c>
      <c r="E134" s="10">
        <v>-0.5</v>
      </c>
      <c r="F134" s="10">
        <v>0</v>
      </c>
      <c r="G134" s="11" t="s">
        <v>176</v>
      </c>
      <c r="H134" s="13" t="s">
        <v>149</v>
      </c>
      <c r="I134" s="16" t="s">
        <v>6</v>
      </c>
      <c r="J134" s="16" t="s">
        <v>569</v>
      </c>
    </row>
    <row r="135" ht="36.75" spans="1:10">
      <c r="A135" s="7" t="s">
        <v>336</v>
      </c>
      <c r="B135" s="8" t="s">
        <v>105</v>
      </c>
      <c r="C135" s="8"/>
      <c r="D135" s="9">
        <v>10</v>
      </c>
      <c r="E135" s="10"/>
      <c r="F135" s="10"/>
      <c r="G135" s="11" t="s">
        <v>573</v>
      </c>
      <c r="H135" s="7"/>
      <c r="I135" s="16" t="s">
        <v>17</v>
      </c>
      <c r="J135" s="16"/>
    </row>
    <row r="136" ht="36.75" spans="1:10">
      <c r="A136" s="7" t="s">
        <v>337</v>
      </c>
      <c r="B136" s="8" t="s">
        <v>105</v>
      </c>
      <c r="C136" s="8"/>
      <c r="D136" s="9">
        <v>10</v>
      </c>
      <c r="E136" s="10"/>
      <c r="F136" s="10"/>
      <c r="G136" s="11" t="s">
        <v>573</v>
      </c>
      <c r="H136" s="7"/>
      <c r="I136" s="16" t="s">
        <v>17</v>
      </c>
      <c r="J136" s="16"/>
    </row>
    <row r="137" ht="24.75" spans="1:10">
      <c r="A137" s="7" t="s">
        <v>338</v>
      </c>
      <c r="B137" s="8" t="s">
        <v>49</v>
      </c>
      <c r="C137" s="8"/>
      <c r="D137" s="9">
        <v>40</v>
      </c>
      <c r="E137" s="18">
        <v>0.025</v>
      </c>
      <c r="F137" s="18">
        <v>0.064</v>
      </c>
      <c r="G137" s="11" t="s">
        <v>176</v>
      </c>
      <c r="H137" s="13" t="s">
        <v>149</v>
      </c>
      <c r="I137" s="16" t="s">
        <v>6</v>
      </c>
      <c r="J137" s="16" t="s">
        <v>606</v>
      </c>
    </row>
    <row r="138" ht="24.75" spans="1:10">
      <c r="A138" s="7" t="s">
        <v>339</v>
      </c>
      <c r="B138" s="8" t="s">
        <v>38</v>
      </c>
      <c r="C138" s="8" t="s">
        <v>75</v>
      </c>
      <c r="D138" s="9">
        <v>49.55</v>
      </c>
      <c r="E138" s="10"/>
      <c r="F138" s="10"/>
      <c r="G138" s="11" t="s">
        <v>176</v>
      </c>
      <c r="H138" s="7"/>
      <c r="I138" s="16" t="s">
        <v>6</v>
      </c>
      <c r="J138" s="16"/>
    </row>
    <row r="139" ht="24.75" spans="1:10">
      <c r="A139" s="7" t="s">
        <v>341</v>
      </c>
      <c r="B139" s="8" t="s">
        <v>22</v>
      </c>
      <c r="C139" s="8"/>
      <c r="D139" s="9">
        <v>0.4</v>
      </c>
      <c r="E139" s="10">
        <v>-0.4</v>
      </c>
      <c r="F139" s="10">
        <v>0</v>
      </c>
      <c r="G139" s="11" t="s">
        <v>176</v>
      </c>
      <c r="H139" s="7"/>
      <c r="I139" s="16" t="s">
        <v>6</v>
      </c>
      <c r="J139" s="16"/>
    </row>
    <row r="140" ht="24.75" spans="1:10">
      <c r="A140" s="7" t="s">
        <v>343</v>
      </c>
      <c r="B140" s="8" t="s">
        <v>38</v>
      </c>
      <c r="C140" s="8" t="s">
        <v>75</v>
      </c>
      <c r="D140" s="9">
        <v>45.2</v>
      </c>
      <c r="E140" s="10"/>
      <c r="F140" s="10"/>
      <c r="G140" s="11" t="s">
        <v>176</v>
      </c>
      <c r="H140" s="7"/>
      <c r="I140" s="16" t="s">
        <v>6</v>
      </c>
      <c r="J140" s="16"/>
    </row>
    <row r="141" ht="24.75" spans="1:10">
      <c r="A141" s="7" t="s">
        <v>345</v>
      </c>
      <c r="B141" s="8" t="s">
        <v>22</v>
      </c>
      <c r="C141" s="19"/>
      <c r="D141" s="9">
        <v>1</v>
      </c>
      <c r="E141" s="10">
        <v>-1</v>
      </c>
      <c r="F141" s="10">
        <v>0</v>
      </c>
      <c r="G141" s="11" t="s">
        <v>176</v>
      </c>
      <c r="H141" s="7"/>
      <c r="I141" s="16" t="s">
        <v>6</v>
      </c>
      <c r="J141" s="16"/>
    </row>
    <row r="142" ht="24.75" spans="1:10">
      <c r="A142" s="7" t="s">
        <v>347</v>
      </c>
      <c r="B142" s="8" t="s">
        <v>38</v>
      </c>
      <c r="C142" s="8" t="s">
        <v>72</v>
      </c>
      <c r="D142" s="9">
        <v>4.5</v>
      </c>
      <c r="E142" s="10">
        <v>-0.5</v>
      </c>
      <c r="F142" s="10">
        <v>0.5</v>
      </c>
      <c r="G142" s="11" t="s">
        <v>176</v>
      </c>
      <c r="H142" s="7"/>
      <c r="I142" s="16" t="s">
        <v>20</v>
      </c>
      <c r="J142" s="16" t="s">
        <v>20</v>
      </c>
    </row>
    <row r="143" ht="37.5" spans="1:10">
      <c r="A143" s="7" t="s">
        <v>607</v>
      </c>
      <c r="B143" s="8" t="s">
        <v>98</v>
      </c>
      <c r="C143" s="8" t="s">
        <v>72</v>
      </c>
      <c r="D143" s="9">
        <v>0.5</v>
      </c>
      <c r="E143" s="10">
        <v>0</v>
      </c>
      <c r="F143" s="10">
        <v>0.3</v>
      </c>
      <c r="G143" s="11" t="s">
        <v>176</v>
      </c>
      <c r="H143" s="7"/>
      <c r="I143" s="16" t="s">
        <v>2</v>
      </c>
      <c r="J143" s="16"/>
    </row>
    <row r="144" ht="37.5" spans="1:10">
      <c r="A144" s="7" t="s">
        <v>608</v>
      </c>
      <c r="B144" s="8" t="s">
        <v>98</v>
      </c>
      <c r="C144" s="8" t="s">
        <v>73</v>
      </c>
      <c r="D144" s="9">
        <v>45</v>
      </c>
      <c r="E144" s="10"/>
      <c r="F144" s="10"/>
      <c r="G144" s="11" t="s">
        <v>174</v>
      </c>
      <c r="H144" s="7"/>
      <c r="I144" s="16" t="s">
        <v>2</v>
      </c>
      <c r="J144" s="16"/>
    </row>
    <row r="145" ht="36.75" spans="1:10">
      <c r="A145" s="7" t="s">
        <v>609</v>
      </c>
      <c r="B145" s="8" t="s">
        <v>191</v>
      </c>
      <c r="C145" s="9" t="s">
        <v>192</v>
      </c>
      <c r="D145" s="9">
        <v>15</v>
      </c>
      <c r="E145" s="10"/>
      <c r="F145" s="10"/>
      <c r="G145" s="11" t="s">
        <v>573</v>
      </c>
      <c r="H145" s="13" t="s">
        <v>149</v>
      </c>
      <c r="I145" s="16" t="s">
        <v>17</v>
      </c>
      <c r="J145" s="16"/>
    </row>
    <row r="146" ht="36.75" spans="1:10">
      <c r="A146" s="7" t="s">
        <v>610</v>
      </c>
      <c r="B146" s="8" t="s">
        <v>105</v>
      </c>
      <c r="C146" s="9" t="s">
        <v>80</v>
      </c>
      <c r="D146" s="9">
        <v>10</v>
      </c>
      <c r="E146" s="10"/>
      <c r="F146" s="10"/>
      <c r="G146" s="11" t="s">
        <v>573</v>
      </c>
      <c r="H146" s="13" t="s">
        <v>149</v>
      </c>
      <c r="I146" s="16" t="s">
        <v>17</v>
      </c>
      <c r="J146" s="16"/>
    </row>
    <row r="147" ht="24.75" spans="1:10">
      <c r="A147" s="7" t="s">
        <v>352</v>
      </c>
      <c r="B147" s="8" t="s">
        <v>22</v>
      </c>
      <c r="C147" s="8"/>
      <c r="D147" s="9">
        <v>0.4</v>
      </c>
      <c r="E147" s="10">
        <v>-0.4</v>
      </c>
      <c r="F147" s="10">
        <v>0</v>
      </c>
      <c r="G147" s="11" t="s">
        <v>176</v>
      </c>
      <c r="H147" s="13"/>
      <c r="I147" s="16" t="s">
        <v>6</v>
      </c>
      <c r="J147" s="16"/>
    </row>
    <row r="148" ht="24.75" spans="1:10">
      <c r="A148" s="7" t="s">
        <v>353</v>
      </c>
      <c r="B148" s="8" t="s">
        <v>60</v>
      </c>
      <c r="C148" s="8"/>
      <c r="D148" s="9">
        <v>0.1</v>
      </c>
      <c r="E148" s="10">
        <v>-0.1</v>
      </c>
      <c r="F148" s="10">
        <v>0</v>
      </c>
      <c r="G148" s="11" t="s">
        <v>176</v>
      </c>
      <c r="H148" s="13" t="s">
        <v>149</v>
      </c>
      <c r="I148" s="16" t="s">
        <v>6</v>
      </c>
      <c r="J148" s="16" t="s">
        <v>577</v>
      </c>
    </row>
    <row r="149" ht="24.75" spans="1:10">
      <c r="A149" s="7" t="s">
        <v>354</v>
      </c>
      <c r="B149" s="8" t="s">
        <v>38</v>
      </c>
      <c r="C149" s="8" t="s">
        <v>75</v>
      </c>
      <c r="D149" s="9">
        <v>33</v>
      </c>
      <c r="E149" s="10"/>
      <c r="F149" s="10"/>
      <c r="G149" s="11" t="s">
        <v>176</v>
      </c>
      <c r="H149" s="7"/>
      <c r="I149" s="16" t="s">
        <v>6</v>
      </c>
      <c r="J149" s="16"/>
    </row>
    <row r="150" ht="24.75" spans="1:10">
      <c r="A150" s="7" t="s">
        <v>355</v>
      </c>
      <c r="B150" s="8" t="s">
        <v>49</v>
      </c>
      <c r="C150" s="8" t="s">
        <v>72</v>
      </c>
      <c r="D150" s="9">
        <v>11</v>
      </c>
      <c r="E150" s="10">
        <v>-0.1</v>
      </c>
      <c r="F150" s="10">
        <v>0.1</v>
      </c>
      <c r="G150" s="11" t="s">
        <v>176</v>
      </c>
      <c r="H150" s="7"/>
      <c r="I150" s="16" t="s">
        <v>6</v>
      </c>
      <c r="J150" s="16" t="s">
        <v>605</v>
      </c>
    </row>
    <row r="151" ht="24.75" spans="1:10">
      <c r="A151" s="7" t="s">
        <v>356</v>
      </c>
      <c r="B151" s="8" t="s">
        <v>49</v>
      </c>
      <c r="C151" s="8" t="s">
        <v>72</v>
      </c>
      <c r="D151" s="9">
        <v>7.9</v>
      </c>
      <c r="E151" s="10">
        <v>0.34</v>
      </c>
      <c r="F151" s="10">
        <v>0.46</v>
      </c>
      <c r="G151" s="11" t="s">
        <v>176</v>
      </c>
      <c r="H151" s="13" t="s">
        <v>149</v>
      </c>
      <c r="I151" s="16" t="s">
        <v>6</v>
      </c>
      <c r="J151" s="16" t="s">
        <v>605</v>
      </c>
    </row>
    <row r="152" ht="24.75" spans="1:10">
      <c r="A152" s="7" t="s">
        <v>357</v>
      </c>
      <c r="B152" s="8" t="s">
        <v>22</v>
      </c>
      <c r="C152" s="8"/>
      <c r="D152" s="9">
        <v>0.1</v>
      </c>
      <c r="E152" s="10">
        <v>-0.1</v>
      </c>
      <c r="F152" s="10">
        <v>0</v>
      </c>
      <c r="G152" s="11" t="s">
        <v>176</v>
      </c>
      <c r="H152" s="13"/>
      <c r="I152" s="16" t="s">
        <v>6</v>
      </c>
      <c r="J152" s="16" t="s">
        <v>605</v>
      </c>
    </row>
    <row r="153" ht="24.75" spans="1:10">
      <c r="A153" s="7" t="s">
        <v>358</v>
      </c>
      <c r="B153" s="8" t="s">
        <v>38</v>
      </c>
      <c r="C153" s="8" t="s">
        <v>75</v>
      </c>
      <c r="D153" s="9">
        <v>40.6</v>
      </c>
      <c r="E153" s="10"/>
      <c r="F153" s="10"/>
      <c r="G153" s="11" t="s">
        <v>176</v>
      </c>
      <c r="H153" s="7"/>
      <c r="I153" s="16" t="s">
        <v>6</v>
      </c>
      <c r="J153" s="16"/>
    </row>
    <row r="154" ht="24.75" spans="1:10">
      <c r="A154" s="7" t="s">
        <v>359</v>
      </c>
      <c r="B154" s="8" t="s">
        <v>22</v>
      </c>
      <c r="C154" s="8"/>
      <c r="D154" s="9">
        <v>0.5</v>
      </c>
      <c r="E154" s="10">
        <v>-0.5</v>
      </c>
      <c r="F154" s="10">
        <v>0</v>
      </c>
      <c r="G154" s="11" t="s">
        <v>176</v>
      </c>
      <c r="H154" s="7"/>
      <c r="I154" s="16" t="s">
        <v>6</v>
      </c>
      <c r="J154" s="16"/>
    </row>
    <row r="155" ht="24.75" spans="1:10">
      <c r="A155" s="7" t="s">
        <v>360</v>
      </c>
      <c r="B155" s="8" t="s">
        <v>38</v>
      </c>
      <c r="C155" s="8" t="s">
        <v>75</v>
      </c>
      <c r="D155" s="9">
        <v>4</v>
      </c>
      <c r="E155" s="10"/>
      <c r="F155" s="10"/>
      <c r="G155" s="11" t="s">
        <v>176</v>
      </c>
      <c r="H155" s="7"/>
      <c r="I155" s="16" t="s">
        <v>20</v>
      </c>
      <c r="J155" s="16" t="s">
        <v>20</v>
      </c>
    </row>
    <row r="156" ht="24.75" spans="1:10">
      <c r="A156" s="7" t="s">
        <v>361</v>
      </c>
      <c r="B156" s="8" t="s">
        <v>22</v>
      </c>
      <c r="C156" s="8"/>
      <c r="D156" s="9">
        <v>0.2</v>
      </c>
      <c r="E156" s="10">
        <v>-0.2</v>
      </c>
      <c r="F156" s="10">
        <v>0</v>
      </c>
      <c r="G156" s="11" t="s">
        <v>176</v>
      </c>
      <c r="H156" s="7"/>
      <c r="I156" s="16" t="s">
        <v>6</v>
      </c>
      <c r="J156" s="16"/>
    </row>
    <row r="157" ht="24.75" spans="1:10">
      <c r="A157" s="7" t="s">
        <v>611</v>
      </c>
      <c r="B157" s="8" t="s">
        <v>49</v>
      </c>
      <c r="C157" s="8" t="s">
        <v>72</v>
      </c>
      <c r="D157" s="9">
        <v>28.4</v>
      </c>
      <c r="E157" s="10">
        <v>-0.1</v>
      </c>
      <c r="F157" s="10">
        <v>0.1</v>
      </c>
      <c r="G157" s="11" t="s">
        <v>176</v>
      </c>
      <c r="H157" s="7"/>
      <c r="I157" s="17" t="s">
        <v>20</v>
      </c>
      <c r="J157" s="17" t="s">
        <v>20</v>
      </c>
    </row>
    <row r="158" ht="24.75" spans="1:10">
      <c r="A158" s="7" t="s">
        <v>362</v>
      </c>
      <c r="B158" s="8" t="s">
        <v>38</v>
      </c>
      <c r="C158" s="8" t="s">
        <v>75</v>
      </c>
      <c r="D158" s="9">
        <v>69.9</v>
      </c>
      <c r="E158" s="10"/>
      <c r="F158" s="10"/>
      <c r="G158" s="11" t="s">
        <v>176</v>
      </c>
      <c r="H158" s="7"/>
      <c r="I158" s="16" t="s">
        <v>6</v>
      </c>
      <c r="J158" s="16"/>
    </row>
    <row r="159" ht="24.75" spans="1:10">
      <c r="A159" s="7" t="s">
        <v>363</v>
      </c>
      <c r="B159" s="8" t="s">
        <v>22</v>
      </c>
      <c r="C159" s="8"/>
      <c r="D159" s="9">
        <v>0.5</v>
      </c>
      <c r="E159" s="10">
        <v>-0.5</v>
      </c>
      <c r="F159" s="10">
        <v>0</v>
      </c>
      <c r="G159" s="11" t="s">
        <v>176</v>
      </c>
      <c r="H159" s="7"/>
      <c r="I159" s="16" t="s">
        <v>6</v>
      </c>
      <c r="J159" s="16"/>
    </row>
    <row r="160" ht="24.75" spans="1:10">
      <c r="A160" s="7" t="s">
        <v>364</v>
      </c>
      <c r="B160" s="8" t="s">
        <v>60</v>
      </c>
      <c r="C160" s="8"/>
      <c r="D160" s="9">
        <v>0.15</v>
      </c>
      <c r="E160" s="10">
        <v>-0.15</v>
      </c>
      <c r="F160" s="10">
        <v>0</v>
      </c>
      <c r="G160" s="11" t="s">
        <v>176</v>
      </c>
      <c r="H160" s="7"/>
      <c r="I160" s="16" t="s">
        <v>6</v>
      </c>
      <c r="J160" s="16"/>
    </row>
    <row r="161" ht="24.75" spans="1:10">
      <c r="A161" s="7" t="s">
        <v>367</v>
      </c>
      <c r="B161" s="8" t="s">
        <v>38</v>
      </c>
      <c r="C161" s="8" t="s">
        <v>72</v>
      </c>
      <c r="D161" s="9">
        <v>7</v>
      </c>
      <c r="E161" s="10">
        <v>-0.75</v>
      </c>
      <c r="F161" s="10">
        <v>0.75</v>
      </c>
      <c r="G161" s="11" t="s">
        <v>176</v>
      </c>
      <c r="H161" s="7"/>
      <c r="I161" s="16" t="s">
        <v>6</v>
      </c>
      <c r="J161" s="16"/>
    </row>
    <row r="162" ht="24.75" spans="1:10">
      <c r="A162" s="7" t="s">
        <v>369</v>
      </c>
      <c r="B162" s="8" t="s">
        <v>4</v>
      </c>
      <c r="C162" s="8"/>
      <c r="D162" s="9">
        <v>1.8</v>
      </c>
      <c r="E162" s="10">
        <v>-1.8</v>
      </c>
      <c r="F162" s="10">
        <v>0</v>
      </c>
      <c r="G162" s="11" t="s">
        <v>176</v>
      </c>
      <c r="H162" s="7"/>
      <c r="I162" s="16" t="s">
        <v>6</v>
      </c>
      <c r="J162" s="16"/>
    </row>
    <row r="163" ht="24.75" spans="1:10">
      <c r="A163" s="7" t="s">
        <v>371</v>
      </c>
      <c r="B163" s="8" t="s">
        <v>4</v>
      </c>
      <c r="C163" s="8"/>
      <c r="D163" s="9">
        <v>1.2</v>
      </c>
      <c r="E163" s="10">
        <v>-1.2</v>
      </c>
      <c r="F163" s="10">
        <v>0</v>
      </c>
      <c r="G163" s="11" t="s">
        <v>176</v>
      </c>
      <c r="H163" s="7"/>
      <c r="I163" s="16" t="s">
        <v>6</v>
      </c>
      <c r="J163" s="16"/>
    </row>
    <row r="164" ht="24.75" spans="1:10">
      <c r="A164" s="7" t="s">
        <v>373</v>
      </c>
      <c r="B164" s="8" t="s">
        <v>38</v>
      </c>
      <c r="C164" s="8" t="s">
        <v>75</v>
      </c>
      <c r="D164" s="9">
        <v>40.05</v>
      </c>
      <c r="E164" s="10"/>
      <c r="F164" s="10"/>
      <c r="G164" s="11" t="s">
        <v>176</v>
      </c>
      <c r="H164" s="7"/>
      <c r="I164" s="16" t="s">
        <v>6</v>
      </c>
      <c r="J164" s="16"/>
    </row>
    <row r="165" ht="24.75" spans="1:10">
      <c r="A165" s="7" t="s">
        <v>375</v>
      </c>
      <c r="B165" s="8" t="s">
        <v>78</v>
      </c>
      <c r="C165" s="8" t="s">
        <v>75</v>
      </c>
      <c r="D165" s="9">
        <v>24.32</v>
      </c>
      <c r="E165" s="10"/>
      <c r="F165" s="10"/>
      <c r="G165" s="11" t="s">
        <v>176</v>
      </c>
      <c r="H165" s="7"/>
      <c r="I165" s="16" t="s">
        <v>6</v>
      </c>
      <c r="J165" s="16"/>
    </row>
    <row r="166" ht="36.75" spans="1:10">
      <c r="A166" s="7" t="s">
        <v>377</v>
      </c>
      <c r="B166" s="8" t="s">
        <v>7</v>
      </c>
      <c r="C166" s="10" t="s">
        <v>232</v>
      </c>
      <c r="D166" s="9"/>
      <c r="E166" s="10"/>
      <c r="F166" s="10"/>
      <c r="G166" s="11" t="s">
        <v>176</v>
      </c>
      <c r="H166" s="13" t="s">
        <v>149</v>
      </c>
      <c r="I166" s="16" t="s">
        <v>8</v>
      </c>
      <c r="J166" s="16" t="s">
        <v>8</v>
      </c>
    </row>
    <row r="167" ht="24.75" spans="1:10">
      <c r="A167" s="7" t="s">
        <v>379</v>
      </c>
      <c r="B167" s="8" t="s">
        <v>22</v>
      </c>
      <c r="C167" s="8"/>
      <c r="D167" s="9">
        <v>0.3</v>
      </c>
      <c r="E167" s="10">
        <v>-0.3</v>
      </c>
      <c r="F167" s="10">
        <v>0</v>
      </c>
      <c r="G167" s="11" t="s">
        <v>176</v>
      </c>
      <c r="H167" s="13"/>
      <c r="I167" s="16" t="s">
        <v>6</v>
      </c>
      <c r="J167" s="16"/>
    </row>
    <row r="168" ht="24.75" spans="1:10">
      <c r="A168" s="7" t="s">
        <v>381</v>
      </c>
      <c r="B168" s="8" t="s">
        <v>22</v>
      </c>
      <c r="C168" s="8"/>
      <c r="D168" s="9">
        <v>0.1</v>
      </c>
      <c r="E168" s="10">
        <v>-0.1</v>
      </c>
      <c r="F168" s="10">
        <v>0</v>
      </c>
      <c r="G168" s="11" t="s">
        <v>176</v>
      </c>
      <c r="H168" s="13"/>
      <c r="I168" s="16" t="s">
        <v>6</v>
      </c>
      <c r="J168" s="16"/>
    </row>
    <row r="169" ht="24.75" spans="1:10">
      <c r="A169" s="7" t="s">
        <v>383</v>
      </c>
      <c r="B169" s="8" t="s">
        <v>38</v>
      </c>
      <c r="C169" s="8" t="s">
        <v>75</v>
      </c>
      <c r="D169" s="9">
        <v>45.92</v>
      </c>
      <c r="E169" s="10"/>
      <c r="F169" s="10"/>
      <c r="G169" s="11" t="s">
        <v>176</v>
      </c>
      <c r="H169" s="7"/>
      <c r="I169" s="16" t="s">
        <v>6</v>
      </c>
      <c r="J169" s="16"/>
    </row>
    <row r="170" ht="36.75" spans="1:10">
      <c r="A170" s="7" t="s">
        <v>385</v>
      </c>
      <c r="B170" s="8" t="s">
        <v>7</v>
      </c>
      <c r="C170" s="10" t="s">
        <v>232</v>
      </c>
      <c r="D170" s="9"/>
      <c r="E170" s="10"/>
      <c r="F170" s="10"/>
      <c r="G170" s="11" t="s">
        <v>176</v>
      </c>
      <c r="H170" s="13" t="s">
        <v>149</v>
      </c>
      <c r="I170" s="16" t="s">
        <v>10</v>
      </c>
      <c r="J170" s="16" t="s">
        <v>10</v>
      </c>
    </row>
    <row r="171" ht="24.75" spans="1:10">
      <c r="A171" s="7" t="s">
        <v>387</v>
      </c>
      <c r="B171" s="8" t="s">
        <v>22</v>
      </c>
      <c r="C171" s="8"/>
      <c r="D171" s="9">
        <v>0.8</v>
      </c>
      <c r="E171" s="10">
        <v>-0.8</v>
      </c>
      <c r="F171" s="10">
        <v>0</v>
      </c>
      <c r="G171" s="11" t="s">
        <v>176</v>
      </c>
      <c r="H171" s="13"/>
      <c r="I171" s="16" t="s">
        <v>6</v>
      </c>
      <c r="J171" s="16"/>
    </row>
    <row r="172" ht="24.75" spans="1:10">
      <c r="A172" s="7" t="s">
        <v>389</v>
      </c>
      <c r="B172" s="8" t="s">
        <v>22</v>
      </c>
      <c r="C172" s="8"/>
      <c r="D172" s="9">
        <v>0.3</v>
      </c>
      <c r="E172" s="10">
        <v>-0.3</v>
      </c>
      <c r="F172" s="10">
        <v>0</v>
      </c>
      <c r="G172" s="11" t="s">
        <v>176</v>
      </c>
      <c r="H172" s="13"/>
      <c r="I172" s="16" t="s">
        <v>6</v>
      </c>
      <c r="J172" s="16"/>
    </row>
    <row r="173" ht="24.75" spans="1:10">
      <c r="A173" s="7" t="s">
        <v>391</v>
      </c>
      <c r="B173" s="8" t="s">
        <v>15</v>
      </c>
      <c r="C173" s="8"/>
      <c r="D173" s="9">
        <v>0.1</v>
      </c>
      <c r="E173" s="10">
        <v>-0.1</v>
      </c>
      <c r="F173" s="10">
        <v>0</v>
      </c>
      <c r="G173" s="11" t="s">
        <v>176</v>
      </c>
      <c r="H173" s="13"/>
      <c r="I173" s="16" t="s">
        <v>6</v>
      </c>
      <c r="J173" s="16"/>
    </row>
    <row r="174" ht="24.75" spans="1:10">
      <c r="A174" s="7" t="s">
        <v>393</v>
      </c>
      <c r="B174" s="8" t="s">
        <v>78</v>
      </c>
      <c r="C174" s="8" t="s">
        <v>75</v>
      </c>
      <c r="D174" s="9">
        <v>64.17</v>
      </c>
      <c r="E174" s="10"/>
      <c r="F174" s="10"/>
      <c r="G174" s="11" t="s">
        <v>176</v>
      </c>
      <c r="H174" s="7"/>
      <c r="I174" s="16" t="s">
        <v>6</v>
      </c>
      <c r="J174" s="16" t="s">
        <v>6</v>
      </c>
    </row>
    <row r="175" ht="24.75" spans="1:10">
      <c r="A175" s="7" t="s">
        <v>395</v>
      </c>
      <c r="B175" s="8" t="s">
        <v>49</v>
      </c>
      <c r="C175" s="8"/>
      <c r="D175" s="9">
        <v>40</v>
      </c>
      <c r="E175" s="18">
        <v>0</v>
      </c>
      <c r="F175" s="18">
        <v>0.025</v>
      </c>
      <c r="G175" s="11" t="s">
        <v>176</v>
      </c>
      <c r="H175" s="13" t="s">
        <v>149</v>
      </c>
      <c r="I175" s="16" t="s">
        <v>20</v>
      </c>
      <c r="J175" s="16" t="s">
        <v>606</v>
      </c>
    </row>
    <row r="176" ht="24.75" spans="1:10">
      <c r="A176" s="7" t="s">
        <v>396</v>
      </c>
      <c r="B176" s="8" t="s">
        <v>24</v>
      </c>
      <c r="C176" s="8"/>
      <c r="D176" s="9">
        <v>0.03</v>
      </c>
      <c r="E176" s="10">
        <v>-0.03</v>
      </c>
      <c r="F176" s="10">
        <v>0</v>
      </c>
      <c r="G176" s="11" t="s">
        <v>176</v>
      </c>
      <c r="H176" s="13" t="s">
        <v>149</v>
      </c>
      <c r="I176" s="16" t="s">
        <v>6</v>
      </c>
      <c r="J176" s="16" t="s">
        <v>605</v>
      </c>
    </row>
    <row r="177" ht="24.75" spans="1:10">
      <c r="A177" s="7" t="s">
        <v>397</v>
      </c>
      <c r="B177" s="8" t="s">
        <v>49</v>
      </c>
      <c r="C177" s="8" t="s">
        <v>72</v>
      </c>
      <c r="D177" s="9">
        <v>39</v>
      </c>
      <c r="E177" s="10">
        <v>-0.5</v>
      </c>
      <c r="F177" s="10">
        <v>0.5</v>
      </c>
      <c r="G177" s="11" t="s">
        <v>176</v>
      </c>
      <c r="H177" s="7"/>
      <c r="I177" s="16" t="s">
        <v>20</v>
      </c>
      <c r="J177" s="16"/>
    </row>
    <row r="178" ht="36.75" spans="1:10">
      <c r="A178" s="7" t="s">
        <v>398</v>
      </c>
      <c r="B178" s="8" t="s">
        <v>105</v>
      </c>
      <c r="C178" s="9" t="s">
        <v>612</v>
      </c>
      <c r="D178" s="9">
        <v>10</v>
      </c>
      <c r="E178" s="10"/>
      <c r="F178" s="10"/>
      <c r="G178" s="11" t="s">
        <v>573</v>
      </c>
      <c r="H178" s="7"/>
      <c r="I178" s="16" t="s">
        <v>17</v>
      </c>
      <c r="J178" s="16"/>
    </row>
    <row r="179" ht="24.75" spans="1:10">
      <c r="A179" s="7" t="s">
        <v>399</v>
      </c>
      <c r="B179" s="8" t="s">
        <v>38</v>
      </c>
      <c r="C179" s="8" t="s">
        <v>75</v>
      </c>
      <c r="D179" s="9">
        <v>6</v>
      </c>
      <c r="E179" s="10"/>
      <c r="F179" s="10"/>
      <c r="G179" s="11" t="s">
        <v>176</v>
      </c>
      <c r="H179" s="7"/>
      <c r="I179" s="16" t="s">
        <v>20</v>
      </c>
      <c r="J179" s="16"/>
    </row>
    <row r="180" ht="36.75" spans="1:10">
      <c r="A180" s="7" t="s">
        <v>400</v>
      </c>
      <c r="B180" s="8" t="s">
        <v>105</v>
      </c>
      <c r="C180" s="9" t="s">
        <v>612</v>
      </c>
      <c r="D180" s="9">
        <v>10</v>
      </c>
      <c r="E180" s="10"/>
      <c r="F180" s="10"/>
      <c r="G180" s="11" t="s">
        <v>573</v>
      </c>
      <c r="H180" s="7"/>
      <c r="I180" s="16" t="s">
        <v>17</v>
      </c>
      <c r="J180" s="16"/>
    </row>
    <row r="181" ht="24.75" spans="1:10">
      <c r="A181" s="7" t="s">
        <v>402</v>
      </c>
      <c r="B181" s="8" t="s">
        <v>38</v>
      </c>
      <c r="C181" s="8" t="s">
        <v>72</v>
      </c>
      <c r="D181" s="9">
        <v>41</v>
      </c>
      <c r="E181" s="18">
        <v>0</v>
      </c>
      <c r="F181" s="18">
        <v>1</v>
      </c>
      <c r="G181" s="11" t="s">
        <v>176</v>
      </c>
      <c r="H181" s="7"/>
      <c r="I181" s="16" t="s">
        <v>20</v>
      </c>
      <c r="J181" s="16"/>
    </row>
    <row r="182" ht="36.75" spans="1:10">
      <c r="A182" s="7" t="s">
        <v>404</v>
      </c>
      <c r="B182" s="8" t="s">
        <v>105</v>
      </c>
      <c r="C182" s="8"/>
      <c r="D182" s="9">
        <v>16</v>
      </c>
      <c r="E182" s="10"/>
      <c r="F182" s="10"/>
      <c r="G182" s="11" t="s">
        <v>573</v>
      </c>
      <c r="H182" s="7"/>
      <c r="I182" s="16" t="s">
        <v>17</v>
      </c>
      <c r="J182" s="16"/>
    </row>
    <row r="183" spans="1:10">
      <c r="A183" s="7" t="s">
        <v>406</v>
      </c>
      <c r="B183" s="8" t="s">
        <v>540</v>
      </c>
      <c r="C183" s="8" t="s">
        <v>541</v>
      </c>
      <c r="D183" s="9"/>
      <c r="E183" s="10"/>
      <c r="F183" s="10"/>
      <c r="G183" s="7"/>
      <c r="H183" s="7"/>
      <c r="I183" s="16" t="s">
        <v>542</v>
      </c>
      <c r="J183" s="16"/>
    </row>
    <row r="184" ht="24.75" spans="1:10">
      <c r="A184" s="7" t="s">
        <v>613</v>
      </c>
      <c r="B184" s="8" t="s">
        <v>520</v>
      </c>
      <c r="C184" s="8"/>
      <c r="D184" s="9"/>
      <c r="E184" s="10"/>
      <c r="F184" s="10"/>
      <c r="G184" s="7"/>
      <c r="H184" s="7"/>
      <c r="I184" s="16" t="s">
        <v>57</v>
      </c>
      <c r="J184" s="16"/>
    </row>
    <row r="185" ht="36" spans="1:10">
      <c r="A185" s="7" t="s">
        <v>614</v>
      </c>
      <c r="B185" s="8" t="s">
        <v>522</v>
      </c>
      <c r="C185" s="8"/>
      <c r="D185" s="9"/>
      <c r="E185" s="10"/>
      <c r="F185" s="10"/>
      <c r="G185" s="7"/>
      <c r="H185" s="7"/>
      <c r="I185" s="16" t="s">
        <v>523</v>
      </c>
      <c r="J185" s="16"/>
    </row>
    <row r="186" ht="96" spans="1:10">
      <c r="A186" s="7" t="s">
        <v>615</v>
      </c>
      <c r="B186" s="8" t="s">
        <v>525</v>
      </c>
      <c r="C186" s="8"/>
      <c r="D186" s="9"/>
      <c r="E186" s="10"/>
      <c r="F186" s="10"/>
      <c r="G186" s="7"/>
      <c r="H186" s="7"/>
      <c r="I186" s="16" t="s">
        <v>526</v>
      </c>
      <c r="J186" s="16"/>
    </row>
    <row r="187" ht="36" spans="1:10">
      <c r="A187" s="7" t="s">
        <v>616</v>
      </c>
      <c r="B187" s="8" t="s">
        <v>528</v>
      </c>
      <c r="C187" s="8"/>
      <c r="D187" s="9"/>
      <c r="E187" s="10"/>
      <c r="F187" s="10"/>
      <c r="G187" s="7"/>
      <c r="H187" s="7"/>
      <c r="I187" s="16" t="s">
        <v>57</v>
      </c>
      <c r="J187" s="16"/>
    </row>
    <row r="188" ht="48" spans="1:10">
      <c r="A188" s="7" t="s">
        <v>617</v>
      </c>
      <c r="B188" s="8" t="s">
        <v>530</v>
      </c>
      <c r="C188" s="8"/>
      <c r="D188" s="9"/>
      <c r="E188" s="10"/>
      <c r="F188" s="10"/>
      <c r="G188" s="7"/>
      <c r="H188" s="7"/>
      <c r="I188" s="16" t="s">
        <v>57</v>
      </c>
      <c r="J188" s="16"/>
    </row>
    <row r="189" ht="24.75" spans="1:10">
      <c r="A189" s="7" t="s">
        <v>618</v>
      </c>
      <c r="B189" s="8" t="s">
        <v>532</v>
      </c>
      <c r="C189" s="8"/>
      <c r="D189" s="9"/>
      <c r="E189" s="10"/>
      <c r="F189" s="10"/>
      <c r="G189" s="7"/>
      <c r="H189" s="7"/>
      <c r="I189" s="16" t="s">
        <v>57</v>
      </c>
      <c r="J189" s="16"/>
    </row>
    <row r="190" ht="24.75" spans="1:10">
      <c r="A190" s="20">
        <v>152</v>
      </c>
      <c r="B190" s="8" t="s">
        <v>534</v>
      </c>
      <c r="C190" s="8" t="s">
        <v>535</v>
      </c>
      <c r="D190" s="9"/>
      <c r="E190" s="10"/>
      <c r="F190" s="10"/>
      <c r="G190" s="7"/>
      <c r="H190" s="7"/>
      <c r="I190" s="16" t="s">
        <v>57</v>
      </c>
      <c r="J190" s="16"/>
    </row>
    <row r="191" ht="24.75" spans="1:10">
      <c r="A191" s="21">
        <v>153</v>
      </c>
      <c r="B191" s="22" t="s">
        <v>619</v>
      </c>
      <c r="C191" s="22" t="s">
        <v>538</v>
      </c>
      <c r="D191" s="23"/>
      <c r="E191" s="24"/>
      <c r="F191" s="24"/>
      <c r="G191" s="25"/>
      <c r="H191" s="25"/>
      <c r="I191" s="26" t="s">
        <v>57</v>
      </c>
      <c r="J191" s="26"/>
    </row>
  </sheetData>
  <autoFilter ref="A5:J191">
    <extLst/>
  </autoFilter>
  <mergeCells count="8">
    <mergeCell ref="B4:C4"/>
    <mergeCell ref="D4:F4"/>
    <mergeCell ref="A4:A5"/>
    <mergeCell ref="G4:G5"/>
    <mergeCell ref="H4:H5"/>
    <mergeCell ref="I4:I5"/>
    <mergeCell ref="J4:J5"/>
    <mergeCell ref="A1:J3"/>
  </mergeCells>
  <dataValidations count="5">
    <dataValidation type="list" allowBlank="1" showInputMessage="1" showErrorMessage="1" sqref="B6 B14 B34 B35 B36 B37 B42 B53 B54 B55 B56 B57 B58 B59 B60 B61 B75 B76 B77 B78 B79 B80 B81 B82 B83 B84 B85 B86 B87 B88 B89 B90 B91 B92 B111 B123 B124 B125 B126 B135 B136 B143 B144 B146 B156 B161 B164 B169 B170 B177 B178 B7:B8 B9:B11 B12:B13 B15:B16 B17:B18 B19:B25 B26:B27 B28:B29 B30:B33 B38:B40 B43:B45 B46:B52 B62:B64 B65:B66 B67:B71 B72:B74 B93:B96 B97:B98 B99:B102 B103:B104 B105:B107 B108:B110 B112:B113 B114:B115 B116:B119 B120:B122 B127:B134 B137:B142 B147:B155 B157:B160 B162:B163 B165:B168 B171:B172 B173:B176 B179:B180 B181:B182">
      <formula1>'Measurement matrix'!$B$3:$B$31</formula1>
    </dataValidation>
    <dataValidation type="list" allowBlank="1" showInputMessage="1" showErrorMessage="1" sqref="C6 C14 C26 C27 C34 C35 C42 C55 C56 C57 C58 C59 C60 C61 C81 C82 C83 C84 C85 C86 C87 C88 C89 C90 C91 C92 C123 C124 C125 C126 C135 C136 C143 C144 C156 C165 C169 C177 C179 C7:C8 C9:C11 C12:C13 C15:C16 C17:C18 C19:C25 C28:C29 C30:C33 C38:C40 C43:C45 C46:C52 C62:C64 C65:C66 C67:C71 C72:C74 C93:C96 C97:C98 C99:C102 C103:C104 C105:C107 C108:C110 C111:C112 C113:C115 C116:C119 C120:C122 C127:C134 C137:C142 C147:C155 C157:C160 C161:C164 C167:C168 C171:C172 C173:C176 C181:C182">
      <formula1>'Measurement matrix'!$I$3:$I$12</formula1>
    </dataValidation>
    <dataValidation type="list" allowBlank="1" showInputMessage="1" showErrorMessage="1" sqref="H6 H14 H25 H132 H169 H174 H183 H7:H11 H17:H21 H30:H40 H43:H49 H53:H130 H135:H136 H138:H144 H149:H150 H153:H165 H177:H182">
      <formula1>$K$18:$K$20</formula1>
    </dataValidation>
    <dataValidation type="list" allowBlank="1" showInputMessage="1" showErrorMessage="1" sqref="I8 J8 I9 J9 I10 J10 I11 J11 I12 J12 I13:J13 I14 J14 I15 J15 I16 J16 I23 I24 I25 J25 I26 J26 I27 I28 J28 I29 I32 J32 I33 J33 I34 J34 I35 J35 I36 J36 I37 J37 I38 I39 I40 J40 I41 J41 I46 J47 I49 I50 I51 I52 I53 J53 I54 J54 I55 I56 I57 I58 I59 J59 I60 J60 I61 J61 I62 J62 I63 J63 I64 J64 I65 J65 I66 J66 I67 J67 I68 J68 I69 J69 I70 J70 I71 J71 I72 J72 I73 J73 I74 J74 I81 I82 I83 I84 I85 I86 I87 I88 I89 I90 I91 I92 I93 J93 I94 J94 I95 J95 I96 J96 I97 I98 J98 I108 J108 I109 J109 I110 J110 I111 J111 I112 J112 I113 J113 I114 I115 I116 J116 I117 J117 I118 J118 I119 I120 J120 I123 J123 I124 J124 I125 J125 I126 J126 I131 J132 I134 I135 J135 I136 J136 J138 I139 J139 I140 J140 I141 J141 I142 J142 I143 J143 I144 J144 I145 J145 I146 J146 I147 J147 I148 J149 I152 I153 J153 I154 J154 I155 J155 I156 J156 I157 J157 I158 J158 I159 J159 I160 J160 I161 J161 I162 J162 I163 J163 I167 J167 I168 J168 I171 J171 I172 J172 I173 J173 J174 I176 I177 J177 I178 J178 I179 J179 I180 J180 I181 J181 I182 J182 I184 J184 I187 J187 I188 J188 I189 J189 I6:I7 I17:I22 I30:I31 I42:I45 I47:I48 I75:I80 I99:I107 I121:I122 I127:I130 I132:I133 I137:I138 I149:I151 I165:I166 I169:I170 I174:I175 I190:I191 J6:J7 J17:J21 J30:J31 J42:J45 J75:J80 J99:J107 J121:J122 J127:J130 J165:J166 J169:J170 J190:J191">
      <formula1>'Measurement matrix'!$J$3:$J$19</formula1>
    </dataValidation>
    <dataValidation allowBlank="1" showInputMessage="1" showErrorMessage="1" sqref="B41:C41 B145 B183"/>
  </dataValidations>
  <pageMargins left="0.75" right="0.75" top="1" bottom="1" header="0.5" footer="0.5"/>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5 " > < c o m m e n t   s : r e f = " G 3 5 "   r g b C l r = " 1 6 C 6 E 4 " / > < c o m m e n t   s : r e f = " G 4 8 "   r g b C l r = " 1 6 C 6 E 4 " / > < c o m m e n t   s : r e f = " G 2 4 7 "   r g b C l r = " 3 C C 7 F 4 " / > < / c o m m e n t L i s t > < c o m m e n t L i s t   s h e e t S t i d = " 7 " > < c o m m e n t   s : r e f = " H 7 "   r g b C l r = " 4 F B A B 4 " / > < c o m m e n t   s : r e f = " F 2 2 "   r g b C l r = " 4 F B A B 4 " / > < c o m m e n t   s : r e f = " G 3 6 "   r g b C l r = " 1 6 C 6 E 4 " / > < c o m m e n t   s : r e f = " G 5 0 "   r g b C l r = " 1 6 C 6 E 4 " / > < c o m m e n t   s : r e f = " D 1 2 2 "   r g b C l r = " 0 F C 7 D 8 " / > < c o m m e n t   s : r e f = " M 1 6 9 "   r g b C l r = " 1 6 C 6 E 4 " / > < c o m m e n t   s : r e f = " G 2 4 2 "   r g b C l r = " 3 C C 7 F 4 " / > < c o m m e n t   s : r e f = " D 2 4 3 "   r g b C l r = " C F C 6 2 C " / > < c o m m e n t   s : r e f = " D 2 4 4 "   r g b C l r = " C F C 6 2 C " / > < c o m m e n t   s : r e f = " G 2 4 4 "   r g b C l r = " 3 C C 7 F 4 " / > < / c o m m e n t L i s t > < c o m m e n t L i s t   s h e e t S t i d = " 6 " / > < / 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translator</vt:lpstr>
      <vt:lpstr>Measurement matrix</vt:lpstr>
      <vt:lpstr>Template</vt:lpstr>
      <vt:lpstr>M condition</vt:lpstr>
      <vt:lpstr>Form report</vt:lpstr>
      <vt:lpstr>DATA CMM</vt:lpstr>
      <vt:lpstr>Production with Jig-Pin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phuccan sale</dc:creator>
  <cp:lastModifiedBy>Administrator</cp:lastModifiedBy>
  <dcterms:created xsi:type="dcterms:W3CDTF">2020-03-03T09:06:00Z</dcterms:created>
  <cp:lastPrinted>2023-07-26T07:42:00Z</cp:lastPrinted>
  <dcterms:modified xsi:type="dcterms:W3CDTF">2023-10-12T08:24:24Z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1033-12.2.0.13266</vt:lpwstr>
  </property>
  <property fmtid="{D5CDD505-2E9C-101B-9397-08002B2CF9AE}" pid="3" name="ICV">
    <vt:lpwstr>3C8CABFDC4304882B411615BA1B7488F</vt:lpwstr>
  </property>
  <property fmtid="{D5CDD505-2E9C-101B-9397-08002B2CF9AE}" pid="4" name="KSOReadingLayout">
    <vt:bool>false</vt:bool>
  </property>
</Properties>
</file>