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10"/>
  </bookViews>
  <sheets>
    <sheet name="Ver.G -- Cập nhật 08.2023 CMM" sheetId="9" r:id="rId1"/>
  </sheets>
  <externalReferences>
    <externalReference r:id="rId3"/>
  </externalReferences>
  <definedNames>
    <definedName name="_xlnm._FilterDatabase" localSheetId="0" hidden="1">'Ver.G -- Cập nhật 08.2023 CMM'!$B$22:$S$65</definedName>
    <definedName name="_xlnm.Print_Area" localSheetId="0">'Ver.G -- Cập nhật 08.2023 CMM'!$D$2:$S$65</definedName>
    <definedName name="_xlnm.Print_Titles" localSheetId="0">'Ver.G -- Cập nhật 08.2023 CMM'!$21:$22</definedName>
  </definedNames>
  <calcPr calcId="144525" concurrentCalc="0"/>
</workbook>
</file>

<file path=xl/comments1.xml><?xml version="1.0" encoding="utf-8"?>
<comments xmlns="http://schemas.openxmlformats.org/spreadsheetml/2006/main">
  <authors>
    <author>phuccan sale</author>
    <author>qc04</author>
    <author>cmm_user</author>
  </authors>
  <commentList>
    <comment ref="H7" authorId="0">
      <text>
        <r>
          <rPr>
            <b/>
            <sz val="14"/>
            <rFont val="Tahoma"/>
            <charset val="134"/>
          </rPr>
          <t>phuccan sale:</t>
        </r>
        <r>
          <rPr>
            <sz val="14"/>
            <rFont val="Tahoma"/>
            <charset val="134"/>
          </rPr>
          <t xml:space="preserve">
Điền ô này trước để lấy thông tin</t>
        </r>
      </text>
    </comment>
    <comment ref="F22" authorId="1">
      <text>
        <r>
          <rPr>
            <b/>
            <sz val="9"/>
            <rFont val="Tahoma"/>
            <charset val="134"/>
          </rPr>
          <t>qc04:
Cắt trực tiếp từ bản vẽ dán vô</t>
        </r>
      </text>
    </comment>
    <comment ref="M59" authorId="2">
      <text>
        <r>
          <rPr>
            <b/>
            <sz val="9"/>
            <rFont val="Times New Roman"/>
            <charset val="0"/>
          </rPr>
          <t>cmm_user:</t>
        </r>
        <r>
          <rPr>
            <sz val="9"/>
            <rFont val="Times New Roman"/>
            <charset val="0"/>
          </rPr>
          <t xml:space="preserve">
CAN NOT CHECK
</t>
        </r>
      </text>
    </comment>
    <comment ref="M60" authorId="2">
      <text>
        <r>
          <rPr>
            <b/>
            <sz val="9"/>
            <rFont val="Times New Roman"/>
            <charset val="0"/>
          </rPr>
          <t>cmm_user:</t>
        </r>
        <r>
          <rPr>
            <sz val="9"/>
            <rFont val="Times New Roman"/>
            <charset val="0"/>
          </rPr>
          <t xml:space="preserve">
CAN NOT CHECK</t>
        </r>
      </text>
    </comment>
  </commentList>
</comments>
</file>

<file path=xl/sharedStrings.xml><?xml version="1.0" encoding="utf-8"?>
<sst xmlns="http://schemas.openxmlformats.org/spreadsheetml/2006/main" count="253" uniqueCount="119">
  <si>
    <t xml:space="preserve">Information </t>
  </si>
  <si>
    <t>Customer</t>
  </si>
  <si>
    <t>Supplier</t>
  </si>
  <si>
    <t>Name</t>
  </si>
  <si>
    <t>BWES</t>
  </si>
  <si>
    <t>VULCAN</t>
  </si>
  <si>
    <t>Part Name 品名</t>
  </si>
  <si>
    <t>HOUSING
HOUSING &amp; PINS</t>
  </si>
  <si>
    <t>HOUSING 
HOUSING &amp; PINS</t>
  </si>
  <si>
    <t>Part No 品番</t>
  </si>
  <si>
    <t>-</t>
  </si>
  <si>
    <t>A2012004</t>
  </si>
  <si>
    <t>Drawing number</t>
  </si>
  <si>
    <t>E1060059238A0</t>
  </si>
  <si>
    <t>Drawing version</t>
  </si>
  <si>
    <t>G</t>
  </si>
  <si>
    <t>Machining_Drw.ver.G_Circle num.ver.15</t>
  </si>
  <si>
    <t>Xem lịch sử sửa đổi trong file Master management</t>
  </si>
  <si>
    <t>Drawing
Image</t>
  </si>
  <si>
    <t>NA</t>
  </si>
  <si>
    <t>Không áp dụng/ Not applicable</t>
  </si>
  <si>
    <t>∆</t>
  </si>
  <si>
    <t xml:space="preserve">Đang thảo luận/ In Discusion </t>
  </si>
  <si>
    <t xml:space="preserve"> Mặt đo lường/ Measured surface</t>
  </si>
  <si>
    <t>□</t>
  </si>
  <si>
    <t>Gia công đến gia công/ Machining to machining</t>
  </si>
  <si>
    <t>○</t>
  </si>
  <si>
    <t>Phôi đến gia công/ casting to machining</t>
  </si>
  <si>
    <t>●</t>
  </si>
  <si>
    <t>Phôi đến phôi/ casting to casting</t>
  </si>
  <si>
    <t>Phân loại đặc tính/ Classified Char.</t>
  </si>
  <si>
    <t>OTC: Đặc tính dung sai khác/ Other Toleranced Characteristics</t>
  </si>
  <si>
    <t>&lt;qc&gt;</t>
  </si>
  <si>
    <t>Quality Characteristics</t>
  </si>
  <si>
    <t>&lt;sc&gt;</t>
  </si>
  <si>
    <t>Special Characteristics</t>
  </si>
  <si>
    <t>Circle number</t>
  </si>
  <si>
    <t>Content check
檢查項目</t>
  </si>
  <si>
    <t>Specification</t>
  </si>
  <si>
    <t>Unit</t>
  </si>
  <si>
    <t>Measured surface</t>
  </si>
  <si>
    <t>Classified Char.</t>
  </si>
  <si>
    <t>Tool check</t>
  </si>
  <si>
    <t xml:space="preserve">Judged
</t>
  </si>
  <si>
    <t>Characteristic</t>
  </si>
  <si>
    <t>Symbol on drawing</t>
  </si>
  <si>
    <t>Nominal</t>
  </si>
  <si>
    <t>Lower tol</t>
  </si>
  <si>
    <t>Upper tol</t>
  </si>
  <si>
    <t>Purpose</t>
  </si>
  <si>
    <t>1</t>
  </si>
  <si>
    <t>Length
Chiều dài</t>
  </si>
  <si>
    <t>Basic dimesion
Kích thước cơ bản</t>
  </si>
  <si>
    <t>mm</t>
  </si>
  <si>
    <t>CMM
Máy đo 3D</t>
  </si>
  <si>
    <t>2</t>
  </si>
  <si>
    <t>3</t>
  </si>
  <si>
    <t>4</t>
  </si>
  <si>
    <t>5</t>
  </si>
  <si>
    <t>Specified tolerance
Dung sai cụ thể</t>
  </si>
  <si>
    <t>Contour
Máy đo biên dạng</t>
  </si>
  <si>
    <t>6</t>
  </si>
  <si>
    <t>Angle
Góc</t>
  </si>
  <si>
    <t>Degree</t>
  </si>
  <si>
    <t>7</t>
  </si>
  <si>
    <t>CMM/Height gauge
Máy đo 3D/Thước đo cao</t>
  </si>
  <si>
    <t>8</t>
  </si>
  <si>
    <t>9</t>
  </si>
  <si>
    <t>MIN</t>
  </si>
  <si>
    <t>Caliper
Thước kẹp</t>
  </si>
  <si>
    <t>10</t>
  </si>
  <si>
    <t>Diamater
Đường kính</t>
  </si>
  <si>
    <t>CMM/Caliper/Pin
Máy đo 3D/Thước kẹp/Pin</t>
  </si>
  <si>
    <t>11</t>
  </si>
  <si>
    <t>Position
Vị trí</t>
  </si>
  <si>
    <t>12</t>
  </si>
  <si>
    <t>CMM/Caliper
Máy đo 3D/Thước kẹp</t>
  </si>
  <si>
    <t>13</t>
  </si>
  <si>
    <t>14</t>
  </si>
  <si>
    <t>15-1</t>
  </si>
  <si>
    <t>Radius
Bán kính</t>
  </si>
  <si>
    <t>CMM/Contour
Máy đo 3D/Máy đo biên dạng</t>
  </si>
  <si>
    <t>15-2</t>
  </si>
  <si>
    <t>15-3</t>
  </si>
  <si>
    <t>15-4</t>
  </si>
  <si>
    <t>16</t>
  </si>
  <si>
    <t>17</t>
  </si>
  <si>
    <t>18</t>
  </si>
  <si>
    <t>19</t>
  </si>
  <si>
    <t>Flatness
Độ phẳng</t>
  </si>
  <si>
    <t>CMM/Feeler gauge
Máy đo 3D/Thước lá</t>
  </si>
  <si>
    <t>20</t>
  </si>
  <si>
    <t>21</t>
  </si>
  <si>
    <t>22</t>
  </si>
  <si>
    <t>23</t>
  </si>
  <si>
    <t>24</t>
  </si>
  <si>
    <t>25-1-1</t>
  </si>
  <si>
    <t>Thread hole
Lỗ ren</t>
  </si>
  <si>
    <t>Thread hole gauge
Dưỡng ren trong</t>
  </si>
  <si>
    <t>25-1-2</t>
  </si>
  <si>
    <t>Plug gauge
Pin kiểm</t>
  </si>
  <si>
    <t>25-2-1</t>
  </si>
  <si>
    <t>25-2-2</t>
  </si>
  <si>
    <t>26-1</t>
  </si>
  <si>
    <t>26-2</t>
  </si>
  <si>
    <t>27-1</t>
  </si>
  <si>
    <t>Perpendicularity
Độ vuông góc</t>
  </si>
  <si>
    <t>27-2</t>
  </si>
  <si>
    <t>28</t>
  </si>
  <si>
    <t>29</t>
  </si>
  <si>
    <t>2.5D device
Máy đo 2.5D</t>
  </si>
  <si>
    <t>30</t>
  </si>
  <si>
    <t>31-1</t>
  </si>
  <si>
    <t>Roughness (Ra)
Độ nhám (Ra)</t>
  </si>
  <si>
    <r>
      <rPr>
        <sz val="11"/>
        <rFont val="Symbol"/>
        <charset val="134"/>
      </rPr>
      <t>m</t>
    </r>
    <r>
      <rPr>
        <sz val="11"/>
        <rFont val="Arial"/>
        <charset val="134"/>
      </rPr>
      <t>m</t>
    </r>
  </si>
  <si>
    <t>Roughness tester
Máy đo độ nhám</t>
  </si>
  <si>
    <t>31-2</t>
  </si>
  <si>
    <t>32-1</t>
  </si>
  <si>
    <t>32-2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</si>
</sst>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-&quot;$&quot;* #,##0.00_-;\-&quot;$&quot;* #,##0.00_-;_-&quot;$&quot;* &quot;-&quot;??_-;_-@_-"/>
    <numFmt numFmtId="178" formatCode="[$-409]d/mmm;@"/>
    <numFmt numFmtId="179" formatCode="0.000"/>
    <numFmt numFmtId="180" formatCode="[$-409]d/mmm/yyyy;@"/>
  </numFmts>
  <fonts count="46">
    <font>
      <sz val="11"/>
      <color indexed="8"/>
      <name val="Calibri"/>
      <charset val="134"/>
    </font>
    <font>
      <sz val="11"/>
      <color indexed="8"/>
      <name val="Arial"/>
      <charset val="134"/>
    </font>
    <font>
      <sz val="10"/>
      <color indexed="8"/>
      <name val="Arial"/>
      <charset val="134"/>
    </font>
    <font>
      <sz val="11"/>
      <color rgb="FF000000"/>
      <name val="Arial"/>
      <charset val="134"/>
    </font>
    <font>
      <b/>
      <sz val="18"/>
      <color indexed="8"/>
      <name val="Arial"/>
      <charset val="134"/>
    </font>
    <font>
      <b/>
      <sz val="11"/>
      <color indexed="8"/>
      <name val="Arial"/>
      <charset val="134"/>
    </font>
    <font>
      <u/>
      <sz val="11"/>
      <color theme="10"/>
      <name val="Calibri"/>
      <charset val="134"/>
    </font>
    <font>
      <sz val="10"/>
      <name val="Arial"/>
      <charset val="134"/>
    </font>
    <font>
      <sz val="11"/>
      <name val="Arial"/>
      <charset val="134"/>
    </font>
    <font>
      <sz val="14"/>
      <color indexed="8"/>
      <name val="Arial"/>
      <charset val="134"/>
    </font>
    <font>
      <sz val="20"/>
      <color indexed="8"/>
      <name val="Arial"/>
      <charset val="134"/>
    </font>
    <font>
      <u/>
      <sz val="11"/>
      <color indexed="8"/>
      <name val="Arial"/>
      <charset val="134"/>
    </font>
    <font>
      <sz val="28"/>
      <color indexed="8"/>
      <name val="Arial"/>
      <charset val="134"/>
    </font>
    <font>
      <sz val="28"/>
      <color rgb="FF000000"/>
      <name val="Arial"/>
      <charset val="134"/>
    </font>
    <font>
      <sz val="14"/>
      <color rgb="FF000000"/>
      <name val="Arial"/>
      <charset val="134"/>
    </font>
    <font>
      <sz val="24"/>
      <name val="Arial"/>
      <charset val="134"/>
    </font>
    <font>
      <sz val="14"/>
      <name val="Arial"/>
      <charset val="134"/>
    </font>
    <font>
      <sz val="11"/>
      <color theme="1"/>
      <name val="Arial"/>
      <charset val="134"/>
    </font>
    <font>
      <sz val="11"/>
      <name val="Symbol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indexed="8"/>
      <name val="新細明體"/>
      <charset val="134"/>
    </font>
    <font>
      <sz val="12"/>
      <color indexed="8"/>
      <name val="新細明體"/>
      <charset val="136"/>
    </font>
    <font>
      <sz val="12"/>
      <color indexed="8"/>
      <name val="Calibri"/>
      <charset val="134"/>
    </font>
    <font>
      <b/>
      <sz val="14"/>
      <name val="Tahoma"/>
      <charset val="134"/>
    </font>
    <font>
      <sz val="14"/>
      <name val="Tahoma"/>
      <charset val="134"/>
    </font>
    <font>
      <b/>
      <sz val="9"/>
      <name val="Tahoma"/>
      <charset val="134"/>
    </font>
    <font>
      <sz val="9"/>
      <name val="Times New Roman"/>
      <charset val="0"/>
    </font>
    <font>
      <b/>
      <sz val="9"/>
      <name val="Times New Roman"/>
      <charset val="0"/>
    </font>
  </fonts>
  <fills count="36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43" fontId="0" fillId="0" borderId="0" applyFont="0" applyFill="0" applyBorder="0" applyAlignment="0" applyProtection="0"/>
    <xf numFmtId="44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76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5" borderId="3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6" borderId="33" applyNumberFormat="0" applyAlignment="0" applyProtection="0">
      <alignment vertical="center"/>
    </xf>
    <xf numFmtId="0" fontId="28" fillId="7" borderId="34" applyNumberFormat="0" applyAlignment="0" applyProtection="0">
      <alignment vertical="center"/>
    </xf>
    <xf numFmtId="0" fontId="29" fillId="7" borderId="33" applyNumberFormat="0" applyAlignment="0" applyProtection="0">
      <alignment vertical="center"/>
    </xf>
    <xf numFmtId="0" fontId="30" fillId="8" borderId="35" applyNumberFormat="0" applyAlignment="0" applyProtection="0">
      <alignment vertical="center"/>
    </xf>
    <xf numFmtId="0" fontId="31" fillId="0" borderId="36" applyNumberFormat="0" applyFill="0" applyAlignment="0" applyProtection="0">
      <alignment vertical="center"/>
    </xf>
    <xf numFmtId="0" fontId="32" fillId="0" borderId="37" applyNumberFormat="0" applyFill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19" fillId="0" borderId="0"/>
    <xf numFmtId="0" fontId="38" fillId="0" borderId="0">
      <alignment vertical="center"/>
    </xf>
    <xf numFmtId="0" fontId="39" fillId="0" borderId="0">
      <alignment vertical="center"/>
    </xf>
    <xf numFmtId="0" fontId="0" fillId="0" borderId="0"/>
    <xf numFmtId="177" fontId="40" fillId="0" borderId="0" applyFont="0" applyFill="0" applyBorder="0" applyAlignment="0" applyProtection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</cellStyleXfs>
  <cellXfs count="123">
    <xf numFmtId="0" fontId="0" fillId="0" borderId="0" xfId="0"/>
    <xf numFmtId="0" fontId="1" fillId="0" borderId="0" xfId="0" applyFont="1" applyFill="1" applyProtection="1"/>
    <xf numFmtId="178" fontId="1" fillId="0" borderId="0" xfId="0" applyNumberFormat="1" applyFont="1" applyProtection="1"/>
    <xf numFmtId="0" fontId="1" fillId="0" borderId="0" xfId="0" applyFont="1" applyAlignment="1" applyProtection="1">
      <alignment vertical="center"/>
    </xf>
    <xf numFmtId="0" fontId="1" fillId="0" borderId="0" xfId="0" applyFont="1" applyProtection="1"/>
    <xf numFmtId="0" fontId="2" fillId="0" borderId="0" xfId="0" applyFont="1" applyFill="1" applyProtection="1"/>
    <xf numFmtId="0" fontId="1" fillId="0" borderId="1" xfId="0" applyFont="1" applyBorder="1" applyProtection="1"/>
    <xf numFmtId="0" fontId="1" fillId="0" borderId="2" xfId="51" applyFont="1" applyFill="1" applyBorder="1" applyProtection="1">
      <alignment vertical="center"/>
    </xf>
    <xf numFmtId="0" fontId="2" fillId="0" borderId="2" xfId="51" applyFont="1" applyFill="1" applyBorder="1" applyProtection="1">
      <alignment vertical="center"/>
    </xf>
    <xf numFmtId="0" fontId="1" fillId="0" borderId="0" xfId="51" applyFont="1" applyFill="1" applyProtection="1">
      <alignment vertical="center"/>
    </xf>
    <xf numFmtId="0" fontId="1" fillId="0" borderId="3" xfId="0" applyFont="1" applyBorder="1" applyProtection="1"/>
    <xf numFmtId="0" fontId="3" fillId="0" borderId="1" xfId="51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Protection="1">
      <protection locked="0"/>
    </xf>
    <xf numFmtId="0" fontId="3" fillId="0" borderId="2" xfId="51" applyFont="1" applyFill="1" applyBorder="1" applyAlignment="1" applyProtection="1">
      <alignment horizontal="center" vertical="center" wrapText="1"/>
      <protection locked="0"/>
    </xf>
    <xf numFmtId="0" fontId="3" fillId="0" borderId="4" xfId="51" applyFont="1" applyFill="1" applyBorder="1" applyAlignment="1" applyProtection="1">
      <alignment horizontal="center" vertical="center" wrapText="1"/>
      <protection locked="0"/>
    </xf>
    <xf numFmtId="0" fontId="4" fillId="0" borderId="5" xfId="51" applyFont="1" applyFill="1" applyBorder="1" applyAlignment="1" applyProtection="1">
      <alignment vertical="center" wrapText="1"/>
    </xf>
    <xf numFmtId="0" fontId="1" fillId="0" borderId="6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1" fillId="0" borderId="7" xfId="0" applyFont="1" applyFill="1" applyBorder="1" applyProtection="1">
      <protection locked="0"/>
    </xf>
    <xf numFmtId="0" fontId="1" fillId="0" borderId="8" xfId="51" applyFont="1" applyFill="1" applyBorder="1" applyAlignment="1" applyProtection="1">
      <alignment horizontal="left" vertical="center" wrapText="1"/>
      <protection locked="0"/>
    </xf>
    <xf numFmtId="0" fontId="5" fillId="0" borderId="5" xfId="0" applyFont="1" applyFill="1" applyBorder="1" applyAlignment="1" applyProtection="1">
      <alignment horizontal="center" vertical="center"/>
    </xf>
    <xf numFmtId="0" fontId="5" fillId="0" borderId="5" xfId="51" applyFont="1" applyFill="1" applyBorder="1" applyAlignment="1" applyProtection="1">
      <alignment horizontal="center" vertical="center"/>
    </xf>
    <xf numFmtId="0" fontId="1" fillId="0" borderId="9" xfId="51" applyFont="1" applyFill="1" applyBorder="1" applyAlignment="1" applyProtection="1">
      <alignment vertical="center"/>
    </xf>
    <xf numFmtId="0" fontId="2" fillId="0" borderId="10" xfId="51" applyFont="1" applyFill="1" applyBorder="1" applyAlignment="1" applyProtection="1">
      <alignment vertical="center"/>
    </xf>
    <xf numFmtId="0" fontId="1" fillId="0" borderId="9" xfId="51" applyFont="1" applyFill="1" applyBorder="1" applyAlignment="1" applyProtection="1">
      <alignment horizontal="center" vertical="center" wrapText="1"/>
    </xf>
    <xf numFmtId="0" fontId="1" fillId="0" borderId="10" xfId="51" applyFont="1" applyFill="1" applyBorder="1" applyAlignment="1" applyProtection="1">
      <alignment horizontal="center" vertical="center" wrapText="1"/>
    </xf>
    <xf numFmtId="0" fontId="1" fillId="0" borderId="9" xfId="0" applyFont="1" applyFill="1" applyBorder="1" applyAlignment="1" applyProtection="1">
      <alignment horizontal="center" vertical="center"/>
    </xf>
    <xf numFmtId="0" fontId="1" fillId="0" borderId="9" xfId="0" applyFont="1" applyFill="1" applyBorder="1" applyAlignment="1" applyProtection="1">
      <alignment horizontal="center" vertical="center" wrapText="1"/>
    </xf>
    <xf numFmtId="0" fontId="1" fillId="0" borderId="9" xfId="0" applyFont="1" applyFill="1" applyBorder="1" applyAlignment="1" applyProtection="1">
      <alignment horizontal="center" vertical="center"/>
      <protection locked="0"/>
    </xf>
    <xf numFmtId="0" fontId="1" fillId="0" borderId="1" xfId="51" applyFont="1" applyFill="1" applyBorder="1" applyAlignment="1" applyProtection="1">
      <alignment vertical="center"/>
    </xf>
    <xf numFmtId="0" fontId="2" fillId="0" borderId="4" xfId="51" applyFont="1" applyFill="1" applyBorder="1" applyAlignment="1" applyProtection="1">
      <alignment vertical="center"/>
    </xf>
    <xf numFmtId="0" fontId="1" fillId="2" borderId="9" xfId="51" applyFont="1" applyFill="1" applyBorder="1" applyAlignment="1" applyProtection="1">
      <alignment horizontal="center" vertical="center" wrapText="1"/>
    </xf>
    <xf numFmtId="0" fontId="1" fillId="2" borderId="10" xfId="51" applyFont="1" applyFill="1" applyBorder="1" applyAlignment="1" applyProtection="1">
      <alignment horizontal="center" vertical="center" wrapText="1"/>
    </xf>
    <xf numFmtId="0" fontId="1" fillId="2" borderId="9" xfId="0" applyFont="1" applyFill="1" applyBorder="1" applyAlignment="1" applyProtection="1">
      <alignment horizontal="center" vertical="center" wrapText="1"/>
    </xf>
    <xf numFmtId="49" fontId="1" fillId="0" borderId="11" xfId="51" applyNumberFormat="1" applyFont="1" applyFill="1" applyBorder="1" applyAlignment="1" applyProtection="1">
      <alignment vertical="center" wrapText="1"/>
    </xf>
    <xf numFmtId="49" fontId="6" fillId="0" borderId="5" xfId="6" applyNumberFormat="1" applyFill="1" applyBorder="1" applyAlignment="1" applyProtection="1">
      <alignment horizontal="left" vertical="center" wrapText="1"/>
      <protection locked="0"/>
    </xf>
    <xf numFmtId="0" fontId="2" fillId="0" borderId="12" xfId="51" applyFont="1" applyFill="1" applyBorder="1" applyAlignment="1" applyProtection="1">
      <alignment horizontal="center" vertical="center" wrapText="1"/>
    </xf>
    <xf numFmtId="0" fontId="2" fillId="0" borderId="1" xfId="51" applyFont="1" applyFill="1" applyBorder="1" applyAlignment="1" applyProtection="1">
      <alignment vertical="center"/>
      <protection locked="0"/>
    </xf>
    <xf numFmtId="0" fontId="1" fillId="0" borderId="2" xfId="51" applyFont="1" applyFill="1" applyBorder="1" applyAlignment="1" applyProtection="1">
      <alignment vertical="center"/>
      <protection locked="0"/>
    </xf>
    <xf numFmtId="0" fontId="2" fillId="0" borderId="13" xfId="51" applyFont="1" applyFill="1" applyBorder="1" applyAlignment="1" applyProtection="1">
      <alignment horizontal="center" vertical="center" wrapText="1"/>
    </xf>
    <xf numFmtId="0" fontId="2" fillId="0" borderId="3" xfId="51" applyFont="1" applyFill="1" applyBorder="1" applyAlignment="1" applyProtection="1">
      <alignment vertical="center"/>
      <protection locked="0"/>
    </xf>
    <xf numFmtId="0" fontId="1" fillId="0" borderId="0" xfId="51" applyFont="1" applyFill="1" applyBorder="1" applyAlignment="1" applyProtection="1">
      <alignment vertical="center"/>
      <protection locked="0"/>
    </xf>
    <xf numFmtId="0" fontId="2" fillId="0" borderId="14" xfId="51" applyFont="1" applyFill="1" applyBorder="1" applyAlignment="1" applyProtection="1">
      <alignment horizontal="center" vertical="center" wrapText="1"/>
    </xf>
    <xf numFmtId="0" fontId="2" fillId="0" borderId="6" xfId="51" applyFont="1" applyFill="1" applyBorder="1" applyAlignment="1" applyProtection="1">
      <alignment vertical="center"/>
      <protection locked="0"/>
    </xf>
    <xf numFmtId="0" fontId="1" fillId="0" borderId="7" xfId="51" applyFont="1" applyFill="1" applyBorder="1" applyAlignment="1" applyProtection="1">
      <alignment vertical="center"/>
      <protection locked="0"/>
    </xf>
    <xf numFmtId="178" fontId="2" fillId="0" borderId="5" xfId="51" applyNumberFormat="1" applyFont="1" applyFill="1" applyBorder="1" applyAlignment="1" applyProtection="1">
      <alignment horizontal="center" vertical="center" wrapText="1"/>
    </xf>
    <xf numFmtId="178" fontId="1" fillId="0" borderId="5" xfId="51" applyNumberFormat="1" applyFont="1" applyFill="1" applyBorder="1" applyAlignment="1" applyProtection="1">
      <alignment horizontal="center" vertical="center" wrapText="1"/>
    </xf>
    <xf numFmtId="0" fontId="2" fillId="0" borderId="5" xfId="51" applyNumberFormat="1" applyFont="1" applyFill="1" applyBorder="1" applyAlignment="1" applyProtection="1">
      <alignment horizontal="center" vertical="center" wrapText="1"/>
    </xf>
    <xf numFmtId="0" fontId="2" fillId="0" borderId="5" xfId="51" applyNumberFormat="1" applyFont="1" applyFill="1" applyBorder="1" applyAlignment="1" applyProtection="1">
      <alignment vertical="center" wrapText="1"/>
    </xf>
    <xf numFmtId="0" fontId="1" fillId="0" borderId="5" xfId="51" applyNumberFormat="1" applyFont="1" applyFill="1" applyBorder="1" applyAlignment="1" applyProtection="1">
      <alignment horizontal="center" vertical="center" wrapText="1"/>
    </xf>
    <xf numFmtId="0" fontId="2" fillId="0" borderId="1" xfId="51" applyNumberFormat="1" applyFont="1" applyFill="1" applyBorder="1" applyAlignment="1" applyProtection="1">
      <alignment horizontal="center" vertical="center" wrapText="1"/>
    </xf>
    <xf numFmtId="0" fontId="2" fillId="0" borderId="2" xfId="51" applyNumberFormat="1" applyFont="1" applyFill="1" applyBorder="1" applyAlignment="1" applyProtection="1">
      <alignment horizontal="center" vertical="center" wrapText="1"/>
    </xf>
    <xf numFmtId="49" fontId="1" fillId="0" borderId="15" xfId="51" applyNumberFormat="1" applyFont="1" applyFill="1" applyBorder="1" applyAlignment="1" applyProtection="1">
      <alignment horizontal="center" vertical="center" wrapText="1"/>
      <protection locked="0"/>
    </xf>
    <xf numFmtId="49" fontId="7" fillId="0" borderId="16" xfId="51" applyNumberFormat="1" applyFont="1" applyFill="1" applyBorder="1" applyAlignment="1" applyProtection="1">
      <alignment vertical="center" wrapText="1"/>
      <protection locked="0"/>
    </xf>
    <xf numFmtId="49" fontId="8" fillId="0" borderId="16" xfId="51" applyNumberFormat="1" applyFont="1" applyFill="1" applyBorder="1" applyAlignment="1" applyProtection="1">
      <alignment vertical="center" wrapText="1"/>
      <protection locked="0"/>
    </xf>
    <xf numFmtId="179" fontId="8" fillId="0" borderId="16" xfId="51" applyNumberFormat="1" applyFont="1" applyFill="1" applyBorder="1" applyAlignment="1" applyProtection="1">
      <alignment vertical="center" wrapText="1"/>
      <protection locked="0"/>
    </xf>
    <xf numFmtId="49" fontId="1" fillId="0" borderId="17" xfId="51" applyNumberFormat="1" applyFont="1" applyFill="1" applyBorder="1" applyAlignment="1" applyProtection="1">
      <alignment horizontal="center" vertical="center" wrapText="1"/>
      <protection locked="0"/>
    </xf>
    <xf numFmtId="49" fontId="7" fillId="0" borderId="18" xfId="51" applyNumberFormat="1" applyFont="1" applyFill="1" applyBorder="1" applyAlignment="1" applyProtection="1">
      <alignment vertical="center" wrapText="1"/>
      <protection locked="0"/>
    </xf>
    <xf numFmtId="49" fontId="8" fillId="0" borderId="18" xfId="51" applyNumberFormat="1" applyFont="1" applyFill="1" applyBorder="1" applyAlignment="1" applyProtection="1">
      <alignment vertical="center" wrapText="1"/>
      <protection locked="0"/>
    </xf>
    <xf numFmtId="179" fontId="8" fillId="0" borderId="18" xfId="51" applyNumberFormat="1" applyFont="1" applyFill="1" applyBorder="1" applyAlignment="1" applyProtection="1">
      <alignment vertical="center" wrapText="1"/>
      <protection locked="0"/>
    </xf>
    <xf numFmtId="49" fontId="1" fillId="0" borderId="19" xfId="51" applyNumberFormat="1" applyFont="1" applyFill="1" applyBorder="1" applyAlignment="1" applyProtection="1">
      <alignment horizontal="center" vertical="center" wrapText="1"/>
      <protection locked="0"/>
    </xf>
    <xf numFmtId="49" fontId="1" fillId="0" borderId="18" xfId="0" applyNumberFormat="1" applyFont="1" applyBorder="1" applyAlignment="1" applyProtection="1">
      <alignment horizontal="center" vertical="center"/>
    </xf>
    <xf numFmtId="49" fontId="7" fillId="0" borderId="20" xfId="51" applyNumberFormat="1" applyFont="1" applyFill="1" applyBorder="1" applyAlignment="1" applyProtection="1">
      <alignment vertical="center" wrapText="1"/>
      <protection locked="0"/>
    </xf>
    <xf numFmtId="179" fontId="8" fillId="0" borderId="18" xfId="57" applyNumberFormat="1" applyFont="1" applyFill="1" applyBorder="1" applyAlignment="1" applyProtection="1">
      <alignment horizontal="center" vertical="center" wrapText="1"/>
      <protection locked="0"/>
    </xf>
    <xf numFmtId="49" fontId="1" fillId="0" borderId="21" xfId="5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51" applyFont="1" applyProtection="1">
      <alignment vertical="center"/>
    </xf>
    <xf numFmtId="0" fontId="5" fillId="0" borderId="5" xfId="51" applyFont="1" applyFill="1" applyBorder="1" applyAlignment="1" applyProtection="1">
      <alignment vertical="center" wrapText="1"/>
    </xf>
    <xf numFmtId="0" fontId="1" fillId="0" borderId="5" xfId="51" applyFont="1" applyFill="1" applyBorder="1" applyAlignment="1" applyProtection="1">
      <alignment vertical="center" wrapText="1"/>
    </xf>
    <xf numFmtId="0" fontId="1" fillId="0" borderId="9" xfId="51" applyFont="1" applyFill="1" applyBorder="1" applyAlignment="1" applyProtection="1">
      <alignment vertical="center" wrapText="1"/>
    </xf>
    <xf numFmtId="0" fontId="1" fillId="0" borderId="22" xfId="0" applyFont="1" applyFill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center" vertical="center"/>
    </xf>
    <xf numFmtId="0" fontId="1" fillId="0" borderId="1" xfId="51" applyFont="1" applyFill="1" applyBorder="1" applyAlignment="1" applyProtection="1">
      <alignment vertical="center" wrapText="1"/>
    </xf>
    <xf numFmtId="0" fontId="1" fillId="0" borderId="3" xfId="51" applyFont="1" applyFill="1" applyBorder="1" applyAlignment="1" applyProtection="1">
      <alignment vertical="center" wrapText="1"/>
    </xf>
    <xf numFmtId="0" fontId="1" fillId="0" borderId="22" xfId="0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alignment horizontal="center" vertical="center"/>
      <protection locked="0"/>
    </xf>
    <xf numFmtId="0" fontId="1" fillId="2" borderId="22" xfId="0" applyFont="1" applyFill="1" applyBorder="1" applyAlignment="1" applyProtection="1">
      <alignment horizontal="center" vertical="center" wrapText="1"/>
    </xf>
    <xf numFmtId="0" fontId="1" fillId="2" borderId="10" xfId="0" applyFont="1" applyFill="1" applyBorder="1" applyAlignment="1" applyProtection="1">
      <alignment horizontal="center" vertical="center" wrapText="1"/>
    </xf>
    <xf numFmtId="0" fontId="1" fillId="0" borderId="12" xfId="51" applyFont="1" applyFill="1" applyBorder="1" applyAlignment="1" applyProtection="1">
      <alignment vertical="center" wrapText="1"/>
    </xf>
    <xf numFmtId="0" fontId="1" fillId="0" borderId="0" xfId="0" applyFont="1" applyFill="1" applyBorder="1" applyProtection="1">
      <protection locked="0"/>
    </xf>
    <xf numFmtId="0" fontId="9" fillId="0" borderId="16" xfId="51" applyFont="1" applyFill="1" applyBorder="1" applyAlignment="1" applyProtection="1">
      <alignment vertical="center"/>
    </xf>
    <xf numFmtId="0" fontId="1" fillId="0" borderId="18" xfId="51" applyFont="1" applyFill="1" applyBorder="1" applyAlignment="1" applyProtection="1">
      <alignment vertical="center" wrapText="1"/>
    </xf>
    <xf numFmtId="0" fontId="10" fillId="0" borderId="18" xfId="51" applyFont="1" applyFill="1" applyBorder="1" applyAlignment="1" applyProtection="1">
      <alignment vertical="center"/>
    </xf>
    <xf numFmtId="0" fontId="11" fillId="0" borderId="23" xfId="51" applyFont="1" applyFill="1" applyBorder="1" applyAlignment="1" applyProtection="1">
      <alignment vertical="center" wrapText="1"/>
    </xf>
    <xf numFmtId="0" fontId="11" fillId="0" borderId="24" xfId="51" applyFont="1" applyFill="1" applyBorder="1" applyAlignment="1" applyProtection="1">
      <alignment vertical="center" wrapText="1"/>
    </xf>
    <xf numFmtId="49" fontId="12" fillId="0" borderId="16" xfId="54" applyNumberFormat="1" applyFont="1" applyFill="1" applyBorder="1" applyAlignment="1" applyProtection="1">
      <alignment vertical="center" wrapText="1"/>
    </xf>
    <xf numFmtId="49" fontId="12" fillId="0" borderId="18" xfId="54" applyNumberFormat="1" applyFont="1" applyFill="1" applyBorder="1" applyAlignment="1" applyProtection="1">
      <alignment vertical="center" wrapText="1"/>
    </xf>
    <xf numFmtId="49" fontId="13" fillId="0" borderId="18" xfId="54" applyNumberFormat="1" applyFont="1" applyFill="1" applyBorder="1" applyAlignment="1" applyProtection="1">
      <alignment vertical="center" wrapText="1"/>
    </xf>
    <xf numFmtId="0" fontId="14" fillId="0" borderId="18" xfId="54" applyNumberFormat="1" applyFont="1" applyFill="1" applyBorder="1" applyAlignment="1" applyProtection="1">
      <alignment vertical="center"/>
    </xf>
    <xf numFmtId="178" fontId="1" fillId="0" borderId="1" xfId="51" applyNumberFormat="1" applyFont="1" applyFill="1" applyBorder="1" applyAlignment="1" applyProtection="1">
      <alignment horizontal="center" vertical="center" wrapText="1"/>
    </xf>
    <xf numFmtId="178" fontId="1" fillId="0" borderId="2" xfId="51" applyNumberFormat="1" applyFont="1" applyFill="1" applyBorder="1" applyAlignment="1" applyProtection="1">
      <alignment horizontal="center" vertical="center" wrapText="1"/>
    </xf>
    <xf numFmtId="178" fontId="1" fillId="0" borderId="4" xfId="51" applyNumberFormat="1" applyFont="1" applyFill="1" applyBorder="1" applyAlignment="1" applyProtection="1">
      <alignment horizontal="center" vertical="center" wrapText="1"/>
    </xf>
    <xf numFmtId="178" fontId="1" fillId="3" borderId="5" xfId="0" applyNumberFormat="1" applyFont="1" applyFill="1" applyBorder="1" applyAlignment="1" applyProtection="1">
      <alignment horizontal="center" vertical="center"/>
    </xf>
    <xf numFmtId="0" fontId="1" fillId="0" borderId="6" xfId="51" applyNumberFormat="1" applyFont="1" applyFill="1" applyBorder="1" applyAlignment="1" applyProtection="1">
      <alignment horizontal="center" vertical="center" wrapText="1"/>
    </xf>
    <xf numFmtId="0" fontId="1" fillId="0" borderId="7" xfId="51" applyNumberFormat="1" applyFont="1" applyFill="1" applyBorder="1" applyAlignment="1" applyProtection="1">
      <alignment horizontal="center" vertical="center" wrapText="1"/>
    </xf>
    <xf numFmtId="0" fontId="1" fillId="0" borderId="8" xfId="51" applyNumberFormat="1" applyFont="1" applyFill="1" applyBorder="1" applyAlignment="1" applyProtection="1">
      <alignment horizontal="center" vertical="center" wrapText="1"/>
    </xf>
    <xf numFmtId="0" fontId="1" fillId="3" borderId="5" xfId="51" applyNumberFormat="1" applyFont="1" applyFill="1" applyBorder="1" applyAlignment="1" applyProtection="1">
      <alignment horizontal="center" vertical="center" wrapText="1"/>
    </xf>
    <xf numFmtId="0" fontId="1" fillId="0" borderId="5" xfId="51" applyNumberFormat="1" applyFont="1" applyFill="1" applyBorder="1" applyAlignment="1" applyProtection="1">
      <alignment horizontal="center" vertical="center" wrapText="1"/>
    </xf>
    <xf numFmtId="49" fontId="8" fillId="0" borderId="16" xfId="51" applyNumberFormat="1" applyFont="1" applyFill="1" applyBorder="1" applyAlignment="1" applyProtection="1">
      <alignment horizontal="center" vertical="center" wrapText="1"/>
      <protection locked="0"/>
    </xf>
    <xf numFmtId="49" fontId="15" fillId="0" borderId="16" xfId="54" applyNumberFormat="1" applyFont="1" applyFill="1" applyBorder="1" applyAlignment="1" applyProtection="1">
      <alignment horizontal="center" vertical="center" wrapText="1"/>
      <protection locked="0"/>
    </xf>
    <xf numFmtId="49" fontId="16" fillId="0" borderId="16" xfId="51" applyNumberFormat="1" applyFont="1" applyFill="1" applyBorder="1" applyAlignment="1" applyProtection="1">
      <alignment horizontal="center" vertical="center" wrapText="1"/>
      <protection locked="0"/>
    </xf>
    <xf numFmtId="0" fontId="17" fillId="0" borderId="16" xfId="0" applyNumberFormat="1" applyFont="1" applyBorder="1" applyAlignment="1" applyProtection="1">
      <alignment horizontal="left" vertical="center" wrapText="1"/>
      <protection locked="0"/>
    </xf>
    <xf numFmtId="179" fontId="8" fillId="0" borderId="25" xfId="51" applyNumberFormat="1" applyFont="1" applyBorder="1" applyAlignment="1" applyProtection="1">
      <alignment horizontal="center" vertical="center"/>
      <protection locked="0"/>
    </xf>
    <xf numFmtId="49" fontId="8" fillId="0" borderId="18" xfId="51" applyNumberFormat="1" applyFont="1" applyFill="1" applyBorder="1" applyAlignment="1" applyProtection="1">
      <alignment horizontal="center" vertical="center" wrapText="1"/>
      <protection locked="0"/>
    </xf>
    <xf numFmtId="49" fontId="15" fillId="0" borderId="18" xfId="54" applyNumberFormat="1" applyFont="1" applyFill="1" applyBorder="1" applyAlignment="1" applyProtection="1">
      <alignment horizontal="center" vertical="center" wrapText="1"/>
      <protection locked="0"/>
    </xf>
    <xf numFmtId="49" fontId="9" fillId="0" borderId="18" xfId="51" applyNumberFormat="1" applyFont="1" applyFill="1" applyBorder="1" applyAlignment="1" applyProtection="1">
      <alignment horizontal="center" vertical="center" wrapText="1"/>
      <protection locked="0"/>
    </xf>
    <xf numFmtId="0" fontId="17" fillId="0" borderId="18" xfId="0" applyNumberFormat="1" applyFont="1" applyBorder="1" applyAlignment="1" applyProtection="1">
      <alignment horizontal="left" vertical="center" wrapText="1"/>
      <protection locked="0"/>
    </xf>
    <xf numFmtId="179" fontId="8" fillId="0" borderId="18" xfId="51" applyNumberFormat="1" applyFont="1" applyBorder="1" applyAlignment="1" applyProtection="1">
      <alignment horizontal="center" vertical="center"/>
      <protection locked="0"/>
    </xf>
    <xf numFmtId="0" fontId="1" fillId="0" borderId="18" xfId="0" applyFont="1" applyFill="1" applyBorder="1" applyAlignment="1">
      <alignment horizontal="center" vertical="center"/>
    </xf>
    <xf numFmtId="49" fontId="8" fillId="0" borderId="18" xfId="50" applyNumberFormat="1" applyFont="1" applyFill="1" applyBorder="1" applyAlignment="1" applyProtection="1">
      <alignment horizontal="center" vertical="center" wrapText="1"/>
      <protection locked="0"/>
    </xf>
    <xf numFmtId="0" fontId="17" fillId="4" borderId="18" xfId="0" applyNumberFormat="1" applyFont="1" applyFill="1" applyBorder="1" applyAlignment="1" applyProtection="1">
      <alignment horizontal="left" vertical="center" wrapText="1"/>
      <protection locked="0"/>
    </xf>
    <xf numFmtId="49" fontId="18" fillId="0" borderId="18" xfId="51" applyNumberFormat="1" applyFont="1" applyFill="1" applyBorder="1" applyAlignment="1" applyProtection="1">
      <alignment horizontal="center" vertical="center" wrapText="1"/>
      <protection locked="0"/>
    </xf>
    <xf numFmtId="180" fontId="5" fillId="0" borderId="5" xfId="51" applyNumberFormat="1" applyFont="1" applyFill="1" applyBorder="1" applyAlignment="1" applyProtection="1">
      <alignment vertical="center" wrapText="1"/>
      <protection locked="0"/>
    </xf>
    <xf numFmtId="0" fontId="1" fillId="0" borderId="10" xfId="51" applyFont="1" applyFill="1" applyBorder="1" applyAlignment="1" applyProtection="1">
      <alignment vertical="center" wrapText="1"/>
    </xf>
    <xf numFmtId="0" fontId="1" fillId="0" borderId="4" xfId="51" applyFont="1" applyFill="1" applyBorder="1" applyAlignment="1" applyProtection="1">
      <alignment vertical="center" wrapText="1"/>
    </xf>
    <xf numFmtId="0" fontId="1" fillId="0" borderId="26" xfId="51" applyFont="1" applyFill="1" applyBorder="1" applyAlignment="1" applyProtection="1">
      <alignment vertical="center" wrapText="1"/>
    </xf>
    <xf numFmtId="0" fontId="1" fillId="0" borderId="27" xfId="51" applyFont="1" applyFill="1" applyBorder="1" applyAlignment="1" applyProtection="1">
      <alignment vertical="center" wrapText="1"/>
    </xf>
    <xf numFmtId="0" fontId="11" fillId="0" borderId="28" xfId="51" applyFont="1" applyFill="1" applyBorder="1" applyAlignment="1" applyProtection="1">
      <alignment vertical="center" wrapText="1"/>
    </xf>
    <xf numFmtId="178" fontId="1" fillId="3" borderId="12" xfId="51" applyNumberFormat="1" applyFont="1" applyFill="1" applyBorder="1" applyAlignment="1" applyProtection="1">
      <alignment horizontal="center" vertical="center" wrapText="1"/>
    </xf>
    <xf numFmtId="178" fontId="1" fillId="3" borderId="14" xfId="51" applyNumberFormat="1" applyFont="1" applyFill="1" applyBorder="1" applyAlignment="1" applyProtection="1">
      <alignment horizontal="center" vertical="center" wrapText="1"/>
    </xf>
    <xf numFmtId="178" fontId="1" fillId="3" borderId="5" xfId="51" applyNumberFormat="1" applyFont="1" applyFill="1" applyBorder="1" applyAlignment="1" applyProtection="1">
      <alignment horizontal="center" vertical="center" wrapText="1"/>
    </xf>
    <xf numFmtId="0" fontId="1" fillId="0" borderId="29" xfId="51" applyFont="1" applyFill="1" applyBorder="1" applyAlignment="1" applyProtection="1">
      <alignment horizontal="center" vertical="center"/>
      <protection locked="0"/>
    </xf>
    <xf numFmtId="0" fontId="3" fillId="0" borderId="27" xfId="51" applyFont="1" applyFill="1" applyBorder="1" applyAlignment="1" applyProtection="1">
      <alignment horizontal="center" vertical="center"/>
      <protection locked="0"/>
    </xf>
    <xf numFmtId="0" fontId="1" fillId="0" borderId="27" xfId="51" applyFont="1" applyFill="1" applyBorder="1" applyAlignment="1" applyProtection="1">
      <alignment horizontal="center" vertical="center"/>
      <protection locked="0"/>
    </xf>
  </cellXfs>
  <cellStyles count="58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4" xfId="49"/>
    <cellStyle name="Normal 2 2 2" xfId="50"/>
    <cellStyle name="Normal 2" xfId="51"/>
    <cellStyle name="Normal 3" xfId="52"/>
    <cellStyle name="Currency 2" xfId="53"/>
    <cellStyle name="Normal 2 2" xfId="54"/>
    <cellStyle name="Normal 2 3" xfId="55"/>
    <cellStyle name="Normal 3 2" xfId="56"/>
    <cellStyle name="Normal 2 4" xfId="57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000070C0"/>
      <color rgb="00E26B0A"/>
      <color rgb="00F39C9C"/>
      <color rgb="00BC8E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checked="Checked" noThreeD="1" val="0"/>
</file>

<file path=xl/ctrlProps/ctrlProp3.xml><?xml version="1.0" encoding="utf-8"?>
<formControlPr xmlns="http://schemas.microsoft.com/office/spreadsheetml/2009/9/main" objectType="CheckBox" checked="Checked" noThreeD="1" val="0"/>
</file>

<file path=xl/ctrlProps/ctrlProp4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57150</xdr:colOff>
      <xdr:row>0</xdr:row>
      <xdr:rowOff>76200</xdr:rowOff>
    </xdr:from>
    <xdr:to>
      <xdr:col>4</xdr:col>
      <xdr:colOff>914400</xdr:colOff>
      <xdr:row>1</xdr:row>
      <xdr:rowOff>523875</xdr:rowOff>
    </xdr:to>
    <xdr:grpSp>
      <xdr:nvGrpSpPr>
        <xdr:cNvPr id="2" name="Group 2"/>
        <xdr:cNvGrpSpPr/>
      </xdr:nvGrpSpPr>
      <xdr:grpSpPr>
        <a:xfrm>
          <a:off x="1381125" y="76200"/>
          <a:ext cx="1419225" cy="533400"/>
          <a:chOff x="200026" y="68793"/>
          <a:chExt cx="1028699" cy="531284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1265" name="Check Box 1" hidden="1">
                <a:extLst>
                  <a:ext uri="{63B3BB69-23CF-44E3-9099-C40C66FF867C}">
                    <a14:compatExt spid="_x0000_s11265"/>
                  </a:ext>
                </a:extLst>
              </xdr:cNvPr>
              <xdr:cNvSpPr/>
            </xdr:nvSpPr>
            <xdr:spPr>
              <a:xfrm>
                <a:off x="200026" y="68793"/>
                <a:ext cx="1028699" cy="531284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>
                <a:defPPr>
                  <a:defRPr lang="en-US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4" name="Rectangle 3"/>
          <xdr:cNvSpPr/>
        </xdr:nvSpPr>
        <xdr:spPr>
          <a:xfrm>
            <a:off x="327773" y="211099"/>
            <a:ext cx="773205" cy="246667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Casting   </a:t>
            </a:r>
            <a:r>
              <a:rPr lang="zh-CN" altLang="en-US" sz="1200">
                <a:latin typeface="+mn-lt"/>
                <a:ea typeface="+mn-ea"/>
                <a:cs typeface="+mn-cs"/>
              </a:rPr>
              <a:t>鑄物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733425</xdr:colOff>
      <xdr:row>1</xdr:row>
      <xdr:rowOff>9525</xdr:rowOff>
    </xdr:from>
    <xdr:to>
      <xdr:col>6</xdr:col>
      <xdr:colOff>216693</xdr:colOff>
      <xdr:row>1</xdr:row>
      <xdr:rowOff>542925</xdr:rowOff>
    </xdr:to>
    <xdr:grpSp>
      <xdr:nvGrpSpPr>
        <xdr:cNvPr id="5" name="Group 2"/>
        <xdr:cNvGrpSpPr/>
      </xdr:nvGrpSpPr>
      <xdr:grpSpPr>
        <a:xfrm>
          <a:off x="2619375" y="95250"/>
          <a:ext cx="3855085" cy="533400"/>
          <a:chOff x="200026" y="68791"/>
          <a:chExt cx="1116581" cy="531283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1266" name="Check Box 2" hidden="1">
                <a:extLst>
                  <a:ext uri="{63B3BB69-23CF-44E3-9099-C40C66FF867C}">
                    <a14:compatExt spid="_x0000_s11266"/>
                  </a:ext>
                </a:extLst>
              </xdr:cNvPr>
              <xdr:cNvSpPr/>
            </xdr:nvSpPr>
            <xdr:spPr>
              <a:xfrm>
                <a:off x="200026" y="68791"/>
                <a:ext cx="1028699" cy="531283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>
                <a:defPPr>
                  <a:defRPr lang="en-US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7" name="Rectangle 6"/>
          <xdr:cNvSpPr/>
        </xdr:nvSpPr>
        <xdr:spPr>
          <a:xfrm>
            <a:off x="282266" y="211099"/>
            <a:ext cx="1034341" cy="246667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>
                <a:effectLst/>
                <a:latin typeface="+mn-lt"/>
                <a:ea typeface="+mn-ea"/>
                <a:cs typeface="+mn-cs"/>
              </a:rPr>
              <a:t>Machining </a:t>
            </a:r>
            <a:r>
              <a:rPr lang="zh-CN" altLang="en-US" sz="1100">
                <a:effectLst/>
                <a:latin typeface="+mn-lt"/>
                <a:ea typeface="+mn-ea"/>
                <a:cs typeface="+mn-cs"/>
              </a:rPr>
              <a:t>加工品</a:t>
            </a:r>
            <a:endParaRPr lang="en-US" sz="1200">
              <a:effectLst/>
            </a:endParaRPr>
          </a:p>
        </xdr:txBody>
      </xdr:sp>
    </xdr:grpSp>
    <xdr:clientData/>
  </xdr:twoCellAnchor>
  <xdr:twoCellAnchor>
    <xdr:from>
      <xdr:col>3</xdr:col>
      <xdr:colOff>57150</xdr:colOff>
      <xdr:row>1</xdr:row>
      <xdr:rowOff>419100</xdr:rowOff>
    </xdr:from>
    <xdr:to>
      <xdr:col>4</xdr:col>
      <xdr:colOff>914400</xdr:colOff>
      <xdr:row>2</xdr:row>
      <xdr:rowOff>400050</xdr:rowOff>
    </xdr:to>
    <xdr:grpSp>
      <xdr:nvGrpSpPr>
        <xdr:cNvPr id="8" name="Group 2"/>
        <xdr:cNvGrpSpPr/>
      </xdr:nvGrpSpPr>
      <xdr:grpSpPr>
        <a:xfrm>
          <a:off x="1381125" y="504825"/>
          <a:ext cx="1419225" cy="552450"/>
          <a:chOff x="200026" y="68790"/>
          <a:chExt cx="1028699" cy="531282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1267" name="Check Box 3" hidden="1">
                <a:extLst>
                  <a:ext uri="{63B3BB69-23CF-44E3-9099-C40C66FF867C}">
                    <a14:compatExt spid="_x0000_s11267"/>
                  </a:ext>
                </a:extLst>
              </xdr:cNvPr>
              <xdr:cNvSpPr/>
            </xdr:nvSpPr>
            <xdr:spPr>
              <a:xfrm>
                <a:off x="200026" y="68790"/>
                <a:ext cx="1028699" cy="531282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>
                <a:defPPr>
                  <a:defRPr lang="en-US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10" name="Rectangle 9"/>
          <xdr:cNvSpPr/>
        </xdr:nvSpPr>
        <xdr:spPr>
          <a:xfrm>
            <a:off x="327773" y="215352"/>
            <a:ext cx="712693" cy="247321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Prototype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57150</xdr:colOff>
      <xdr:row>2</xdr:row>
      <xdr:rowOff>295275</xdr:rowOff>
    </xdr:from>
    <xdr:to>
      <xdr:col>4</xdr:col>
      <xdr:colOff>914400</xdr:colOff>
      <xdr:row>3</xdr:row>
      <xdr:rowOff>0</xdr:rowOff>
    </xdr:to>
    <xdr:grpSp>
      <xdr:nvGrpSpPr>
        <xdr:cNvPr id="11" name="Group 2"/>
        <xdr:cNvGrpSpPr/>
      </xdr:nvGrpSpPr>
      <xdr:grpSpPr>
        <a:xfrm>
          <a:off x="1381125" y="952500"/>
          <a:ext cx="1419225" cy="352425"/>
          <a:chOff x="200026" y="68791"/>
          <a:chExt cx="1028699" cy="531282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</a:extLst>
              </xdr:cNvPr>
              <xdr:cNvSpPr/>
            </xdr:nvSpPr>
            <xdr:spPr>
              <a:xfrm>
                <a:off x="200026" y="68791"/>
                <a:ext cx="1028699" cy="531282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>
                <a:defPPr>
                  <a:defRPr lang="en-US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13" name="Rectangle 12"/>
          <xdr:cNvSpPr/>
        </xdr:nvSpPr>
        <xdr:spPr>
          <a:xfrm>
            <a:off x="327773" y="212381"/>
            <a:ext cx="820270" cy="244103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Mass production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5</xdr:col>
      <xdr:colOff>153670</xdr:colOff>
      <xdr:row>47</xdr:row>
      <xdr:rowOff>135255</xdr:rowOff>
    </xdr:from>
    <xdr:to>
      <xdr:col>5</xdr:col>
      <xdr:colOff>1287145</xdr:colOff>
      <xdr:row>47</xdr:row>
      <xdr:rowOff>354330</xdr:rowOff>
    </xdr:to>
    <xdr:pic>
      <xdr:nvPicPr>
        <xdr:cNvPr id="15" name="Picture 1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811395" y="19219545"/>
          <a:ext cx="1133475" cy="219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144145</xdr:colOff>
      <xdr:row>55</xdr:row>
      <xdr:rowOff>99060</xdr:rowOff>
    </xdr:from>
    <xdr:to>
      <xdr:col>5</xdr:col>
      <xdr:colOff>1400810</xdr:colOff>
      <xdr:row>55</xdr:row>
      <xdr:rowOff>339725</xdr:rowOff>
    </xdr:to>
    <xdr:pic>
      <xdr:nvPicPr>
        <xdr:cNvPr id="103" name="Picture 10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801870" y="22840950"/>
          <a:ext cx="1256665" cy="2406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144145</xdr:colOff>
      <xdr:row>56</xdr:row>
      <xdr:rowOff>99060</xdr:rowOff>
    </xdr:from>
    <xdr:to>
      <xdr:col>5</xdr:col>
      <xdr:colOff>1400810</xdr:colOff>
      <xdr:row>56</xdr:row>
      <xdr:rowOff>339725</xdr:rowOff>
    </xdr:to>
    <xdr:pic>
      <xdr:nvPicPr>
        <xdr:cNvPr id="104" name="Picture 10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801870" y="23298150"/>
          <a:ext cx="1256665" cy="2406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50800</xdr:colOff>
      <xdr:row>33</xdr:row>
      <xdr:rowOff>127000</xdr:rowOff>
    </xdr:from>
    <xdr:to>
      <xdr:col>5</xdr:col>
      <xdr:colOff>1555750</xdr:colOff>
      <xdr:row>33</xdr:row>
      <xdr:rowOff>383540</xdr:rowOff>
    </xdr:to>
    <xdr:pic>
      <xdr:nvPicPr>
        <xdr:cNvPr id="14" name="Picture 1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708525" y="12810490"/>
          <a:ext cx="1504950" cy="256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50800</xdr:colOff>
      <xdr:row>43</xdr:row>
      <xdr:rowOff>114300</xdr:rowOff>
    </xdr:from>
    <xdr:to>
      <xdr:col>5</xdr:col>
      <xdr:colOff>1560830</xdr:colOff>
      <xdr:row>43</xdr:row>
      <xdr:rowOff>372110</xdr:rowOff>
    </xdr:to>
    <xdr:pic>
      <xdr:nvPicPr>
        <xdr:cNvPr id="94" name="Picture 9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708525" y="17369790"/>
          <a:ext cx="1510030" cy="257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393700</xdr:colOff>
      <xdr:row>44</xdr:row>
      <xdr:rowOff>101600</xdr:rowOff>
    </xdr:from>
    <xdr:to>
      <xdr:col>5</xdr:col>
      <xdr:colOff>1184275</xdr:colOff>
      <xdr:row>44</xdr:row>
      <xdr:rowOff>387350</xdr:rowOff>
    </xdr:to>
    <xdr:pic>
      <xdr:nvPicPr>
        <xdr:cNvPr id="95" name="Picture 9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051425" y="17814290"/>
          <a:ext cx="790575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76200</xdr:colOff>
      <xdr:row>49</xdr:row>
      <xdr:rowOff>101600</xdr:rowOff>
    </xdr:from>
    <xdr:to>
      <xdr:col>5</xdr:col>
      <xdr:colOff>1533525</xdr:colOff>
      <xdr:row>49</xdr:row>
      <xdr:rowOff>398780</xdr:rowOff>
    </xdr:to>
    <xdr:pic>
      <xdr:nvPicPr>
        <xdr:cNvPr id="97" name="Picture 9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33925" y="20100290"/>
          <a:ext cx="1457325" cy="297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419100</xdr:colOff>
      <xdr:row>50</xdr:row>
      <xdr:rowOff>101600</xdr:rowOff>
    </xdr:from>
    <xdr:to>
      <xdr:col>5</xdr:col>
      <xdr:colOff>1169670</xdr:colOff>
      <xdr:row>50</xdr:row>
      <xdr:rowOff>323215</xdr:rowOff>
    </xdr:to>
    <xdr:pic>
      <xdr:nvPicPr>
        <xdr:cNvPr id="109" name="Picture 10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076825" y="20557490"/>
          <a:ext cx="750570" cy="2216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50800</xdr:colOff>
      <xdr:row>54</xdr:row>
      <xdr:rowOff>89535</xdr:rowOff>
    </xdr:from>
    <xdr:to>
      <xdr:col>5</xdr:col>
      <xdr:colOff>1562735</xdr:colOff>
      <xdr:row>54</xdr:row>
      <xdr:rowOff>360680</xdr:rowOff>
    </xdr:to>
    <xdr:pic>
      <xdr:nvPicPr>
        <xdr:cNvPr id="110" name="Picture 10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708525" y="22374225"/>
          <a:ext cx="1511935" cy="271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254000</xdr:colOff>
      <xdr:row>57</xdr:row>
      <xdr:rowOff>88900</xdr:rowOff>
    </xdr:from>
    <xdr:to>
      <xdr:col>5</xdr:col>
      <xdr:colOff>1377950</xdr:colOff>
      <xdr:row>57</xdr:row>
      <xdr:rowOff>365125</xdr:rowOff>
    </xdr:to>
    <xdr:pic>
      <xdr:nvPicPr>
        <xdr:cNvPr id="111" name="Picture 1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911725" y="23745190"/>
          <a:ext cx="1123950" cy="276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344805</xdr:colOff>
      <xdr:row>60</xdr:row>
      <xdr:rowOff>101600</xdr:rowOff>
    </xdr:from>
    <xdr:to>
      <xdr:col>5</xdr:col>
      <xdr:colOff>1135380</xdr:colOff>
      <xdr:row>60</xdr:row>
      <xdr:rowOff>387350</xdr:rowOff>
    </xdr:to>
    <xdr:pic>
      <xdr:nvPicPr>
        <xdr:cNvPr id="112" name="Picture 11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5002530" y="25129490"/>
          <a:ext cx="790575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395605</xdr:colOff>
      <xdr:row>62</xdr:row>
      <xdr:rowOff>101600</xdr:rowOff>
    </xdr:from>
    <xdr:to>
      <xdr:col>5</xdr:col>
      <xdr:colOff>1176020</xdr:colOff>
      <xdr:row>62</xdr:row>
      <xdr:rowOff>306705</xdr:rowOff>
    </xdr:to>
    <xdr:pic>
      <xdr:nvPicPr>
        <xdr:cNvPr id="114" name="Picture 11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5053330" y="26043890"/>
          <a:ext cx="780415" cy="2051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50800</xdr:colOff>
      <xdr:row>55</xdr:row>
      <xdr:rowOff>102235</xdr:rowOff>
    </xdr:from>
    <xdr:to>
      <xdr:col>5</xdr:col>
      <xdr:colOff>1562735</xdr:colOff>
      <xdr:row>55</xdr:row>
      <xdr:rowOff>373380</xdr:rowOff>
    </xdr:to>
    <xdr:pic>
      <xdr:nvPicPr>
        <xdr:cNvPr id="115" name="Picture 1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708525" y="22844125"/>
          <a:ext cx="1511935" cy="271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431800</xdr:colOff>
      <xdr:row>52</xdr:row>
      <xdr:rowOff>114300</xdr:rowOff>
    </xdr:from>
    <xdr:to>
      <xdr:col>5</xdr:col>
      <xdr:colOff>1182370</xdr:colOff>
      <xdr:row>52</xdr:row>
      <xdr:rowOff>335915</xdr:rowOff>
    </xdr:to>
    <xdr:pic>
      <xdr:nvPicPr>
        <xdr:cNvPr id="116" name="Picture 11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089525" y="21484590"/>
          <a:ext cx="750570" cy="2216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419100</xdr:colOff>
      <xdr:row>51</xdr:row>
      <xdr:rowOff>101600</xdr:rowOff>
    </xdr:from>
    <xdr:to>
      <xdr:col>5</xdr:col>
      <xdr:colOff>1169670</xdr:colOff>
      <xdr:row>51</xdr:row>
      <xdr:rowOff>323215</xdr:rowOff>
    </xdr:to>
    <xdr:pic>
      <xdr:nvPicPr>
        <xdr:cNvPr id="118" name="Picture 11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076825" y="21014690"/>
          <a:ext cx="750570" cy="2216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419100</xdr:colOff>
      <xdr:row>53</xdr:row>
      <xdr:rowOff>101600</xdr:rowOff>
    </xdr:from>
    <xdr:to>
      <xdr:col>5</xdr:col>
      <xdr:colOff>1169670</xdr:colOff>
      <xdr:row>53</xdr:row>
      <xdr:rowOff>323215</xdr:rowOff>
    </xdr:to>
    <xdr:pic>
      <xdr:nvPicPr>
        <xdr:cNvPr id="119" name="Picture 11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076825" y="21929090"/>
          <a:ext cx="750570" cy="2216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Vu%20file\15.PPAP\Housing%20&amp;%20Pins_A2012003-A2012004-A2107024\A2303123\A2303123_Machining%20BW_Ver.(230503)_Circle.num.ver.01_07102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nslator"/>
      <sheetName val="Measurement matrix"/>
      <sheetName val="Template"/>
      <sheetName val="M condition"/>
      <sheetName val="Form"/>
      <sheetName val="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..\Master management.xlsx" TargetMode="External"/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  <outlinePr summaryBelow="0"/>
  </sheetPr>
  <dimension ref="B1:S65"/>
  <sheetViews>
    <sheetView showGridLines="0" tabSelected="1" view="pageBreakPreview" zoomScale="75" zoomScaleNormal="80" topLeftCell="A14" workbookViewId="0">
      <selection activeCell="P26" sqref="P26"/>
    </sheetView>
  </sheetViews>
  <sheetFormatPr defaultColWidth="8.85714285714286" defaultRowHeight="14.25"/>
  <cols>
    <col min="1" max="1" width="5.57142857142857" style="4" customWidth="1"/>
    <col min="2" max="2" width="5.42857142857143" style="4" customWidth="1"/>
    <col min="3" max="3" width="8.85714285714286" style="4"/>
    <col min="4" max="4" width="8.42857142857143" style="1" customWidth="1"/>
    <col min="5" max="5" width="41.5714285714286" style="5" customWidth="1"/>
    <col min="6" max="6" width="24" style="1" customWidth="1"/>
    <col min="7" max="7" width="9.28571428571429" style="1" customWidth="1"/>
    <col min="8" max="9" width="7.85714285714286" style="1" customWidth="1"/>
    <col min="10" max="10" width="8.42857142857143" style="1" customWidth="1"/>
    <col min="11" max="11" width="10" style="1" customWidth="1"/>
    <col min="12" max="12" width="9.57142857142857" style="1" customWidth="1"/>
    <col min="13" max="13" width="7" style="1" customWidth="1"/>
    <col min="14" max="14" width="8" style="1" customWidth="1"/>
    <col min="15" max="15" width="8.57142857142857" style="1" customWidth="1"/>
    <col min="16" max="18" width="11.7142857142857" style="4" customWidth="1"/>
    <col min="19" max="19" width="8.42857142857143" style="4" customWidth="1"/>
    <col min="20" max="16384" width="8.85714285714286" style="4"/>
  </cols>
  <sheetData>
    <row r="1" ht="6.75" customHeight="1" spans="2:19">
      <c r="B1" s="6"/>
      <c r="D1" s="7"/>
      <c r="E1" s="8"/>
      <c r="F1" s="7"/>
      <c r="G1" s="7"/>
      <c r="H1" s="9"/>
      <c r="I1" s="9"/>
      <c r="J1" s="9"/>
      <c r="K1" s="9"/>
      <c r="L1" s="9"/>
      <c r="M1" s="9"/>
      <c r="N1" s="9"/>
      <c r="O1" s="9"/>
      <c r="P1" s="65"/>
      <c r="Q1" s="65"/>
      <c r="R1" s="65"/>
      <c r="S1" s="65"/>
    </row>
    <row r="2" ht="45" customHeight="1" spans="2:19">
      <c r="B2" s="10"/>
      <c r="D2" s="11"/>
      <c r="E2" s="12"/>
      <c r="F2" s="13"/>
      <c r="G2" s="14"/>
      <c r="H2" s="15"/>
      <c r="I2" s="15"/>
      <c r="J2" s="15"/>
      <c r="K2" s="15"/>
      <c r="L2" s="15"/>
      <c r="M2" s="15"/>
      <c r="N2" s="15"/>
      <c r="O2" s="15"/>
      <c r="P2" s="15"/>
      <c r="Q2" s="15"/>
      <c r="R2" s="67"/>
      <c r="S2" s="67"/>
    </row>
    <row r="3" ht="51" customHeight="1" spans="2:19">
      <c r="B3" s="10"/>
      <c r="D3" s="16"/>
      <c r="E3" s="17"/>
      <c r="F3" s="18"/>
      <c r="G3" s="19"/>
      <c r="H3" s="15"/>
      <c r="I3" s="15"/>
      <c r="J3" s="15"/>
      <c r="K3" s="15"/>
      <c r="L3" s="15"/>
      <c r="M3" s="15"/>
      <c r="N3" s="15"/>
      <c r="O3" s="15"/>
      <c r="P3" s="15"/>
      <c r="Q3" s="15"/>
      <c r="R3" s="111"/>
      <c r="S3" s="111"/>
    </row>
    <row r="4" ht="39" customHeight="1" spans="4:19">
      <c r="D4" s="20" t="s">
        <v>0</v>
      </c>
      <c r="E4" s="20"/>
      <c r="F4" s="21" t="s">
        <v>1</v>
      </c>
      <c r="G4" s="21"/>
      <c r="H4" s="20" t="s">
        <v>2</v>
      </c>
      <c r="I4" s="20"/>
      <c r="J4" s="20"/>
      <c r="K4" s="20"/>
      <c r="L4" s="66"/>
      <c r="M4" s="66"/>
      <c r="N4" s="67"/>
      <c r="O4" s="67"/>
      <c r="P4" s="68"/>
      <c r="Q4" s="112"/>
      <c r="R4" s="68"/>
      <c r="S4" s="112"/>
    </row>
    <row r="5" ht="21" customHeight="1" spans="4:19">
      <c r="D5" s="22" t="s">
        <v>3</v>
      </c>
      <c r="E5" s="23"/>
      <c r="F5" s="24" t="s">
        <v>4</v>
      </c>
      <c r="G5" s="25"/>
      <c r="H5" s="26" t="s">
        <v>5</v>
      </c>
      <c r="I5" s="69"/>
      <c r="J5" s="69"/>
      <c r="K5" s="70"/>
      <c r="L5" s="67"/>
      <c r="M5" s="67"/>
      <c r="N5" s="67"/>
      <c r="O5" s="67"/>
      <c r="P5" s="71"/>
      <c r="Q5" s="113"/>
      <c r="R5" s="71"/>
      <c r="S5" s="113"/>
    </row>
    <row r="6" ht="27.95" customHeight="1" spans="4:19">
      <c r="D6" s="22" t="s">
        <v>6</v>
      </c>
      <c r="E6" s="23"/>
      <c r="F6" s="24" t="s">
        <v>7</v>
      </c>
      <c r="G6" s="25"/>
      <c r="H6" s="27" t="s">
        <v>8</v>
      </c>
      <c r="I6" s="69"/>
      <c r="J6" s="69"/>
      <c r="K6" s="70"/>
      <c r="L6" s="67"/>
      <c r="M6" s="67"/>
      <c r="N6" s="67"/>
      <c r="O6" s="67"/>
      <c r="P6" s="72"/>
      <c r="Q6" s="114"/>
      <c r="R6" s="72"/>
      <c r="S6" s="114"/>
    </row>
    <row r="7" ht="21" customHeight="1" spans="4:19">
      <c r="D7" s="22" t="s">
        <v>9</v>
      </c>
      <c r="E7" s="23"/>
      <c r="F7" s="24" t="s">
        <v>10</v>
      </c>
      <c r="G7" s="25"/>
      <c r="H7" s="28" t="s">
        <v>11</v>
      </c>
      <c r="I7" s="73"/>
      <c r="J7" s="73"/>
      <c r="K7" s="74"/>
      <c r="L7" s="67"/>
      <c r="M7" s="67"/>
      <c r="N7" s="67"/>
      <c r="O7" s="67"/>
      <c r="P7" s="72"/>
      <c r="Q7" s="114"/>
      <c r="R7" s="72"/>
      <c r="S7" s="114"/>
    </row>
    <row r="8" ht="21" customHeight="1" spans="4:19">
      <c r="D8" s="22" t="s">
        <v>12</v>
      </c>
      <c r="E8" s="23"/>
      <c r="F8" s="24" t="s">
        <v>13</v>
      </c>
      <c r="G8" s="25"/>
      <c r="H8" s="26" t="str">
        <f>F8</f>
        <v>E1060059238A0</v>
      </c>
      <c r="I8" s="69"/>
      <c r="J8" s="69"/>
      <c r="K8" s="70"/>
      <c r="L8" s="67"/>
      <c r="M8" s="67"/>
      <c r="N8" s="67"/>
      <c r="O8" s="67"/>
      <c r="P8" s="72"/>
      <c r="Q8" s="114"/>
      <c r="R8" s="72"/>
      <c r="S8" s="114"/>
    </row>
    <row r="9" ht="30.75" customHeight="1" spans="4:19">
      <c r="D9" s="29" t="s">
        <v>14</v>
      </c>
      <c r="E9" s="30"/>
      <c r="F9" s="31" t="s">
        <v>15</v>
      </c>
      <c r="G9" s="32"/>
      <c r="H9" s="33" t="s">
        <v>16</v>
      </c>
      <c r="I9" s="75"/>
      <c r="J9" s="75"/>
      <c r="K9" s="76"/>
      <c r="L9" s="77"/>
      <c r="M9" s="77"/>
      <c r="N9" s="77"/>
      <c r="O9" s="77"/>
      <c r="P9" s="72"/>
      <c r="Q9" s="114"/>
      <c r="R9" s="72"/>
      <c r="S9" s="114"/>
    </row>
    <row r="10" s="1" customFormat="1" ht="21.75" customHeight="1" spans="2:19">
      <c r="B10" s="34"/>
      <c r="D10" s="35" t="s">
        <v>17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</row>
    <row r="11" ht="27" customHeight="1" spans="4:19">
      <c r="D11" s="36" t="s">
        <v>18</v>
      </c>
      <c r="E11" s="37"/>
      <c r="F11" s="38"/>
      <c r="G11" s="38"/>
      <c r="H11" s="38"/>
      <c r="I11" s="38"/>
      <c r="J11" s="38"/>
      <c r="K11" s="38"/>
      <c r="L11" s="38"/>
      <c r="M11" s="78"/>
      <c r="N11" s="79" t="s">
        <v>19</v>
      </c>
      <c r="O11" s="80" t="s">
        <v>20</v>
      </c>
      <c r="P11" s="80"/>
      <c r="Q11" s="80"/>
      <c r="R11" s="80"/>
      <c r="S11" s="115"/>
    </row>
    <row r="12" ht="27" customHeight="1" spans="4:19">
      <c r="D12" s="39"/>
      <c r="E12" s="40"/>
      <c r="F12" s="41"/>
      <c r="G12" s="41"/>
      <c r="H12" s="41"/>
      <c r="I12" s="41"/>
      <c r="J12" s="41"/>
      <c r="K12" s="41"/>
      <c r="L12" s="41"/>
      <c r="M12" s="78"/>
      <c r="N12" s="81" t="s">
        <v>21</v>
      </c>
      <c r="O12" s="80" t="s">
        <v>22</v>
      </c>
      <c r="P12" s="80"/>
      <c r="Q12" s="80"/>
      <c r="R12" s="80"/>
      <c r="S12" s="115"/>
    </row>
    <row r="13" ht="27" customHeight="1" spans="4:19">
      <c r="D13" s="39"/>
      <c r="E13" s="40"/>
      <c r="F13" s="41"/>
      <c r="G13" s="41"/>
      <c r="H13" s="41"/>
      <c r="I13" s="41"/>
      <c r="J13" s="41"/>
      <c r="K13" s="41"/>
      <c r="L13" s="41"/>
      <c r="M13" s="78"/>
      <c r="N13" s="82" t="s">
        <v>23</v>
      </c>
      <c r="O13" s="83"/>
      <c r="P13" s="83"/>
      <c r="Q13" s="83"/>
      <c r="R13" s="83"/>
      <c r="S13" s="116"/>
    </row>
    <row r="14" ht="27" customHeight="1" spans="4:19">
      <c r="D14" s="39"/>
      <c r="E14" s="40"/>
      <c r="F14" s="41"/>
      <c r="G14" s="41"/>
      <c r="H14" s="41"/>
      <c r="I14" s="41"/>
      <c r="J14" s="41"/>
      <c r="K14" s="41"/>
      <c r="L14" s="41"/>
      <c r="M14" s="78"/>
      <c r="N14" s="84" t="s">
        <v>24</v>
      </c>
      <c r="O14" s="80" t="s">
        <v>25</v>
      </c>
      <c r="P14" s="80"/>
      <c r="Q14" s="80"/>
      <c r="R14" s="80"/>
      <c r="S14" s="115"/>
    </row>
    <row r="15" ht="27" customHeight="1" spans="4:19">
      <c r="D15" s="39"/>
      <c r="E15" s="40"/>
      <c r="F15" s="41"/>
      <c r="G15" s="41"/>
      <c r="H15" s="41"/>
      <c r="I15" s="41"/>
      <c r="J15" s="41"/>
      <c r="K15" s="41"/>
      <c r="L15" s="41"/>
      <c r="M15" s="78"/>
      <c r="N15" s="85" t="s">
        <v>26</v>
      </c>
      <c r="O15" s="80" t="s">
        <v>27</v>
      </c>
      <c r="P15" s="80"/>
      <c r="Q15" s="80"/>
      <c r="R15" s="80"/>
      <c r="S15" s="115"/>
    </row>
    <row r="16" ht="27" customHeight="1" spans="4:19">
      <c r="D16" s="39"/>
      <c r="E16" s="40"/>
      <c r="F16" s="41"/>
      <c r="G16" s="41"/>
      <c r="H16" s="41"/>
      <c r="I16" s="41"/>
      <c r="J16" s="41"/>
      <c r="K16" s="41"/>
      <c r="L16" s="41"/>
      <c r="M16" s="78"/>
      <c r="N16" s="86" t="s">
        <v>28</v>
      </c>
      <c r="O16" s="80" t="s">
        <v>29</v>
      </c>
      <c r="P16" s="80"/>
      <c r="Q16" s="80"/>
      <c r="R16" s="80"/>
      <c r="S16" s="115"/>
    </row>
    <row r="17" ht="27" customHeight="1" spans="4:19">
      <c r="D17" s="39"/>
      <c r="E17" s="40"/>
      <c r="F17" s="41"/>
      <c r="G17" s="41"/>
      <c r="H17" s="41"/>
      <c r="I17" s="41"/>
      <c r="J17" s="41"/>
      <c r="K17" s="78"/>
      <c r="L17" s="78"/>
      <c r="M17" s="78"/>
      <c r="N17" s="82" t="s">
        <v>30</v>
      </c>
      <c r="O17" s="83"/>
      <c r="P17" s="83"/>
      <c r="Q17" s="83"/>
      <c r="R17" s="83"/>
      <c r="S17" s="116"/>
    </row>
    <row r="18" ht="27" customHeight="1" spans="4:19">
      <c r="D18" s="39"/>
      <c r="E18" s="40"/>
      <c r="F18" s="41"/>
      <c r="G18" s="41"/>
      <c r="H18" s="41"/>
      <c r="I18" s="41"/>
      <c r="J18" s="41"/>
      <c r="K18" s="78"/>
      <c r="L18" s="78"/>
      <c r="M18" s="78"/>
      <c r="N18" s="85" t="s">
        <v>26</v>
      </c>
      <c r="O18" s="80" t="s">
        <v>31</v>
      </c>
      <c r="P18" s="80"/>
      <c r="Q18" s="80"/>
      <c r="R18" s="80"/>
      <c r="S18" s="115"/>
    </row>
    <row r="19" ht="27" customHeight="1" spans="4:19">
      <c r="D19" s="39"/>
      <c r="E19" s="40"/>
      <c r="F19" s="41"/>
      <c r="G19" s="41"/>
      <c r="H19" s="41"/>
      <c r="I19" s="41"/>
      <c r="J19" s="41"/>
      <c r="K19" s="78"/>
      <c r="L19" s="78"/>
      <c r="M19" s="78"/>
      <c r="N19" s="87" t="s">
        <v>32</v>
      </c>
      <c r="O19" s="80" t="s">
        <v>33</v>
      </c>
      <c r="P19" s="80"/>
      <c r="Q19" s="80"/>
      <c r="R19" s="80"/>
      <c r="S19" s="115"/>
    </row>
    <row r="20" ht="30" customHeight="1" spans="4:19">
      <c r="D20" s="42"/>
      <c r="E20" s="43"/>
      <c r="F20" s="44"/>
      <c r="G20" s="44"/>
      <c r="H20" s="44"/>
      <c r="I20" s="44"/>
      <c r="J20" s="44"/>
      <c r="K20" s="44"/>
      <c r="L20" s="44"/>
      <c r="M20" s="44"/>
      <c r="N20" s="87" t="s">
        <v>34</v>
      </c>
      <c r="O20" s="80" t="s">
        <v>35</v>
      </c>
      <c r="P20" s="80"/>
      <c r="Q20" s="80"/>
      <c r="R20" s="80"/>
      <c r="S20" s="115"/>
    </row>
    <row r="21" s="2" customFormat="1" ht="15" customHeight="1" spans="4:19">
      <c r="D21" s="45" t="s">
        <v>36</v>
      </c>
      <c r="E21" s="46" t="s">
        <v>37</v>
      </c>
      <c r="F21" s="46"/>
      <c r="G21" s="46" t="s">
        <v>38</v>
      </c>
      <c r="H21" s="46"/>
      <c r="I21" s="46"/>
      <c r="J21" s="46" t="s">
        <v>39</v>
      </c>
      <c r="K21" s="45" t="s">
        <v>40</v>
      </c>
      <c r="L21" s="45" t="s">
        <v>41</v>
      </c>
      <c r="M21" s="88" t="s">
        <v>42</v>
      </c>
      <c r="N21" s="89"/>
      <c r="O21" s="90"/>
      <c r="P21" s="91"/>
      <c r="Q21" s="91"/>
      <c r="R21" s="91"/>
      <c r="S21" s="117" t="s">
        <v>43</v>
      </c>
    </row>
    <row r="22" ht="25.5" spans="4:19">
      <c r="D22" s="47"/>
      <c r="E22" s="48" t="s">
        <v>44</v>
      </c>
      <c r="F22" s="49" t="s">
        <v>45</v>
      </c>
      <c r="G22" s="49" t="s">
        <v>46</v>
      </c>
      <c r="H22" s="47" t="s">
        <v>47</v>
      </c>
      <c r="I22" s="47" t="s">
        <v>48</v>
      </c>
      <c r="J22" s="49"/>
      <c r="K22" s="47"/>
      <c r="L22" s="47"/>
      <c r="M22" s="92"/>
      <c r="N22" s="93"/>
      <c r="O22" s="94"/>
      <c r="P22" s="95"/>
      <c r="Q22" s="95"/>
      <c r="R22" s="95"/>
      <c r="S22" s="118"/>
    </row>
    <row r="23" customFormat="1" ht="40" customHeight="1" spans="2:19">
      <c r="B23" s="4"/>
      <c r="D23" s="50"/>
      <c r="E23" s="51"/>
      <c r="F23" s="51"/>
      <c r="G23" s="51"/>
      <c r="H23" s="51"/>
      <c r="I23" s="51"/>
      <c r="J23" s="51"/>
      <c r="K23" s="51"/>
      <c r="L23" s="51"/>
      <c r="M23" s="96" t="s">
        <v>49</v>
      </c>
      <c r="N23" s="96"/>
      <c r="O23" s="96"/>
      <c r="P23" s="95"/>
      <c r="Q23" s="95"/>
      <c r="R23" s="95"/>
      <c r="S23" s="119"/>
    </row>
    <row r="24" s="3" customFormat="1" ht="36" customHeight="1" outlineLevel="1" spans="2:19">
      <c r="B24" s="34"/>
      <c r="D24" s="52" t="s">
        <v>50</v>
      </c>
      <c r="E24" s="53" t="s">
        <v>51</v>
      </c>
      <c r="F24" s="54" t="s">
        <v>52</v>
      </c>
      <c r="G24" s="55">
        <v>25.23</v>
      </c>
      <c r="H24" s="55">
        <v>-0.25</v>
      </c>
      <c r="I24" s="55">
        <v>0.25</v>
      </c>
      <c r="J24" s="97" t="s">
        <v>53</v>
      </c>
      <c r="K24" s="98"/>
      <c r="L24" s="99"/>
      <c r="M24" s="100" t="s">
        <v>54</v>
      </c>
      <c r="N24" s="100"/>
      <c r="O24" s="100"/>
      <c r="P24" s="101"/>
      <c r="Q24" s="101"/>
      <c r="R24" s="101"/>
      <c r="S24" s="120" t="str">
        <f>IF(COUNTBLANK(P24:R24)=5,"",IF(OR((MIN(P24:R24)&lt;(G24+H24)),(MAX(P24:R24)&gt;(G24+I24))),"NG","OK"))</f>
        <v>NG</v>
      </c>
    </row>
    <row r="25" s="3" customFormat="1" ht="36" customHeight="1" outlineLevel="1" spans="2:19">
      <c r="B25" s="34"/>
      <c r="D25" s="56" t="s">
        <v>55</v>
      </c>
      <c r="E25" s="57" t="s">
        <v>51</v>
      </c>
      <c r="F25" s="58" t="s">
        <v>52</v>
      </c>
      <c r="G25" s="59">
        <v>27.81</v>
      </c>
      <c r="H25" s="59">
        <v>-0.25</v>
      </c>
      <c r="I25" s="59">
        <v>0.25</v>
      </c>
      <c r="J25" s="102" t="s">
        <v>53</v>
      </c>
      <c r="K25" s="103"/>
      <c r="L25" s="104"/>
      <c r="M25" s="105" t="s">
        <v>54</v>
      </c>
      <c r="N25" s="105"/>
      <c r="O25" s="105"/>
      <c r="P25" s="106"/>
      <c r="Q25" s="106"/>
      <c r="R25" s="106"/>
      <c r="S25" s="121" t="str">
        <f>IF(COUNTBLANK(P25:R25)=5,"",IF(OR((MIN(P25:R25)&lt;(G25+H25)),(MAX(P25:R25)&gt;(G25+I25))),"∆","∆"))</f>
        <v>∆</v>
      </c>
    </row>
    <row r="26" s="3" customFormat="1" ht="36" customHeight="1" outlineLevel="1" spans="2:19">
      <c r="B26" s="34"/>
      <c r="D26" s="56" t="s">
        <v>56</v>
      </c>
      <c r="E26" s="57" t="s">
        <v>51</v>
      </c>
      <c r="F26" s="58" t="s">
        <v>52</v>
      </c>
      <c r="G26" s="59">
        <v>48.51</v>
      </c>
      <c r="H26" s="59">
        <v>-0.25</v>
      </c>
      <c r="I26" s="59">
        <v>0.25</v>
      </c>
      <c r="J26" s="102" t="s">
        <v>53</v>
      </c>
      <c r="K26" s="103"/>
      <c r="L26" s="104"/>
      <c r="M26" s="105" t="s">
        <v>54</v>
      </c>
      <c r="N26" s="105"/>
      <c r="O26" s="105"/>
      <c r="P26" s="106"/>
      <c r="Q26" s="106"/>
      <c r="R26" s="106"/>
      <c r="S26" s="121" t="str">
        <f>IF(COUNTBLANK(P26:R26)=5,"",IF(OR((MIN(P26:R26)&lt;(G26+H26)),(MAX(P26:R26)&gt;(G26+I26))),"∆","∆"))</f>
        <v>∆</v>
      </c>
    </row>
    <row r="27" s="3" customFormat="1" ht="36" customHeight="1" outlineLevel="1" spans="2:19">
      <c r="B27" s="34"/>
      <c r="D27" s="56" t="s">
        <v>57</v>
      </c>
      <c r="E27" s="57" t="s">
        <v>51</v>
      </c>
      <c r="F27" s="58" t="s">
        <v>52</v>
      </c>
      <c r="G27" s="59">
        <v>2.07</v>
      </c>
      <c r="H27" s="59">
        <v>-0.25</v>
      </c>
      <c r="I27" s="59">
        <v>0.25</v>
      </c>
      <c r="J27" s="102" t="s">
        <v>53</v>
      </c>
      <c r="K27" s="103"/>
      <c r="L27" s="104"/>
      <c r="M27" s="105" t="s">
        <v>54</v>
      </c>
      <c r="N27" s="105"/>
      <c r="O27" s="105"/>
      <c r="P27" s="106"/>
      <c r="Q27" s="106"/>
      <c r="R27" s="106"/>
      <c r="S27" s="122" t="str">
        <f>IF(COUNTBLANK(P27:R27)=5,"",IF(OR((MIN(P27:R27)&lt;(G27+H27)),(MAX(P27:R27)&gt;(G27+I27))),"NG","OK"))</f>
        <v>NG</v>
      </c>
    </row>
    <row r="28" s="3" customFormat="1" ht="36" customHeight="1" outlineLevel="1" spans="2:19">
      <c r="B28" s="34"/>
      <c r="D28" s="56" t="s">
        <v>58</v>
      </c>
      <c r="E28" s="57" t="s">
        <v>51</v>
      </c>
      <c r="F28" s="58" t="s">
        <v>59</v>
      </c>
      <c r="G28" s="59">
        <v>0.8</v>
      </c>
      <c r="H28" s="59">
        <v>-0.1</v>
      </c>
      <c r="I28" s="59">
        <v>0.1</v>
      </c>
      <c r="J28" s="102" t="s">
        <v>53</v>
      </c>
      <c r="K28" s="103"/>
      <c r="L28" s="104"/>
      <c r="M28" s="105" t="s">
        <v>60</v>
      </c>
      <c r="N28" s="105"/>
      <c r="O28" s="105"/>
      <c r="P28" s="106"/>
      <c r="Q28" s="106"/>
      <c r="R28" s="106"/>
      <c r="S28" s="121" t="str">
        <f>IF(COUNTBLANK(P28:R28)=5,"",IF(OR((MIN(P28:R28)&lt;(G28+H28)),(MAX(P28:R28)&gt;(G28+I28))),"∆","∆"))</f>
        <v>∆</v>
      </c>
    </row>
    <row r="29" s="3" customFormat="1" ht="36" customHeight="1" outlineLevel="1" spans="2:19">
      <c r="B29" s="34"/>
      <c r="D29" s="56" t="s">
        <v>61</v>
      </c>
      <c r="E29" s="57" t="s">
        <v>62</v>
      </c>
      <c r="F29" s="58" t="s">
        <v>59</v>
      </c>
      <c r="G29" s="59">
        <v>45</v>
      </c>
      <c r="H29" s="59">
        <v>-0.5</v>
      </c>
      <c r="I29" s="59">
        <v>0.5</v>
      </c>
      <c r="J29" s="102" t="s">
        <v>63</v>
      </c>
      <c r="K29" s="103"/>
      <c r="L29" s="104"/>
      <c r="M29" s="105" t="s">
        <v>60</v>
      </c>
      <c r="N29" s="105"/>
      <c r="O29" s="105"/>
      <c r="P29" s="106"/>
      <c r="Q29" s="106"/>
      <c r="R29" s="106"/>
      <c r="S29" s="122" t="str">
        <f>IF(COUNTBLANK(P29:R29)=5,"",IF(OR((MIN(P29:R29)&lt;(G29+H29)),(MAX(P29:R29)&gt;(G29+I29))),"NG","OK"))</f>
        <v>NG</v>
      </c>
    </row>
    <row r="30" s="3" customFormat="1" ht="36" customHeight="1" outlineLevel="1" spans="2:19">
      <c r="B30" s="34"/>
      <c r="D30" s="56" t="s">
        <v>64</v>
      </c>
      <c r="E30" s="57" t="s">
        <v>51</v>
      </c>
      <c r="F30" s="58" t="s">
        <v>52</v>
      </c>
      <c r="G30" s="59">
        <v>15.21</v>
      </c>
      <c r="H30" s="59">
        <v>-0.25</v>
      </c>
      <c r="I30" s="59">
        <v>0.25</v>
      </c>
      <c r="J30" s="102" t="s">
        <v>53</v>
      </c>
      <c r="K30" s="103"/>
      <c r="L30" s="104"/>
      <c r="M30" s="105" t="s">
        <v>65</v>
      </c>
      <c r="N30" s="105"/>
      <c r="O30" s="105"/>
      <c r="P30" s="106"/>
      <c r="Q30" s="106"/>
      <c r="R30" s="106"/>
      <c r="S30" s="122" t="str">
        <f>IF(COUNTBLANK(P30:R30)=5,"",IF(OR((MIN(P30:R30)&lt;(G30+H30)),(MAX(P30:R30)&gt;(G30+I30))),"NG","OK"))</f>
        <v>NG</v>
      </c>
    </row>
    <row r="31" s="3" customFormat="1" ht="36" customHeight="1" spans="2:19">
      <c r="B31" s="34"/>
      <c r="D31" s="56" t="s">
        <v>66</v>
      </c>
      <c r="E31" s="57" t="s">
        <v>51</v>
      </c>
      <c r="F31" s="58" t="s">
        <v>52</v>
      </c>
      <c r="G31" s="59">
        <v>35.81</v>
      </c>
      <c r="H31" s="59">
        <v>-0.25</v>
      </c>
      <c r="I31" s="59">
        <v>0.25</v>
      </c>
      <c r="J31" s="102" t="s">
        <v>53</v>
      </c>
      <c r="K31" s="103"/>
      <c r="L31" s="104"/>
      <c r="M31" s="105" t="s">
        <v>65</v>
      </c>
      <c r="N31" s="105"/>
      <c r="O31" s="105"/>
      <c r="P31" s="106"/>
      <c r="Q31" s="106"/>
      <c r="R31" s="106"/>
      <c r="S31" s="121" t="str">
        <f t="shared" ref="S31:S37" si="0">IF(COUNTBLANK(P31:R31)=5,"",IF(OR((MIN(P31:R31)&lt;(G31+H31)),(MAX(P31:R31)&gt;(G31+I31))),"∆","∆"))</f>
        <v>∆</v>
      </c>
    </row>
    <row r="32" s="3" customFormat="1" ht="36" customHeight="1" outlineLevel="1" spans="2:19">
      <c r="B32" s="34"/>
      <c r="D32" s="56" t="s">
        <v>67</v>
      </c>
      <c r="E32" s="57" t="s">
        <v>51</v>
      </c>
      <c r="F32" s="58" t="s">
        <v>68</v>
      </c>
      <c r="G32" s="59">
        <v>5</v>
      </c>
      <c r="H32" s="59">
        <v>-0.75</v>
      </c>
      <c r="I32" s="59">
        <v>0.75</v>
      </c>
      <c r="J32" s="102" t="s">
        <v>53</v>
      </c>
      <c r="K32" s="103"/>
      <c r="L32" s="104"/>
      <c r="M32" s="105" t="s">
        <v>69</v>
      </c>
      <c r="N32" s="105"/>
      <c r="O32" s="105"/>
      <c r="P32" s="106"/>
      <c r="Q32" s="106"/>
      <c r="R32" s="106"/>
      <c r="S32" s="121" t="str">
        <f t="shared" si="0"/>
        <v>∆</v>
      </c>
    </row>
    <row r="33" s="3" customFormat="1" ht="36" customHeight="1" outlineLevel="1" spans="2:19">
      <c r="B33" s="34"/>
      <c r="D33" s="56" t="s">
        <v>70</v>
      </c>
      <c r="E33" s="57" t="s">
        <v>71</v>
      </c>
      <c r="F33" s="58" t="s">
        <v>59</v>
      </c>
      <c r="G33" s="59">
        <v>20.4</v>
      </c>
      <c r="H33" s="59">
        <v>-0.1</v>
      </c>
      <c r="I33" s="59">
        <v>0.1</v>
      </c>
      <c r="J33" s="102" t="s">
        <v>53</v>
      </c>
      <c r="K33" s="103"/>
      <c r="L33" s="104" t="s">
        <v>32</v>
      </c>
      <c r="M33" s="105" t="s">
        <v>72</v>
      </c>
      <c r="N33" s="105"/>
      <c r="O33" s="105"/>
      <c r="P33" s="106"/>
      <c r="Q33" s="106"/>
      <c r="R33" s="106"/>
      <c r="S33" s="121" t="str">
        <f t="shared" si="0"/>
        <v>∆</v>
      </c>
    </row>
    <row r="34" s="3" customFormat="1" ht="36" customHeight="1" outlineLevel="1" spans="2:19">
      <c r="B34" s="34"/>
      <c r="D34" s="56" t="s">
        <v>73</v>
      </c>
      <c r="E34" s="57" t="s">
        <v>74</v>
      </c>
      <c r="F34" s="58"/>
      <c r="G34" s="59">
        <v>0.4</v>
      </c>
      <c r="H34" s="59">
        <v>-0.4</v>
      </c>
      <c r="I34" s="59">
        <v>0</v>
      </c>
      <c r="J34" s="102" t="s">
        <v>53</v>
      </c>
      <c r="K34" s="103"/>
      <c r="L34" s="104"/>
      <c r="M34" s="105" t="s">
        <v>54</v>
      </c>
      <c r="N34" s="105"/>
      <c r="O34" s="105"/>
      <c r="P34" s="106"/>
      <c r="Q34" s="106"/>
      <c r="R34" s="106"/>
      <c r="S34" s="121" t="str">
        <f t="shared" si="0"/>
        <v>∆</v>
      </c>
    </row>
    <row r="35" s="3" customFormat="1" ht="36" customHeight="1" outlineLevel="1" spans="2:19">
      <c r="B35" s="34"/>
      <c r="D35" s="56" t="s">
        <v>75</v>
      </c>
      <c r="E35" s="57" t="s">
        <v>51</v>
      </c>
      <c r="F35" s="58" t="s">
        <v>59</v>
      </c>
      <c r="G35" s="59">
        <v>64.5</v>
      </c>
      <c r="H35" s="59">
        <v>-0.3</v>
      </c>
      <c r="I35" s="59">
        <v>-0.1</v>
      </c>
      <c r="J35" s="102" t="s">
        <v>53</v>
      </c>
      <c r="K35" s="103"/>
      <c r="L35" s="104"/>
      <c r="M35" s="105" t="s">
        <v>76</v>
      </c>
      <c r="N35" s="105"/>
      <c r="O35" s="105"/>
      <c r="P35" s="106"/>
      <c r="Q35" s="106"/>
      <c r="R35" s="106"/>
      <c r="S35" s="121" t="str">
        <f t="shared" si="0"/>
        <v>∆</v>
      </c>
    </row>
    <row r="36" s="3" customFormat="1" ht="36" customHeight="1" outlineLevel="1" spans="2:19">
      <c r="B36" s="34"/>
      <c r="D36" s="56" t="s">
        <v>77</v>
      </c>
      <c r="E36" s="57" t="s">
        <v>51</v>
      </c>
      <c r="F36" s="58" t="s">
        <v>52</v>
      </c>
      <c r="G36" s="59">
        <v>2</v>
      </c>
      <c r="H36" s="59">
        <v>-0.25</v>
      </c>
      <c r="I36" s="59">
        <v>0.25</v>
      </c>
      <c r="J36" s="102" t="s">
        <v>53</v>
      </c>
      <c r="K36" s="103"/>
      <c r="L36" s="104"/>
      <c r="M36" s="105" t="s">
        <v>54</v>
      </c>
      <c r="N36" s="105"/>
      <c r="O36" s="105"/>
      <c r="P36" s="106"/>
      <c r="Q36" s="106"/>
      <c r="R36" s="106"/>
      <c r="S36" s="121" t="str">
        <f t="shared" si="0"/>
        <v>∆</v>
      </c>
    </row>
    <row r="37" s="3" customFormat="1" ht="36" customHeight="1" outlineLevel="1" spans="2:19">
      <c r="B37" s="34"/>
      <c r="D37" s="56" t="s">
        <v>78</v>
      </c>
      <c r="E37" s="57" t="s">
        <v>51</v>
      </c>
      <c r="F37" s="58" t="s">
        <v>59</v>
      </c>
      <c r="G37" s="59">
        <v>66.6</v>
      </c>
      <c r="H37" s="59">
        <v>-0.2</v>
      </c>
      <c r="I37" s="59">
        <v>0</v>
      </c>
      <c r="J37" s="102" t="s">
        <v>53</v>
      </c>
      <c r="K37" s="103"/>
      <c r="L37" s="104" t="s">
        <v>32</v>
      </c>
      <c r="M37" s="105" t="s">
        <v>76</v>
      </c>
      <c r="N37" s="105"/>
      <c r="O37" s="105"/>
      <c r="P37" s="106"/>
      <c r="Q37" s="106"/>
      <c r="R37" s="106"/>
      <c r="S37" s="121" t="str">
        <f t="shared" si="0"/>
        <v>∆</v>
      </c>
    </row>
    <row r="38" s="3" customFormat="1" ht="36" customHeight="1" outlineLevel="1" spans="2:19">
      <c r="B38" s="34"/>
      <c r="D38" s="56" t="s">
        <v>79</v>
      </c>
      <c r="E38" s="57" t="s">
        <v>80</v>
      </c>
      <c r="F38" s="58" t="s">
        <v>59</v>
      </c>
      <c r="G38" s="59">
        <v>11</v>
      </c>
      <c r="H38" s="59">
        <v>-0.5</v>
      </c>
      <c r="I38" s="59">
        <v>-0.3</v>
      </c>
      <c r="J38" s="102" t="s">
        <v>53</v>
      </c>
      <c r="K38" s="103"/>
      <c r="L38" s="104" t="s">
        <v>32</v>
      </c>
      <c r="M38" s="105" t="s">
        <v>81</v>
      </c>
      <c r="N38" s="105"/>
      <c r="O38" s="105"/>
      <c r="P38" s="106"/>
      <c r="Q38" s="106"/>
      <c r="R38" s="106"/>
      <c r="S38" s="122" t="str">
        <f>IF(COUNTBLANK(P38:R38)=5,"",IF(OR((MIN(P38:R38)&lt;(G38+H38)),(MAX(P38:R38)&gt;(G38+I38))),"NG","OK"))</f>
        <v>NG</v>
      </c>
    </row>
    <row r="39" s="3" customFormat="1" ht="36" customHeight="1" outlineLevel="1" spans="2:19">
      <c r="B39" s="34"/>
      <c r="D39" s="56" t="s">
        <v>82</v>
      </c>
      <c r="E39" s="57" t="s">
        <v>80</v>
      </c>
      <c r="F39" s="58" t="s">
        <v>59</v>
      </c>
      <c r="G39" s="59">
        <v>11</v>
      </c>
      <c r="H39" s="59">
        <v>-0.5</v>
      </c>
      <c r="I39" s="59">
        <v>-0.3</v>
      </c>
      <c r="J39" s="102" t="s">
        <v>53</v>
      </c>
      <c r="K39" s="103"/>
      <c r="L39" s="104" t="s">
        <v>32</v>
      </c>
      <c r="M39" s="105" t="s">
        <v>81</v>
      </c>
      <c r="N39" s="105"/>
      <c r="O39" s="105"/>
      <c r="P39" s="106"/>
      <c r="Q39" s="106"/>
      <c r="R39" s="106"/>
      <c r="S39" s="122" t="str">
        <f>IF(COUNTBLANK(P39:R39)=5,"",IF(OR((MIN(P39:R39)&lt;(G39+H39)),(MAX(P39:R39)&gt;(G39+I39))),"NG","OK"))</f>
        <v>NG</v>
      </c>
    </row>
    <row r="40" s="3" customFormat="1" ht="36" customHeight="1" outlineLevel="1" spans="2:19">
      <c r="B40" s="34"/>
      <c r="D40" s="56" t="s">
        <v>83</v>
      </c>
      <c r="E40" s="57" t="s">
        <v>80</v>
      </c>
      <c r="F40" s="58" t="s">
        <v>59</v>
      </c>
      <c r="G40" s="59">
        <v>11</v>
      </c>
      <c r="H40" s="59">
        <v>-0.5</v>
      </c>
      <c r="I40" s="59">
        <v>-0.3</v>
      </c>
      <c r="J40" s="102" t="s">
        <v>53</v>
      </c>
      <c r="K40" s="103"/>
      <c r="L40" s="104" t="s">
        <v>32</v>
      </c>
      <c r="M40" s="105" t="s">
        <v>81</v>
      </c>
      <c r="N40" s="105"/>
      <c r="O40" s="105"/>
      <c r="P40" s="106"/>
      <c r="Q40" s="106"/>
      <c r="R40" s="106"/>
      <c r="S40" s="122"/>
    </row>
    <row r="41" s="3" customFormat="1" ht="36" customHeight="1" outlineLevel="1" spans="2:19">
      <c r="B41" s="34"/>
      <c r="D41" s="56" t="s">
        <v>84</v>
      </c>
      <c r="E41" s="57" t="s">
        <v>80</v>
      </c>
      <c r="F41" s="58" t="s">
        <v>59</v>
      </c>
      <c r="G41" s="59">
        <v>11</v>
      </c>
      <c r="H41" s="59">
        <v>-0.5</v>
      </c>
      <c r="I41" s="59">
        <v>-0.3</v>
      </c>
      <c r="J41" s="102" t="s">
        <v>53</v>
      </c>
      <c r="K41" s="103"/>
      <c r="L41" s="104" t="s">
        <v>32</v>
      </c>
      <c r="M41" s="105" t="s">
        <v>81</v>
      </c>
      <c r="N41" s="105"/>
      <c r="O41" s="105"/>
      <c r="P41" s="106"/>
      <c r="Q41" s="106"/>
      <c r="R41" s="106"/>
      <c r="S41" s="122"/>
    </row>
    <row r="42" s="3" customFormat="1" ht="36" customHeight="1" outlineLevel="1" spans="2:19">
      <c r="B42" s="34"/>
      <c r="D42" s="56" t="s">
        <v>85</v>
      </c>
      <c r="E42" s="57" t="s">
        <v>51</v>
      </c>
      <c r="F42" s="58" t="s">
        <v>52</v>
      </c>
      <c r="G42" s="59">
        <v>46.5</v>
      </c>
      <c r="H42" s="59">
        <v>-0.25</v>
      </c>
      <c r="I42" s="59">
        <v>0.25</v>
      </c>
      <c r="J42" s="102" t="s">
        <v>53</v>
      </c>
      <c r="K42" s="103"/>
      <c r="L42" s="104"/>
      <c r="M42" s="105" t="s">
        <v>54</v>
      </c>
      <c r="N42" s="105"/>
      <c r="O42" s="105"/>
      <c r="P42" s="106"/>
      <c r="Q42" s="106"/>
      <c r="R42" s="106"/>
      <c r="S42" s="122" t="str">
        <f>IF(COUNTBLANK(P42:R42)=5,"",IF(OR((MIN(P42:R42)&lt;(G42+H42)),(MAX(P42:R42)&gt;(G42+I42))),"NG","OK"))</f>
        <v>NG</v>
      </c>
    </row>
    <row r="43" s="3" customFormat="1" ht="36" customHeight="1" outlineLevel="1" spans="2:19">
      <c r="B43" s="34"/>
      <c r="D43" s="56" t="s">
        <v>86</v>
      </c>
      <c r="E43" s="57" t="s">
        <v>62</v>
      </c>
      <c r="F43" s="58" t="s">
        <v>52</v>
      </c>
      <c r="G43" s="59">
        <v>23.92</v>
      </c>
      <c r="H43" s="59">
        <v>-0.5</v>
      </c>
      <c r="I43" s="59">
        <v>0.5</v>
      </c>
      <c r="J43" s="102" t="s">
        <v>63</v>
      </c>
      <c r="K43" s="103"/>
      <c r="L43" s="104"/>
      <c r="M43" s="105" t="s">
        <v>54</v>
      </c>
      <c r="N43" s="105"/>
      <c r="O43" s="105"/>
      <c r="P43" s="106"/>
      <c r="Q43" s="106"/>
      <c r="R43" s="106"/>
      <c r="S43" s="122"/>
    </row>
    <row r="44" s="3" customFormat="1" ht="36" customHeight="1" outlineLevel="1" spans="2:19">
      <c r="B44" s="34"/>
      <c r="D44" s="56" t="s">
        <v>87</v>
      </c>
      <c r="E44" s="57" t="s">
        <v>74</v>
      </c>
      <c r="F44" s="58"/>
      <c r="G44" s="59">
        <v>0.4</v>
      </c>
      <c r="H44" s="59">
        <v>-0.4</v>
      </c>
      <c r="I44" s="59">
        <v>0</v>
      </c>
      <c r="J44" s="102" t="s">
        <v>53</v>
      </c>
      <c r="K44" s="103"/>
      <c r="L44" s="104" t="s">
        <v>34</v>
      </c>
      <c r="M44" s="105" t="s">
        <v>54</v>
      </c>
      <c r="N44" s="105"/>
      <c r="O44" s="105"/>
      <c r="P44" s="106"/>
      <c r="Q44" s="106"/>
      <c r="R44" s="106"/>
      <c r="S44" s="122"/>
    </row>
    <row r="45" s="3" customFormat="1" ht="36" customHeight="1" outlineLevel="1" spans="2:19">
      <c r="B45" s="34"/>
      <c r="D45" s="56" t="s">
        <v>88</v>
      </c>
      <c r="E45" s="57" t="s">
        <v>89</v>
      </c>
      <c r="F45" s="58"/>
      <c r="G45" s="59">
        <v>0.2</v>
      </c>
      <c r="H45" s="59">
        <v>-0.2</v>
      </c>
      <c r="I45" s="59">
        <v>0</v>
      </c>
      <c r="J45" s="102" t="s">
        <v>53</v>
      </c>
      <c r="K45" s="103"/>
      <c r="L45" s="104"/>
      <c r="M45" s="105" t="s">
        <v>90</v>
      </c>
      <c r="N45" s="105"/>
      <c r="O45" s="105"/>
      <c r="P45" s="106"/>
      <c r="Q45" s="106"/>
      <c r="R45" s="106"/>
      <c r="S45" s="121" t="str">
        <f>IF(COUNTBLANK(P45:R45)=5,"",IF(OR((MIN(P45:R45)&lt;(G45+H45)),(MAX(P45:R45)&gt;(G45+I45))),"∆","∆"))</f>
        <v>∆</v>
      </c>
    </row>
    <row r="46" s="3" customFormat="1" ht="36" customHeight="1" outlineLevel="1" spans="2:19">
      <c r="B46" s="34"/>
      <c r="D46" s="56" t="s">
        <v>91</v>
      </c>
      <c r="E46" s="57" t="s">
        <v>51</v>
      </c>
      <c r="F46" s="58" t="s">
        <v>59</v>
      </c>
      <c r="G46" s="59">
        <v>7</v>
      </c>
      <c r="H46" s="59">
        <v>0</v>
      </c>
      <c r="I46" s="59">
        <v>0.2</v>
      </c>
      <c r="J46" s="102" t="s">
        <v>53</v>
      </c>
      <c r="K46" s="103"/>
      <c r="L46" s="104"/>
      <c r="M46" s="105" t="s">
        <v>60</v>
      </c>
      <c r="N46" s="105"/>
      <c r="O46" s="105"/>
      <c r="P46" s="106"/>
      <c r="Q46" s="106"/>
      <c r="R46" s="106"/>
      <c r="S46" s="121" t="str">
        <f>IF(COUNTBLANK(P46:R46)=5,"",IF(OR((MIN(P46:R46)&lt;(G46+H46)),(MAX(P46:R46)&gt;(G46+I46))),"∆","∆"))</f>
        <v>∆</v>
      </c>
    </row>
    <row r="47" s="3" customFormat="1" ht="36" customHeight="1" outlineLevel="1" spans="2:19">
      <c r="B47" s="34"/>
      <c r="D47" s="56" t="s">
        <v>92</v>
      </c>
      <c r="E47" s="57" t="s">
        <v>80</v>
      </c>
      <c r="F47" s="58" t="s">
        <v>59</v>
      </c>
      <c r="G47" s="59">
        <v>2</v>
      </c>
      <c r="H47" s="59">
        <v>-0.15</v>
      </c>
      <c r="I47" s="59">
        <v>0.15</v>
      </c>
      <c r="J47" s="102" t="s">
        <v>53</v>
      </c>
      <c r="K47" s="103"/>
      <c r="L47" s="104"/>
      <c r="M47" s="105" t="s">
        <v>60</v>
      </c>
      <c r="N47" s="105"/>
      <c r="O47" s="105"/>
      <c r="P47" s="106"/>
      <c r="Q47" s="106"/>
      <c r="R47" s="106"/>
      <c r="S47" s="122" t="str">
        <f>IF(COUNTBLANK(P47:R47)=5,"",IF(OR((MIN(P47:R47)&lt;(G47+H47)),(MAX(P47:R47)&gt;(G47+I47))),"NG","OK"))</f>
        <v>NG</v>
      </c>
    </row>
    <row r="48" s="3" customFormat="1" ht="36" customHeight="1" outlineLevel="1" spans="2:19">
      <c r="B48" s="34"/>
      <c r="D48" s="56" t="s">
        <v>93</v>
      </c>
      <c r="E48" s="57" t="s">
        <v>89</v>
      </c>
      <c r="F48" s="58"/>
      <c r="G48" s="59">
        <v>0.5</v>
      </c>
      <c r="H48" s="59">
        <v>-0.5</v>
      </c>
      <c r="I48" s="59">
        <v>0</v>
      </c>
      <c r="J48" s="102" t="s">
        <v>53</v>
      </c>
      <c r="K48" s="103"/>
      <c r="L48" s="104"/>
      <c r="M48" s="105" t="s">
        <v>90</v>
      </c>
      <c r="N48" s="105"/>
      <c r="O48" s="105"/>
      <c r="P48" s="106"/>
      <c r="Q48" s="106"/>
      <c r="R48" s="106"/>
      <c r="S48" s="122" t="str">
        <f>IF(COUNTBLANK(P48:R48)=5,"",IF(OR((MIN(P48:R48)&lt;(G48+H48)),(MAX(P48:R48)&gt;(G48+I48))),"NG","OK"))</f>
        <v>OK</v>
      </c>
    </row>
    <row r="49" s="3" customFormat="1" ht="36" customHeight="1" outlineLevel="1" spans="2:19">
      <c r="B49" s="34"/>
      <c r="D49" s="56" t="s">
        <v>94</v>
      </c>
      <c r="E49" s="57" t="s">
        <v>71</v>
      </c>
      <c r="F49" s="58" t="s">
        <v>59</v>
      </c>
      <c r="G49" s="59">
        <v>25</v>
      </c>
      <c r="H49" s="59">
        <v>-0.25</v>
      </c>
      <c r="I49" s="59">
        <v>0.25</v>
      </c>
      <c r="J49" s="102" t="s">
        <v>53</v>
      </c>
      <c r="K49" s="103"/>
      <c r="L49" s="104"/>
      <c r="M49" s="105" t="s">
        <v>69</v>
      </c>
      <c r="N49" s="105"/>
      <c r="O49" s="105"/>
      <c r="P49" s="106"/>
      <c r="Q49" s="106"/>
      <c r="R49" s="106"/>
      <c r="S49" s="122"/>
    </row>
    <row r="50" s="3" customFormat="1" ht="36" customHeight="1" outlineLevel="1" spans="2:19">
      <c r="B50" s="34"/>
      <c r="D50" s="56" t="s">
        <v>95</v>
      </c>
      <c r="E50" s="57" t="s">
        <v>74</v>
      </c>
      <c r="F50" s="58"/>
      <c r="G50" s="59">
        <v>1</v>
      </c>
      <c r="H50" s="59">
        <v>-1</v>
      </c>
      <c r="I50" s="59">
        <v>0</v>
      </c>
      <c r="J50" s="102" t="s">
        <v>53</v>
      </c>
      <c r="K50" s="103"/>
      <c r="L50" s="104"/>
      <c r="M50" s="105" t="s">
        <v>54</v>
      </c>
      <c r="N50" s="105"/>
      <c r="O50" s="105"/>
      <c r="P50" s="106"/>
      <c r="Q50" s="106"/>
      <c r="R50" s="106"/>
      <c r="S50" s="122"/>
    </row>
    <row r="51" s="3" customFormat="1" ht="36" customHeight="1" outlineLevel="1" spans="2:19">
      <c r="B51" s="34"/>
      <c r="D51" s="60" t="s">
        <v>96</v>
      </c>
      <c r="E51" s="57" t="s">
        <v>97</v>
      </c>
      <c r="F51" s="58"/>
      <c r="G51" s="59"/>
      <c r="H51" s="59"/>
      <c r="I51" s="59"/>
      <c r="J51" s="102" t="s">
        <v>53</v>
      </c>
      <c r="K51" s="103"/>
      <c r="L51" s="104"/>
      <c r="M51" s="105" t="s">
        <v>98</v>
      </c>
      <c r="N51" s="105"/>
      <c r="O51" s="105"/>
      <c r="P51" s="106"/>
      <c r="Q51" s="106"/>
      <c r="R51" s="106"/>
      <c r="S51" s="122" t="str">
        <f>IF(COUNTBLANK(P51:R51)=5,"",IF(OR((MIN(P51:R51)&lt;(G51+H51)),(MAX(P51:R51)&gt;(G51+I51))),"NG","OK"))</f>
        <v>OK</v>
      </c>
    </row>
    <row r="52" s="3" customFormat="1" ht="36" customHeight="1" outlineLevel="1" spans="2:19">
      <c r="B52" s="34"/>
      <c r="D52" s="61" t="s">
        <v>99</v>
      </c>
      <c r="E52" s="62" t="s">
        <v>71</v>
      </c>
      <c r="F52" s="58"/>
      <c r="G52" s="63">
        <v>5.035</v>
      </c>
      <c r="H52" s="63">
        <v>4.917</v>
      </c>
      <c r="I52" s="63">
        <v>5.153</v>
      </c>
      <c r="J52" s="107" t="s">
        <v>53</v>
      </c>
      <c r="K52" s="108"/>
      <c r="L52" s="104"/>
      <c r="M52" s="105" t="s">
        <v>100</v>
      </c>
      <c r="N52" s="105"/>
      <c r="O52" s="105"/>
      <c r="P52" s="106"/>
      <c r="Q52" s="106"/>
      <c r="R52" s="106"/>
      <c r="S52" s="122"/>
    </row>
    <row r="53" s="3" customFormat="1" ht="36" customHeight="1" outlineLevel="1" spans="2:19">
      <c r="B53" s="34"/>
      <c r="D53" s="61" t="s">
        <v>101</v>
      </c>
      <c r="E53" s="62" t="s">
        <v>97</v>
      </c>
      <c r="F53" s="58"/>
      <c r="G53" s="59"/>
      <c r="H53" s="59"/>
      <c r="I53" s="59"/>
      <c r="J53" s="102" t="s">
        <v>53</v>
      </c>
      <c r="K53" s="103"/>
      <c r="L53" s="104"/>
      <c r="M53" s="105" t="s">
        <v>98</v>
      </c>
      <c r="N53" s="105"/>
      <c r="O53" s="105"/>
      <c r="P53" s="106"/>
      <c r="Q53" s="106"/>
      <c r="R53" s="106"/>
      <c r="S53" s="122"/>
    </row>
    <row r="54" s="3" customFormat="1" ht="36" customHeight="1" outlineLevel="1" spans="2:19">
      <c r="B54" s="34"/>
      <c r="D54" s="61" t="s">
        <v>102</v>
      </c>
      <c r="E54" s="62" t="s">
        <v>71</v>
      </c>
      <c r="F54" s="58"/>
      <c r="G54" s="63">
        <v>5.035</v>
      </c>
      <c r="H54" s="63">
        <v>4.917</v>
      </c>
      <c r="I54" s="63">
        <v>5.153</v>
      </c>
      <c r="J54" s="107" t="s">
        <v>53</v>
      </c>
      <c r="K54" s="108"/>
      <c r="L54" s="104"/>
      <c r="M54" s="105" t="s">
        <v>100</v>
      </c>
      <c r="N54" s="105"/>
      <c r="O54" s="105"/>
      <c r="P54" s="106"/>
      <c r="Q54" s="106"/>
      <c r="R54" s="106"/>
      <c r="S54" s="122" t="str">
        <f>IF(COUNTBLANK(P54:R54)=5,"",IF(OR((MIN(P54:R54)&lt;(G54+H54)),(MAX(P54:R54)&gt;(G54+I54))),"NG","OK"))</f>
        <v>NG</v>
      </c>
    </row>
    <row r="55" s="3" customFormat="1" ht="36" customHeight="1" outlineLevel="1" spans="2:19">
      <c r="B55" s="34"/>
      <c r="D55" s="64" t="s">
        <v>103</v>
      </c>
      <c r="E55" s="57" t="s">
        <v>74</v>
      </c>
      <c r="F55" s="58"/>
      <c r="G55" s="59">
        <v>0.4</v>
      </c>
      <c r="H55" s="59">
        <v>-0.4</v>
      </c>
      <c r="I55" s="59">
        <v>0</v>
      </c>
      <c r="J55" s="102" t="s">
        <v>53</v>
      </c>
      <c r="K55" s="103"/>
      <c r="L55" s="104"/>
      <c r="M55" s="105" t="s">
        <v>54</v>
      </c>
      <c r="N55" s="105"/>
      <c r="O55" s="105"/>
      <c r="P55" s="106"/>
      <c r="Q55" s="106"/>
      <c r="R55" s="106"/>
      <c r="S55" s="122" t="str">
        <f>IF(COUNTBLANK(P55:R55)=5,"",IF(OR((MIN(P55:R55)&lt;(G55+H55)),(MAX(P55:R55)&gt;(G55+I55))),"NG","OK"))</f>
        <v>OK</v>
      </c>
    </row>
    <row r="56" s="3" customFormat="1" ht="36" customHeight="1" outlineLevel="1" spans="2:19">
      <c r="B56" s="34"/>
      <c r="D56" s="56" t="s">
        <v>104</v>
      </c>
      <c r="E56" s="57" t="s">
        <v>74</v>
      </c>
      <c r="F56" s="58"/>
      <c r="G56" s="59">
        <v>0.4</v>
      </c>
      <c r="H56" s="59">
        <v>-0.4</v>
      </c>
      <c r="I56" s="59">
        <v>0</v>
      </c>
      <c r="J56" s="102" t="s">
        <v>53</v>
      </c>
      <c r="K56" s="103"/>
      <c r="L56" s="104"/>
      <c r="M56" s="105" t="s">
        <v>54</v>
      </c>
      <c r="N56" s="105"/>
      <c r="O56" s="105"/>
      <c r="P56" s="106"/>
      <c r="Q56" s="106"/>
      <c r="R56" s="106"/>
      <c r="S56" s="122" t="str">
        <f>IF(COUNTBLANK(P56:R56)=5,"",IF(OR((MIN(P56:R56)&lt;(G56+H56)),(MAX(P56:R56)&gt;(G56+I56))),"NG","OK"))</f>
        <v>OK</v>
      </c>
    </row>
    <row r="57" s="3" customFormat="1" ht="36" customHeight="1" outlineLevel="1" spans="2:19">
      <c r="B57" s="34"/>
      <c r="D57" s="56" t="s">
        <v>105</v>
      </c>
      <c r="E57" s="57" t="s">
        <v>106</v>
      </c>
      <c r="F57" s="58"/>
      <c r="G57" s="59">
        <v>0.2</v>
      </c>
      <c r="H57" s="59">
        <v>-0.2</v>
      </c>
      <c r="I57" s="59">
        <v>0</v>
      </c>
      <c r="J57" s="102" t="s">
        <v>53</v>
      </c>
      <c r="K57" s="103"/>
      <c r="L57" s="104"/>
      <c r="M57" s="105" t="s">
        <v>54</v>
      </c>
      <c r="N57" s="105"/>
      <c r="O57" s="105"/>
      <c r="P57" s="106"/>
      <c r="Q57" s="106"/>
      <c r="R57" s="106"/>
      <c r="S57" s="122" t="str">
        <f>IF(COUNTBLANK(P57:R57)=5,"",IF(OR((MIN(P57:R57)&lt;(G57+H57)),(MAX(P57:R57)&gt;(G57+I57))),"NG","OK"))</f>
        <v>OK</v>
      </c>
    </row>
    <row r="58" s="3" customFormat="1" ht="36" customHeight="1" outlineLevel="1" spans="2:19">
      <c r="B58" s="34"/>
      <c r="D58" s="56" t="s">
        <v>107</v>
      </c>
      <c r="E58" s="57" t="s">
        <v>106</v>
      </c>
      <c r="F58" s="58"/>
      <c r="G58" s="59">
        <v>0.2</v>
      </c>
      <c r="H58" s="59">
        <v>-0.2</v>
      </c>
      <c r="I58" s="59">
        <v>0</v>
      </c>
      <c r="J58" s="102" t="s">
        <v>53</v>
      </c>
      <c r="K58" s="103"/>
      <c r="L58" s="104"/>
      <c r="M58" s="105" t="s">
        <v>54</v>
      </c>
      <c r="N58" s="105"/>
      <c r="O58" s="105"/>
      <c r="P58" s="106"/>
      <c r="Q58" s="106"/>
      <c r="R58" s="106"/>
      <c r="S58" s="121" t="str">
        <f>IF(COUNTBLANK(P58:R58)=5,"",IF(OR((MIN(P58:R58)&lt;(G58+H58)),(MAX(P58:R58)&gt;(G58+I58))),"∆","∆"))</f>
        <v>∆</v>
      </c>
    </row>
    <row r="59" s="3" customFormat="1" ht="36" customHeight="1" outlineLevel="1" spans="2:19">
      <c r="B59" s="34"/>
      <c r="D59" s="56" t="s">
        <v>108</v>
      </c>
      <c r="E59" s="57" t="s">
        <v>62</v>
      </c>
      <c r="F59" s="58" t="s">
        <v>52</v>
      </c>
      <c r="G59" s="59">
        <v>19.84</v>
      </c>
      <c r="H59" s="59">
        <v>-0.5</v>
      </c>
      <c r="I59" s="59">
        <v>0.5</v>
      </c>
      <c r="J59" s="102" t="s">
        <v>63</v>
      </c>
      <c r="K59" s="103"/>
      <c r="L59" s="104"/>
      <c r="M59" s="109" t="s">
        <v>54</v>
      </c>
      <c r="N59" s="109"/>
      <c r="O59" s="109"/>
      <c r="P59" s="106"/>
      <c r="Q59" s="106"/>
      <c r="R59" s="106"/>
      <c r="S59" s="121" t="str">
        <f>IF(COUNTBLANK(P59:R59)=5,"",IF(OR((MIN(P59:R59)&lt;(G59+H59)),(MAX(P59:R59)&gt;(G59+I59))),"∆","∆"))</f>
        <v>∆</v>
      </c>
    </row>
    <row r="60" s="3" customFormat="1" ht="36" customHeight="1" outlineLevel="1" spans="2:19">
      <c r="B60" s="34"/>
      <c r="D60" s="56" t="s">
        <v>109</v>
      </c>
      <c r="E60" s="57" t="s">
        <v>71</v>
      </c>
      <c r="F60" s="58" t="s">
        <v>52</v>
      </c>
      <c r="G60" s="59">
        <v>48</v>
      </c>
      <c r="H60" s="59">
        <v>-0.25</v>
      </c>
      <c r="I60" s="59">
        <v>0.25</v>
      </c>
      <c r="J60" s="102" t="s">
        <v>53</v>
      </c>
      <c r="K60" s="103"/>
      <c r="L60" s="104"/>
      <c r="M60" s="109" t="s">
        <v>110</v>
      </c>
      <c r="N60" s="109"/>
      <c r="O60" s="109"/>
      <c r="P60" s="106"/>
      <c r="Q60" s="106"/>
      <c r="R60" s="106"/>
      <c r="S60" s="121" t="str">
        <f>IF(COUNTBLANK(P60:R60)=5,"",IF(OR((MIN(P60:R60)&lt;(G60+H60)),(MAX(P60:R60)&gt;(G60+I60))),"∆","∆"))</f>
        <v>∆</v>
      </c>
    </row>
    <row r="61" s="3" customFormat="1" ht="36" customHeight="1" outlineLevel="1" spans="2:19">
      <c r="B61" s="34"/>
      <c r="D61" s="56" t="s">
        <v>111</v>
      </c>
      <c r="E61" s="57" t="s">
        <v>89</v>
      </c>
      <c r="F61" s="58"/>
      <c r="G61" s="59">
        <v>0.1</v>
      </c>
      <c r="H61" s="59">
        <v>-0.1</v>
      </c>
      <c r="I61" s="59">
        <v>0</v>
      </c>
      <c r="J61" s="102" t="s">
        <v>53</v>
      </c>
      <c r="K61" s="103"/>
      <c r="L61" s="104" t="s">
        <v>34</v>
      </c>
      <c r="M61" s="105" t="s">
        <v>54</v>
      </c>
      <c r="N61" s="105"/>
      <c r="O61" s="105"/>
      <c r="P61" s="106"/>
      <c r="Q61" s="106"/>
      <c r="R61" s="106"/>
      <c r="S61" s="122" t="str">
        <f>IF(COUNTBLANK(P61:R61)=5,"",IF(OR((MIN(P61:R61)&lt;(G61+H61)),(MAX(P61:R61)&gt;(G61+I61))),"NG","OK"))</f>
        <v>OK</v>
      </c>
    </row>
    <row r="62" s="3" customFormat="1" ht="36" customHeight="1" outlineLevel="1" spans="2:19">
      <c r="B62" s="34"/>
      <c r="D62" s="56" t="s">
        <v>112</v>
      </c>
      <c r="E62" s="57" t="s">
        <v>113</v>
      </c>
      <c r="F62" s="58"/>
      <c r="G62" s="59">
        <v>1.6</v>
      </c>
      <c r="H62" s="59">
        <v>-1.6</v>
      </c>
      <c r="I62" s="59">
        <v>0</v>
      </c>
      <c r="J62" s="110" t="s">
        <v>114</v>
      </c>
      <c r="K62" s="103"/>
      <c r="L62" s="104"/>
      <c r="M62" s="105" t="s">
        <v>115</v>
      </c>
      <c r="N62" s="105"/>
      <c r="O62" s="105"/>
      <c r="P62" s="106"/>
      <c r="Q62" s="106"/>
      <c r="R62" s="106"/>
      <c r="S62" s="122" t="str">
        <f>IF(COUNTBLANK(P62:R62)=5,"",IF(OR((MIN(P62:R62)&lt;(G62+H62)),(MAX(P62:R62)&gt;(G62+I62))),"NG","OK"))</f>
        <v>OK</v>
      </c>
    </row>
    <row r="63" s="3" customFormat="1" ht="36" customHeight="1" outlineLevel="1" spans="2:19">
      <c r="B63" s="34"/>
      <c r="D63" s="56" t="s">
        <v>116</v>
      </c>
      <c r="E63" s="57" t="s">
        <v>113</v>
      </c>
      <c r="F63" s="58"/>
      <c r="G63" s="59">
        <v>10</v>
      </c>
      <c r="H63" s="59">
        <v>-10</v>
      </c>
      <c r="I63" s="59">
        <v>0</v>
      </c>
      <c r="J63" s="110" t="s">
        <v>114</v>
      </c>
      <c r="K63" s="103"/>
      <c r="L63" s="104"/>
      <c r="M63" s="105" t="s">
        <v>115</v>
      </c>
      <c r="N63" s="105"/>
      <c r="O63" s="105"/>
      <c r="P63" s="106"/>
      <c r="Q63" s="106"/>
      <c r="R63" s="106"/>
      <c r="S63" s="122" t="str">
        <f>IF(COUNTBLANK(P63:R63)=5,"",IF(OR((MIN(P63:R63)&lt;(G63+H63)),(MAX(P63:R63)&gt;(G63+I63))),"NG","OK"))</f>
        <v>OK</v>
      </c>
    </row>
    <row r="64" s="3" customFormat="1" ht="36" customHeight="1" outlineLevel="1" spans="2:19">
      <c r="B64" s="34"/>
      <c r="D64" s="56" t="s">
        <v>117</v>
      </c>
      <c r="E64" s="57" t="s">
        <v>51</v>
      </c>
      <c r="F64" s="58" t="s">
        <v>52</v>
      </c>
      <c r="G64" s="59">
        <v>37</v>
      </c>
      <c r="H64" s="59">
        <v>-0.75</v>
      </c>
      <c r="I64" s="59">
        <v>0.75</v>
      </c>
      <c r="J64" s="102" t="s">
        <v>53</v>
      </c>
      <c r="K64" s="103"/>
      <c r="L64" s="104"/>
      <c r="M64" s="105" t="s">
        <v>54</v>
      </c>
      <c r="N64" s="105"/>
      <c r="O64" s="105"/>
      <c r="P64" s="106"/>
      <c r="Q64" s="106"/>
      <c r="R64" s="106"/>
      <c r="S64" s="122" t="str">
        <f>IF(COUNTBLANK(P64:R64)=5,"",IF(OR((MIN(P64:R64)&lt;(G64+H64)),(MAX(P64:R64)&gt;(G64+I64))),"NG","OK"))</f>
        <v>NG</v>
      </c>
    </row>
    <row r="65" s="3" customFormat="1" ht="36" customHeight="1" outlineLevel="1" spans="2:19">
      <c r="B65" s="34"/>
      <c r="D65" s="56" t="s">
        <v>118</v>
      </c>
      <c r="E65" s="57" t="s">
        <v>51</v>
      </c>
      <c r="F65" s="58" t="s">
        <v>52</v>
      </c>
      <c r="G65" s="59">
        <v>37</v>
      </c>
      <c r="H65" s="59">
        <v>-0.75</v>
      </c>
      <c r="I65" s="59">
        <v>0.75</v>
      </c>
      <c r="J65" s="102" t="s">
        <v>53</v>
      </c>
      <c r="K65" s="103"/>
      <c r="L65" s="104"/>
      <c r="M65" s="105" t="s">
        <v>54</v>
      </c>
      <c r="N65" s="105"/>
      <c r="O65" s="105"/>
      <c r="P65" s="106"/>
      <c r="Q65" s="106"/>
      <c r="R65" s="106"/>
      <c r="S65" s="122" t="str">
        <f>IF(COUNTBLANK(P65:R65)=5,"",IF(OR((MIN(P65:R65)&lt;(G65+H65)),(MAX(P65:R65)&gt;(G65+I65))),"NG","OK"))</f>
        <v>NG</v>
      </c>
    </row>
  </sheetData>
  <sheetProtection selectLockedCells="1" insertHyperlinks="0"/>
  <mergeCells count="68">
    <mergeCell ref="D2:E2"/>
    <mergeCell ref="D4:E4"/>
    <mergeCell ref="F4:G4"/>
    <mergeCell ref="H4:K4"/>
    <mergeCell ref="F5:G5"/>
    <mergeCell ref="H5:K5"/>
    <mergeCell ref="F6:G6"/>
    <mergeCell ref="H6:K6"/>
    <mergeCell ref="F7:G7"/>
    <mergeCell ref="H7:K7"/>
    <mergeCell ref="F8:G8"/>
    <mergeCell ref="H8:K8"/>
    <mergeCell ref="F9:G9"/>
    <mergeCell ref="H9:K9"/>
    <mergeCell ref="D10:S10"/>
    <mergeCell ref="E21:F21"/>
    <mergeCell ref="G21:I21"/>
    <mergeCell ref="D23:L23"/>
    <mergeCell ref="M23:O23"/>
    <mergeCell ref="M24:O24"/>
    <mergeCell ref="M25:O25"/>
    <mergeCell ref="M26:O26"/>
    <mergeCell ref="M27:O27"/>
    <mergeCell ref="M28:O28"/>
    <mergeCell ref="M29:O29"/>
    <mergeCell ref="M30:O30"/>
    <mergeCell ref="M31:O31"/>
    <mergeCell ref="M32:O32"/>
    <mergeCell ref="M33:O33"/>
    <mergeCell ref="M34:O34"/>
    <mergeCell ref="M35:O35"/>
    <mergeCell ref="M36:O36"/>
    <mergeCell ref="M37:O37"/>
    <mergeCell ref="M38:O38"/>
    <mergeCell ref="M39:O39"/>
    <mergeCell ref="M40:O40"/>
    <mergeCell ref="M41:O41"/>
    <mergeCell ref="M42:O42"/>
    <mergeCell ref="M43:O43"/>
    <mergeCell ref="M44:O44"/>
    <mergeCell ref="M45:O45"/>
    <mergeCell ref="M46:O46"/>
    <mergeCell ref="M47:O47"/>
    <mergeCell ref="M48:O48"/>
    <mergeCell ref="M49:O49"/>
    <mergeCell ref="M50:O50"/>
    <mergeCell ref="M51:O51"/>
    <mergeCell ref="M52:O52"/>
    <mergeCell ref="M53:O53"/>
    <mergeCell ref="M54:O54"/>
    <mergeCell ref="M55:O55"/>
    <mergeCell ref="M56:O56"/>
    <mergeCell ref="M57:O57"/>
    <mergeCell ref="M58:O58"/>
    <mergeCell ref="M59:O59"/>
    <mergeCell ref="M60:O60"/>
    <mergeCell ref="M61:O61"/>
    <mergeCell ref="M62:O62"/>
    <mergeCell ref="M63:O63"/>
    <mergeCell ref="M64:O64"/>
    <mergeCell ref="M65:O65"/>
    <mergeCell ref="D11:D20"/>
    <mergeCell ref="D21:D22"/>
    <mergeCell ref="J21:J22"/>
    <mergeCell ref="K21:K22"/>
    <mergeCell ref="L21:L22"/>
    <mergeCell ref="S21:S22"/>
    <mergeCell ref="M21:O22"/>
  </mergeCells>
  <conditionalFormatting sqref="T22:XFD23">
    <cfRule type="duplicateValues" dxfId="0" priority="73"/>
  </conditionalFormatting>
  <dataValidations count="3">
    <dataValidation type="list" allowBlank="1" showInputMessage="1" showErrorMessage="1" sqref="E24 F24 M24:O24 M25:O25 E29 F30 F31 M32:O32 M34:O34 E38 F38 E39 F39 E40 F40 M42:O42 M46:O46 M47:O47 M49:O49 M50:O50 E51 F51 M51 N51 O51 E52 F52 M52:O52 E53 F53 M53 N53 O53 E54 F54 M54:O54 E57 F57 M57:O57 E62 F62 M62:O62 E63 F63 M63:O63 E64 F64 M64:O64 E65 F65 M65:O65 E25:E26 E27:E28 E30:E31 E32:E37 E41:E50 E55:E56 E58:E61 F25:F27 F28:F29 F33:F37 F41:F50 F55:F56 F58:F61 M55:M56 N55:N56 O55:O56 M26:O27 M28:O29 M43:O44 M58:O61">
      <formula1>'[1]Measurement matrix'!#REF!</formula1>
    </dataValidation>
    <dataValidation type="list" allowBlank="1" showInputMessage="1" showErrorMessage="1" sqref="K38 K39 K40 K45 K46 K47 K51 K53 K57 K62 K63 K64 K65 K24:K37 K41:K44 K48:K50 K55:K56 K58:K61">
      <formula1>$M$14:$M$16</formula1>
    </dataValidation>
    <dataValidation type="list" allowBlank="1" showInputMessage="1" showErrorMessage="1" sqref="L45 L46 L47 L51 L52 L53 L54 L57 L62 L63 L64 L65 L24:L36 L37:L41 L42:L44 L48:L50 L55:L56 L58:L61">
      <formula1>$M$18:$M$20</formula1>
    </dataValidation>
  </dataValidations>
  <hyperlinks>
    <hyperlink ref="Q10" r:id="rId8"/>
  </hyperlinks>
  <printOptions horizontalCentered="1"/>
  <pageMargins left="0" right="0" top="0.3" bottom="0.738888888888889" header="0.509027777777778" footer="0.238888888888889"/>
  <pageSetup paperSize="9" scale="46" orientation="portrait" horizontalDpi="300" verticalDpi="300"/>
  <headerFooter alignWithMargins="0">
    <oddFooter>&amp;L&amp;"Arial,Regular"&amp;14Ver 2.2 (2018.05.07)&amp;C&amp;"Arial,Regular"&amp;14VULCAN INDUSTRY CO., LTD 
Page &amp;P of &amp;N&amp;R&amp;"Arial,Regular"&amp;14VC-QA0033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name="Check Box 1" r:id="rId4">
              <controlPr defaultSize="0">
                <anchor moveWithCells="1" sizeWithCells="1">
                  <from>
                    <xdr:col>3</xdr:col>
                    <xdr:colOff>57150</xdr:colOff>
                    <xdr:row>0</xdr:row>
                    <xdr:rowOff>76200</xdr:rowOff>
                  </from>
                  <to>
                    <xdr:col>4</xdr:col>
                    <xdr:colOff>914400</xdr:colOff>
                    <xdr:row>1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name="Check Box 2" r:id="rId5">
              <controlPr defaultSize="0">
                <anchor moveWithCells="1" sizeWithCells="1">
                  <from>
                    <xdr:col>4</xdr:col>
                    <xdr:colOff>733425</xdr:colOff>
                    <xdr:row>1</xdr:row>
                    <xdr:rowOff>9525</xdr:rowOff>
                  </from>
                  <to>
                    <xdr:col>5</xdr:col>
                    <xdr:colOff>1513205</xdr:colOff>
                    <xdr:row>1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name="Check Box 3" r:id="rId6">
              <controlPr defaultSize="0">
                <anchor moveWithCells="1" sizeWithCells="1">
                  <from>
                    <xdr:col>3</xdr:col>
                    <xdr:colOff>57150</xdr:colOff>
                    <xdr:row>1</xdr:row>
                    <xdr:rowOff>419100</xdr:rowOff>
                  </from>
                  <to>
                    <xdr:col>4</xdr:col>
                    <xdr:colOff>914400</xdr:colOff>
                    <xdr:row>2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name="Check Box 4" r:id="rId7">
              <controlPr defaultSize="0">
                <anchor moveWithCells="1" sizeWithCells="1">
                  <from>
                    <xdr:col>3</xdr:col>
                    <xdr:colOff>57150</xdr:colOff>
                    <xdr:row>2</xdr:row>
                    <xdr:rowOff>295275</xdr:rowOff>
                  </from>
                  <to>
                    <xdr:col>4</xdr:col>
                    <xdr:colOff>914400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9 " > < c o m m e n t   s : r e f = " H 7 "   r g b C l r = " 6 F B C 5 4 " / > < c o m m e n t   s : r e f = " F 2 2 "   r g b C l r = " 6 F B C 5 4 " / > < c o m m e n t   s : r e f = " D 2 9 "   r g b C l r = " 6 F B C 5 4 " / > < c o m m e n t   s : r e f = " G 3 5 "   r g b C l r = " 1 6 C 6 E 4 " / > < c o m m e n t   s : r e f = " D 3 6 "   r g b C l r = " 1 6 C 6 E 4 " / > < c o m m e n t   s : r e f = " D 4 0 "   r g b C l r = " 1 6 C 6 E 4 " / > < c o m m e n t   s : r e f = " G 4 1 "   r g b C l r = " 1 6 C 6 E 4 " / > < c o m m e n t   s : r e f = " D 4 2 "   r g b C l r = " 1 6 C 6 E 4 " / > < c o m m e n t   s : r e f = " D 4 6 "   r g b C l r = " 1 6 C 6 E 4 " / > < c o m m e n t   s : r e f = " E 6 6 "   r g b C l r = " 1 6 C 6 E 4 " / > < c o m m e n t   s : r e f = " E 1 2 8 "   r g b C l r = " 1 6 C 6 E 4 " / > < c o m m e n t   s : r e f = " E 1 3 0 "   r g b C l r = " 1 6 C 6 E 4 " / > < c o m m e n t   s : r e f = " E 1 3 7 "   r g b C l r = " F 3 C 9 F 0 " / > < c o m m e n t   s : r e f = " D 1 6 7 "   r g b C l r = " 1 6 C 6 E 4 " / > < c o m m e n t   s : r e f = " M 1 8 9 "   r g b C l r = " 1 6 C 6 E 4 " / > < c o m m e n t   s : r e f = " M 2 2 3 "   r g b C l r = " 1 6 C 6 E 4 " / > < c o m m e n t   s : r e f = " G 2 5 5 "   r g b C l r = " 3 C C 7 F 4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Ver.G -- Cập nhật 08.2023 CMM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phuccan sale</dc:creator>
  <cp:lastModifiedBy>qc024</cp:lastModifiedBy>
  <dcterms:created xsi:type="dcterms:W3CDTF">2020-03-03T09:06:00Z</dcterms:created>
  <cp:lastPrinted>2020-03-12T10:10:00Z</cp:lastPrinted>
  <dcterms:modified xsi:type="dcterms:W3CDTF">2023-10-04T02:08:57Z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1033-12.2.0.13215</vt:lpwstr>
  </property>
  <property fmtid="{D5CDD505-2E9C-101B-9397-08002B2CF9AE}" pid="3" name="ICV">
    <vt:lpwstr>53E68236C4A84F7F8398DC3375BE92FB_13</vt:lpwstr>
  </property>
  <property fmtid="{D5CDD505-2E9C-101B-9397-08002B2CF9AE}" pid="4" name="KSOReadingLayout">
    <vt:bool>false</vt:bool>
  </property>
</Properties>
</file>