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20" firstSheet="1" activeTab="1"/>
  </bookViews>
  <sheets>
    <sheet name="Measurement matrix" sheetId="2" state="hidden" r:id="rId1"/>
    <sheet name="DATA REAL CMM " sheetId="4" r:id="rId2"/>
    <sheet name="Sheet1" sheetId="3" state="hidden" r:id="rId3"/>
  </sheets>
  <externalReferences>
    <externalReference r:id="rId5"/>
    <externalReference r:id="rId6"/>
    <externalReference r:id="rId7"/>
    <externalReference r:id="rId8"/>
    <externalReference r:id="rId9"/>
    <externalReference r:id="rId10"/>
  </externalReferences>
  <definedNames>
    <definedName name="_xlnm._FilterDatabase" localSheetId="1" hidden="1">'DATA REAL CMM '!$B$22:$V$331</definedName>
    <definedName name="_xlnm.Print_Area" localSheetId="1">'DATA REAL CMM '!$D$2:$S$282</definedName>
    <definedName name="_xlnm.Print_Titles" localSheetId="1">'DATA REAL CMM '!$21:$22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phuccan sale</author>
    <author>qc04</author>
    <author>036</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29" authorId="2">
      <text>
        <r>
          <rPr>
            <sz val="10"/>
            <rFont val="Times New Roman"/>
            <charset val="0"/>
          </rPr>
          <t>Sửa lại dung sai theo yêu cầu A.Phú 050922</t>
        </r>
        <r>
          <rPr>
            <sz val="9"/>
            <rFont val="Times New Roman"/>
            <charset val="0"/>
          </rPr>
          <t xml:space="preserve">
</t>
        </r>
      </text>
    </comment>
    <comment ref="G35" authorId="2">
      <text>
        <r>
          <rPr>
            <sz val="10"/>
            <rFont val="Times New Roman"/>
            <charset val="0"/>
          </rPr>
          <t>Sửa lại dung sai theo yêu cầu A.Phú 050922</t>
        </r>
        <r>
          <rPr>
            <sz val="9"/>
            <rFont val="Times New Roman"/>
            <charset val="0"/>
          </rPr>
          <t xml:space="preserve">
</t>
        </r>
      </text>
    </comment>
    <comment ref="G43" authorId="3">
      <text>
        <r>
          <rPr>
            <b/>
            <sz val="9"/>
            <rFont val="Times New Roman"/>
            <charset val="0"/>
          </rPr>
          <t>kpvulcan08:</t>
        </r>
        <r>
          <rPr>
            <sz val="9"/>
            <rFont val="Times New Roman"/>
            <charset val="0"/>
          </rPr>
          <t xml:space="preserve">
Sửa lại R theo yêu cầu A.Phú</t>
        </r>
      </text>
    </comment>
    <comment ref="G58" authorId="3">
      <text>
        <r>
          <rPr>
            <b/>
            <sz val="9"/>
            <rFont val="Times New Roman"/>
            <charset val="0"/>
          </rPr>
          <t>kpvulcan08:</t>
        </r>
        <r>
          <rPr>
            <sz val="9"/>
            <rFont val="Times New Roman"/>
            <charset val="0"/>
          </rPr>
          <t xml:space="preserve">
Sửa lại dung sai theo A.Phú</t>
        </r>
      </text>
    </comment>
    <comment ref="G62" authorId="3">
      <text>
        <r>
          <rPr>
            <b/>
            <sz val="9"/>
            <rFont val="Times New Roman"/>
            <charset val="0"/>
          </rPr>
          <t>kpvulcan08:</t>
        </r>
        <r>
          <rPr>
            <sz val="9"/>
            <rFont val="Times New Roman"/>
            <charset val="0"/>
          </rPr>
          <t xml:space="preserve">
Thay đổi 45 độ thành 15 độ</t>
        </r>
      </text>
    </comment>
    <comment ref="D66" authorId="2">
      <text>
        <r>
          <rPr>
            <b/>
            <sz val="9"/>
            <rFont val="Times New Roman"/>
            <charset val="0"/>
          </rPr>
          <t xml:space="preserve">Kpvulcan08V
</t>
        </r>
        <r>
          <rPr>
            <sz val="9"/>
            <rFont val="Times New Roman"/>
            <charset val="0"/>
          </rPr>
          <t>Version IR delete 19</t>
        </r>
      </text>
    </comment>
    <comment ref="D72" authorId="2">
      <text>
        <r>
          <rPr>
            <sz val="9"/>
            <rFont val="Times New Roman"/>
            <charset val="0"/>
          </rPr>
          <t xml:space="preserve">Kpvulcan08V
Version IR delete 25-1,25-2
</t>
        </r>
      </text>
    </comment>
    <comment ref="E103" authorId="0">
      <text>
        <r>
          <rPr>
            <b/>
            <sz val="9"/>
            <rFont val="Tahoma"/>
            <charset val="134"/>
          </rPr>
          <t>VŨ:</t>
        </r>
        <r>
          <rPr>
            <sz val="9"/>
            <rFont val="Tahoma"/>
            <charset val="134"/>
          </rPr>
          <t xml:space="preserve">
Tâm lỗ PIN thấp hơn</t>
        </r>
      </text>
    </comment>
    <comment ref="E161" authorId="0">
      <text>
        <r>
          <rPr>
            <b/>
            <sz val="9"/>
            <rFont val="Tahoma"/>
            <charset val="134"/>
          </rPr>
          <t>Vũ:
Đường kính ảo định ra bề rộng mặt sealing</t>
        </r>
      </text>
    </comment>
    <comment ref="E163" authorId="0">
      <text>
        <r>
          <rPr>
            <b/>
            <sz val="9"/>
            <rFont val="Tahoma"/>
            <charset val="134"/>
          </rPr>
          <t>Vũ:
Đường kính ảo định ra bề rộng mặt sealing</t>
        </r>
        <r>
          <rPr>
            <sz val="9"/>
            <rFont val="Tahoma"/>
            <charset val="134"/>
          </rPr>
          <t xml:space="preserve">
</t>
        </r>
      </text>
    </comment>
    <comment ref="E170" authorId="0">
      <text>
        <r>
          <rPr>
            <b/>
            <sz val="9"/>
            <rFont val="Tahoma"/>
            <charset val="134"/>
          </rPr>
          <t>Vũ:
Đường kính ảo định ra bề rộng mặt sealing</t>
        </r>
        <r>
          <rPr>
            <sz val="9"/>
            <rFont val="Tahoma"/>
            <charset val="134"/>
          </rPr>
          <t xml:space="preserve">
</t>
        </r>
      </text>
    </comment>
    <comment ref="D174" authorId="3">
      <text>
        <r>
          <rPr>
            <b/>
            <sz val="9"/>
            <rFont val="Times New Roman"/>
            <charset val="134"/>
          </rPr>
          <t>kpvulcan08:</t>
        </r>
        <r>
          <rPr>
            <sz val="9"/>
            <rFont val="Times New Roman"/>
            <charset val="134"/>
          </rPr>
          <t xml:space="preserve">
</t>
        </r>
        <r>
          <rPr>
            <sz val="12"/>
            <rFont val="Times New Roman"/>
            <charset val="134"/>
          </rPr>
          <t>Version A không kiểm  soát kích thước 84,85</t>
        </r>
      </text>
    </comment>
    <comment ref="H204"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206"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207"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M215"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242"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List>
</comments>
</file>

<file path=xl/sharedStrings.xml><?xml version="1.0" encoding="utf-8"?>
<sst xmlns="http://schemas.openxmlformats.org/spreadsheetml/2006/main" count="2076" uniqueCount="419">
  <si>
    <t>Tolerance requirement</t>
  </si>
  <si>
    <t>Category</t>
  </si>
  <si>
    <t>Type</t>
  </si>
  <si>
    <t>Dimension category</t>
  </si>
  <si>
    <t>Measuring device category</t>
  </si>
  <si>
    <t>Profile</t>
  </si>
  <si>
    <t>Profile of a line
Biên dạng đường</t>
  </si>
  <si>
    <t>NA</t>
  </si>
  <si>
    <t>Contour
Máy đo biên dạng</t>
  </si>
  <si>
    <t>Specified tolerance
Dung sai cụ thể</t>
  </si>
  <si>
    <t>Profile of a surface
Biên dạng mặt</t>
  </si>
  <si>
    <t>CMM
Máy đo 3D</t>
  </si>
  <si>
    <t>General tolerance
Dung sai chung</t>
  </si>
  <si>
    <t>Thread hole
Lỗ ren</t>
  </si>
  <si>
    <t>Thread plug gauge
Dưỡng ren ngoài</t>
  </si>
  <si>
    <t>Roughness</t>
  </si>
  <si>
    <t>Basic dimesion
Kích thước cơ bản</t>
  </si>
  <si>
    <t>Thread screws
Trục ren</t>
  </si>
  <si>
    <t>Thread hole gauge
Dưỡng ren trong</t>
  </si>
  <si>
    <t>Reference dimension
Kích thước tham khảo</t>
  </si>
  <si>
    <t>Orientation</t>
  </si>
  <si>
    <t>Angle
Góc</t>
  </si>
  <si>
    <t>Ra</t>
  </si>
  <si>
    <t>Roundness tester
Máy đo độ tròn</t>
  </si>
  <si>
    <t>Perpendicularity
Độ vuông góc</t>
  </si>
  <si>
    <t>Rz</t>
  </si>
  <si>
    <t>Roughness tester
Máy đo độ nhám</t>
  </si>
  <si>
    <t>Parallelism
Độ song song</t>
  </si>
  <si>
    <t>Max</t>
  </si>
  <si>
    <t>Caliper
Thước kẹp</t>
  </si>
  <si>
    <t>Location</t>
  </si>
  <si>
    <t>Position
Vị trí</t>
  </si>
  <si>
    <t>Min</t>
  </si>
  <si>
    <t>Visual
Ngoại quan</t>
  </si>
  <si>
    <t>Concentricity
Độ đồng tâm</t>
  </si>
  <si>
    <t>2.5D device
Máy đo 2.5D</t>
  </si>
  <si>
    <t>Symmetry
Độ đối xứng</t>
  </si>
  <si>
    <t>Outside micrometer
Panme đo ngoài</t>
  </si>
  <si>
    <t>Composite</t>
  </si>
  <si>
    <t>Runout
Độ đảo</t>
  </si>
  <si>
    <t>Roundness tester
Máy đo độ nhám</t>
  </si>
  <si>
    <t>Inside micrometer
Panme đo trong</t>
  </si>
  <si>
    <t>Wavinesss
Độ sóng</t>
  </si>
  <si>
    <t>Deep gauge
Thước đo sâu</t>
  </si>
  <si>
    <t>Dimension</t>
  </si>
  <si>
    <t>Length
Chiều dài</t>
  </si>
  <si>
    <t>Dial gauge
Đồng hồ so</t>
  </si>
  <si>
    <t>Height gauge
Thước đo cao</t>
  </si>
  <si>
    <t>Depth
Độ sâu</t>
  </si>
  <si>
    <t>Groove gauge
Thước đo rãnh</t>
  </si>
  <si>
    <t>Thickness
Độ dày</t>
  </si>
  <si>
    <t>Thickness micrometer
Đồng hồ đo độ dày</t>
  </si>
  <si>
    <t>Height
Chiều cao</t>
  </si>
  <si>
    <t>Testing tool
Gá kiểm</t>
  </si>
  <si>
    <t>Width
Bề rộng</t>
  </si>
  <si>
    <t>Eyes
Mắt</t>
  </si>
  <si>
    <t>Diamater
Đường kính</t>
  </si>
  <si>
    <t>Palme</t>
  </si>
  <si>
    <t>Chamferring angle
Góc vát</t>
  </si>
  <si>
    <t>Distance
Khoảng cách</t>
  </si>
  <si>
    <t>Radius
Bán kính</t>
  </si>
  <si>
    <t>Appearance</t>
  </si>
  <si>
    <t>Eyes</t>
  </si>
  <si>
    <t>Form</t>
  </si>
  <si>
    <t>Straightness
Độ thẳng</t>
  </si>
  <si>
    <t>Flatness
Độ phẳng</t>
  </si>
  <si>
    <t>Roughness (Ra)
Độ nhám (Ra)</t>
  </si>
  <si>
    <t>Roughness (Rz)
Độ nhám (Rz)</t>
  </si>
  <si>
    <t>Roughness (Wt)
Độ nhám (Wt)</t>
  </si>
  <si>
    <t>Circularity (Roundness)
Độ tròn</t>
  </si>
  <si>
    <t>Cylindricity
Độ trục</t>
  </si>
  <si>
    <t>All Dimension Inspection Report 
檢查基準書兼成績書</t>
  </si>
  <si>
    <t xml:space="preserve">Information </t>
  </si>
  <si>
    <t>Customer</t>
  </si>
  <si>
    <t>Supplier</t>
  </si>
  <si>
    <t>Customer
客戶</t>
  </si>
  <si>
    <t>Judged
判定</t>
  </si>
  <si>
    <t>Approved
承認</t>
  </si>
  <si>
    <t>Checked by
確認</t>
  </si>
  <si>
    <t>Name</t>
  </si>
  <si>
    <t>BWES</t>
  </si>
  <si>
    <t>VULCAN</t>
  </si>
  <si>
    <t>Part Name 品名</t>
  </si>
  <si>
    <t>HOUSING &amp; PINS</t>
  </si>
  <si>
    <t>Part No 品番</t>
  </si>
  <si>
    <t>-</t>
  </si>
  <si>
    <t>A2012003</t>
  </si>
  <si>
    <t>Drawing number</t>
  </si>
  <si>
    <t>E1060059154D0</t>
  </si>
  <si>
    <t>Drawing version</t>
  </si>
  <si>
    <t>IR</t>
  </si>
  <si>
    <t>Machining_Drw.ver.(240307)_Circle num.ver.26</t>
  </si>
  <si>
    <t>Drawing
Image</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</si>
  <si>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</si>
  <si>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</si>
  <si>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</si>
  <si>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</si>
  <si>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</si>
  <si>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</si>
  <si>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</si>
  <si>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</si>
  <si>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</si>
  <si>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</si>
  <si>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</si>
  <si>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</si>
  <si>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</si>
  <si>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</si>
  <si>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</si>
  <si>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</si>
  <si>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</si>
  <si>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</si>
  <si>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</si>
  <si>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</si>
  <si>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</si>
  <si>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</si>
  <si>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</si>
  <si>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</si>
  <si>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OP</t>
  </si>
  <si>
    <t>Tol requirement</t>
  </si>
  <si>
    <t>Characteristic</t>
  </si>
  <si>
    <t>Symbol on drawing</t>
  </si>
  <si>
    <t>Nominal</t>
  </si>
  <si>
    <t>Lower tol</t>
  </si>
  <si>
    <t>Upper tol</t>
  </si>
  <si>
    <t>Purpose</t>
  </si>
  <si>
    <t>1</t>
  </si>
  <si>
    <t>mm</t>
  </si>
  <si>
    <t>2</t>
  </si>
  <si>
    <t>3</t>
  </si>
  <si>
    <t>4</t>
  </si>
  <si>
    <t>5</t>
  </si>
  <si>
    <t>6</t>
  </si>
  <si>
    <t>7</t>
  </si>
  <si>
    <t>8</t>
  </si>
  <si>
    <t>7-1</t>
  </si>
  <si>
    <t>9</t>
  </si>
  <si>
    <t>10</t>
  </si>
  <si>
    <t>10-1</t>
  </si>
  <si>
    <t>11</t>
  </si>
  <si>
    <t>12</t>
  </si>
  <si>
    <t>Degree</t>
  </si>
  <si>
    <t>13</t>
  </si>
  <si>
    <t>14</t>
  </si>
  <si>
    <t>13-1-1</t>
  </si>
  <si>
    <t>13-1-2</t>
  </si>
  <si>
    <t>13-2-1</t>
  </si>
  <si>
    <t>X</t>
  </si>
  <si>
    <t>Y</t>
  </si>
  <si>
    <t>13-2-2</t>
  </si>
  <si>
    <t>15</t>
  </si>
  <si>
    <t>14-1</t>
  </si>
  <si>
    <t>CMM/Contour
Máy đo 3D/Máy đo biên dạng</t>
  </si>
  <si>
    <t>15-1</t>
  </si>
  <si>
    <t>16</t>
  </si>
  <si>
    <t>16-1</t>
  </si>
  <si>
    <t>17</t>
  </si>
  <si>
    <t>17-1</t>
  </si>
  <si>
    <t>CMM/Caliper
Máy đo 3D/Thước kẹp</t>
  </si>
  <si>
    <t>18</t>
  </si>
  <si>
    <t>M</t>
  </si>
  <si>
    <t>19</t>
  </si>
  <si>
    <t>20</t>
  </si>
  <si>
    <t>21</t>
  </si>
  <si>
    <t>22</t>
  </si>
  <si>
    <t>25-3</t>
  </si>
  <si>
    <t>25-4</t>
  </si>
  <si>
    <t>24</t>
  </si>
  <si>
    <t>23</t>
  </si>
  <si>
    <t>25</t>
  </si>
  <si>
    <t>26</t>
  </si>
  <si>
    <t>27</t>
  </si>
  <si>
    <t>29-1</t>
  </si>
  <si>
    <t>28</t>
  </si>
  <si>
    <t>29-2</t>
  </si>
  <si>
    <t>29-3</t>
  </si>
  <si>
    <t>29-4</t>
  </si>
  <si>
    <t>107</t>
  </si>
  <si>
    <t>29-5-1</t>
  </si>
  <si>
    <t>29-5-2</t>
  </si>
  <si>
    <t>29-5-3</t>
  </si>
  <si>
    <t>29-6-1</t>
  </si>
  <si>
    <t>29-6-2</t>
  </si>
  <si>
    <t>29-6-3</t>
  </si>
  <si>
    <t>108</t>
  </si>
  <si>
    <t>29-7-1</t>
  </si>
  <si>
    <t>29-7-2</t>
  </si>
  <si>
    <t>31</t>
  </si>
  <si>
    <t>M6</t>
  </si>
  <si>
    <t>29</t>
  </si>
  <si>
    <t>30</t>
  </si>
  <si>
    <t>46</t>
  </si>
  <si>
    <t>33-1</t>
  </si>
  <si>
    <t>47</t>
  </si>
  <si>
    <t>33-2</t>
  </si>
  <si>
    <t>48</t>
  </si>
  <si>
    <t>33-3-1</t>
  </si>
  <si>
    <t>49</t>
  </si>
  <si>
    <t>33-3-2</t>
  </si>
  <si>
    <t>32</t>
  </si>
  <si>
    <t>35-1</t>
  </si>
  <si>
    <t>Roughness (Rmax)
Độ nhám (Rmax)</t>
  </si>
  <si>
    <t>Rmax</t>
  </si>
  <si>
    <r>
      <rPr>
        <sz val="11"/>
        <rFont val="Calibri"/>
        <charset val="134"/>
      </rPr>
      <t>μ</t>
    </r>
    <r>
      <rPr>
        <sz val="11"/>
        <rFont val="Arial"/>
        <charset val="134"/>
      </rPr>
      <t>m</t>
    </r>
  </si>
  <si>
    <t>35-2</t>
  </si>
  <si>
    <t>33</t>
  </si>
  <si>
    <t>34</t>
  </si>
  <si>
    <t>35</t>
  </si>
  <si>
    <t>36</t>
  </si>
  <si>
    <t>37</t>
  </si>
  <si>
    <t>38</t>
  </si>
  <si>
    <t>39</t>
  </si>
  <si>
    <t>40</t>
  </si>
  <si>
    <t>41</t>
  </si>
  <si>
    <t>42</t>
  </si>
  <si>
    <t>43</t>
  </si>
  <si>
    <t>46-1</t>
  </si>
  <si>
    <t>M6-6H</t>
  </si>
  <si>
    <t>46-2</t>
  </si>
  <si>
    <t>44</t>
  </si>
  <si>
    <t>47-1</t>
  </si>
  <si>
    <t>47-2</t>
  </si>
  <si>
    <t>45</t>
  </si>
  <si>
    <t>48-1</t>
  </si>
  <si>
    <t>48-2</t>
  </si>
  <si>
    <t>49-1</t>
  </si>
  <si>
    <t>49-2</t>
  </si>
  <si>
    <t>50-1</t>
  </si>
  <si>
    <t>50-2</t>
  </si>
  <si>
    <t>51-1-1</t>
  </si>
  <si>
    <t>51-1-2</t>
  </si>
  <si>
    <t>50</t>
  </si>
  <si>
    <t>51-2-1</t>
  </si>
  <si>
    <t>51</t>
  </si>
  <si>
    <t>51-2-2</t>
  </si>
  <si>
    <t>52</t>
  </si>
  <si>
    <t>53</t>
  </si>
  <si>
    <t>54</t>
  </si>
  <si>
    <t>55</t>
  </si>
  <si>
    <t>56</t>
  </si>
  <si>
    <t>57</t>
  </si>
  <si>
    <t>58</t>
  </si>
  <si>
    <t>57-1</t>
  </si>
  <si>
    <t>59</t>
  </si>
  <si>
    <t>60</t>
  </si>
  <si>
    <t>60-1</t>
  </si>
  <si>
    <t>60-2</t>
  </si>
  <si>
    <t>60-3</t>
  </si>
  <si>
    <t>60-4</t>
  </si>
  <si>
    <t>60-5</t>
  </si>
  <si>
    <t>61</t>
  </si>
  <si>
    <t>61-1</t>
  </si>
  <si>
    <t>61-2</t>
  </si>
  <si>
    <t>61-3</t>
  </si>
  <si>
    <t>61-4</t>
  </si>
  <si>
    <t>61-5</t>
  </si>
  <si>
    <t>62-1</t>
  </si>
  <si>
    <t>62-2</t>
  </si>
  <si>
    <t>62-3</t>
  </si>
  <si>
    <t>62-4</t>
  </si>
  <si>
    <t>62-5</t>
  </si>
  <si>
    <t>62-1-1</t>
  </si>
  <si>
    <t>62-1-2</t>
  </si>
  <si>
    <t>62</t>
  </si>
  <si>
    <t>63</t>
  </si>
  <si>
    <t>67-1</t>
  </si>
  <si>
    <t>67-2</t>
  </si>
  <si>
    <t>64</t>
  </si>
  <si>
    <t>68-1</t>
  </si>
  <si>
    <t>68-2</t>
  </si>
  <si>
    <t>65</t>
  </si>
  <si>
    <t>66</t>
  </si>
  <si>
    <t>67</t>
  </si>
  <si>
    <t>68</t>
  </si>
  <si>
    <t>69</t>
  </si>
  <si>
    <t>70</t>
  </si>
  <si>
    <t>71</t>
  </si>
  <si>
    <t>72</t>
  </si>
  <si>
    <t>73</t>
  </si>
  <si>
    <t>74</t>
  </si>
  <si>
    <t>75</t>
  </si>
  <si>
    <t>76</t>
  </si>
  <si>
    <t>77</t>
  </si>
  <si>
    <t>78</t>
  </si>
  <si>
    <t>79</t>
  </si>
  <si>
    <t>82</t>
  </si>
  <si>
    <t>83</t>
  </si>
  <si>
    <t>84</t>
  </si>
  <si>
    <t>88-1</t>
  </si>
  <si>
    <t>88-2</t>
  </si>
  <si>
    <t>88-3</t>
  </si>
  <si>
    <t>88-4</t>
  </si>
  <si>
    <t>88-5</t>
  </si>
  <si>
    <t>88-6</t>
  </si>
  <si>
    <t>88-7-1</t>
  </si>
  <si>
    <t>88-7-2</t>
  </si>
  <si>
    <t>85</t>
  </si>
  <si>
    <t>86</t>
  </si>
  <si>
    <t>87</t>
  </si>
  <si>
    <t>88</t>
  </si>
  <si>
    <t>92-1</t>
  </si>
  <si>
    <t>92-2-1</t>
  </si>
  <si>
    <t>92-2-2</t>
  </si>
  <si>
    <t>89</t>
  </si>
  <si>
    <t>93-1</t>
  </si>
  <si>
    <t>93-2</t>
  </si>
  <si>
    <t>90</t>
  </si>
  <si>
    <t>94-1</t>
  </si>
  <si>
    <t>94-2</t>
  </si>
  <si>
    <t>92</t>
  </si>
  <si>
    <t>95-1</t>
  </si>
  <si>
    <t>93</t>
  </si>
  <si>
    <t>95-2</t>
  </si>
  <si>
    <t>94</t>
  </si>
  <si>
    <t>95</t>
  </si>
  <si>
    <t>96</t>
  </si>
  <si>
    <t>97</t>
  </si>
  <si>
    <t>98</t>
  </si>
  <si>
    <t>102</t>
  </si>
  <si>
    <t>Diamater(Average)
Đường kính</t>
  </si>
  <si>
    <t>99</t>
  </si>
  <si>
    <t>102-1</t>
  </si>
  <si>
    <t>102-2</t>
  </si>
  <si>
    <t>Diamater(min)
Đường kính</t>
  </si>
  <si>
    <t>102-3</t>
  </si>
  <si>
    <t>Diamater(max)
Đường kính</t>
  </si>
  <si>
    <t>103-1</t>
  </si>
  <si>
    <t>100</t>
  </si>
  <si>
    <t>101</t>
  </si>
  <si>
    <t>106</t>
  </si>
  <si>
    <t>106-1</t>
  </si>
  <si>
    <t>106-2</t>
  </si>
  <si>
    <t>103</t>
  </si>
  <si>
    <t>104</t>
  </si>
  <si>
    <t>105</t>
  </si>
  <si>
    <t>109</t>
  </si>
  <si>
    <t>113-1</t>
  </si>
  <si>
    <t>110</t>
  </si>
  <si>
    <t>113-2</t>
  </si>
  <si>
    <t>111</t>
  </si>
  <si>
    <t>112</t>
  </si>
  <si>
    <t>113</t>
  </si>
  <si>
    <t>114</t>
  </si>
  <si>
    <t>117-1-1</t>
  </si>
  <si>
    <t>117-1-2</t>
  </si>
  <si>
    <t>115</t>
  </si>
  <si>
    <t>116</t>
  </si>
  <si>
    <t>117</t>
  </si>
  <si>
    <t>118</t>
  </si>
  <si>
    <t>121</t>
  </si>
  <si>
    <t>123-1</t>
  </si>
  <si>
    <t>122</t>
  </si>
  <si>
    <t>123-2</t>
  </si>
  <si>
    <t>123</t>
  </si>
  <si>
    <t>123-3</t>
  </si>
  <si>
    <t>124</t>
  </si>
  <si>
    <t>123-4</t>
  </si>
  <si>
    <t>123-5</t>
  </si>
  <si>
    <t>123-6</t>
  </si>
  <si>
    <t>123-7</t>
  </si>
  <si>
    <t>123-8</t>
  </si>
  <si>
    <t>127-1</t>
  </si>
  <si>
    <t>125</t>
  </si>
  <si>
    <t>126</t>
  </si>
  <si>
    <t>300</t>
  </si>
  <si>
    <t>134-1</t>
  </si>
  <si>
    <t>134-2</t>
  </si>
  <si>
    <t>134-3-1</t>
  </si>
  <si>
    <t>134-3-2</t>
  </si>
  <si>
    <t>139-1-1</t>
  </si>
  <si>
    <t>139-1-2</t>
  </si>
  <si>
    <t>141</t>
  </si>
  <si>
    <t>141-1-1</t>
  </si>
  <si>
    <t>141-1-2</t>
  </si>
  <si>
    <t>141-1</t>
  </si>
  <si>
    <t>MATERIAL:</t>
  </si>
  <si>
    <t>BW-S3424</t>
  </si>
  <si>
    <t>Spectrometer</t>
  </si>
  <si>
    <t>150-1</t>
  </si>
  <si>
    <t>PART FREE FORM BURRS AND SHARP EDGES.</t>
  </si>
  <si>
    <t>150-2</t>
  </si>
  <si>
    <t>CLEANLINESS ACCORDING TO BWES STANDARD S-3197.</t>
  </si>
  <si>
    <t>JOMESHA</t>
  </si>
  <si>
    <t>150-3</t>
  </si>
  <si>
    <t>SEALING CONDITION:
PRESSURE DROP &lt;5Pa/s TO 250Ka±20 
OR WITHOUT APP EARANCE OF BUBBLES UNDERWATER FOR 20s MINIUM AT A MINIUM PRESSURE OF 2.5 bar.</t>
  </si>
  <si>
    <t>Leakage tester</t>
  </si>
  <si>
    <t>150-4</t>
  </si>
  <si>
    <t>POROSITY ACCORDING TABLE CLASS 2 EXCEPT MAKED AREAS</t>
  </si>
  <si>
    <t>150-5</t>
  </si>
  <si>
    <t>DIMENSIONS NOT SPECIFIED ON DRAWING, ACCORDING TO 3D MODEL.</t>
  </si>
  <si>
    <t>150-6</t>
  </si>
  <si>
    <t>TOLERANCES NOT INDICATED:</t>
  </si>
  <si>
    <t>VALVE HOUSING</t>
  </si>
  <si>
    <t>1PC</t>
  </si>
  <si>
    <t>SPRING PIN ISO 8752-4x10-N-A/
ASME B18.8.4M TYPE B</t>
  </si>
  <si>
    <t>2PCS</t>
  </si>
  <si>
    <t>Act(17)-LSL</t>
  </si>
  <si>
    <t>Act(21)-LSL</t>
  </si>
  <si>
    <t>Act(23)-LSL</t>
  </si>
  <si>
    <t>Act(41)-LSL</t>
  </si>
  <si>
    <t>Act(43)-LSL</t>
  </si>
  <si>
    <t>Act(67-1)-LSL</t>
  </si>
  <si>
    <t>Act(67-2)-LSL</t>
  </si>
  <si>
    <t>Act(118)-LSL</t>
  </si>
  <si>
    <t>Act(123-1)-LSL</t>
  </si>
  <si>
    <t>=IF(NOR18&gt;(USL18+(M)17,"NG,"OK")</t>
  </si>
  <si>
    <t>=IF(NOR19&gt;(USL19+(M)17,"NG,"OK")</t>
  </si>
  <si>
    <t>=IF(NOR22&gt;(USL22+(M)21,"NG,"OK")</t>
  </si>
  <si>
    <t>=IF(NOR24&gt;(USL24+(M)23,"NG,"OK")</t>
  </si>
  <si>
    <t>=IF(NOR42&gt;(USL42+(M)41,"NG,"OK")</t>
  </si>
  <si>
    <t>=IF(NOR44&gt;(USL44+(M)43,"NG,"OK")</t>
  </si>
  <si>
    <t>=IF(NOR45&gt;(USL45+(M)43,"NG,"OK")</t>
  </si>
  <si>
    <t>61-6</t>
  </si>
  <si>
    <t>62-6</t>
  </si>
  <si>
    <t>=IF(NOR68-1&gt;(USL68-1+(M)67-1,"NG,"OK")</t>
  </si>
  <si>
    <t>=IF(NOR68-2&gt;(USL68-2+(M)67-2,"NG,"OK")</t>
  </si>
  <si>
    <t>=IF(NOR119&gt;(USL119+(M)118,"NG,"OK")</t>
  </si>
  <si>
    <t>=IF(NOR123-2&gt;(USL123-2+(M)123-1,"NG,"OK")</t>
  </si>
  <si>
    <t>R4.25 POSTION ACC.TO ORIGINAL 3D</t>
  </si>
  <si>
    <t>ACC. TO OFFSET 0.5</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</si>
</sst>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0.000_ "/>
    <numFmt numFmtId="180" formatCode="[$-409]d\-mmm\-yyyy;@"/>
  </numFmts>
  <fonts count="61">
    <font>
      <sz val="11"/>
      <color theme="1"/>
      <name val="Calibri"/>
      <charset val="134"/>
      <scheme val="minor"/>
    </font>
    <font>
      <sz val="22"/>
      <color theme="1"/>
      <name val="Calibri"/>
      <charset val="134"/>
      <scheme val="minor"/>
    </font>
    <font>
      <sz val="28"/>
      <color theme="1"/>
      <name val="Calibri"/>
      <charset val="134"/>
      <scheme val="minor"/>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sz val="11"/>
      <name val="Arial"/>
      <charset val="134"/>
    </font>
    <font>
      <u/>
      <sz val="11"/>
      <color theme="10"/>
      <name val="Calibri"/>
      <charset val="134"/>
    </font>
    <font>
      <sz val="10"/>
      <name val="Arial"/>
      <charset val="134"/>
    </font>
    <font>
      <sz val="11"/>
      <color theme="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11"/>
      <color indexed="8"/>
      <name val="新細明體"/>
      <charset val="134"/>
    </font>
    <font>
      <sz val="24"/>
      <name val="Arial"/>
      <charset val="134"/>
    </font>
    <font>
      <sz val="22"/>
      <name val="Arial"/>
      <charset val="134"/>
    </font>
    <font>
      <sz val="10"/>
      <color theme="1"/>
      <name val="Arial"/>
      <charset val="134"/>
    </font>
    <font>
      <sz val="22"/>
      <color indexed="8"/>
      <name val="Arial"/>
      <charset val="134"/>
    </font>
    <font>
      <sz val="18"/>
      <color rgb="FF000000"/>
      <name val="Arial"/>
      <charset val="134"/>
    </font>
    <font>
      <sz val="12"/>
      <name val="Segoe UI"/>
      <charset val="134"/>
    </font>
    <font>
      <sz val="11"/>
      <name val="Calibri"/>
      <charset val="134"/>
    </font>
    <font>
      <b/>
      <sz val="11"/>
      <name val="Arial"/>
      <charset val="134"/>
    </font>
    <font>
      <sz val="24"/>
      <color indexed="8"/>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6"/>
    </font>
    <font>
      <b/>
      <sz val="14"/>
      <name val="Tahoma"/>
      <charset val="134"/>
    </font>
    <font>
      <sz val="14"/>
      <name val="Tahoma"/>
      <charset val="134"/>
    </font>
    <font>
      <sz val="9"/>
      <name val="Tahoma"/>
      <charset val="134"/>
    </font>
    <font>
      <b/>
      <sz val="9"/>
      <name val="Arial"/>
      <charset val="134"/>
    </font>
    <font>
      <sz val="9"/>
      <name val="Times New Roman"/>
      <charset val="0"/>
    </font>
    <font>
      <b/>
      <sz val="9"/>
      <name val="Tahoma"/>
      <charset val="134"/>
    </font>
    <font>
      <sz val="10"/>
      <name val="Times New Roman"/>
      <charset val="0"/>
    </font>
    <font>
      <b/>
      <sz val="9"/>
      <name val="Times New Roman"/>
      <charset val="0"/>
    </font>
    <font>
      <b/>
      <sz val="9"/>
      <name val="Times New Roman"/>
      <charset val="134"/>
    </font>
    <font>
      <sz val="9"/>
      <name val="Times New Roman"/>
      <charset val="134"/>
    </font>
    <font>
      <sz val="12"/>
      <name val="Times New Roman"/>
      <charset val="134"/>
    </font>
    <font>
      <sz val="11"/>
      <name val="Times New Roman"/>
      <charset val="134"/>
    </font>
  </fonts>
  <fills count="37">
    <fill>
      <patternFill patternType="none"/>
    </fill>
    <fill>
      <patternFill patternType="gray125"/>
    </fill>
    <fill>
      <patternFill patternType="solid">
        <fgColor theme="4" tint="0.6"/>
        <bgColor indexed="64"/>
      </patternFill>
    </fill>
    <fill>
      <patternFill patternType="solid">
        <fgColor theme="4"/>
        <bgColor indexed="64"/>
      </patternFill>
    </fill>
    <fill>
      <patternFill patternType="solid">
        <fgColor theme="5"/>
        <bgColor indexed="64"/>
      </patternFill>
    </fill>
    <fill>
      <patternFill patternType="solid">
        <fgColor theme="0" tint="-0.149937437055574"/>
        <bgColor indexed="64"/>
      </patternFill>
    </fill>
    <fill>
      <patternFill patternType="solid">
        <fgColor rgb="FFFFFFFF"/>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bottom style="hair">
        <color auto="1"/>
      </bottom>
      <diagonal/>
    </border>
    <border>
      <left style="hair">
        <color auto="1"/>
      </left>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8" borderId="30"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31" applyNumberFormat="0" applyFill="0" applyAlignment="0" applyProtection="0">
      <alignment vertical="center"/>
    </xf>
    <xf numFmtId="0" fontId="35" fillId="0" borderId="31" applyNumberFormat="0" applyFill="0" applyAlignment="0" applyProtection="0">
      <alignment vertical="center"/>
    </xf>
    <xf numFmtId="0" fontId="36" fillId="0" borderId="32" applyNumberFormat="0" applyFill="0" applyAlignment="0" applyProtection="0">
      <alignment vertical="center"/>
    </xf>
    <xf numFmtId="0" fontId="36" fillId="0" borderId="0" applyNumberFormat="0" applyFill="0" applyBorder="0" applyAlignment="0" applyProtection="0">
      <alignment vertical="center"/>
    </xf>
    <xf numFmtId="0" fontId="37" fillId="9" borderId="33" applyNumberFormat="0" applyAlignment="0" applyProtection="0">
      <alignment vertical="center"/>
    </xf>
    <xf numFmtId="0" fontId="38" fillId="10" borderId="34" applyNumberFormat="0" applyAlignment="0" applyProtection="0">
      <alignment vertical="center"/>
    </xf>
    <xf numFmtId="0" fontId="39" fillId="10" borderId="33" applyNumberFormat="0" applyAlignment="0" applyProtection="0">
      <alignment vertical="center"/>
    </xf>
    <xf numFmtId="0" fontId="40" fillId="11" borderId="35" applyNumberFormat="0" applyAlignment="0" applyProtection="0">
      <alignment vertical="center"/>
    </xf>
    <xf numFmtId="0" fontId="41" fillId="0" borderId="36" applyNumberFormat="0" applyFill="0" applyAlignment="0" applyProtection="0">
      <alignment vertical="center"/>
    </xf>
    <xf numFmtId="0" fontId="42" fillId="0" borderId="37" applyNumberFormat="0" applyFill="0" applyAlignment="0" applyProtection="0">
      <alignment vertical="center"/>
    </xf>
    <xf numFmtId="0" fontId="43" fillId="12" borderId="0" applyNumberFormat="0" applyBorder="0" applyAlignment="0" applyProtection="0">
      <alignment vertical="center"/>
    </xf>
    <xf numFmtId="0" fontId="44" fillId="13" borderId="0" applyNumberFormat="0" applyBorder="0" applyAlignment="0" applyProtection="0">
      <alignment vertical="center"/>
    </xf>
    <xf numFmtId="0" fontId="45" fillId="14" borderId="0" applyNumberFormat="0" applyBorder="0" applyAlignment="0" applyProtection="0">
      <alignment vertical="center"/>
    </xf>
    <xf numFmtId="0" fontId="46" fillId="3"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6" fillId="17" borderId="0" applyNumberFormat="0" applyBorder="0" applyAlignment="0" applyProtection="0">
      <alignment vertical="center"/>
    </xf>
    <xf numFmtId="0" fontId="46" fillId="4"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6" fillId="32" borderId="0" applyNumberFormat="0" applyBorder="0" applyAlignment="0" applyProtection="0">
      <alignment vertical="center"/>
    </xf>
    <xf numFmtId="0" fontId="46" fillId="33" borderId="0" applyNumberFormat="0" applyBorder="0" applyAlignment="0" applyProtection="0">
      <alignment vertical="center"/>
    </xf>
    <xf numFmtId="0" fontId="47" fillId="34" borderId="0" applyNumberFormat="0" applyBorder="0" applyAlignment="0" applyProtection="0">
      <alignment vertical="center"/>
    </xf>
    <xf numFmtId="0" fontId="47" fillId="35" borderId="0" applyNumberFormat="0" applyBorder="0" applyAlignment="0" applyProtection="0">
      <alignment vertical="center"/>
    </xf>
    <xf numFmtId="0" fontId="46" fillId="36" borderId="0" applyNumberFormat="0" applyBorder="0" applyAlignment="0" applyProtection="0">
      <alignment vertical="center"/>
    </xf>
    <xf numFmtId="0" fontId="48" fillId="0" borderId="0">
      <alignment vertical="center"/>
    </xf>
    <xf numFmtId="0" fontId="48" fillId="0" borderId="0">
      <alignment vertical="center"/>
    </xf>
  </cellStyleXfs>
  <cellXfs count="159">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pplyFill="1" applyAlignment="1" applyProtection="1"/>
    <xf numFmtId="0" fontId="3" fillId="0" borderId="0" xfId="0" applyFont="1" applyFill="1" applyAlignment="1" applyProtection="1">
      <alignment vertical="center"/>
    </xf>
    <xf numFmtId="49" fontId="3" fillId="0" borderId="0" xfId="0" applyNumberFormat="1" applyFont="1" applyFill="1" applyAlignment="1" applyProtection="1"/>
    <xf numFmtId="0" fontId="4" fillId="0" borderId="0" xfId="0" applyFont="1" applyFill="1" applyAlignment="1" applyProtection="1"/>
    <xf numFmtId="0" fontId="3" fillId="0" borderId="1" xfId="0" applyFont="1" applyFill="1" applyBorder="1" applyAlignment="1" applyProtection="1"/>
    <xf numFmtId="49" fontId="3" fillId="0" borderId="2" xfId="49" applyNumberFormat="1" applyFont="1" applyFill="1" applyBorder="1" applyProtection="1">
      <alignment vertical="center"/>
    </xf>
    <xf numFmtId="0" fontId="4" fillId="0" borderId="2" xfId="49" applyFont="1" applyFill="1" applyBorder="1" applyProtection="1">
      <alignment vertical="center"/>
    </xf>
    <xf numFmtId="0" fontId="3" fillId="0" borderId="2" xfId="49" applyFont="1" applyFill="1" applyBorder="1" applyProtection="1">
      <alignment vertical="center"/>
    </xf>
    <xf numFmtId="0" fontId="3" fillId="0" borderId="0" xfId="49" applyFont="1" applyFill="1" applyProtection="1">
      <alignment vertical="center"/>
    </xf>
    <xf numFmtId="0" fontId="3" fillId="0" borderId="3" xfId="0" applyFont="1" applyFill="1" applyBorder="1" applyAlignment="1" applyProtection="1"/>
    <xf numFmtId="49" fontId="5" fillId="0" borderId="1" xfId="49" applyNumberFormat="1" applyFont="1" applyFill="1" applyBorder="1" applyAlignment="1" applyProtection="1">
      <alignment horizontal="center" vertical="center" wrapText="1"/>
      <protection locked="0"/>
    </xf>
    <xf numFmtId="0" fontId="3" fillId="0" borderId="2" xfId="0" applyFont="1" applyFill="1" applyBorder="1" applyAlignment="1" applyProtection="1">
      <protection locked="0"/>
    </xf>
    <xf numFmtId="0" fontId="5" fillId="0" borderId="2" xfId="49" applyFont="1" applyFill="1" applyBorder="1" applyAlignment="1" applyProtection="1">
      <alignment horizontal="center" vertical="center" wrapText="1"/>
      <protection locked="0"/>
    </xf>
    <xf numFmtId="0" fontId="5" fillId="0" borderId="4" xfId="49" applyFont="1" applyFill="1" applyBorder="1" applyAlignment="1" applyProtection="1">
      <alignment horizontal="center" vertical="center" wrapText="1"/>
      <protection locked="0"/>
    </xf>
    <xf numFmtId="0" fontId="6" fillId="0" borderId="5" xfId="49" applyFont="1" applyFill="1" applyBorder="1" applyAlignment="1" applyProtection="1">
      <alignment horizontal="center" vertical="center" wrapText="1"/>
    </xf>
    <xf numFmtId="49" fontId="3" fillId="0" borderId="6" xfId="0" applyNumberFormat="1" applyFont="1" applyFill="1" applyBorder="1" applyAlignment="1" applyProtection="1">
      <protection locked="0"/>
    </xf>
    <xf numFmtId="0" fontId="4" fillId="0" borderId="7" xfId="0" applyFont="1" applyFill="1" applyBorder="1" applyAlignment="1" applyProtection="1">
      <protection locked="0"/>
    </xf>
    <xf numFmtId="0" fontId="3" fillId="0" borderId="7" xfId="0" applyFont="1" applyFill="1" applyBorder="1" applyAlignment="1" applyProtection="1">
      <protection locked="0"/>
    </xf>
    <xf numFmtId="0" fontId="3" fillId="0" borderId="8" xfId="49" applyFont="1" applyFill="1" applyBorder="1" applyAlignment="1" applyProtection="1">
      <alignment horizontal="left" vertical="center" wrapText="1"/>
      <protection locked="0"/>
    </xf>
    <xf numFmtId="49" fontId="7" fillId="0" borderId="5" xfId="0" applyNumberFormat="1" applyFont="1" applyFill="1" applyBorder="1" applyAlignment="1" applyProtection="1">
      <alignment horizontal="center" vertical="center"/>
    </xf>
    <xf numFmtId="0" fontId="7" fillId="0" borderId="5" xfId="0" applyFont="1" applyFill="1" applyBorder="1" applyAlignment="1" applyProtection="1">
      <alignment horizontal="center" vertical="center"/>
    </xf>
    <xf numFmtId="0" fontId="7" fillId="0" borderId="5" xfId="49" applyFont="1" applyFill="1" applyBorder="1" applyAlignment="1" applyProtection="1">
      <alignment horizontal="center" vertical="center"/>
    </xf>
    <xf numFmtId="49" fontId="3" fillId="0" borderId="9" xfId="49" applyNumberFormat="1" applyFont="1" applyFill="1" applyBorder="1" applyAlignment="1" applyProtection="1">
      <alignment vertical="center"/>
    </xf>
    <xf numFmtId="0" fontId="4" fillId="0" borderId="10" xfId="49" applyFont="1" applyFill="1" applyBorder="1" applyAlignment="1" applyProtection="1">
      <alignment vertical="center"/>
    </xf>
    <xf numFmtId="0" fontId="3" fillId="0" borderId="9" xfId="49" applyFont="1" applyFill="1" applyBorder="1" applyAlignment="1" applyProtection="1">
      <alignment horizontal="center" vertical="center" wrapText="1"/>
    </xf>
    <xf numFmtId="0" fontId="3" fillId="0" borderId="10" xfId="49" applyFont="1" applyFill="1" applyBorder="1" applyAlignment="1" applyProtection="1">
      <alignment horizontal="center" vertical="center" wrapText="1"/>
    </xf>
    <xf numFmtId="0" fontId="3" fillId="0" borderId="9" xfId="0" applyFont="1" applyFill="1" applyBorder="1" applyAlignment="1" applyProtection="1">
      <alignment horizontal="center" vertical="center"/>
    </xf>
    <xf numFmtId="178" fontId="3" fillId="0" borderId="9" xfId="0" applyNumberFormat="1" applyFont="1" applyFill="1" applyBorder="1" applyAlignment="1" applyProtection="1">
      <alignment horizontal="center" vertical="center" wrapText="1"/>
    </xf>
    <xf numFmtId="0" fontId="3" fillId="0" borderId="9" xfId="0" applyFont="1" applyFill="1" applyBorder="1" applyAlignment="1" applyProtection="1">
      <alignment horizontal="center" vertical="center"/>
      <protection locked="0"/>
    </xf>
    <xf numFmtId="0" fontId="8" fillId="2" borderId="9" xfId="49" applyFont="1" applyFill="1" applyBorder="1" applyAlignment="1" applyProtection="1">
      <alignment horizontal="center" vertical="center" wrapText="1"/>
    </xf>
    <xf numFmtId="0" fontId="8" fillId="2" borderId="10" xfId="49" applyFont="1" applyFill="1" applyBorder="1" applyAlignment="1" applyProtection="1">
      <alignment horizontal="center" vertical="center" wrapText="1"/>
    </xf>
    <xf numFmtId="0" fontId="8" fillId="2" borderId="9" xfId="0" applyFont="1" applyFill="1" applyBorder="1" applyAlignment="1" applyProtection="1">
      <alignment horizontal="center" vertical="center"/>
    </xf>
    <xf numFmtId="49" fontId="3" fillId="0" borderId="1" xfId="49" applyNumberFormat="1" applyFont="1" applyFill="1" applyBorder="1" applyAlignment="1" applyProtection="1">
      <alignment vertical="center"/>
    </xf>
    <xf numFmtId="0" fontId="4" fillId="0" borderId="4" xfId="49" applyFont="1" applyFill="1" applyBorder="1" applyAlignment="1" applyProtection="1">
      <alignment vertical="center"/>
    </xf>
    <xf numFmtId="0" fontId="8" fillId="2" borderId="9" xfId="0" applyFont="1" applyFill="1" applyBorder="1" applyAlignment="1" applyProtection="1">
      <alignment horizontal="center" vertical="center" wrapText="1"/>
    </xf>
    <xf numFmtId="49" fontId="3" fillId="0" borderId="11" xfId="49" applyNumberFormat="1" applyFont="1" applyFill="1" applyBorder="1" applyAlignment="1" applyProtection="1">
      <alignment vertical="center" wrapText="1"/>
    </xf>
    <xf numFmtId="49" fontId="9" fillId="0" borderId="5" xfId="6" applyNumberFormat="1" applyFont="1" applyFill="1" applyBorder="1" applyAlignment="1" applyProtection="1">
      <alignment horizontal="left" vertical="center" wrapText="1"/>
      <protection locked="0"/>
    </xf>
    <xf numFmtId="49" fontId="4" fillId="0" borderId="12" xfId="49" applyNumberFormat="1" applyFont="1" applyFill="1" applyBorder="1" applyAlignment="1" applyProtection="1">
      <alignment horizontal="center" vertical="center" wrapText="1"/>
    </xf>
    <xf numFmtId="0" fontId="4" fillId="0" borderId="1" xfId="49" applyFont="1" applyFill="1" applyBorder="1" applyAlignment="1" applyProtection="1">
      <alignment vertical="center"/>
      <protection locked="0"/>
    </xf>
    <xf numFmtId="0" fontId="3" fillId="0" borderId="2" xfId="49" applyFont="1" applyFill="1" applyBorder="1" applyAlignment="1" applyProtection="1">
      <alignment vertical="center"/>
      <protection locked="0"/>
    </xf>
    <xf numFmtId="49" fontId="4" fillId="0" borderId="13" xfId="49" applyNumberFormat="1" applyFont="1" applyFill="1" applyBorder="1" applyAlignment="1" applyProtection="1">
      <alignment horizontal="center" vertical="center" wrapText="1"/>
    </xf>
    <xf numFmtId="0" fontId="4" fillId="0" borderId="3" xfId="49" applyFont="1" applyFill="1" applyBorder="1" applyAlignment="1" applyProtection="1">
      <alignment vertical="center"/>
      <protection locked="0"/>
    </xf>
    <xf numFmtId="0" fontId="3" fillId="0" borderId="0" xfId="49" applyFont="1" applyFill="1" applyBorder="1" applyAlignment="1" applyProtection="1">
      <alignment vertical="center"/>
      <protection locked="0"/>
    </xf>
    <xf numFmtId="49" fontId="4" fillId="0" borderId="14" xfId="49" applyNumberFormat="1" applyFont="1" applyFill="1" applyBorder="1" applyAlignment="1" applyProtection="1">
      <alignment horizontal="center" vertical="center" wrapText="1"/>
    </xf>
    <xf numFmtId="0" fontId="4" fillId="0" borderId="6" xfId="49" applyFont="1" applyFill="1" applyBorder="1" applyAlignment="1" applyProtection="1">
      <alignment vertical="center"/>
      <protection locked="0"/>
    </xf>
    <xf numFmtId="0" fontId="3" fillId="0" borderId="7" xfId="49" applyFont="1" applyFill="1" applyBorder="1" applyAlignment="1" applyProtection="1">
      <alignment vertical="center"/>
      <protection locked="0"/>
    </xf>
    <xf numFmtId="49" fontId="4" fillId="0" borderId="5" xfId="49" applyNumberFormat="1" applyFont="1" applyFill="1" applyBorder="1" applyAlignment="1" applyProtection="1">
      <alignment horizontal="center" vertical="center" wrapText="1"/>
    </xf>
    <xf numFmtId="0" fontId="3" fillId="0" borderId="5" xfId="49" applyNumberFormat="1" applyFont="1" applyFill="1" applyBorder="1" applyAlignment="1" applyProtection="1">
      <alignment horizontal="center" vertical="center" wrapText="1"/>
    </xf>
    <xf numFmtId="0" fontId="4" fillId="0" borderId="5" xfId="49" applyNumberFormat="1" applyFont="1" applyFill="1" applyBorder="1" applyAlignment="1" applyProtection="1">
      <alignment vertical="center" wrapText="1"/>
    </xf>
    <xf numFmtId="0" fontId="4" fillId="0" borderId="5" xfId="49" applyNumberFormat="1" applyFont="1" applyFill="1" applyBorder="1" applyAlignment="1" applyProtection="1">
      <alignment horizontal="center" vertical="center" wrapText="1"/>
    </xf>
    <xf numFmtId="49" fontId="4" fillId="0" borderId="1" xfId="49" applyNumberFormat="1" applyFont="1" applyFill="1" applyBorder="1" applyAlignment="1" applyProtection="1">
      <alignment horizontal="center" vertical="center" wrapText="1"/>
    </xf>
    <xf numFmtId="0" fontId="4" fillId="0" borderId="2" xfId="49" applyNumberFormat="1" applyFont="1" applyFill="1" applyBorder="1" applyAlignment="1" applyProtection="1">
      <alignment vertical="center" wrapText="1"/>
    </xf>
    <xf numFmtId="0" fontId="3" fillId="0" borderId="2" xfId="49" applyNumberFormat="1" applyFont="1" applyFill="1" applyBorder="1" applyAlignment="1" applyProtection="1">
      <alignment horizontal="center" vertical="center" wrapText="1"/>
    </xf>
    <xf numFmtId="0" fontId="4" fillId="0" borderId="2" xfId="49" applyNumberFormat="1" applyFont="1" applyFill="1" applyBorder="1" applyAlignment="1" applyProtection="1">
      <alignment horizontal="center" vertical="center" wrapText="1"/>
    </xf>
    <xf numFmtId="49" fontId="3" fillId="0" borderId="15" xfId="49" applyNumberFormat="1" applyFont="1" applyFill="1" applyBorder="1" applyAlignment="1" applyProtection="1">
      <alignment horizontal="center" vertical="center" wrapText="1"/>
      <protection locked="0"/>
    </xf>
    <xf numFmtId="49" fontId="10" fillId="0" borderId="16" xfId="49" applyNumberFormat="1" applyFont="1" applyFill="1" applyBorder="1" applyAlignment="1" applyProtection="1">
      <alignment vertical="center" wrapText="1"/>
      <protection locked="0"/>
    </xf>
    <xf numFmtId="49" fontId="8" fillId="0" borderId="16" xfId="49" applyNumberFormat="1" applyFont="1" applyFill="1" applyBorder="1" applyAlignment="1" applyProtection="1">
      <alignment vertical="center" wrapText="1"/>
      <protection locked="0"/>
    </xf>
    <xf numFmtId="178" fontId="8" fillId="0" borderId="16" xfId="49" applyNumberFormat="1" applyFont="1" applyFill="1" applyBorder="1" applyAlignment="1" applyProtection="1">
      <alignment vertical="center" wrapText="1"/>
      <protection locked="0"/>
    </xf>
    <xf numFmtId="178" fontId="11" fillId="0" borderId="16" xfId="49" applyNumberFormat="1" applyFont="1" applyFill="1" applyBorder="1" applyAlignment="1" applyProtection="1">
      <alignment vertical="center" wrapText="1"/>
      <protection locked="0"/>
    </xf>
    <xf numFmtId="49" fontId="3" fillId="0" borderId="17" xfId="49" applyNumberFormat="1" applyFont="1" applyFill="1" applyBorder="1" applyAlignment="1" applyProtection="1">
      <alignment horizontal="center" vertical="center" wrapText="1"/>
      <protection locked="0"/>
    </xf>
    <xf numFmtId="49" fontId="10" fillId="0" borderId="18" xfId="49" applyNumberFormat="1" applyFont="1" applyFill="1" applyBorder="1" applyAlignment="1" applyProtection="1">
      <alignment vertical="center" wrapText="1"/>
      <protection locked="0"/>
    </xf>
    <xf numFmtId="49" fontId="8" fillId="0" borderId="18" xfId="49" applyNumberFormat="1" applyFont="1" applyFill="1" applyBorder="1" applyAlignment="1" applyProtection="1">
      <alignment vertical="center" wrapText="1"/>
      <protection locked="0"/>
    </xf>
    <xf numFmtId="178" fontId="8" fillId="0" borderId="18" xfId="49" applyNumberFormat="1" applyFont="1" applyFill="1" applyBorder="1" applyAlignment="1" applyProtection="1">
      <alignment vertical="center" wrapText="1"/>
      <protection locked="0"/>
    </xf>
    <xf numFmtId="178" fontId="11" fillId="0" borderId="18" xfId="49" applyNumberFormat="1" applyFont="1" applyFill="1" applyBorder="1" applyAlignment="1" applyProtection="1">
      <alignment vertical="center" wrapText="1"/>
      <protection locked="0"/>
    </xf>
    <xf numFmtId="49" fontId="3" fillId="0" borderId="17" xfId="49" applyNumberFormat="1" applyFont="1" applyBorder="1" applyAlignment="1" applyProtection="1">
      <alignment horizontal="center" vertical="center" wrapText="1"/>
      <protection locked="0"/>
    </xf>
    <xf numFmtId="49" fontId="10" fillId="0" borderId="18" xfId="49" applyNumberFormat="1" applyFont="1" applyBorder="1" applyAlignment="1" applyProtection="1">
      <alignment vertical="center" wrapText="1"/>
      <protection locked="0"/>
    </xf>
    <xf numFmtId="49" fontId="3" fillId="3" borderId="17" xfId="49" applyNumberFormat="1" applyFont="1" applyFill="1" applyBorder="1" applyAlignment="1" applyProtection="1">
      <alignment horizontal="center" vertical="center" wrapText="1"/>
      <protection locked="0"/>
    </xf>
    <xf numFmtId="49" fontId="3" fillId="4" borderId="17" xfId="49" applyNumberFormat="1" applyFont="1" applyFill="1" applyBorder="1" applyAlignment="1" applyProtection="1">
      <alignment horizontal="center" vertical="center" wrapText="1"/>
      <protection locked="0"/>
    </xf>
    <xf numFmtId="0" fontId="3" fillId="0" borderId="0" xfId="49" applyFont="1" applyProtection="1">
      <alignment vertical="center"/>
    </xf>
    <xf numFmtId="0" fontId="7" fillId="0" borderId="5" xfId="49" applyFont="1" applyFill="1" applyBorder="1" applyAlignment="1" applyProtection="1">
      <alignment horizontal="center" vertical="center" wrapText="1"/>
    </xf>
    <xf numFmtId="0" fontId="3" fillId="0" borderId="5" xfId="49" applyFont="1" applyFill="1" applyBorder="1" applyAlignment="1" applyProtection="1">
      <alignment horizontal="center" vertical="center" wrapText="1"/>
    </xf>
    <xf numFmtId="0" fontId="3" fillId="0" borderId="19" xfId="0" applyFont="1" applyFill="1" applyBorder="1" applyAlignment="1" applyProtection="1">
      <alignment horizontal="center" vertical="center"/>
    </xf>
    <xf numFmtId="0" fontId="3" fillId="0" borderId="10" xfId="0" applyFont="1" applyFill="1" applyBorder="1" applyAlignment="1" applyProtection="1">
      <alignment horizontal="center" vertical="center"/>
    </xf>
    <xf numFmtId="0" fontId="3" fillId="0" borderId="19"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xf>
    <xf numFmtId="0" fontId="8" fillId="2" borderId="10" xfId="0" applyFont="1" applyFill="1" applyBorder="1" applyAlignment="1" applyProtection="1">
      <alignment horizontal="center" vertical="center"/>
    </xf>
    <xf numFmtId="0" fontId="8" fillId="2" borderId="19" xfId="0" applyFont="1" applyFill="1" applyBorder="1" applyAlignment="1" applyProtection="1">
      <alignment horizontal="center" vertical="center" wrapText="1"/>
    </xf>
    <xf numFmtId="0" fontId="8" fillId="2" borderId="10" xfId="0" applyFont="1" applyFill="1" applyBorder="1" applyAlignment="1" applyProtection="1">
      <alignment horizontal="center" vertical="center" wrapText="1"/>
    </xf>
    <xf numFmtId="0" fontId="3" fillId="0" borderId="12" xfId="49" applyFont="1" applyFill="1" applyBorder="1" applyAlignment="1" applyProtection="1">
      <alignment horizontal="center" vertical="center" wrapText="1"/>
    </xf>
    <xf numFmtId="0" fontId="3" fillId="0" borderId="0" xfId="0" applyFont="1" applyFill="1" applyBorder="1" applyAlignment="1" applyProtection="1">
      <protection locked="0"/>
    </xf>
    <xf numFmtId="0" fontId="12" fillId="0" borderId="16" xfId="49" applyFont="1" applyFill="1" applyBorder="1" applyAlignment="1" applyProtection="1">
      <alignment horizontal="center" vertical="center"/>
    </xf>
    <xf numFmtId="0" fontId="3" fillId="0" borderId="18" xfId="49" applyFont="1" applyFill="1" applyBorder="1" applyAlignment="1" applyProtection="1">
      <alignment horizontal="left" vertical="center" wrapText="1"/>
    </xf>
    <xf numFmtId="0" fontId="13" fillId="0" borderId="18" xfId="49" applyFont="1" applyFill="1" applyBorder="1" applyAlignment="1" applyProtection="1">
      <alignment horizontal="center" vertical="center"/>
    </xf>
    <xf numFmtId="0" fontId="14" fillId="0" borderId="20" xfId="49" applyFont="1" applyFill="1" applyBorder="1" applyAlignment="1" applyProtection="1">
      <alignment horizontal="left" vertical="center" wrapText="1"/>
    </xf>
    <xf numFmtId="0" fontId="14" fillId="0" borderId="21" xfId="49" applyFont="1" applyFill="1" applyBorder="1" applyAlignment="1" applyProtection="1">
      <alignment horizontal="left" vertical="center" wrapText="1"/>
    </xf>
    <xf numFmtId="49" fontId="15" fillId="0" borderId="16" xfId="50" applyNumberFormat="1" applyFont="1" applyFill="1" applyBorder="1" applyAlignment="1" applyProtection="1">
      <alignment horizontal="center" vertical="center" wrapText="1"/>
    </xf>
    <xf numFmtId="49" fontId="15" fillId="0" borderId="18" xfId="50" applyNumberFormat="1" applyFont="1" applyFill="1" applyBorder="1" applyAlignment="1" applyProtection="1">
      <alignment horizontal="center" vertical="center" wrapText="1"/>
    </xf>
    <xf numFmtId="49" fontId="16" fillId="0" borderId="18" xfId="50" applyNumberFormat="1" applyFont="1" applyFill="1" applyBorder="1" applyAlignment="1" applyProtection="1">
      <alignment horizontal="center" vertical="center" wrapText="1"/>
    </xf>
    <xf numFmtId="0" fontId="17" fillId="0" borderId="18" xfId="50" applyNumberFormat="1" applyFont="1" applyFill="1" applyBorder="1" applyAlignment="1" applyProtection="1">
      <alignment horizontal="center" vertical="center"/>
    </xf>
    <xf numFmtId="0" fontId="3" fillId="0" borderId="1" xfId="49" applyNumberFormat="1" applyFont="1" applyFill="1" applyBorder="1" applyAlignment="1" applyProtection="1">
      <alignment horizontal="center" vertical="center" wrapText="1"/>
    </xf>
    <xf numFmtId="0" fontId="3" fillId="0" borderId="4" xfId="49" applyNumberFormat="1" applyFont="1" applyFill="1" applyBorder="1" applyAlignment="1" applyProtection="1">
      <alignment horizontal="center" vertical="center" wrapText="1"/>
    </xf>
    <xf numFmtId="0" fontId="3" fillId="5" borderId="5" xfId="0" applyFont="1" applyFill="1" applyBorder="1" applyAlignment="1" applyProtection="1">
      <alignment vertical="center"/>
    </xf>
    <xf numFmtId="0" fontId="3" fillId="0" borderId="6" xfId="49" applyNumberFormat="1" applyFont="1" applyFill="1" applyBorder="1" applyAlignment="1" applyProtection="1">
      <alignment horizontal="center" vertical="center" wrapText="1"/>
    </xf>
    <xf numFmtId="0" fontId="3" fillId="0" borderId="7" xfId="49" applyNumberFormat="1" applyFont="1" applyFill="1" applyBorder="1" applyAlignment="1" applyProtection="1">
      <alignment horizontal="center" vertical="center" wrapText="1"/>
    </xf>
    <xf numFmtId="0" fontId="3" fillId="0" borderId="8" xfId="49" applyNumberFormat="1" applyFont="1" applyFill="1" applyBorder="1" applyAlignment="1" applyProtection="1">
      <alignment horizontal="center" vertical="center" wrapText="1"/>
    </xf>
    <xf numFmtId="0" fontId="3" fillId="5" borderId="5" xfId="49" applyNumberFormat="1" applyFont="1" applyFill="1" applyBorder="1" applyAlignment="1" applyProtection="1">
      <alignment horizontal="center" vertical="center" wrapText="1"/>
    </xf>
    <xf numFmtId="0" fontId="18" fillId="0" borderId="5" xfId="49" applyFont="1" applyBorder="1" applyAlignment="1">
      <alignment horizontal="center" vertical="center" wrapText="1"/>
    </xf>
    <xf numFmtId="0" fontId="0" fillId="0" borderId="19" xfId="0" applyBorder="1" applyAlignment="1"/>
    <xf numFmtId="0" fontId="0" fillId="0" borderId="10" xfId="0" applyBorder="1" applyAlignment="1"/>
    <xf numFmtId="49" fontId="8" fillId="0" borderId="16" xfId="49" applyNumberFormat="1" applyFont="1" applyFill="1" applyBorder="1" applyAlignment="1" applyProtection="1">
      <alignment horizontal="center" vertical="center" wrapText="1"/>
      <protection locked="0"/>
    </xf>
    <xf numFmtId="49" fontId="19" fillId="0" borderId="16" xfId="50" applyNumberFormat="1" applyFont="1" applyFill="1" applyBorder="1" applyAlignment="1" applyProtection="1">
      <alignment horizontal="center" vertical="center" wrapText="1"/>
      <protection locked="0"/>
    </xf>
    <xf numFmtId="49" fontId="20" fillId="0" borderId="16" xfId="49" applyNumberFormat="1" applyFont="1" applyFill="1" applyBorder="1" applyAlignment="1" applyProtection="1">
      <alignment horizontal="center" vertical="center" wrapText="1"/>
      <protection locked="0"/>
    </xf>
    <xf numFmtId="0" fontId="21" fillId="0" borderId="20" xfId="0" applyNumberFormat="1" applyFont="1" applyFill="1" applyBorder="1" applyAlignment="1" applyProtection="1">
      <alignment horizontal="left" vertical="center" wrapText="1"/>
      <protection locked="0"/>
    </xf>
    <xf numFmtId="0" fontId="21" fillId="0" borderId="21" xfId="0" applyNumberFormat="1" applyFont="1" applyFill="1" applyBorder="1" applyAlignment="1" applyProtection="1">
      <alignment horizontal="left" vertical="center" wrapText="1"/>
      <protection locked="0"/>
    </xf>
    <xf numFmtId="0" fontId="21" fillId="0" borderId="22" xfId="0" applyNumberFormat="1" applyFont="1" applyFill="1" applyBorder="1" applyAlignment="1" applyProtection="1">
      <alignment horizontal="left" vertical="center" wrapText="1"/>
      <protection locked="0"/>
    </xf>
    <xf numFmtId="178" fontId="8" fillId="0" borderId="23" xfId="49" applyNumberFormat="1" applyFont="1" applyBorder="1" applyAlignment="1" applyProtection="1">
      <alignment horizontal="center" vertical="center"/>
      <protection locked="0"/>
    </xf>
    <xf numFmtId="49" fontId="8" fillId="0" borderId="18" xfId="49" applyNumberFormat="1" applyFont="1" applyFill="1" applyBorder="1" applyAlignment="1" applyProtection="1">
      <alignment horizontal="center" vertical="center" wrapText="1"/>
      <protection locked="0"/>
    </xf>
    <xf numFmtId="49" fontId="19" fillId="0" borderId="18" xfId="50" applyNumberFormat="1" applyFont="1" applyFill="1" applyBorder="1" applyAlignment="1" applyProtection="1">
      <alignment horizontal="center" vertical="center" wrapText="1"/>
      <protection locked="0"/>
    </xf>
    <xf numFmtId="49" fontId="22" fillId="0" borderId="18" xfId="49" applyNumberFormat="1" applyFont="1" applyFill="1" applyBorder="1" applyAlignment="1" applyProtection="1">
      <alignment horizontal="center" vertical="center" wrapText="1"/>
      <protection locked="0"/>
    </xf>
    <xf numFmtId="178" fontId="8" fillId="0" borderId="18" xfId="49" applyNumberFormat="1" applyFont="1" applyBorder="1" applyAlignment="1" applyProtection="1">
      <alignment horizontal="center" vertical="center"/>
      <protection locked="0"/>
    </xf>
    <xf numFmtId="0" fontId="23" fillId="0" borderId="18" xfId="50" applyNumberFormat="1" applyFont="1" applyFill="1" applyBorder="1" applyAlignment="1" applyProtection="1">
      <alignment horizontal="center" vertical="center"/>
    </xf>
    <xf numFmtId="179" fontId="24" fillId="6" borderId="18" xfId="0" applyNumberFormat="1" applyFont="1" applyFill="1" applyBorder="1" applyAlignment="1">
      <alignment horizontal="center" vertical="center" wrapText="1"/>
    </xf>
    <xf numFmtId="179" fontId="24" fillId="0" borderId="18" xfId="0" applyNumberFormat="1" applyFont="1" applyBorder="1" applyAlignment="1">
      <alignment horizontal="center" vertical="center"/>
    </xf>
    <xf numFmtId="180" fontId="7" fillId="0" borderId="5" xfId="49" applyNumberFormat="1" applyFont="1" applyFill="1" applyBorder="1" applyAlignment="1" applyProtection="1">
      <alignment horizontal="center" vertical="center" wrapText="1"/>
      <protection locked="0"/>
    </xf>
    <xf numFmtId="0" fontId="3" fillId="0" borderId="4" xfId="49" applyFont="1" applyFill="1" applyBorder="1" applyAlignment="1" applyProtection="1">
      <alignment horizontal="center" vertical="center" wrapText="1"/>
    </xf>
    <xf numFmtId="0" fontId="3" fillId="0" borderId="24" xfId="49" applyFont="1" applyFill="1" applyBorder="1" applyAlignment="1" applyProtection="1">
      <alignment horizontal="center" vertical="center" wrapText="1"/>
    </xf>
    <xf numFmtId="0" fontId="3" fillId="0" borderId="25" xfId="49" applyFont="1" applyFill="1" applyBorder="1" applyAlignment="1" applyProtection="1">
      <alignment horizontal="left" vertical="center" wrapText="1"/>
    </xf>
    <xf numFmtId="0" fontId="14" fillId="0" borderId="26" xfId="49" applyFont="1" applyFill="1" applyBorder="1" applyAlignment="1" applyProtection="1">
      <alignment horizontal="left" vertical="center" wrapText="1"/>
    </xf>
    <xf numFmtId="0" fontId="3" fillId="0" borderId="0" xfId="0" applyFont="1" applyFill="1" applyAlignment="1" applyProtection="1">
      <alignment horizontal="left" vertical="center" wrapText="1"/>
    </xf>
    <xf numFmtId="0" fontId="3" fillId="5" borderId="12" xfId="49" applyNumberFormat="1" applyFont="1" applyFill="1" applyBorder="1" applyAlignment="1" applyProtection="1">
      <alignment horizontal="center" vertical="center" wrapText="1"/>
    </xf>
    <xf numFmtId="0" fontId="3" fillId="5" borderId="14" xfId="49" applyNumberFormat="1" applyFont="1" applyFill="1" applyBorder="1" applyAlignment="1" applyProtection="1">
      <alignment horizontal="center" vertical="center" wrapText="1"/>
    </xf>
    <xf numFmtId="0" fontId="3" fillId="5" borderId="24" xfId="49" applyNumberFormat="1" applyFont="1" applyFill="1" applyBorder="1" applyAlignment="1" applyProtection="1">
      <alignment horizontal="center" vertical="center" wrapText="1"/>
    </xf>
    <xf numFmtId="0" fontId="5" fillId="0" borderId="27" xfId="49" applyFont="1" applyFill="1" applyBorder="1" applyAlignment="1" applyProtection="1">
      <alignment horizontal="center" vertical="center"/>
      <protection locked="0"/>
    </xf>
    <xf numFmtId="0" fontId="5" fillId="0" borderId="25" xfId="49" applyFont="1" applyFill="1" applyBorder="1" applyAlignment="1" applyProtection="1">
      <alignment horizontal="center" vertical="center"/>
      <protection locked="0"/>
    </xf>
    <xf numFmtId="0" fontId="3" fillId="0" borderId="25" xfId="49" applyFont="1" applyFill="1" applyBorder="1" applyAlignment="1" applyProtection="1">
      <alignment horizontal="center" vertical="center"/>
      <protection locked="0"/>
    </xf>
    <xf numFmtId="49" fontId="3" fillId="2" borderId="17" xfId="49" applyNumberFormat="1" applyFont="1" applyFill="1" applyBorder="1" applyAlignment="1" applyProtection="1">
      <alignment horizontal="center" vertical="center" wrapText="1"/>
      <protection locked="0"/>
    </xf>
    <xf numFmtId="49" fontId="10" fillId="2" borderId="18" xfId="49" applyNumberFormat="1" applyFont="1" applyFill="1" applyBorder="1" applyAlignment="1" applyProtection="1">
      <alignment vertical="center" wrapText="1"/>
      <protection locked="0"/>
    </xf>
    <xf numFmtId="49" fontId="8" fillId="2" borderId="18" xfId="49" applyNumberFormat="1" applyFont="1" applyFill="1" applyBorder="1" applyAlignment="1" applyProtection="1">
      <alignment vertical="center" wrapText="1"/>
      <protection locked="0"/>
    </xf>
    <xf numFmtId="178" fontId="8" fillId="2" borderId="18" xfId="49" applyNumberFormat="1" applyFont="1" applyFill="1" applyBorder="1" applyAlignment="1" applyProtection="1">
      <alignment vertical="center" wrapText="1"/>
      <protection locked="0"/>
    </xf>
    <xf numFmtId="49" fontId="8" fillId="2" borderId="18" xfId="49" applyNumberFormat="1" applyFont="1" applyFill="1" applyBorder="1" applyAlignment="1" applyProtection="1">
      <alignment horizontal="center" vertical="center" wrapText="1"/>
      <protection locked="0"/>
    </xf>
    <xf numFmtId="49" fontId="19" fillId="2" borderId="18" xfId="50" applyNumberFormat="1" applyFont="1" applyFill="1" applyBorder="1" applyAlignment="1" applyProtection="1">
      <alignment horizontal="center" vertical="center" wrapText="1"/>
      <protection locked="0"/>
    </xf>
    <xf numFmtId="49" fontId="22" fillId="2" borderId="18" xfId="49" applyNumberFormat="1" applyFont="1" applyFill="1" applyBorder="1" applyAlignment="1" applyProtection="1">
      <alignment horizontal="center" vertical="center" wrapText="1"/>
      <protection locked="0"/>
    </xf>
    <xf numFmtId="0" fontId="21" fillId="2" borderId="20" xfId="0" applyNumberFormat="1" applyFont="1" applyFill="1" applyBorder="1" applyAlignment="1" applyProtection="1">
      <alignment horizontal="left" vertical="center" wrapText="1"/>
      <protection locked="0"/>
    </xf>
    <xf numFmtId="0" fontId="21" fillId="2" borderId="21" xfId="0" applyNumberFormat="1" applyFont="1" applyFill="1" applyBorder="1" applyAlignment="1" applyProtection="1">
      <alignment horizontal="left" vertical="center" wrapText="1"/>
      <protection locked="0"/>
    </xf>
    <xf numFmtId="0" fontId="21" fillId="2" borderId="22" xfId="0" applyNumberFormat="1" applyFont="1" applyFill="1" applyBorder="1" applyAlignment="1" applyProtection="1">
      <alignment horizontal="left" vertical="center" wrapText="1"/>
      <protection locked="0"/>
    </xf>
    <xf numFmtId="49" fontId="25" fillId="0" borderId="18" xfId="49" applyNumberFormat="1" applyFont="1" applyFill="1" applyBorder="1" applyAlignment="1" applyProtection="1">
      <alignment horizontal="center" vertical="center" wrapText="1"/>
      <protection locked="0"/>
    </xf>
    <xf numFmtId="178" fontId="3" fillId="0" borderId="0" xfId="0" applyNumberFormat="1" applyFont="1" applyFill="1" applyAlignment="1" applyProtection="1">
      <alignment vertical="center"/>
    </xf>
    <xf numFmtId="49" fontId="26" fillId="0" borderId="18" xfId="49" applyNumberFormat="1" applyFont="1" applyFill="1" applyBorder="1" applyAlignment="1" applyProtection="1">
      <alignment vertical="center" wrapText="1"/>
      <protection locked="0"/>
    </xf>
    <xf numFmtId="49" fontId="27" fillId="0" borderId="18" xfId="50" applyNumberFormat="1" applyFont="1" applyFill="1" applyBorder="1" applyAlignment="1" applyProtection="1">
      <alignment horizontal="center" vertical="center" wrapText="1"/>
      <protection locked="0"/>
    </xf>
    <xf numFmtId="49" fontId="3" fillId="0" borderId="0" xfId="0" applyNumberFormat="1" applyFont="1" applyFill="1" applyAlignment="1" applyProtection="1">
      <protection locked="0"/>
    </xf>
    <xf numFmtId="0" fontId="4" fillId="0" borderId="0" xfId="0" applyFont="1" applyFill="1" applyAlignment="1" applyProtection="1">
      <protection locked="0"/>
    </xf>
    <xf numFmtId="0" fontId="3" fillId="0" borderId="0" xfId="0" applyFont="1" applyFill="1" applyAlignment="1" applyProtection="1">
      <protection locked="0"/>
    </xf>
    <xf numFmtId="49" fontId="3" fillId="0" borderId="5" xfId="0" applyNumberFormat="1" applyFont="1" applyFill="1" applyBorder="1" applyAlignment="1" applyProtection="1">
      <alignment horizontal="center"/>
      <protection locked="0"/>
    </xf>
    <xf numFmtId="0" fontId="4" fillId="0" borderId="5" xfId="0" applyFont="1" applyFill="1" applyBorder="1" applyAlignment="1" applyProtection="1">
      <protection locked="0"/>
    </xf>
    <xf numFmtId="0" fontId="3" fillId="0" borderId="5" xfId="0" applyFont="1" applyFill="1" applyBorder="1" applyAlignment="1" applyProtection="1">
      <protection locked="0"/>
    </xf>
    <xf numFmtId="49" fontId="3" fillId="0" borderId="28" xfId="49" applyNumberFormat="1" applyFont="1" applyFill="1" applyBorder="1" applyAlignment="1" applyProtection="1">
      <alignment horizontal="center" vertical="center" wrapText="1"/>
      <protection locked="0"/>
    </xf>
    <xf numFmtId="49" fontId="8" fillId="0" borderId="29" xfId="49" applyNumberFormat="1" applyFont="1" applyFill="1" applyBorder="1" applyAlignment="1" applyProtection="1">
      <alignment vertical="center" wrapText="1"/>
      <protection locked="0"/>
    </xf>
    <xf numFmtId="49" fontId="3" fillId="0" borderId="5" xfId="0" applyNumberFormat="1" applyFont="1" applyFill="1" applyBorder="1" applyAlignment="1" applyProtection="1">
      <protection locked="0"/>
    </xf>
    <xf numFmtId="49" fontId="8" fillId="0" borderId="20" xfId="49" applyNumberFormat="1" applyFont="1" applyFill="1" applyBorder="1" applyAlignment="1" applyProtection="1">
      <alignment vertical="center" wrapText="1"/>
      <protection locked="0"/>
    </xf>
    <xf numFmtId="49" fontId="3" fillId="0" borderId="18" xfId="49" applyNumberFormat="1" applyFont="1" applyFill="1" applyBorder="1" applyAlignment="1" applyProtection="1">
      <alignment horizontal="center" vertical="center" wrapText="1"/>
      <protection locked="0"/>
    </xf>
    <xf numFmtId="178" fontId="3" fillId="0" borderId="5" xfId="0" applyNumberFormat="1" applyFont="1" applyFill="1" applyBorder="1" applyAlignment="1" applyProtection="1">
      <protection locked="0"/>
    </xf>
    <xf numFmtId="0" fontId="28" fillId="0" borderId="0" xfId="0" applyFont="1" applyFill="1" applyAlignment="1"/>
    <xf numFmtId="0" fontId="28" fillId="7" borderId="0" xfId="0" applyFont="1" applyFill="1" applyAlignment="1"/>
    <xf numFmtId="0" fontId="28" fillId="7" borderId="0" xfId="0" applyNumberFormat="1" applyFont="1" applyFill="1" applyAlignment="1"/>
    <xf numFmtId="0" fontId="28" fillId="0" borderId="0" xfId="0" applyFont="1" applyFill="1" applyAlignment="1">
      <alignment wrapText="1"/>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s>
  <dxfs count="2">
    <dxf>
      <fill>
        <patternFill patternType="solid">
          <bgColor theme="7" tint="0.599963377788629"/>
        </patternFill>
      </fill>
    </dxf>
    <dxf>
      <font>
        <color rgb="FFFF0000"/>
      </font>
      <fill>
        <patternFill patternType="solid">
          <bgColor theme="5" tint="0.799920651875362"/>
        </patternFill>
      </fill>
    </dxf>
  </dxfs>
  <tableStyles count="0"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5.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6.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9" Type="http://schemas.openxmlformats.org/officeDocument/2006/relationships/image" Target="../media/image61.png"/><Relationship Id="rId58" Type="http://schemas.openxmlformats.org/officeDocument/2006/relationships/image" Target="../media/image60.png"/><Relationship Id="rId57" Type="http://schemas.openxmlformats.org/officeDocument/2006/relationships/image" Target="../media/image59.png"/><Relationship Id="rId56" Type="http://schemas.openxmlformats.org/officeDocument/2006/relationships/image" Target="../media/image58.png"/><Relationship Id="rId55" Type="http://schemas.openxmlformats.org/officeDocument/2006/relationships/image" Target="../media/image57.png"/><Relationship Id="rId54" Type="http://schemas.openxmlformats.org/officeDocument/2006/relationships/image" Target="../media/image56.png"/><Relationship Id="rId53" Type="http://schemas.openxmlformats.org/officeDocument/2006/relationships/image" Target="../media/image55.png"/><Relationship Id="rId52" Type="http://schemas.openxmlformats.org/officeDocument/2006/relationships/image" Target="../media/image54.png"/><Relationship Id="rId51" Type="http://schemas.openxmlformats.org/officeDocument/2006/relationships/image" Target="../media/image53.png"/><Relationship Id="rId50" Type="http://schemas.openxmlformats.org/officeDocument/2006/relationships/image" Target="../media/image52.png"/><Relationship Id="rId5" Type="http://schemas.openxmlformats.org/officeDocument/2006/relationships/image" Target="../media/image7.png"/><Relationship Id="rId49" Type="http://schemas.openxmlformats.org/officeDocument/2006/relationships/image" Target="../media/image51.png"/><Relationship Id="rId48" Type="http://schemas.openxmlformats.org/officeDocument/2006/relationships/image" Target="../media/image50.png"/><Relationship Id="rId47" Type="http://schemas.openxmlformats.org/officeDocument/2006/relationships/image" Target="../media/image49.png"/><Relationship Id="rId46" Type="http://schemas.openxmlformats.org/officeDocument/2006/relationships/image" Target="../media/image48.png"/><Relationship Id="rId45" Type="http://schemas.openxmlformats.org/officeDocument/2006/relationships/image" Target="../media/image47.png"/><Relationship Id="rId44" Type="http://schemas.openxmlformats.org/officeDocument/2006/relationships/image" Target="../media/image46.png"/><Relationship Id="rId43" Type="http://schemas.openxmlformats.org/officeDocument/2006/relationships/image" Target="../media/image45.png"/><Relationship Id="rId42" Type="http://schemas.openxmlformats.org/officeDocument/2006/relationships/image" Target="../media/image44.png"/><Relationship Id="rId41" Type="http://schemas.openxmlformats.org/officeDocument/2006/relationships/image" Target="../media/image43.png"/><Relationship Id="rId40" Type="http://schemas.openxmlformats.org/officeDocument/2006/relationships/image" Target="../media/image42.png"/><Relationship Id="rId4" Type="http://schemas.openxmlformats.org/officeDocument/2006/relationships/image" Target="../media/image6.png"/><Relationship Id="rId39" Type="http://schemas.openxmlformats.org/officeDocument/2006/relationships/image" Target="../media/image41.png"/><Relationship Id="rId38" Type="http://schemas.openxmlformats.org/officeDocument/2006/relationships/image" Target="../media/image40.png"/><Relationship Id="rId37" Type="http://schemas.openxmlformats.org/officeDocument/2006/relationships/image" Target="../media/image39.png"/><Relationship Id="rId36" Type="http://schemas.openxmlformats.org/officeDocument/2006/relationships/image" Target="../media/image38.png"/><Relationship Id="rId35" Type="http://schemas.openxmlformats.org/officeDocument/2006/relationships/image" Target="../media/image37.png"/><Relationship Id="rId34" Type="http://schemas.openxmlformats.org/officeDocument/2006/relationships/image" Target="../media/image36.png"/><Relationship Id="rId33" Type="http://schemas.openxmlformats.org/officeDocument/2006/relationships/image" Target="../media/image35.png"/><Relationship Id="rId32" Type="http://schemas.openxmlformats.org/officeDocument/2006/relationships/image" Target="../media/image34.png"/><Relationship Id="rId31" Type="http://schemas.openxmlformats.org/officeDocument/2006/relationships/image" Target="../media/image33.png"/><Relationship Id="rId30" Type="http://schemas.openxmlformats.org/officeDocument/2006/relationships/image" Target="../media/image32.png"/><Relationship Id="rId3" Type="http://schemas.openxmlformats.org/officeDocument/2006/relationships/image" Target="../media/image5.png"/><Relationship Id="rId29" Type="http://schemas.openxmlformats.org/officeDocument/2006/relationships/image" Target="../media/image31.png"/><Relationship Id="rId28" Type="http://schemas.openxmlformats.org/officeDocument/2006/relationships/image" Target="../media/image30.png"/><Relationship Id="rId27" Type="http://schemas.openxmlformats.org/officeDocument/2006/relationships/image" Target="../media/image29.png"/><Relationship Id="rId26" Type="http://schemas.openxmlformats.org/officeDocument/2006/relationships/image" Target="../media/image28.png"/><Relationship Id="rId25" Type="http://schemas.openxmlformats.org/officeDocument/2006/relationships/image" Target="../media/image27.png"/><Relationship Id="rId24" Type="http://schemas.openxmlformats.org/officeDocument/2006/relationships/image" Target="../media/image26.png"/><Relationship Id="rId23" Type="http://schemas.openxmlformats.org/officeDocument/2006/relationships/image" Target="../media/image25.png"/><Relationship Id="rId22" Type="http://schemas.openxmlformats.org/officeDocument/2006/relationships/image" Target="../media/image24.png"/><Relationship Id="rId21" Type="http://schemas.openxmlformats.org/officeDocument/2006/relationships/image" Target="../media/image23.png"/><Relationship Id="rId20" Type="http://schemas.openxmlformats.org/officeDocument/2006/relationships/image" Target="../media/image22.png"/><Relationship Id="rId2" Type="http://schemas.openxmlformats.org/officeDocument/2006/relationships/image" Target="../media/image4.png"/><Relationship Id="rId19" Type="http://schemas.openxmlformats.org/officeDocument/2006/relationships/image" Target="../media/image21.png"/><Relationship Id="rId18" Type="http://schemas.openxmlformats.org/officeDocument/2006/relationships/image" Target="../media/image20.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3.png"/><Relationship Id="rId1" Type="http://schemas.openxmlformats.org/officeDocument/2006/relationships/image" Target="../media/image62.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5121" name="Check Box 1" hidden="1">
                <a:extLst>
                  <a:ext uri="{63B3BB69-23CF-44E3-9099-C40C66FF867C}">
                    <a14:compatExt spid="_x0000_s5121"/>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5122" name="Check Box 2" hidden="1">
                <a:extLst>
                  <a:ext uri="{63B3BB69-23CF-44E3-9099-C40C66FF867C}">
                    <a14:compatExt spid="_x0000_s5122"/>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5123" name="Check Box 3" hidden="1">
                <a:extLst>
                  <a:ext uri="{63B3BB69-23CF-44E3-9099-C40C66FF867C}">
                    <a14:compatExt spid="_x0000_s5123"/>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5124" name="Check Box 4" hidden="1">
                <a:extLst>
                  <a:ext uri="{63B3BB69-23CF-44E3-9099-C40C66FF867C}">
                    <a14:compatExt spid="_x0000_s5124"/>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5</xdr:col>
      <xdr:colOff>309245</xdr:colOff>
      <xdr:row>10</xdr:row>
      <xdr:rowOff>36195</xdr:rowOff>
    </xdr:from>
    <xdr:to>
      <xdr:col>9</xdr:col>
      <xdr:colOff>192405</xdr:colOff>
      <xdr:row>19</xdr:row>
      <xdr:rowOff>337820</xdr:rowOff>
    </xdr:to>
    <xdr:pic>
      <xdr:nvPicPr>
        <xdr:cNvPr id="15" name="Picture 14"/>
        <xdr:cNvPicPr>
          <a:picLocks noChangeAspect="1"/>
        </xdr:cNvPicPr>
      </xdr:nvPicPr>
      <xdr:blipFill>
        <a:blip r:embed="rId1"/>
        <a:stretch>
          <a:fillRect/>
        </a:stretch>
      </xdr:blipFill>
      <xdr:spPr>
        <a:xfrm>
          <a:off x="4966970" y="3658235"/>
          <a:ext cx="3300095" cy="3387725"/>
        </a:xfrm>
        <a:prstGeom prst="rect">
          <a:avLst/>
        </a:prstGeom>
        <a:noFill/>
        <a:ln w="9525">
          <a:noFill/>
        </a:ln>
      </xdr:spPr>
    </xdr:pic>
    <xdr:clientData/>
  </xdr:twoCellAnchor>
  <xdr:twoCellAnchor>
    <xdr:from>
      <xdr:col>5</xdr:col>
      <xdr:colOff>153670</xdr:colOff>
      <xdr:row>29</xdr:row>
      <xdr:rowOff>135255</xdr:rowOff>
    </xdr:from>
    <xdr:to>
      <xdr:col>5</xdr:col>
      <xdr:colOff>1287145</xdr:colOff>
      <xdr:row>29</xdr:row>
      <xdr:rowOff>354330</xdr:rowOff>
    </xdr:to>
    <xdr:pic>
      <xdr:nvPicPr>
        <xdr:cNvPr id="16" name="Picture 15"/>
        <xdr:cNvPicPr>
          <a:picLocks noChangeAspect="1"/>
        </xdr:cNvPicPr>
      </xdr:nvPicPr>
      <xdr:blipFill>
        <a:blip r:embed="rId2"/>
        <a:stretch>
          <a:fillRect/>
        </a:stretch>
      </xdr:blipFill>
      <xdr:spPr>
        <a:xfrm>
          <a:off x="4811395" y="10656570"/>
          <a:ext cx="1133475" cy="219075"/>
        </a:xfrm>
        <a:prstGeom prst="rect">
          <a:avLst/>
        </a:prstGeom>
        <a:noFill/>
        <a:ln w="9525">
          <a:noFill/>
        </a:ln>
      </xdr:spPr>
    </xdr:pic>
    <xdr:clientData/>
  </xdr:twoCellAnchor>
  <xdr:twoCellAnchor>
    <xdr:from>
      <xdr:col>5</xdr:col>
      <xdr:colOff>153670</xdr:colOff>
      <xdr:row>35</xdr:row>
      <xdr:rowOff>135255</xdr:rowOff>
    </xdr:from>
    <xdr:to>
      <xdr:col>5</xdr:col>
      <xdr:colOff>1287145</xdr:colOff>
      <xdr:row>35</xdr:row>
      <xdr:rowOff>354330</xdr:rowOff>
    </xdr:to>
    <xdr:pic>
      <xdr:nvPicPr>
        <xdr:cNvPr id="17" name="Picture 16"/>
        <xdr:cNvPicPr>
          <a:picLocks noChangeAspect="1"/>
        </xdr:cNvPicPr>
      </xdr:nvPicPr>
      <xdr:blipFill>
        <a:blip r:embed="rId2"/>
        <a:stretch>
          <a:fillRect/>
        </a:stretch>
      </xdr:blipFill>
      <xdr:spPr>
        <a:xfrm>
          <a:off x="4811395" y="13399770"/>
          <a:ext cx="1133475" cy="219075"/>
        </a:xfrm>
        <a:prstGeom prst="rect">
          <a:avLst/>
        </a:prstGeom>
        <a:noFill/>
        <a:ln w="9525">
          <a:noFill/>
        </a:ln>
      </xdr:spPr>
    </xdr:pic>
    <xdr:clientData/>
  </xdr:twoCellAnchor>
  <xdr:twoCellAnchor>
    <xdr:from>
      <xdr:col>5</xdr:col>
      <xdr:colOff>417195</xdr:colOff>
      <xdr:row>37</xdr:row>
      <xdr:rowOff>130175</xdr:rowOff>
    </xdr:from>
    <xdr:to>
      <xdr:col>5</xdr:col>
      <xdr:colOff>1102360</xdr:colOff>
      <xdr:row>37</xdr:row>
      <xdr:rowOff>373380</xdr:rowOff>
    </xdr:to>
    <xdr:pic>
      <xdr:nvPicPr>
        <xdr:cNvPr id="18" name="Picture 17"/>
        <xdr:cNvPicPr>
          <a:picLocks noChangeAspect="1"/>
        </xdr:cNvPicPr>
      </xdr:nvPicPr>
      <xdr:blipFill>
        <a:blip r:embed="rId3"/>
        <a:stretch>
          <a:fillRect/>
        </a:stretch>
      </xdr:blipFill>
      <xdr:spPr>
        <a:xfrm>
          <a:off x="5074920" y="14309090"/>
          <a:ext cx="685165" cy="243205"/>
        </a:xfrm>
        <a:prstGeom prst="rect">
          <a:avLst/>
        </a:prstGeom>
        <a:noFill/>
        <a:ln w="9525">
          <a:noFill/>
        </a:ln>
      </xdr:spPr>
    </xdr:pic>
    <xdr:clientData/>
  </xdr:twoCellAnchor>
  <xdr:twoCellAnchor>
    <xdr:from>
      <xdr:col>5</xdr:col>
      <xdr:colOff>426720</xdr:colOff>
      <xdr:row>103</xdr:row>
      <xdr:rowOff>91440</xdr:rowOff>
    </xdr:from>
    <xdr:to>
      <xdr:col>5</xdr:col>
      <xdr:colOff>1185545</xdr:colOff>
      <xdr:row>103</xdr:row>
      <xdr:rowOff>352425</xdr:rowOff>
    </xdr:to>
    <xdr:pic>
      <xdr:nvPicPr>
        <xdr:cNvPr id="19" name="Picture 18"/>
        <xdr:cNvPicPr>
          <a:picLocks noChangeAspect="1"/>
        </xdr:cNvPicPr>
      </xdr:nvPicPr>
      <xdr:blipFill>
        <a:blip r:embed="rId4"/>
        <a:stretch>
          <a:fillRect/>
        </a:stretch>
      </xdr:blipFill>
      <xdr:spPr>
        <a:xfrm>
          <a:off x="5084445" y="44445555"/>
          <a:ext cx="758825" cy="260985"/>
        </a:xfrm>
        <a:prstGeom prst="rect">
          <a:avLst/>
        </a:prstGeom>
        <a:noFill/>
        <a:ln w="9525">
          <a:noFill/>
        </a:ln>
      </xdr:spPr>
    </xdr:pic>
    <xdr:clientData/>
  </xdr:twoCellAnchor>
  <xdr:twoCellAnchor>
    <xdr:from>
      <xdr:col>5</xdr:col>
      <xdr:colOff>285115</xdr:colOff>
      <xdr:row>107</xdr:row>
      <xdr:rowOff>123190</xdr:rowOff>
    </xdr:from>
    <xdr:to>
      <xdr:col>5</xdr:col>
      <xdr:colOff>1248410</xdr:colOff>
      <xdr:row>107</xdr:row>
      <xdr:rowOff>280035</xdr:rowOff>
    </xdr:to>
    <xdr:pic>
      <xdr:nvPicPr>
        <xdr:cNvPr id="20" name="Picture 19"/>
        <xdr:cNvPicPr>
          <a:picLocks noChangeAspect="1"/>
        </xdr:cNvPicPr>
      </xdr:nvPicPr>
      <xdr:blipFill>
        <a:blip r:embed="rId5"/>
        <a:stretch>
          <a:fillRect/>
        </a:stretch>
      </xdr:blipFill>
      <xdr:spPr>
        <a:xfrm>
          <a:off x="4942840" y="46306105"/>
          <a:ext cx="963295" cy="156845"/>
        </a:xfrm>
        <a:prstGeom prst="rect">
          <a:avLst/>
        </a:prstGeom>
        <a:noFill/>
        <a:ln w="9525">
          <a:noFill/>
        </a:ln>
      </xdr:spPr>
    </xdr:pic>
    <xdr:clientData/>
  </xdr:twoCellAnchor>
  <xdr:twoCellAnchor>
    <xdr:from>
      <xdr:col>5</xdr:col>
      <xdr:colOff>237490</xdr:colOff>
      <xdr:row>109</xdr:row>
      <xdr:rowOff>111760</xdr:rowOff>
    </xdr:from>
    <xdr:to>
      <xdr:col>5</xdr:col>
      <xdr:colOff>1323340</xdr:colOff>
      <xdr:row>109</xdr:row>
      <xdr:rowOff>340360</xdr:rowOff>
    </xdr:to>
    <xdr:pic>
      <xdr:nvPicPr>
        <xdr:cNvPr id="21" name="Picture 20"/>
        <xdr:cNvPicPr>
          <a:picLocks noChangeAspect="1"/>
        </xdr:cNvPicPr>
      </xdr:nvPicPr>
      <xdr:blipFill>
        <a:blip r:embed="rId6"/>
        <a:stretch>
          <a:fillRect/>
        </a:stretch>
      </xdr:blipFill>
      <xdr:spPr>
        <a:xfrm>
          <a:off x="4895215" y="47209075"/>
          <a:ext cx="1085850" cy="228600"/>
        </a:xfrm>
        <a:prstGeom prst="rect">
          <a:avLst/>
        </a:prstGeom>
        <a:noFill/>
        <a:ln w="9525">
          <a:noFill/>
        </a:ln>
      </xdr:spPr>
    </xdr:pic>
    <xdr:clientData/>
  </xdr:twoCellAnchor>
  <xdr:twoCellAnchor>
    <xdr:from>
      <xdr:col>5</xdr:col>
      <xdr:colOff>120650</xdr:colOff>
      <xdr:row>115</xdr:row>
      <xdr:rowOff>74930</xdr:rowOff>
    </xdr:from>
    <xdr:to>
      <xdr:col>5</xdr:col>
      <xdr:colOff>1444625</xdr:colOff>
      <xdr:row>115</xdr:row>
      <xdr:rowOff>322580</xdr:rowOff>
    </xdr:to>
    <xdr:pic>
      <xdr:nvPicPr>
        <xdr:cNvPr id="22" name="Picture 21"/>
        <xdr:cNvPicPr>
          <a:picLocks noChangeAspect="1"/>
        </xdr:cNvPicPr>
      </xdr:nvPicPr>
      <xdr:blipFill>
        <a:blip r:embed="rId7"/>
        <a:stretch>
          <a:fillRect/>
        </a:stretch>
      </xdr:blipFill>
      <xdr:spPr>
        <a:xfrm>
          <a:off x="4778375" y="49915445"/>
          <a:ext cx="1323975" cy="247650"/>
        </a:xfrm>
        <a:prstGeom prst="rect">
          <a:avLst/>
        </a:prstGeom>
        <a:noFill/>
        <a:ln w="9525">
          <a:noFill/>
        </a:ln>
      </xdr:spPr>
    </xdr:pic>
    <xdr:clientData/>
  </xdr:twoCellAnchor>
  <xdr:twoCellAnchor>
    <xdr:from>
      <xdr:col>5</xdr:col>
      <xdr:colOff>120650</xdr:colOff>
      <xdr:row>114</xdr:row>
      <xdr:rowOff>74930</xdr:rowOff>
    </xdr:from>
    <xdr:to>
      <xdr:col>5</xdr:col>
      <xdr:colOff>1444625</xdr:colOff>
      <xdr:row>114</xdr:row>
      <xdr:rowOff>322580</xdr:rowOff>
    </xdr:to>
    <xdr:pic>
      <xdr:nvPicPr>
        <xdr:cNvPr id="23" name="Picture 22"/>
        <xdr:cNvPicPr>
          <a:picLocks noChangeAspect="1"/>
        </xdr:cNvPicPr>
      </xdr:nvPicPr>
      <xdr:blipFill>
        <a:blip r:embed="rId7"/>
        <a:stretch>
          <a:fillRect/>
        </a:stretch>
      </xdr:blipFill>
      <xdr:spPr>
        <a:xfrm>
          <a:off x="4778375" y="49458245"/>
          <a:ext cx="1323975" cy="247650"/>
        </a:xfrm>
        <a:prstGeom prst="rect">
          <a:avLst/>
        </a:prstGeom>
        <a:noFill/>
        <a:ln w="9525">
          <a:noFill/>
        </a:ln>
      </xdr:spPr>
    </xdr:pic>
    <xdr:clientData/>
  </xdr:twoCellAnchor>
  <xdr:twoCellAnchor>
    <xdr:from>
      <xdr:col>5</xdr:col>
      <xdr:colOff>226695</xdr:colOff>
      <xdr:row>147</xdr:row>
      <xdr:rowOff>116205</xdr:rowOff>
    </xdr:from>
    <xdr:to>
      <xdr:col>5</xdr:col>
      <xdr:colOff>1296670</xdr:colOff>
      <xdr:row>147</xdr:row>
      <xdr:rowOff>328295</xdr:rowOff>
    </xdr:to>
    <xdr:pic>
      <xdr:nvPicPr>
        <xdr:cNvPr id="24" name="Picture 23"/>
        <xdr:cNvPicPr>
          <a:picLocks noChangeAspect="1"/>
        </xdr:cNvPicPr>
      </xdr:nvPicPr>
      <xdr:blipFill>
        <a:blip r:embed="rId8"/>
        <a:stretch>
          <a:fillRect/>
        </a:stretch>
      </xdr:blipFill>
      <xdr:spPr>
        <a:xfrm>
          <a:off x="4884420" y="64587120"/>
          <a:ext cx="1069975" cy="212090"/>
        </a:xfrm>
        <a:prstGeom prst="rect">
          <a:avLst/>
        </a:prstGeom>
        <a:noFill/>
        <a:ln w="9525">
          <a:noFill/>
        </a:ln>
      </xdr:spPr>
    </xdr:pic>
    <xdr:clientData/>
  </xdr:twoCellAnchor>
  <xdr:twoCellAnchor>
    <xdr:from>
      <xdr:col>5</xdr:col>
      <xdr:colOff>226695</xdr:colOff>
      <xdr:row>146</xdr:row>
      <xdr:rowOff>116205</xdr:rowOff>
    </xdr:from>
    <xdr:to>
      <xdr:col>5</xdr:col>
      <xdr:colOff>1296670</xdr:colOff>
      <xdr:row>146</xdr:row>
      <xdr:rowOff>328295</xdr:rowOff>
    </xdr:to>
    <xdr:pic>
      <xdr:nvPicPr>
        <xdr:cNvPr id="25" name="Picture 24"/>
        <xdr:cNvPicPr>
          <a:picLocks noChangeAspect="1"/>
        </xdr:cNvPicPr>
      </xdr:nvPicPr>
      <xdr:blipFill>
        <a:blip r:embed="rId8"/>
        <a:stretch>
          <a:fillRect/>
        </a:stretch>
      </xdr:blipFill>
      <xdr:spPr>
        <a:xfrm>
          <a:off x="4884420" y="64129920"/>
          <a:ext cx="1069975" cy="212090"/>
        </a:xfrm>
        <a:prstGeom prst="rect">
          <a:avLst/>
        </a:prstGeom>
        <a:noFill/>
        <a:ln w="9525">
          <a:noFill/>
        </a:ln>
      </xdr:spPr>
    </xdr:pic>
    <xdr:clientData/>
  </xdr:twoCellAnchor>
  <xdr:twoCellAnchor>
    <xdr:from>
      <xdr:col>5</xdr:col>
      <xdr:colOff>226695</xdr:colOff>
      <xdr:row>145</xdr:row>
      <xdr:rowOff>116205</xdr:rowOff>
    </xdr:from>
    <xdr:to>
      <xdr:col>5</xdr:col>
      <xdr:colOff>1296670</xdr:colOff>
      <xdr:row>145</xdr:row>
      <xdr:rowOff>328295</xdr:rowOff>
    </xdr:to>
    <xdr:pic>
      <xdr:nvPicPr>
        <xdr:cNvPr id="26" name="Picture 25"/>
        <xdr:cNvPicPr>
          <a:picLocks noChangeAspect="1"/>
        </xdr:cNvPicPr>
      </xdr:nvPicPr>
      <xdr:blipFill>
        <a:blip r:embed="rId8"/>
        <a:stretch>
          <a:fillRect/>
        </a:stretch>
      </xdr:blipFill>
      <xdr:spPr>
        <a:xfrm>
          <a:off x="4884420" y="63672720"/>
          <a:ext cx="1069975" cy="212090"/>
        </a:xfrm>
        <a:prstGeom prst="rect">
          <a:avLst/>
        </a:prstGeom>
        <a:noFill/>
        <a:ln w="9525">
          <a:noFill/>
        </a:ln>
      </xdr:spPr>
    </xdr:pic>
    <xdr:clientData/>
  </xdr:twoCellAnchor>
  <xdr:twoCellAnchor>
    <xdr:from>
      <xdr:col>5</xdr:col>
      <xdr:colOff>226695</xdr:colOff>
      <xdr:row>144</xdr:row>
      <xdr:rowOff>116205</xdr:rowOff>
    </xdr:from>
    <xdr:to>
      <xdr:col>5</xdr:col>
      <xdr:colOff>1296670</xdr:colOff>
      <xdr:row>144</xdr:row>
      <xdr:rowOff>328295</xdr:rowOff>
    </xdr:to>
    <xdr:pic>
      <xdr:nvPicPr>
        <xdr:cNvPr id="27" name="Picture 26"/>
        <xdr:cNvPicPr>
          <a:picLocks noChangeAspect="1"/>
        </xdr:cNvPicPr>
      </xdr:nvPicPr>
      <xdr:blipFill>
        <a:blip r:embed="rId8"/>
        <a:stretch>
          <a:fillRect/>
        </a:stretch>
      </xdr:blipFill>
      <xdr:spPr>
        <a:xfrm>
          <a:off x="4884420" y="63215520"/>
          <a:ext cx="1069975" cy="212090"/>
        </a:xfrm>
        <a:prstGeom prst="rect">
          <a:avLst/>
        </a:prstGeom>
        <a:noFill/>
        <a:ln w="9525">
          <a:noFill/>
        </a:ln>
      </xdr:spPr>
    </xdr:pic>
    <xdr:clientData/>
  </xdr:twoCellAnchor>
  <xdr:twoCellAnchor>
    <xdr:from>
      <xdr:col>5</xdr:col>
      <xdr:colOff>226695</xdr:colOff>
      <xdr:row>143</xdr:row>
      <xdr:rowOff>116205</xdr:rowOff>
    </xdr:from>
    <xdr:to>
      <xdr:col>5</xdr:col>
      <xdr:colOff>1296670</xdr:colOff>
      <xdr:row>143</xdr:row>
      <xdr:rowOff>328295</xdr:rowOff>
    </xdr:to>
    <xdr:pic>
      <xdr:nvPicPr>
        <xdr:cNvPr id="28" name="Picture 27"/>
        <xdr:cNvPicPr>
          <a:picLocks noChangeAspect="1"/>
        </xdr:cNvPicPr>
      </xdr:nvPicPr>
      <xdr:blipFill>
        <a:blip r:embed="rId8"/>
        <a:stretch>
          <a:fillRect/>
        </a:stretch>
      </xdr:blipFill>
      <xdr:spPr>
        <a:xfrm>
          <a:off x="4884420" y="62758320"/>
          <a:ext cx="1069975" cy="212090"/>
        </a:xfrm>
        <a:prstGeom prst="rect">
          <a:avLst/>
        </a:prstGeom>
        <a:noFill/>
        <a:ln w="9525">
          <a:noFill/>
        </a:ln>
      </xdr:spPr>
    </xdr:pic>
    <xdr:clientData/>
  </xdr:twoCellAnchor>
  <xdr:twoCellAnchor>
    <xdr:from>
      <xdr:col>5</xdr:col>
      <xdr:colOff>358140</xdr:colOff>
      <xdr:row>185</xdr:row>
      <xdr:rowOff>107950</xdr:rowOff>
    </xdr:from>
    <xdr:to>
      <xdr:col>5</xdr:col>
      <xdr:colOff>1184910</xdr:colOff>
      <xdr:row>185</xdr:row>
      <xdr:rowOff>365125</xdr:rowOff>
    </xdr:to>
    <xdr:pic>
      <xdr:nvPicPr>
        <xdr:cNvPr id="29" name="Picture 28"/>
        <xdr:cNvPicPr>
          <a:picLocks noChangeAspect="1"/>
        </xdr:cNvPicPr>
      </xdr:nvPicPr>
      <xdr:blipFill>
        <a:blip r:embed="rId9"/>
        <a:stretch>
          <a:fillRect/>
        </a:stretch>
      </xdr:blipFill>
      <xdr:spPr>
        <a:xfrm>
          <a:off x="5015865" y="81952465"/>
          <a:ext cx="826770" cy="257175"/>
        </a:xfrm>
        <a:prstGeom prst="rect">
          <a:avLst/>
        </a:prstGeom>
        <a:noFill/>
        <a:ln w="9525">
          <a:noFill/>
        </a:ln>
      </xdr:spPr>
    </xdr:pic>
    <xdr:clientData/>
  </xdr:twoCellAnchor>
  <xdr:twoCellAnchor>
    <xdr:from>
      <xdr:col>5</xdr:col>
      <xdr:colOff>264160</xdr:colOff>
      <xdr:row>206</xdr:row>
      <xdr:rowOff>101600</xdr:rowOff>
    </xdr:from>
    <xdr:to>
      <xdr:col>5</xdr:col>
      <xdr:colOff>1235710</xdr:colOff>
      <xdr:row>206</xdr:row>
      <xdr:rowOff>335915</xdr:rowOff>
    </xdr:to>
    <xdr:pic>
      <xdr:nvPicPr>
        <xdr:cNvPr id="30" name="Picture 29"/>
        <xdr:cNvPicPr>
          <a:picLocks noChangeAspect="1"/>
        </xdr:cNvPicPr>
      </xdr:nvPicPr>
      <xdr:blipFill>
        <a:blip r:embed="rId10"/>
        <a:stretch>
          <a:fillRect/>
        </a:stretch>
      </xdr:blipFill>
      <xdr:spPr>
        <a:xfrm>
          <a:off x="4921885" y="91547315"/>
          <a:ext cx="971550" cy="234315"/>
        </a:xfrm>
        <a:prstGeom prst="rect">
          <a:avLst/>
        </a:prstGeom>
        <a:noFill/>
        <a:ln w="9525">
          <a:noFill/>
        </a:ln>
      </xdr:spPr>
    </xdr:pic>
    <xdr:clientData/>
  </xdr:twoCellAnchor>
  <xdr:twoCellAnchor>
    <xdr:from>
      <xdr:col>5</xdr:col>
      <xdr:colOff>414020</xdr:colOff>
      <xdr:row>209</xdr:row>
      <xdr:rowOff>48895</xdr:rowOff>
    </xdr:from>
    <xdr:to>
      <xdr:col>5</xdr:col>
      <xdr:colOff>1117600</xdr:colOff>
      <xdr:row>209</xdr:row>
      <xdr:rowOff>403225</xdr:rowOff>
    </xdr:to>
    <xdr:pic>
      <xdr:nvPicPr>
        <xdr:cNvPr id="31" name="Picture 30"/>
        <xdr:cNvPicPr>
          <a:picLocks noChangeAspect="1"/>
        </xdr:cNvPicPr>
      </xdr:nvPicPr>
      <xdr:blipFill>
        <a:blip r:embed="rId11"/>
        <a:stretch>
          <a:fillRect/>
        </a:stretch>
      </xdr:blipFill>
      <xdr:spPr>
        <a:xfrm>
          <a:off x="5071745" y="92866210"/>
          <a:ext cx="703580" cy="354330"/>
        </a:xfrm>
        <a:prstGeom prst="rect">
          <a:avLst/>
        </a:prstGeom>
        <a:noFill/>
        <a:ln w="9525">
          <a:noFill/>
        </a:ln>
      </xdr:spPr>
    </xdr:pic>
    <xdr:clientData/>
  </xdr:twoCellAnchor>
  <xdr:twoCellAnchor>
    <xdr:from>
      <xdr:col>5</xdr:col>
      <xdr:colOff>414020</xdr:colOff>
      <xdr:row>210</xdr:row>
      <xdr:rowOff>48895</xdr:rowOff>
    </xdr:from>
    <xdr:to>
      <xdr:col>5</xdr:col>
      <xdr:colOff>1117600</xdr:colOff>
      <xdr:row>210</xdr:row>
      <xdr:rowOff>403225</xdr:rowOff>
    </xdr:to>
    <xdr:pic>
      <xdr:nvPicPr>
        <xdr:cNvPr id="32" name="Picture 31"/>
        <xdr:cNvPicPr>
          <a:picLocks noChangeAspect="1"/>
        </xdr:cNvPicPr>
      </xdr:nvPicPr>
      <xdr:blipFill>
        <a:blip r:embed="rId11"/>
        <a:stretch>
          <a:fillRect/>
        </a:stretch>
      </xdr:blipFill>
      <xdr:spPr>
        <a:xfrm>
          <a:off x="5071745" y="93323410"/>
          <a:ext cx="703580" cy="354330"/>
        </a:xfrm>
        <a:prstGeom prst="rect">
          <a:avLst/>
        </a:prstGeom>
        <a:noFill/>
        <a:ln w="9525">
          <a:noFill/>
        </a:ln>
      </xdr:spPr>
    </xdr:pic>
    <xdr:clientData/>
  </xdr:twoCellAnchor>
  <xdr:twoCellAnchor>
    <xdr:from>
      <xdr:col>5</xdr:col>
      <xdr:colOff>423545</xdr:colOff>
      <xdr:row>213</xdr:row>
      <xdr:rowOff>113030</xdr:rowOff>
    </xdr:from>
    <xdr:to>
      <xdr:col>5</xdr:col>
      <xdr:colOff>1233170</xdr:colOff>
      <xdr:row>213</xdr:row>
      <xdr:rowOff>332105</xdr:rowOff>
    </xdr:to>
    <xdr:pic>
      <xdr:nvPicPr>
        <xdr:cNvPr id="33" name="Picture 32"/>
        <xdr:cNvPicPr>
          <a:picLocks noChangeAspect="1"/>
        </xdr:cNvPicPr>
      </xdr:nvPicPr>
      <xdr:blipFill>
        <a:blip r:embed="rId12"/>
        <a:stretch>
          <a:fillRect/>
        </a:stretch>
      </xdr:blipFill>
      <xdr:spPr>
        <a:xfrm>
          <a:off x="5081270" y="94759145"/>
          <a:ext cx="809625" cy="219075"/>
        </a:xfrm>
        <a:prstGeom prst="rect">
          <a:avLst/>
        </a:prstGeom>
        <a:noFill/>
        <a:ln w="9525">
          <a:noFill/>
        </a:ln>
      </xdr:spPr>
    </xdr:pic>
    <xdr:clientData/>
  </xdr:twoCellAnchor>
  <xdr:twoCellAnchor>
    <xdr:from>
      <xdr:col>5</xdr:col>
      <xdr:colOff>329565</xdr:colOff>
      <xdr:row>215</xdr:row>
      <xdr:rowOff>95885</xdr:rowOff>
    </xdr:from>
    <xdr:to>
      <xdr:col>5</xdr:col>
      <xdr:colOff>1307465</xdr:colOff>
      <xdr:row>215</xdr:row>
      <xdr:rowOff>361315</xdr:rowOff>
    </xdr:to>
    <xdr:pic>
      <xdr:nvPicPr>
        <xdr:cNvPr id="34" name="Picture 33"/>
        <xdr:cNvPicPr>
          <a:picLocks noChangeAspect="1"/>
        </xdr:cNvPicPr>
      </xdr:nvPicPr>
      <xdr:blipFill>
        <a:blip r:embed="rId13"/>
        <a:stretch>
          <a:fillRect/>
        </a:stretch>
      </xdr:blipFill>
      <xdr:spPr>
        <a:xfrm>
          <a:off x="4987290" y="95656400"/>
          <a:ext cx="977900" cy="265430"/>
        </a:xfrm>
        <a:prstGeom prst="rect">
          <a:avLst/>
        </a:prstGeom>
        <a:noFill/>
        <a:ln w="9525">
          <a:noFill/>
        </a:ln>
      </xdr:spPr>
    </xdr:pic>
    <xdr:clientData/>
  </xdr:twoCellAnchor>
  <xdr:twoCellAnchor>
    <xdr:from>
      <xdr:col>5</xdr:col>
      <xdr:colOff>410845</xdr:colOff>
      <xdr:row>217</xdr:row>
      <xdr:rowOff>84455</xdr:rowOff>
    </xdr:from>
    <xdr:to>
      <xdr:col>5</xdr:col>
      <xdr:colOff>1264285</xdr:colOff>
      <xdr:row>217</xdr:row>
      <xdr:rowOff>360680</xdr:rowOff>
    </xdr:to>
    <xdr:pic>
      <xdr:nvPicPr>
        <xdr:cNvPr id="35" name="Picture 34"/>
        <xdr:cNvPicPr>
          <a:picLocks noChangeAspect="1"/>
        </xdr:cNvPicPr>
      </xdr:nvPicPr>
      <xdr:blipFill>
        <a:blip r:embed="rId14"/>
        <a:stretch>
          <a:fillRect/>
        </a:stretch>
      </xdr:blipFill>
      <xdr:spPr>
        <a:xfrm>
          <a:off x="5068570" y="96559370"/>
          <a:ext cx="853440" cy="276225"/>
        </a:xfrm>
        <a:prstGeom prst="rect">
          <a:avLst/>
        </a:prstGeom>
        <a:noFill/>
        <a:ln w="9525">
          <a:noFill/>
        </a:ln>
      </xdr:spPr>
    </xdr:pic>
    <xdr:clientData/>
  </xdr:twoCellAnchor>
  <xdr:twoCellAnchor>
    <xdr:from>
      <xdr:col>5</xdr:col>
      <xdr:colOff>177800</xdr:colOff>
      <xdr:row>218</xdr:row>
      <xdr:rowOff>242570</xdr:rowOff>
    </xdr:from>
    <xdr:to>
      <xdr:col>5</xdr:col>
      <xdr:colOff>1273175</xdr:colOff>
      <xdr:row>219</xdr:row>
      <xdr:rowOff>213995</xdr:rowOff>
    </xdr:to>
    <xdr:pic>
      <xdr:nvPicPr>
        <xdr:cNvPr id="36" name="Picture 35"/>
        <xdr:cNvPicPr>
          <a:picLocks noChangeAspect="1"/>
        </xdr:cNvPicPr>
      </xdr:nvPicPr>
      <xdr:blipFill>
        <a:blip r:embed="rId15"/>
        <a:stretch>
          <a:fillRect/>
        </a:stretch>
      </xdr:blipFill>
      <xdr:spPr>
        <a:xfrm>
          <a:off x="4835525" y="97174685"/>
          <a:ext cx="1095375" cy="428625"/>
        </a:xfrm>
        <a:prstGeom prst="rect">
          <a:avLst/>
        </a:prstGeom>
        <a:noFill/>
        <a:ln w="9525">
          <a:noFill/>
        </a:ln>
      </xdr:spPr>
    </xdr:pic>
    <xdr:clientData/>
  </xdr:twoCellAnchor>
  <xdr:twoCellAnchor>
    <xdr:from>
      <xdr:col>5</xdr:col>
      <xdr:colOff>393700</xdr:colOff>
      <xdr:row>221</xdr:row>
      <xdr:rowOff>90170</xdr:rowOff>
    </xdr:from>
    <xdr:to>
      <xdr:col>5</xdr:col>
      <xdr:colOff>1186815</xdr:colOff>
      <xdr:row>221</xdr:row>
      <xdr:rowOff>323215</xdr:rowOff>
    </xdr:to>
    <xdr:pic>
      <xdr:nvPicPr>
        <xdr:cNvPr id="37" name="Picture 36"/>
        <xdr:cNvPicPr>
          <a:picLocks noChangeAspect="1"/>
        </xdr:cNvPicPr>
      </xdr:nvPicPr>
      <xdr:blipFill>
        <a:blip r:embed="rId16"/>
        <a:stretch>
          <a:fillRect/>
        </a:stretch>
      </xdr:blipFill>
      <xdr:spPr>
        <a:xfrm>
          <a:off x="5051425" y="98393885"/>
          <a:ext cx="793115" cy="233045"/>
        </a:xfrm>
        <a:prstGeom prst="rect">
          <a:avLst/>
        </a:prstGeom>
        <a:noFill/>
        <a:ln w="9525">
          <a:noFill/>
        </a:ln>
      </xdr:spPr>
    </xdr:pic>
    <xdr:clientData/>
  </xdr:twoCellAnchor>
  <xdr:twoCellAnchor>
    <xdr:from>
      <xdr:col>5</xdr:col>
      <xdr:colOff>140970</xdr:colOff>
      <xdr:row>227</xdr:row>
      <xdr:rowOff>115570</xdr:rowOff>
    </xdr:from>
    <xdr:to>
      <xdr:col>5</xdr:col>
      <xdr:colOff>1461135</xdr:colOff>
      <xdr:row>227</xdr:row>
      <xdr:rowOff>342900</xdr:rowOff>
    </xdr:to>
    <xdr:pic>
      <xdr:nvPicPr>
        <xdr:cNvPr id="38" name="Picture 37"/>
        <xdr:cNvPicPr>
          <a:picLocks noChangeAspect="1"/>
        </xdr:cNvPicPr>
      </xdr:nvPicPr>
      <xdr:blipFill>
        <a:blip r:embed="rId17"/>
        <a:stretch>
          <a:fillRect/>
        </a:stretch>
      </xdr:blipFill>
      <xdr:spPr>
        <a:xfrm>
          <a:off x="4798695" y="101162485"/>
          <a:ext cx="1320165" cy="227330"/>
        </a:xfrm>
        <a:prstGeom prst="rect">
          <a:avLst/>
        </a:prstGeom>
        <a:noFill/>
        <a:ln w="9525">
          <a:noFill/>
        </a:ln>
      </xdr:spPr>
    </xdr:pic>
    <xdr:clientData/>
  </xdr:twoCellAnchor>
  <xdr:twoCellAnchor>
    <xdr:from>
      <xdr:col>5</xdr:col>
      <xdr:colOff>379095</xdr:colOff>
      <xdr:row>240</xdr:row>
      <xdr:rowOff>107315</xdr:rowOff>
    </xdr:from>
    <xdr:to>
      <xdr:col>5</xdr:col>
      <xdr:colOff>1294765</xdr:colOff>
      <xdr:row>240</xdr:row>
      <xdr:rowOff>379730</xdr:rowOff>
    </xdr:to>
    <xdr:pic>
      <xdr:nvPicPr>
        <xdr:cNvPr id="39" name="Picture 38"/>
        <xdr:cNvPicPr>
          <a:picLocks noChangeAspect="1"/>
        </xdr:cNvPicPr>
      </xdr:nvPicPr>
      <xdr:blipFill>
        <a:blip r:embed="rId18"/>
        <a:stretch>
          <a:fillRect/>
        </a:stretch>
      </xdr:blipFill>
      <xdr:spPr>
        <a:xfrm>
          <a:off x="5036820" y="107097830"/>
          <a:ext cx="915670" cy="272415"/>
        </a:xfrm>
        <a:prstGeom prst="rect">
          <a:avLst/>
        </a:prstGeom>
        <a:noFill/>
        <a:ln w="9525">
          <a:noFill/>
        </a:ln>
      </xdr:spPr>
    </xdr:pic>
    <xdr:clientData/>
  </xdr:twoCellAnchor>
  <xdr:twoCellAnchor>
    <xdr:from>
      <xdr:col>5</xdr:col>
      <xdr:colOff>39370</xdr:colOff>
      <xdr:row>248</xdr:row>
      <xdr:rowOff>183515</xdr:rowOff>
    </xdr:from>
    <xdr:to>
      <xdr:col>5</xdr:col>
      <xdr:colOff>1569720</xdr:colOff>
      <xdr:row>249</xdr:row>
      <xdr:rowOff>215265</xdr:rowOff>
    </xdr:to>
    <xdr:pic>
      <xdr:nvPicPr>
        <xdr:cNvPr id="40" name="Picture 39"/>
        <xdr:cNvPicPr>
          <a:picLocks noChangeAspect="1"/>
        </xdr:cNvPicPr>
      </xdr:nvPicPr>
      <xdr:blipFill>
        <a:blip r:embed="rId19"/>
        <a:stretch>
          <a:fillRect/>
        </a:stretch>
      </xdr:blipFill>
      <xdr:spPr>
        <a:xfrm>
          <a:off x="4697095" y="110806230"/>
          <a:ext cx="1530350" cy="488950"/>
        </a:xfrm>
        <a:prstGeom prst="rect">
          <a:avLst/>
        </a:prstGeom>
        <a:noFill/>
        <a:ln w="9525">
          <a:noFill/>
        </a:ln>
      </xdr:spPr>
    </xdr:pic>
    <xdr:clientData/>
  </xdr:twoCellAnchor>
  <xdr:twoCellAnchor>
    <xdr:from>
      <xdr:col>5</xdr:col>
      <xdr:colOff>188595</xdr:colOff>
      <xdr:row>258</xdr:row>
      <xdr:rowOff>96520</xdr:rowOff>
    </xdr:from>
    <xdr:to>
      <xdr:col>5</xdr:col>
      <xdr:colOff>1303020</xdr:colOff>
      <xdr:row>258</xdr:row>
      <xdr:rowOff>325120</xdr:rowOff>
    </xdr:to>
    <xdr:pic>
      <xdr:nvPicPr>
        <xdr:cNvPr id="41" name="Picture 40"/>
        <xdr:cNvPicPr>
          <a:picLocks noChangeAspect="1"/>
        </xdr:cNvPicPr>
      </xdr:nvPicPr>
      <xdr:blipFill>
        <a:blip r:embed="rId20"/>
        <a:stretch>
          <a:fillRect/>
        </a:stretch>
      </xdr:blipFill>
      <xdr:spPr>
        <a:xfrm>
          <a:off x="4846320" y="115291235"/>
          <a:ext cx="1114425" cy="228600"/>
        </a:xfrm>
        <a:prstGeom prst="rect">
          <a:avLst/>
        </a:prstGeom>
        <a:noFill/>
        <a:ln w="9525">
          <a:noFill/>
        </a:ln>
      </xdr:spPr>
    </xdr:pic>
    <xdr:clientData/>
  </xdr:twoCellAnchor>
  <xdr:twoCellAnchor>
    <xdr:from>
      <xdr:col>5</xdr:col>
      <xdr:colOff>414020</xdr:colOff>
      <xdr:row>268</xdr:row>
      <xdr:rowOff>48895</xdr:rowOff>
    </xdr:from>
    <xdr:to>
      <xdr:col>5</xdr:col>
      <xdr:colOff>1117600</xdr:colOff>
      <xdr:row>268</xdr:row>
      <xdr:rowOff>403225</xdr:rowOff>
    </xdr:to>
    <xdr:pic>
      <xdr:nvPicPr>
        <xdr:cNvPr id="42" name="Picture 41"/>
        <xdr:cNvPicPr>
          <a:picLocks noChangeAspect="1"/>
        </xdr:cNvPicPr>
      </xdr:nvPicPr>
      <xdr:blipFill>
        <a:blip r:embed="rId11"/>
        <a:stretch>
          <a:fillRect/>
        </a:stretch>
      </xdr:blipFill>
      <xdr:spPr>
        <a:xfrm>
          <a:off x="5071745" y="119815610"/>
          <a:ext cx="703580" cy="354330"/>
        </a:xfrm>
        <a:prstGeom prst="rect">
          <a:avLst/>
        </a:prstGeom>
        <a:noFill/>
        <a:ln w="9525">
          <a:noFill/>
        </a:ln>
      </xdr:spPr>
    </xdr:pic>
    <xdr:clientData/>
  </xdr:twoCellAnchor>
  <xdr:twoCellAnchor>
    <xdr:from>
      <xdr:col>5</xdr:col>
      <xdr:colOff>118745</xdr:colOff>
      <xdr:row>270</xdr:row>
      <xdr:rowOff>93980</xdr:rowOff>
    </xdr:from>
    <xdr:to>
      <xdr:col>5</xdr:col>
      <xdr:colOff>1453515</xdr:colOff>
      <xdr:row>270</xdr:row>
      <xdr:rowOff>360680</xdr:rowOff>
    </xdr:to>
    <xdr:pic>
      <xdr:nvPicPr>
        <xdr:cNvPr id="43" name="Picture 42"/>
        <xdr:cNvPicPr>
          <a:picLocks noChangeAspect="1"/>
        </xdr:cNvPicPr>
      </xdr:nvPicPr>
      <xdr:blipFill>
        <a:blip r:embed="rId21"/>
        <a:stretch>
          <a:fillRect/>
        </a:stretch>
      </xdr:blipFill>
      <xdr:spPr>
        <a:xfrm>
          <a:off x="4776470" y="120775095"/>
          <a:ext cx="1334770" cy="266700"/>
        </a:xfrm>
        <a:prstGeom prst="rect">
          <a:avLst/>
        </a:prstGeom>
        <a:noFill/>
        <a:ln w="9525">
          <a:noFill/>
        </a:ln>
      </xdr:spPr>
    </xdr:pic>
    <xdr:clientData/>
  </xdr:twoCellAnchor>
  <xdr:twoCellAnchor>
    <xdr:from>
      <xdr:col>5</xdr:col>
      <xdr:colOff>405130</xdr:colOff>
      <xdr:row>272</xdr:row>
      <xdr:rowOff>52705</xdr:rowOff>
    </xdr:from>
    <xdr:to>
      <xdr:col>5</xdr:col>
      <xdr:colOff>1185545</xdr:colOff>
      <xdr:row>272</xdr:row>
      <xdr:rowOff>440690</xdr:rowOff>
    </xdr:to>
    <xdr:pic>
      <xdr:nvPicPr>
        <xdr:cNvPr id="44" name="Picture 43"/>
        <xdr:cNvPicPr>
          <a:picLocks noChangeAspect="1"/>
        </xdr:cNvPicPr>
      </xdr:nvPicPr>
      <xdr:blipFill>
        <a:blip r:embed="rId22"/>
        <a:stretch>
          <a:fillRect/>
        </a:stretch>
      </xdr:blipFill>
      <xdr:spPr>
        <a:xfrm>
          <a:off x="5062855" y="121648220"/>
          <a:ext cx="780415" cy="387985"/>
        </a:xfrm>
        <a:prstGeom prst="rect">
          <a:avLst/>
        </a:prstGeom>
        <a:noFill/>
        <a:ln w="9525">
          <a:noFill/>
        </a:ln>
      </xdr:spPr>
    </xdr:pic>
    <xdr:clientData/>
  </xdr:twoCellAnchor>
  <xdr:twoCellAnchor>
    <xdr:from>
      <xdr:col>5</xdr:col>
      <xdr:colOff>99695</xdr:colOff>
      <xdr:row>64</xdr:row>
      <xdr:rowOff>89535</xdr:rowOff>
    </xdr:from>
    <xdr:to>
      <xdr:col>5</xdr:col>
      <xdr:colOff>1461770</xdr:colOff>
      <xdr:row>64</xdr:row>
      <xdr:rowOff>299085</xdr:rowOff>
    </xdr:to>
    <xdr:pic>
      <xdr:nvPicPr>
        <xdr:cNvPr id="45" name="Picture 44"/>
        <xdr:cNvPicPr>
          <a:picLocks noChangeAspect="1"/>
        </xdr:cNvPicPr>
      </xdr:nvPicPr>
      <xdr:blipFill>
        <a:blip r:embed="rId23"/>
        <a:stretch>
          <a:fillRect/>
        </a:stretch>
      </xdr:blipFill>
      <xdr:spPr>
        <a:xfrm>
          <a:off x="4757420" y="26612850"/>
          <a:ext cx="1362075" cy="209550"/>
        </a:xfrm>
        <a:prstGeom prst="rect">
          <a:avLst/>
        </a:prstGeom>
        <a:noFill/>
        <a:ln w="9525">
          <a:noFill/>
        </a:ln>
      </xdr:spPr>
    </xdr:pic>
    <xdr:clientData/>
  </xdr:twoCellAnchor>
  <xdr:twoCellAnchor>
    <xdr:from>
      <xdr:col>5</xdr:col>
      <xdr:colOff>72390</xdr:colOff>
      <xdr:row>67</xdr:row>
      <xdr:rowOff>116205</xdr:rowOff>
    </xdr:from>
    <xdr:to>
      <xdr:col>5</xdr:col>
      <xdr:colOff>1453515</xdr:colOff>
      <xdr:row>67</xdr:row>
      <xdr:rowOff>335280</xdr:rowOff>
    </xdr:to>
    <xdr:pic>
      <xdr:nvPicPr>
        <xdr:cNvPr id="46" name="Picture 45"/>
        <xdr:cNvPicPr>
          <a:picLocks noChangeAspect="1"/>
        </xdr:cNvPicPr>
      </xdr:nvPicPr>
      <xdr:blipFill>
        <a:blip r:embed="rId24"/>
        <a:stretch>
          <a:fillRect/>
        </a:stretch>
      </xdr:blipFill>
      <xdr:spPr>
        <a:xfrm>
          <a:off x="4730115" y="28011120"/>
          <a:ext cx="1381125" cy="219075"/>
        </a:xfrm>
        <a:prstGeom prst="rect">
          <a:avLst/>
        </a:prstGeom>
        <a:noFill/>
        <a:ln w="9525">
          <a:noFill/>
        </a:ln>
      </xdr:spPr>
    </xdr:pic>
    <xdr:clientData/>
  </xdr:twoCellAnchor>
  <xdr:twoCellAnchor>
    <xdr:from>
      <xdr:col>5</xdr:col>
      <xdr:colOff>113030</xdr:colOff>
      <xdr:row>69</xdr:row>
      <xdr:rowOff>102870</xdr:rowOff>
    </xdr:from>
    <xdr:to>
      <xdr:col>5</xdr:col>
      <xdr:colOff>1494155</xdr:colOff>
      <xdr:row>69</xdr:row>
      <xdr:rowOff>321945</xdr:rowOff>
    </xdr:to>
    <xdr:pic>
      <xdr:nvPicPr>
        <xdr:cNvPr id="47" name="Picture 46"/>
        <xdr:cNvPicPr>
          <a:picLocks noChangeAspect="1"/>
        </xdr:cNvPicPr>
      </xdr:nvPicPr>
      <xdr:blipFill>
        <a:blip r:embed="rId24"/>
        <a:stretch>
          <a:fillRect/>
        </a:stretch>
      </xdr:blipFill>
      <xdr:spPr>
        <a:xfrm>
          <a:off x="4770755" y="28912185"/>
          <a:ext cx="1381125" cy="219075"/>
        </a:xfrm>
        <a:prstGeom prst="rect">
          <a:avLst/>
        </a:prstGeom>
        <a:noFill/>
        <a:ln w="9525">
          <a:noFill/>
        </a:ln>
      </xdr:spPr>
    </xdr:pic>
    <xdr:clientData/>
  </xdr:twoCellAnchor>
  <xdr:twoCellAnchor>
    <xdr:from>
      <xdr:col>5</xdr:col>
      <xdr:colOff>314960</xdr:colOff>
      <xdr:row>73</xdr:row>
      <xdr:rowOff>119380</xdr:rowOff>
    </xdr:from>
    <xdr:to>
      <xdr:col>5</xdr:col>
      <xdr:colOff>1296035</xdr:colOff>
      <xdr:row>73</xdr:row>
      <xdr:rowOff>338455</xdr:rowOff>
    </xdr:to>
    <xdr:pic>
      <xdr:nvPicPr>
        <xdr:cNvPr id="48" name="Picture 47"/>
        <xdr:cNvPicPr>
          <a:picLocks noChangeAspect="1"/>
        </xdr:cNvPicPr>
      </xdr:nvPicPr>
      <xdr:blipFill>
        <a:blip r:embed="rId25"/>
        <a:stretch>
          <a:fillRect/>
        </a:stretch>
      </xdr:blipFill>
      <xdr:spPr>
        <a:xfrm>
          <a:off x="4972685" y="30757495"/>
          <a:ext cx="981075" cy="219075"/>
        </a:xfrm>
        <a:prstGeom prst="rect">
          <a:avLst/>
        </a:prstGeom>
        <a:noFill/>
        <a:ln w="9525">
          <a:noFill/>
        </a:ln>
      </xdr:spPr>
    </xdr:pic>
    <xdr:clientData/>
  </xdr:twoCellAnchor>
  <xdr:twoCellAnchor>
    <xdr:from>
      <xdr:col>5</xdr:col>
      <xdr:colOff>314960</xdr:colOff>
      <xdr:row>76</xdr:row>
      <xdr:rowOff>119380</xdr:rowOff>
    </xdr:from>
    <xdr:to>
      <xdr:col>5</xdr:col>
      <xdr:colOff>1296035</xdr:colOff>
      <xdr:row>76</xdr:row>
      <xdr:rowOff>338455</xdr:rowOff>
    </xdr:to>
    <xdr:pic>
      <xdr:nvPicPr>
        <xdr:cNvPr id="49" name="Picture 48"/>
        <xdr:cNvPicPr>
          <a:picLocks noChangeAspect="1"/>
        </xdr:cNvPicPr>
      </xdr:nvPicPr>
      <xdr:blipFill>
        <a:blip r:embed="rId25"/>
        <a:stretch>
          <a:fillRect/>
        </a:stretch>
      </xdr:blipFill>
      <xdr:spPr>
        <a:xfrm>
          <a:off x="4972685" y="32129095"/>
          <a:ext cx="981075" cy="219075"/>
        </a:xfrm>
        <a:prstGeom prst="rect">
          <a:avLst/>
        </a:prstGeom>
        <a:noFill/>
        <a:ln w="9525">
          <a:noFill/>
        </a:ln>
      </xdr:spPr>
    </xdr:pic>
    <xdr:clientData/>
  </xdr:twoCellAnchor>
  <xdr:twoCellAnchor>
    <xdr:from>
      <xdr:col>5</xdr:col>
      <xdr:colOff>226060</xdr:colOff>
      <xdr:row>78</xdr:row>
      <xdr:rowOff>122555</xdr:rowOff>
    </xdr:from>
    <xdr:to>
      <xdr:col>5</xdr:col>
      <xdr:colOff>1378585</xdr:colOff>
      <xdr:row>78</xdr:row>
      <xdr:rowOff>351155</xdr:rowOff>
    </xdr:to>
    <xdr:pic>
      <xdr:nvPicPr>
        <xdr:cNvPr id="50" name="Picture 49"/>
        <xdr:cNvPicPr>
          <a:picLocks noChangeAspect="1"/>
        </xdr:cNvPicPr>
      </xdr:nvPicPr>
      <xdr:blipFill>
        <a:blip r:embed="rId26"/>
        <a:stretch>
          <a:fillRect/>
        </a:stretch>
      </xdr:blipFill>
      <xdr:spPr>
        <a:xfrm>
          <a:off x="4883785" y="33046670"/>
          <a:ext cx="1152525" cy="228600"/>
        </a:xfrm>
        <a:prstGeom prst="rect">
          <a:avLst/>
        </a:prstGeom>
        <a:noFill/>
        <a:ln w="9525">
          <a:noFill/>
        </a:ln>
      </xdr:spPr>
    </xdr:pic>
    <xdr:clientData/>
  </xdr:twoCellAnchor>
  <xdr:twoCellAnchor>
    <xdr:from>
      <xdr:col>5</xdr:col>
      <xdr:colOff>226060</xdr:colOff>
      <xdr:row>79</xdr:row>
      <xdr:rowOff>122555</xdr:rowOff>
    </xdr:from>
    <xdr:to>
      <xdr:col>5</xdr:col>
      <xdr:colOff>1378585</xdr:colOff>
      <xdr:row>79</xdr:row>
      <xdr:rowOff>351155</xdr:rowOff>
    </xdr:to>
    <xdr:pic>
      <xdr:nvPicPr>
        <xdr:cNvPr id="51" name="Picture 50"/>
        <xdr:cNvPicPr>
          <a:picLocks noChangeAspect="1"/>
        </xdr:cNvPicPr>
      </xdr:nvPicPr>
      <xdr:blipFill>
        <a:blip r:embed="rId26"/>
        <a:stretch>
          <a:fillRect/>
        </a:stretch>
      </xdr:blipFill>
      <xdr:spPr>
        <a:xfrm>
          <a:off x="4883785" y="33503870"/>
          <a:ext cx="1152525" cy="228600"/>
        </a:xfrm>
        <a:prstGeom prst="rect">
          <a:avLst/>
        </a:prstGeom>
        <a:noFill/>
        <a:ln w="9525">
          <a:noFill/>
        </a:ln>
      </xdr:spPr>
    </xdr:pic>
    <xdr:clientData/>
  </xdr:twoCellAnchor>
  <xdr:twoCellAnchor>
    <xdr:from>
      <xdr:col>5</xdr:col>
      <xdr:colOff>126365</xdr:colOff>
      <xdr:row>91</xdr:row>
      <xdr:rowOff>253365</xdr:rowOff>
    </xdr:from>
    <xdr:to>
      <xdr:col>5</xdr:col>
      <xdr:colOff>1497965</xdr:colOff>
      <xdr:row>92</xdr:row>
      <xdr:rowOff>205740</xdr:rowOff>
    </xdr:to>
    <xdr:pic>
      <xdr:nvPicPr>
        <xdr:cNvPr id="52" name="Picture 51"/>
        <xdr:cNvPicPr>
          <a:picLocks noChangeAspect="1"/>
        </xdr:cNvPicPr>
      </xdr:nvPicPr>
      <xdr:blipFill>
        <a:blip r:embed="rId27"/>
        <a:stretch>
          <a:fillRect/>
        </a:stretch>
      </xdr:blipFill>
      <xdr:spPr>
        <a:xfrm>
          <a:off x="4784090" y="39121080"/>
          <a:ext cx="1371600" cy="409575"/>
        </a:xfrm>
        <a:prstGeom prst="rect">
          <a:avLst/>
        </a:prstGeom>
        <a:noFill/>
        <a:ln w="9525">
          <a:noFill/>
        </a:ln>
      </xdr:spPr>
    </xdr:pic>
    <xdr:clientData/>
  </xdr:twoCellAnchor>
  <xdr:twoCellAnchor>
    <xdr:from>
      <xdr:col>5</xdr:col>
      <xdr:colOff>187960</xdr:colOff>
      <xdr:row>106</xdr:row>
      <xdr:rowOff>103505</xdr:rowOff>
    </xdr:from>
    <xdr:to>
      <xdr:col>5</xdr:col>
      <xdr:colOff>1454785</xdr:colOff>
      <xdr:row>106</xdr:row>
      <xdr:rowOff>332105</xdr:rowOff>
    </xdr:to>
    <xdr:pic>
      <xdr:nvPicPr>
        <xdr:cNvPr id="53" name="Picture 52"/>
        <xdr:cNvPicPr>
          <a:picLocks noChangeAspect="1"/>
        </xdr:cNvPicPr>
      </xdr:nvPicPr>
      <xdr:blipFill>
        <a:blip r:embed="rId28"/>
        <a:stretch>
          <a:fillRect/>
        </a:stretch>
      </xdr:blipFill>
      <xdr:spPr>
        <a:xfrm>
          <a:off x="4845685" y="45829220"/>
          <a:ext cx="1266825" cy="228600"/>
        </a:xfrm>
        <a:prstGeom prst="rect">
          <a:avLst/>
        </a:prstGeom>
        <a:noFill/>
        <a:ln w="9525">
          <a:noFill/>
        </a:ln>
      </xdr:spPr>
    </xdr:pic>
    <xdr:clientData/>
  </xdr:twoCellAnchor>
  <xdr:twoCellAnchor>
    <xdr:from>
      <xdr:col>5</xdr:col>
      <xdr:colOff>187960</xdr:colOff>
      <xdr:row>108</xdr:row>
      <xdr:rowOff>102870</xdr:rowOff>
    </xdr:from>
    <xdr:to>
      <xdr:col>5</xdr:col>
      <xdr:colOff>1454785</xdr:colOff>
      <xdr:row>108</xdr:row>
      <xdr:rowOff>331470</xdr:rowOff>
    </xdr:to>
    <xdr:pic>
      <xdr:nvPicPr>
        <xdr:cNvPr id="54" name="Picture 53"/>
        <xdr:cNvPicPr>
          <a:picLocks noChangeAspect="1"/>
        </xdr:cNvPicPr>
      </xdr:nvPicPr>
      <xdr:blipFill>
        <a:blip r:embed="rId28"/>
        <a:stretch>
          <a:fillRect/>
        </a:stretch>
      </xdr:blipFill>
      <xdr:spPr>
        <a:xfrm>
          <a:off x="4845685" y="46742985"/>
          <a:ext cx="1266825" cy="228600"/>
        </a:xfrm>
        <a:prstGeom prst="rect">
          <a:avLst/>
        </a:prstGeom>
        <a:noFill/>
        <a:ln w="9525">
          <a:noFill/>
        </a:ln>
      </xdr:spPr>
    </xdr:pic>
    <xdr:clientData/>
  </xdr:twoCellAnchor>
  <xdr:twoCellAnchor>
    <xdr:from>
      <xdr:col>5</xdr:col>
      <xdr:colOff>48895</xdr:colOff>
      <xdr:row>116</xdr:row>
      <xdr:rowOff>130810</xdr:rowOff>
    </xdr:from>
    <xdr:to>
      <xdr:col>5</xdr:col>
      <xdr:colOff>1523365</xdr:colOff>
      <xdr:row>116</xdr:row>
      <xdr:rowOff>355600</xdr:rowOff>
    </xdr:to>
    <xdr:pic>
      <xdr:nvPicPr>
        <xdr:cNvPr id="55" name="Picture 54"/>
        <xdr:cNvPicPr>
          <a:picLocks noChangeAspect="1"/>
        </xdr:cNvPicPr>
      </xdr:nvPicPr>
      <xdr:blipFill>
        <a:blip r:embed="rId29"/>
        <a:stretch>
          <a:fillRect/>
        </a:stretch>
      </xdr:blipFill>
      <xdr:spPr>
        <a:xfrm>
          <a:off x="4706620" y="50428525"/>
          <a:ext cx="1474470" cy="224790"/>
        </a:xfrm>
        <a:prstGeom prst="rect">
          <a:avLst/>
        </a:prstGeom>
        <a:noFill/>
        <a:ln w="9525">
          <a:noFill/>
        </a:ln>
      </xdr:spPr>
    </xdr:pic>
    <xdr:clientData/>
  </xdr:twoCellAnchor>
  <xdr:twoCellAnchor>
    <xdr:from>
      <xdr:col>5</xdr:col>
      <xdr:colOff>102235</xdr:colOff>
      <xdr:row>118</xdr:row>
      <xdr:rowOff>92710</xdr:rowOff>
    </xdr:from>
    <xdr:to>
      <xdr:col>5</xdr:col>
      <xdr:colOff>1506220</xdr:colOff>
      <xdr:row>118</xdr:row>
      <xdr:rowOff>328295</xdr:rowOff>
    </xdr:to>
    <xdr:pic>
      <xdr:nvPicPr>
        <xdr:cNvPr id="56" name="Picture 55"/>
        <xdr:cNvPicPr>
          <a:picLocks noChangeAspect="1"/>
        </xdr:cNvPicPr>
      </xdr:nvPicPr>
      <xdr:blipFill>
        <a:blip r:embed="rId30"/>
        <a:stretch>
          <a:fillRect/>
        </a:stretch>
      </xdr:blipFill>
      <xdr:spPr>
        <a:xfrm>
          <a:off x="4759960" y="51304825"/>
          <a:ext cx="1403985" cy="235585"/>
        </a:xfrm>
        <a:prstGeom prst="rect">
          <a:avLst/>
        </a:prstGeom>
        <a:noFill/>
        <a:ln w="9525">
          <a:noFill/>
        </a:ln>
      </xdr:spPr>
    </xdr:pic>
    <xdr:clientData/>
  </xdr:twoCellAnchor>
  <xdr:twoCellAnchor>
    <xdr:from>
      <xdr:col>5</xdr:col>
      <xdr:colOff>48895</xdr:colOff>
      <xdr:row>117</xdr:row>
      <xdr:rowOff>130810</xdr:rowOff>
    </xdr:from>
    <xdr:to>
      <xdr:col>5</xdr:col>
      <xdr:colOff>1523365</xdr:colOff>
      <xdr:row>117</xdr:row>
      <xdr:rowOff>355600</xdr:rowOff>
    </xdr:to>
    <xdr:pic>
      <xdr:nvPicPr>
        <xdr:cNvPr id="57" name="Picture 56"/>
        <xdr:cNvPicPr>
          <a:picLocks noChangeAspect="1"/>
        </xdr:cNvPicPr>
      </xdr:nvPicPr>
      <xdr:blipFill>
        <a:blip r:embed="rId29"/>
        <a:stretch>
          <a:fillRect/>
        </a:stretch>
      </xdr:blipFill>
      <xdr:spPr>
        <a:xfrm>
          <a:off x="4706620" y="50885725"/>
          <a:ext cx="1474470" cy="224790"/>
        </a:xfrm>
        <a:prstGeom prst="rect">
          <a:avLst/>
        </a:prstGeom>
        <a:noFill/>
        <a:ln w="9525">
          <a:noFill/>
        </a:ln>
      </xdr:spPr>
    </xdr:pic>
    <xdr:clientData/>
  </xdr:twoCellAnchor>
  <xdr:twoCellAnchor>
    <xdr:from>
      <xdr:col>5</xdr:col>
      <xdr:colOff>102235</xdr:colOff>
      <xdr:row>119</xdr:row>
      <xdr:rowOff>92710</xdr:rowOff>
    </xdr:from>
    <xdr:to>
      <xdr:col>5</xdr:col>
      <xdr:colOff>1506220</xdr:colOff>
      <xdr:row>119</xdr:row>
      <xdr:rowOff>328295</xdr:rowOff>
    </xdr:to>
    <xdr:pic>
      <xdr:nvPicPr>
        <xdr:cNvPr id="58" name="Picture 57"/>
        <xdr:cNvPicPr>
          <a:picLocks noChangeAspect="1"/>
        </xdr:cNvPicPr>
      </xdr:nvPicPr>
      <xdr:blipFill>
        <a:blip r:embed="rId30"/>
        <a:stretch>
          <a:fillRect/>
        </a:stretch>
      </xdr:blipFill>
      <xdr:spPr>
        <a:xfrm>
          <a:off x="4759960" y="51762025"/>
          <a:ext cx="1403985" cy="235585"/>
        </a:xfrm>
        <a:prstGeom prst="rect">
          <a:avLst/>
        </a:prstGeom>
        <a:noFill/>
        <a:ln w="9525">
          <a:noFill/>
        </a:ln>
      </xdr:spPr>
    </xdr:pic>
    <xdr:clientData/>
  </xdr:twoCellAnchor>
  <xdr:twoCellAnchor>
    <xdr:from>
      <xdr:col>5</xdr:col>
      <xdr:colOff>111760</xdr:colOff>
      <xdr:row>138</xdr:row>
      <xdr:rowOff>97155</xdr:rowOff>
    </xdr:from>
    <xdr:to>
      <xdr:col>5</xdr:col>
      <xdr:colOff>1492885</xdr:colOff>
      <xdr:row>138</xdr:row>
      <xdr:rowOff>325755</xdr:rowOff>
    </xdr:to>
    <xdr:pic>
      <xdr:nvPicPr>
        <xdr:cNvPr id="59" name="Picture 58"/>
        <xdr:cNvPicPr>
          <a:picLocks noChangeAspect="1"/>
        </xdr:cNvPicPr>
      </xdr:nvPicPr>
      <xdr:blipFill>
        <a:blip r:embed="rId31"/>
        <a:stretch>
          <a:fillRect/>
        </a:stretch>
      </xdr:blipFill>
      <xdr:spPr>
        <a:xfrm>
          <a:off x="4769485" y="60453270"/>
          <a:ext cx="1381125" cy="228600"/>
        </a:xfrm>
        <a:prstGeom prst="rect">
          <a:avLst/>
        </a:prstGeom>
        <a:noFill/>
        <a:ln w="9525">
          <a:noFill/>
        </a:ln>
      </xdr:spPr>
    </xdr:pic>
    <xdr:clientData/>
  </xdr:twoCellAnchor>
  <xdr:twoCellAnchor>
    <xdr:from>
      <xdr:col>5</xdr:col>
      <xdr:colOff>111760</xdr:colOff>
      <xdr:row>139</xdr:row>
      <xdr:rowOff>97155</xdr:rowOff>
    </xdr:from>
    <xdr:to>
      <xdr:col>5</xdr:col>
      <xdr:colOff>1492885</xdr:colOff>
      <xdr:row>139</xdr:row>
      <xdr:rowOff>325755</xdr:rowOff>
    </xdr:to>
    <xdr:pic>
      <xdr:nvPicPr>
        <xdr:cNvPr id="60" name="Picture 59"/>
        <xdr:cNvPicPr>
          <a:picLocks noChangeAspect="1"/>
        </xdr:cNvPicPr>
      </xdr:nvPicPr>
      <xdr:blipFill>
        <a:blip r:embed="rId31"/>
        <a:stretch>
          <a:fillRect/>
        </a:stretch>
      </xdr:blipFill>
      <xdr:spPr>
        <a:xfrm>
          <a:off x="4769485" y="60910470"/>
          <a:ext cx="1381125" cy="228600"/>
        </a:xfrm>
        <a:prstGeom prst="rect">
          <a:avLst/>
        </a:prstGeom>
        <a:noFill/>
        <a:ln w="9525">
          <a:noFill/>
        </a:ln>
      </xdr:spPr>
    </xdr:pic>
    <xdr:clientData/>
  </xdr:twoCellAnchor>
  <xdr:twoCellAnchor>
    <xdr:from>
      <xdr:col>5</xdr:col>
      <xdr:colOff>111760</xdr:colOff>
      <xdr:row>140</xdr:row>
      <xdr:rowOff>97155</xdr:rowOff>
    </xdr:from>
    <xdr:to>
      <xdr:col>5</xdr:col>
      <xdr:colOff>1492885</xdr:colOff>
      <xdr:row>140</xdr:row>
      <xdr:rowOff>325755</xdr:rowOff>
    </xdr:to>
    <xdr:pic>
      <xdr:nvPicPr>
        <xdr:cNvPr id="61" name="Picture 60"/>
        <xdr:cNvPicPr>
          <a:picLocks noChangeAspect="1"/>
        </xdr:cNvPicPr>
      </xdr:nvPicPr>
      <xdr:blipFill>
        <a:blip r:embed="rId31"/>
        <a:stretch>
          <a:fillRect/>
        </a:stretch>
      </xdr:blipFill>
      <xdr:spPr>
        <a:xfrm>
          <a:off x="4769485" y="61367670"/>
          <a:ext cx="1381125" cy="228600"/>
        </a:xfrm>
        <a:prstGeom prst="rect">
          <a:avLst/>
        </a:prstGeom>
        <a:noFill/>
        <a:ln w="9525">
          <a:noFill/>
        </a:ln>
      </xdr:spPr>
    </xdr:pic>
    <xdr:clientData/>
  </xdr:twoCellAnchor>
  <xdr:twoCellAnchor>
    <xdr:from>
      <xdr:col>5</xdr:col>
      <xdr:colOff>111760</xdr:colOff>
      <xdr:row>141</xdr:row>
      <xdr:rowOff>97155</xdr:rowOff>
    </xdr:from>
    <xdr:to>
      <xdr:col>5</xdr:col>
      <xdr:colOff>1492885</xdr:colOff>
      <xdr:row>141</xdr:row>
      <xdr:rowOff>325755</xdr:rowOff>
    </xdr:to>
    <xdr:pic>
      <xdr:nvPicPr>
        <xdr:cNvPr id="62" name="Picture 61"/>
        <xdr:cNvPicPr>
          <a:picLocks noChangeAspect="1"/>
        </xdr:cNvPicPr>
      </xdr:nvPicPr>
      <xdr:blipFill>
        <a:blip r:embed="rId31"/>
        <a:stretch>
          <a:fillRect/>
        </a:stretch>
      </xdr:blipFill>
      <xdr:spPr>
        <a:xfrm>
          <a:off x="4769485" y="61824870"/>
          <a:ext cx="1381125" cy="228600"/>
        </a:xfrm>
        <a:prstGeom prst="rect">
          <a:avLst/>
        </a:prstGeom>
        <a:noFill/>
        <a:ln w="9525">
          <a:noFill/>
        </a:ln>
      </xdr:spPr>
    </xdr:pic>
    <xdr:clientData/>
  </xdr:twoCellAnchor>
  <xdr:twoCellAnchor>
    <xdr:from>
      <xdr:col>5</xdr:col>
      <xdr:colOff>111760</xdr:colOff>
      <xdr:row>142</xdr:row>
      <xdr:rowOff>97155</xdr:rowOff>
    </xdr:from>
    <xdr:to>
      <xdr:col>5</xdr:col>
      <xdr:colOff>1492885</xdr:colOff>
      <xdr:row>142</xdr:row>
      <xdr:rowOff>325755</xdr:rowOff>
    </xdr:to>
    <xdr:pic>
      <xdr:nvPicPr>
        <xdr:cNvPr id="63" name="Picture 62"/>
        <xdr:cNvPicPr>
          <a:picLocks noChangeAspect="1"/>
        </xdr:cNvPicPr>
      </xdr:nvPicPr>
      <xdr:blipFill>
        <a:blip r:embed="rId31"/>
        <a:stretch>
          <a:fillRect/>
        </a:stretch>
      </xdr:blipFill>
      <xdr:spPr>
        <a:xfrm>
          <a:off x="4769485" y="62282070"/>
          <a:ext cx="1381125" cy="228600"/>
        </a:xfrm>
        <a:prstGeom prst="rect">
          <a:avLst/>
        </a:prstGeom>
        <a:noFill/>
        <a:ln w="9525">
          <a:noFill/>
        </a:ln>
      </xdr:spPr>
    </xdr:pic>
    <xdr:clientData/>
  </xdr:twoCellAnchor>
  <xdr:twoCellAnchor>
    <xdr:from>
      <xdr:col>5</xdr:col>
      <xdr:colOff>124460</xdr:colOff>
      <xdr:row>184</xdr:row>
      <xdr:rowOff>91440</xdr:rowOff>
    </xdr:from>
    <xdr:to>
      <xdr:col>5</xdr:col>
      <xdr:colOff>1501775</xdr:colOff>
      <xdr:row>184</xdr:row>
      <xdr:rowOff>351155</xdr:rowOff>
    </xdr:to>
    <xdr:pic>
      <xdr:nvPicPr>
        <xdr:cNvPr id="64" name="Picture 63"/>
        <xdr:cNvPicPr>
          <a:picLocks noChangeAspect="1"/>
        </xdr:cNvPicPr>
      </xdr:nvPicPr>
      <xdr:blipFill>
        <a:blip r:embed="rId32"/>
        <a:stretch>
          <a:fillRect/>
        </a:stretch>
      </xdr:blipFill>
      <xdr:spPr>
        <a:xfrm>
          <a:off x="4782185" y="81478755"/>
          <a:ext cx="1377315" cy="259715"/>
        </a:xfrm>
        <a:prstGeom prst="rect">
          <a:avLst/>
        </a:prstGeom>
        <a:noFill/>
        <a:ln w="9525">
          <a:noFill/>
        </a:ln>
      </xdr:spPr>
    </xdr:pic>
    <xdr:clientData/>
  </xdr:twoCellAnchor>
  <xdr:twoCellAnchor>
    <xdr:from>
      <xdr:col>5</xdr:col>
      <xdr:colOff>94615</xdr:colOff>
      <xdr:row>196</xdr:row>
      <xdr:rowOff>88900</xdr:rowOff>
    </xdr:from>
    <xdr:to>
      <xdr:col>5</xdr:col>
      <xdr:colOff>1524635</xdr:colOff>
      <xdr:row>196</xdr:row>
      <xdr:rowOff>363855</xdr:rowOff>
    </xdr:to>
    <xdr:pic>
      <xdr:nvPicPr>
        <xdr:cNvPr id="65" name="Picture 64"/>
        <xdr:cNvPicPr>
          <a:picLocks noChangeAspect="1"/>
        </xdr:cNvPicPr>
      </xdr:nvPicPr>
      <xdr:blipFill>
        <a:blip r:embed="rId33"/>
        <a:stretch>
          <a:fillRect/>
        </a:stretch>
      </xdr:blipFill>
      <xdr:spPr>
        <a:xfrm>
          <a:off x="4752340" y="86962615"/>
          <a:ext cx="1430020" cy="274955"/>
        </a:xfrm>
        <a:prstGeom prst="rect">
          <a:avLst/>
        </a:prstGeom>
        <a:noFill/>
        <a:ln w="9525">
          <a:noFill/>
        </a:ln>
      </xdr:spPr>
    </xdr:pic>
    <xdr:clientData/>
  </xdr:twoCellAnchor>
  <xdr:twoCellAnchor>
    <xdr:from>
      <xdr:col>5</xdr:col>
      <xdr:colOff>199390</xdr:colOff>
      <xdr:row>220</xdr:row>
      <xdr:rowOff>95885</xdr:rowOff>
    </xdr:from>
    <xdr:to>
      <xdr:col>5</xdr:col>
      <xdr:colOff>1457325</xdr:colOff>
      <xdr:row>220</xdr:row>
      <xdr:rowOff>351790</xdr:rowOff>
    </xdr:to>
    <xdr:pic>
      <xdr:nvPicPr>
        <xdr:cNvPr id="66" name="Picture 65"/>
        <xdr:cNvPicPr>
          <a:picLocks noChangeAspect="1"/>
        </xdr:cNvPicPr>
      </xdr:nvPicPr>
      <xdr:blipFill>
        <a:blip r:embed="rId34"/>
        <a:stretch>
          <a:fillRect/>
        </a:stretch>
      </xdr:blipFill>
      <xdr:spPr>
        <a:xfrm>
          <a:off x="4857115" y="97942400"/>
          <a:ext cx="1257935" cy="255905"/>
        </a:xfrm>
        <a:prstGeom prst="rect">
          <a:avLst/>
        </a:prstGeom>
        <a:noFill/>
        <a:ln w="9525">
          <a:noFill/>
        </a:ln>
      </xdr:spPr>
    </xdr:pic>
    <xdr:clientData/>
  </xdr:twoCellAnchor>
  <xdr:twoCellAnchor>
    <xdr:from>
      <xdr:col>5</xdr:col>
      <xdr:colOff>149860</xdr:colOff>
      <xdr:row>231</xdr:row>
      <xdr:rowOff>106045</xdr:rowOff>
    </xdr:from>
    <xdr:to>
      <xdr:col>5</xdr:col>
      <xdr:colOff>1510665</xdr:colOff>
      <xdr:row>231</xdr:row>
      <xdr:rowOff>319405</xdr:rowOff>
    </xdr:to>
    <xdr:pic>
      <xdr:nvPicPr>
        <xdr:cNvPr id="67" name="Picture 66"/>
        <xdr:cNvPicPr>
          <a:picLocks noChangeAspect="1"/>
        </xdr:cNvPicPr>
      </xdr:nvPicPr>
      <xdr:blipFill>
        <a:blip r:embed="rId35"/>
        <a:stretch>
          <a:fillRect/>
        </a:stretch>
      </xdr:blipFill>
      <xdr:spPr>
        <a:xfrm>
          <a:off x="4807585" y="102981760"/>
          <a:ext cx="1360805" cy="213360"/>
        </a:xfrm>
        <a:prstGeom prst="rect">
          <a:avLst/>
        </a:prstGeom>
        <a:noFill/>
        <a:ln w="9525">
          <a:noFill/>
        </a:ln>
      </xdr:spPr>
    </xdr:pic>
    <xdr:clientData/>
  </xdr:twoCellAnchor>
  <xdr:twoCellAnchor>
    <xdr:from>
      <xdr:col>5</xdr:col>
      <xdr:colOff>378460</xdr:colOff>
      <xdr:row>232</xdr:row>
      <xdr:rowOff>88900</xdr:rowOff>
    </xdr:from>
    <xdr:to>
      <xdr:col>5</xdr:col>
      <xdr:colOff>1231265</xdr:colOff>
      <xdr:row>232</xdr:row>
      <xdr:rowOff>351155</xdr:rowOff>
    </xdr:to>
    <xdr:pic>
      <xdr:nvPicPr>
        <xdr:cNvPr id="68" name="Picture 67"/>
        <xdr:cNvPicPr>
          <a:picLocks noChangeAspect="1"/>
        </xdr:cNvPicPr>
      </xdr:nvPicPr>
      <xdr:blipFill>
        <a:blip r:embed="rId36"/>
        <a:stretch>
          <a:fillRect/>
        </a:stretch>
      </xdr:blipFill>
      <xdr:spPr>
        <a:xfrm>
          <a:off x="5036185" y="103421815"/>
          <a:ext cx="852805" cy="262255"/>
        </a:xfrm>
        <a:prstGeom prst="rect">
          <a:avLst/>
        </a:prstGeom>
        <a:noFill/>
        <a:ln w="9525">
          <a:noFill/>
        </a:ln>
      </xdr:spPr>
    </xdr:pic>
    <xdr:clientData/>
  </xdr:twoCellAnchor>
  <xdr:twoCellAnchor>
    <xdr:from>
      <xdr:col>5</xdr:col>
      <xdr:colOff>391160</xdr:colOff>
      <xdr:row>233</xdr:row>
      <xdr:rowOff>88265</xdr:rowOff>
    </xdr:from>
    <xdr:to>
      <xdr:col>5</xdr:col>
      <xdr:colOff>1270635</xdr:colOff>
      <xdr:row>233</xdr:row>
      <xdr:rowOff>358775</xdr:rowOff>
    </xdr:to>
    <xdr:pic>
      <xdr:nvPicPr>
        <xdr:cNvPr id="69" name="Picture 68"/>
        <xdr:cNvPicPr>
          <a:picLocks noChangeAspect="1"/>
        </xdr:cNvPicPr>
      </xdr:nvPicPr>
      <xdr:blipFill>
        <a:blip r:embed="rId36"/>
        <a:stretch>
          <a:fillRect/>
        </a:stretch>
      </xdr:blipFill>
      <xdr:spPr>
        <a:xfrm>
          <a:off x="5048885" y="103878380"/>
          <a:ext cx="879475" cy="270510"/>
        </a:xfrm>
        <a:prstGeom prst="rect">
          <a:avLst/>
        </a:prstGeom>
        <a:noFill/>
        <a:ln w="9525">
          <a:noFill/>
        </a:ln>
      </xdr:spPr>
    </xdr:pic>
    <xdr:clientData/>
  </xdr:twoCellAnchor>
  <xdr:twoCellAnchor>
    <xdr:from>
      <xdr:col>5</xdr:col>
      <xdr:colOff>187960</xdr:colOff>
      <xdr:row>239</xdr:row>
      <xdr:rowOff>89535</xdr:rowOff>
    </xdr:from>
    <xdr:to>
      <xdr:col>5</xdr:col>
      <xdr:colOff>1395095</xdr:colOff>
      <xdr:row>239</xdr:row>
      <xdr:rowOff>318770</xdr:rowOff>
    </xdr:to>
    <xdr:pic>
      <xdr:nvPicPr>
        <xdr:cNvPr id="70" name="Picture 69"/>
        <xdr:cNvPicPr>
          <a:picLocks noChangeAspect="1"/>
        </xdr:cNvPicPr>
      </xdr:nvPicPr>
      <xdr:blipFill>
        <a:blip r:embed="rId37"/>
        <a:stretch>
          <a:fillRect/>
        </a:stretch>
      </xdr:blipFill>
      <xdr:spPr>
        <a:xfrm>
          <a:off x="4845685" y="106622850"/>
          <a:ext cx="1207135" cy="229235"/>
        </a:xfrm>
        <a:prstGeom prst="rect">
          <a:avLst/>
        </a:prstGeom>
        <a:noFill/>
        <a:ln w="9525">
          <a:noFill/>
        </a:ln>
      </xdr:spPr>
    </xdr:pic>
    <xdr:clientData/>
  </xdr:twoCellAnchor>
  <xdr:twoCellAnchor>
    <xdr:from>
      <xdr:col>5</xdr:col>
      <xdr:colOff>48260</xdr:colOff>
      <xdr:row>256</xdr:row>
      <xdr:rowOff>238125</xdr:rowOff>
    </xdr:from>
    <xdr:to>
      <xdr:col>5</xdr:col>
      <xdr:colOff>1525270</xdr:colOff>
      <xdr:row>257</xdr:row>
      <xdr:rowOff>198120</xdr:rowOff>
    </xdr:to>
    <xdr:pic>
      <xdr:nvPicPr>
        <xdr:cNvPr id="71" name="Picture 70"/>
        <xdr:cNvPicPr>
          <a:picLocks noChangeAspect="1"/>
        </xdr:cNvPicPr>
      </xdr:nvPicPr>
      <xdr:blipFill>
        <a:blip r:embed="rId38"/>
        <a:stretch>
          <a:fillRect/>
        </a:stretch>
      </xdr:blipFill>
      <xdr:spPr>
        <a:xfrm>
          <a:off x="4705985" y="114518440"/>
          <a:ext cx="1477010" cy="417195"/>
        </a:xfrm>
        <a:prstGeom prst="rect">
          <a:avLst/>
        </a:prstGeom>
        <a:noFill/>
        <a:ln w="9525">
          <a:noFill/>
        </a:ln>
      </xdr:spPr>
    </xdr:pic>
    <xdr:clientData/>
  </xdr:twoCellAnchor>
  <xdr:twoCellAnchor>
    <xdr:from>
      <xdr:col>5</xdr:col>
      <xdr:colOff>224790</xdr:colOff>
      <xdr:row>156</xdr:row>
      <xdr:rowOff>95885</xdr:rowOff>
    </xdr:from>
    <xdr:to>
      <xdr:col>5</xdr:col>
      <xdr:colOff>1377950</xdr:colOff>
      <xdr:row>156</xdr:row>
      <xdr:rowOff>337820</xdr:rowOff>
    </xdr:to>
    <xdr:pic>
      <xdr:nvPicPr>
        <xdr:cNvPr id="72" name="Picture 71"/>
        <xdr:cNvPicPr>
          <a:picLocks noChangeAspect="1"/>
        </xdr:cNvPicPr>
      </xdr:nvPicPr>
      <xdr:blipFill>
        <a:blip r:embed="rId39"/>
        <a:stretch>
          <a:fillRect/>
        </a:stretch>
      </xdr:blipFill>
      <xdr:spPr>
        <a:xfrm>
          <a:off x="4882515" y="68681600"/>
          <a:ext cx="1153160" cy="241935"/>
        </a:xfrm>
        <a:prstGeom prst="rect">
          <a:avLst/>
        </a:prstGeom>
        <a:noFill/>
        <a:ln w="9525">
          <a:noFill/>
        </a:ln>
      </xdr:spPr>
    </xdr:pic>
    <xdr:clientData/>
  </xdr:twoCellAnchor>
  <xdr:twoCellAnchor>
    <xdr:from>
      <xdr:col>5</xdr:col>
      <xdr:colOff>224790</xdr:colOff>
      <xdr:row>157</xdr:row>
      <xdr:rowOff>95885</xdr:rowOff>
    </xdr:from>
    <xdr:to>
      <xdr:col>5</xdr:col>
      <xdr:colOff>1377950</xdr:colOff>
      <xdr:row>157</xdr:row>
      <xdr:rowOff>337820</xdr:rowOff>
    </xdr:to>
    <xdr:pic>
      <xdr:nvPicPr>
        <xdr:cNvPr id="73" name="Picture 72"/>
        <xdr:cNvPicPr>
          <a:picLocks noChangeAspect="1"/>
        </xdr:cNvPicPr>
      </xdr:nvPicPr>
      <xdr:blipFill>
        <a:blip r:embed="rId39"/>
        <a:stretch>
          <a:fillRect/>
        </a:stretch>
      </xdr:blipFill>
      <xdr:spPr>
        <a:xfrm>
          <a:off x="4882515" y="69138800"/>
          <a:ext cx="1153160" cy="241935"/>
        </a:xfrm>
        <a:prstGeom prst="rect">
          <a:avLst/>
        </a:prstGeom>
        <a:noFill/>
        <a:ln w="9525">
          <a:noFill/>
        </a:ln>
      </xdr:spPr>
    </xdr:pic>
    <xdr:clientData/>
  </xdr:twoCellAnchor>
  <xdr:twoCellAnchor>
    <xdr:from>
      <xdr:col>5</xdr:col>
      <xdr:colOff>255270</xdr:colOff>
      <xdr:row>193</xdr:row>
      <xdr:rowOff>63500</xdr:rowOff>
    </xdr:from>
    <xdr:to>
      <xdr:col>5</xdr:col>
      <xdr:colOff>1197610</xdr:colOff>
      <xdr:row>193</xdr:row>
      <xdr:rowOff>370205</xdr:rowOff>
    </xdr:to>
    <xdr:pic>
      <xdr:nvPicPr>
        <xdr:cNvPr id="74" name="Picture 73"/>
        <xdr:cNvPicPr>
          <a:picLocks noChangeAspect="1"/>
        </xdr:cNvPicPr>
      </xdr:nvPicPr>
      <xdr:blipFill>
        <a:blip r:embed="rId40"/>
        <a:stretch>
          <a:fillRect/>
        </a:stretch>
      </xdr:blipFill>
      <xdr:spPr>
        <a:xfrm>
          <a:off x="4912995" y="85565615"/>
          <a:ext cx="942340" cy="306705"/>
        </a:xfrm>
        <a:prstGeom prst="rect">
          <a:avLst/>
        </a:prstGeom>
        <a:noFill/>
        <a:ln w="9525">
          <a:noFill/>
        </a:ln>
      </xdr:spPr>
    </xdr:pic>
    <xdr:clientData/>
  </xdr:twoCellAnchor>
  <xdr:twoCellAnchor>
    <xdr:from>
      <xdr:col>5</xdr:col>
      <xdr:colOff>255270</xdr:colOff>
      <xdr:row>194</xdr:row>
      <xdr:rowOff>63500</xdr:rowOff>
    </xdr:from>
    <xdr:to>
      <xdr:col>5</xdr:col>
      <xdr:colOff>1197610</xdr:colOff>
      <xdr:row>194</xdr:row>
      <xdr:rowOff>370205</xdr:rowOff>
    </xdr:to>
    <xdr:pic>
      <xdr:nvPicPr>
        <xdr:cNvPr id="75" name="Picture 74"/>
        <xdr:cNvPicPr>
          <a:picLocks noChangeAspect="1"/>
        </xdr:cNvPicPr>
      </xdr:nvPicPr>
      <xdr:blipFill>
        <a:blip r:embed="rId40"/>
        <a:stretch>
          <a:fillRect/>
        </a:stretch>
      </xdr:blipFill>
      <xdr:spPr>
        <a:xfrm>
          <a:off x="4912995" y="86022815"/>
          <a:ext cx="942340" cy="306705"/>
        </a:xfrm>
        <a:prstGeom prst="rect">
          <a:avLst/>
        </a:prstGeom>
        <a:noFill/>
        <a:ln w="9525">
          <a:noFill/>
        </a:ln>
      </xdr:spPr>
    </xdr:pic>
    <xdr:clientData/>
  </xdr:twoCellAnchor>
  <xdr:twoCellAnchor>
    <xdr:from>
      <xdr:col>5</xdr:col>
      <xdr:colOff>166370</xdr:colOff>
      <xdr:row>242</xdr:row>
      <xdr:rowOff>86360</xdr:rowOff>
    </xdr:from>
    <xdr:to>
      <xdr:col>5</xdr:col>
      <xdr:colOff>1432560</xdr:colOff>
      <xdr:row>242</xdr:row>
      <xdr:rowOff>367665</xdr:rowOff>
    </xdr:to>
    <xdr:pic>
      <xdr:nvPicPr>
        <xdr:cNvPr id="76" name="Picture 75"/>
        <xdr:cNvPicPr>
          <a:picLocks noChangeAspect="1"/>
        </xdr:cNvPicPr>
      </xdr:nvPicPr>
      <xdr:blipFill>
        <a:blip r:embed="rId41"/>
        <a:stretch>
          <a:fillRect/>
        </a:stretch>
      </xdr:blipFill>
      <xdr:spPr>
        <a:xfrm>
          <a:off x="4824095" y="107991275"/>
          <a:ext cx="1266190" cy="281305"/>
        </a:xfrm>
        <a:prstGeom prst="rect">
          <a:avLst/>
        </a:prstGeom>
        <a:noFill/>
        <a:ln w="9525">
          <a:noFill/>
        </a:ln>
      </xdr:spPr>
    </xdr:pic>
    <xdr:clientData/>
  </xdr:twoCellAnchor>
  <xdr:twoCellAnchor>
    <xdr:from>
      <xdr:col>5</xdr:col>
      <xdr:colOff>128905</xdr:colOff>
      <xdr:row>204</xdr:row>
      <xdr:rowOff>86360</xdr:rowOff>
    </xdr:from>
    <xdr:to>
      <xdr:col>5</xdr:col>
      <xdr:colOff>1442085</xdr:colOff>
      <xdr:row>204</xdr:row>
      <xdr:rowOff>365760</xdr:rowOff>
    </xdr:to>
    <xdr:pic>
      <xdr:nvPicPr>
        <xdr:cNvPr id="77" name="Picture 76"/>
        <xdr:cNvPicPr>
          <a:picLocks noChangeAspect="1"/>
        </xdr:cNvPicPr>
      </xdr:nvPicPr>
      <xdr:blipFill>
        <a:blip r:embed="rId42"/>
        <a:stretch>
          <a:fillRect/>
        </a:stretch>
      </xdr:blipFill>
      <xdr:spPr>
        <a:xfrm>
          <a:off x="4786630" y="90617675"/>
          <a:ext cx="1313180" cy="279400"/>
        </a:xfrm>
        <a:prstGeom prst="rect">
          <a:avLst/>
        </a:prstGeom>
        <a:noFill/>
        <a:ln w="9525">
          <a:noFill/>
        </a:ln>
      </xdr:spPr>
    </xdr:pic>
    <xdr:clientData/>
  </xdr:twoCellAnchor>
  <xdr:twoCellAnchor>
    <xdr:from>
      <xdr:col>5</xdr:col>
      <xdr:colOff>140970</xdr:colOff>
      <xdr:row>201</xdr:row>
      <xdr:rowOff>74930</xdr:rowOff>
    </xdr:from>
    <xdr:to>
      <xdr:col>5</xdr:col>
      <xdr:colOff>1454150</xdr:colOff>
      <xdr:row>201</xdr:row>
      <xdr:rowOff>354330</xdr:rowOff>
    </xdr:to>
    <xdr:pic>
      <xdr:nvPicPr>
        <xdr:cNvPr id="78" name="Picture 77"/>
        <xdr:cNvPicPr>
          <a:picLocks noChangeAspect="1"/>
        </xdr:cNvPicPr>
      </xdr:nvPicPr>
      <xdr:blipFill>
        <a:blip r:embed="rId42"/>
        <a:stretch>
          <a:fillRect/>
        </a:stretch>
      </xdr:blipFill>
      <xdr:spPr>
        <a:xfrm>
          <a:off x="4798695" y="89234645"/>
          <a:ext cx="1313180" cy="279400"/>
        </a:xfrm>
        <a:prstGeom prst="rect">
          <a:avLst/>
        </a:prstGeom>
        <a:noFill/>
        <a:ln w="9525">
          <a:noFill/>
        </a:ln>
      </xdr:spPr>
    </xdr:pic>
    <xdr:clientData/>
  </xdr:twoCellAnchor>
  <xdr:twoCellAnchor>
    <xdr:from>
      <xdr:col>5</xdr:col>
      <xdr:colOff>92710</xdr:colOff>
      <xdr:row>266</xdr:row>
      <xdr:rowOff>86995</xdr:rowOff>
    </xdr:from>
    <xdr:to>
      <xdr:col>5</xdr:col>
      <xdr:colOff>1405890</xdr:colOff>
      <xdr:row>266</xdr:row>
      <xdr:rowOff>366395</xdr:rowOff>
    </xdr:to>
    <xdr:pic>
      <xdr:nvPicPr>
        <xdr:cNvPr id="79" name="Picture 78"/>
        <xdr:cNvPicPr>
          <a:picLocks noChangeAspect="1"/>
        </xdr:cNvPicPr>
      </xdr:nvPicPr>
      <xdr:blipFill>
        <a:blip r:embed="rId42"/>
        <a:stretch>
          <a:fillRect/>
        </a:stretch>
      </xdr:blipFill>
      <xdr:spPr>
        <a:xfrm>
          <a:off x="4750435" y="118939310"/>
          <a:ext cx="1313180" cy="279400"/>
        </a:xfrm>
        <a:prstGeom prst="rect">
          <a:avLst/>
        </a:prstGeom>
        <a:noFill/>
        <a:ln w="9525">
          <a:noFill/>
        </a:ln>
      </xdr:spPr>
    </xdr:pic>
    <xdr:clientData/>
  </xdr:twoCellAnchor>
  <xdr:twoCellAnchor>
    <xdr:from>
      <xdr:col>5</xdr:col>
      <xdr:colOff>113665</xdr:colOff>
      <xdr:row>112</xdr:row>
      <xdr:rowOff>124460</xdr:rowOff>
    </xdr:from>
    <xdr:to>
      <xdr:col>5</xdr:col>
      <xdr:colOff>1380490</xdr:colOff>
      <xdr:row>112</xdr:row>
      <xdr:rowOff>353060</xdr:rowOff>
    </xdr:to>
    <xdr:pic>
      <xdr:nvPicPr>
        <xdr:cNvPr id="80" name="Picture 79"/>
        <xdr:cNvPicPr>
          <a:picLocks noChangeAspect="1"/>
        </xdr:cNvPicPr>
      </xdr:nvPicPr>
      <xdr:blipFill>
        <a:blip r:embed="rId28"/>
        <a:stretch>
          <a:fillRect/>
        </a:stretch>
      </xdr:blipFill>
      <xdr:spPr>
        <a:xfrm>
          <a:off x="4771390" y="48593375"/>
          <a:ext cx="1266825" cy="228600"/>
        </a:xfrm>
        <a:prstGeom prst="rect">
          <a:avLst/>
        </a:prstGeom>
        <a:noFill/>
        <a:ln w="9525">
          <a:noFill/>
        </a:ln>
      </xdr:spPr>
    </xdr:pic>
    <xdr:clientData/>
  </xdr:twoCellAnchor>
  <xdr:twoCellAnchor>
    <xdr:from>
      <xdr:col>5</xdr:col>
      <xdr:colOff>158115</xdr:colOff>
      <xdr:row>113</xdr:row>
      <xdr:rowOff>102870</xdr:rowOff>
    </xdr:from>
    <xdr:to>
      <xdr:col>5</xdr:col>
      <xdr:colOff>1424940</xdr:colOff>
      <xdr:row>113</xdr:row>
      <xdr:rowOff>331470</xdr:rowOff>
    </xdr:to>
    <xdr:pic>
      <xdr:nvPicPr>
        <xdr:cNvPr id="81" name="Picture 80"/>
        <xdr:cNvPicPr>
          <a:picLocks noChangeAspect="1"/>
        </xdr:cNvPicPr>
      </xdr:nvPicPr>
      <xdr:blipFill>
        <a:blip r:embed="rId28"/>
        <a:stretch>
          <a:fillRect/>
        </a:stretch>
      </xdr:blipFill>
      <xdr:spPr>
        <a:xfrm>
          <a:off x="4815840" y="49028985"/>
          <a:ext cx="1266825" cy="228600"/>
        </a:xfrm>
        <a:prstGeom prst="rect">
          <a:avLst/>
        </a:prstGeom>
        <a:noFill/>
        <a:ln w="9525">
          <a:noFill/>
        </a:ln>
      </xdr:spPr>
    </xdr:pic>
    <xdr:clientData/>
  </xdr:twoCellAnchor>
  <xdr:twoCellAnchor>
    <xdr:from>
      <xdr:col>5</xdr:col>
      <xdr:colOff>264160</xdr:colOff>
      <xdr:row>205</xdr:row>
      <xdr:rowOff>101600</xdr:rowOff>
    </xdr:from>
    <xdr:to>
      <xdr:col>5</xdr:col>
      <xdr:colOff>1235710</xdr:colOff>
      <xdr:row>205</xdr:row>
      <xdr:rowOff>335915</xdr:rowOff>
    </xdr:to>
    <xdr:pic>
      <xdr:nvPicPr>
        <xdr:cNvPr id="82" name="Picture 81"/>
        <xdr:cNvPicPr>
          <a:picLocks noChangeAspect="1"/>
        </xdr:cNvPicPr>
      </xdr:nvPicPr>
      <xdr:blipFill>
        <a:blip r:embed="rId10"/>
        <a:stretch>
          <a:fillRect/>
        </a:stretch>
      </xdr:blipFill>
      <xdr:spPr>
        <a:xfrm>
          <a:off x="4921885" y="91090115"/>
          <a:ext cx="971550" cy="234315"/>
        </a:xfrm>
        <a:prstGeom prst="rect">
          <a:avLst/>
        </a:prstGeom>
        <a:noFill/>
        <a:ln w="9525">
          <a:noFill/>
        </a:ln>
      </xdr:spPr>
    </xdr:pic>
    <xdr:clientData/>
  </xdr:twoCellAnchor>
  <xdr:twoCellAnchor>
    <xdr:from>
      <xdr:col>5</xdr:col>
      <xdr:colOff>423545</xdr:colOff>
      <xdr:row>212</xdr:row>
      <xdr:rowOff>113030</xdr:rowOff>
    </xdr:from>
    <xdr:to>
      <xdr:col>5</xdr:col>
      <xdr:colOff>1233170</xdr:colOff>
      <xdr:row>212</xdr:row>
      <xdr:rowOff>332105</xdr:rowOff>
    </xdr:to>
    <xdr:pic>
      <xdr:nvPicPr>
        <xdr:cNvPr id="83" name="Picture 82"/>
        <xdr:cNvPicPr>
          <a:picLocks noChangeAspect="1"/>
        </xdr:cNvPicPr>
      </xdr:nvPicPr>
      <xdr:blipFill>
        <a:blip r:embed="rId12"/>
        <a:stretch>
          <a:fillRect/>
        </a:stretch>
      </xdr:blipFill>
      <xdr:spPr>
        <a:xfrm>
          <a:off x="5081270" y="94301945"/>
          <a:ext cx="809625" cy="219075"/>
        </a:xfrm>
        <a:prstGeom prst="rect">
          <a:avLst/>
        </a:prstGeom>
        <a:noFill/>
        <a:ln w="9525">
          <a:noFill/>
        </a:ln>
      </xdr:spPr>
    </xdr:pic>
    <xdr:clientData/>
  </xdr:twoCellAnchor>
  <xdr:twoCellAnchor>
    <xdr:from>
      <xdr:col>5</xdr:col>
      <xdr:colOff>42545</xdr:colOff>
      <xdr:row>49</xdr:row>
      <xdr:rowOff>76835</xdr:rowOff>
    </xdr:from>
    <xdr:to>
      <xdr:col>5</xdr:col>
      <xdr:colOff>1547495</xdr:colOff>
      <xdr:row>49</xdr:row>
      <xdr:rowOff>381635</xdr:rowOff>
    </xdr:to>
    <xdr:pic>
      <xdr:nvPicPr>
        <xdr:cNvPr id="84" name="Picture 83"/>
        <xdr:cNvPicPr>
          <a:picLocks noChangeAspect="1"/>
        </xdr:cNvPicPr>
      </xdr:nvPicPr>
      <xdr:blipFill>
        <a:blip r:embed="rId43"/>
        <a:stretch>
          <a:fillRect/>
        </a:stretch>
      </xdr:blipFill>
      <xdr:spPr>
        <a:xfrm>
          <a:off x="4700270" y="19742150"/>
          <a:ext cx="1504950" cy="304800"/>
        </a:xfrm>
        <a:prstGeom prst="rect">
          <a:avLst/>
        </a:prstGeom>
        <a:noFill/>
        <a:ln w="9525">
          <a:noFill/>
        </a:ln>
      </xdr:spPr>
    </xdr:pic>
    <xdr:clientData/>
  </xdr:twoCellAnchor>
  <xdr:twoCellAnchor>
    <xdr:from>
      <xdr:col>5</xdr:col>
      <xdr:colOff>252095</xdr:colOff>
      <xdr:row>251</xdr:row>
      <xdr:rowOff>90170</xdr:rowOff>
    </xdr:from>
    <xdr:to>
      <xdr:col>5</xdr:col>
      <xdr:colOff>1349375</xdr:colOff>
      <xdr:row>251</xdr:row>
      <xdr:rowOff>372110</xdr:rowOff>
    </xdr:to>
    <xdr:pic>
      <xdr:nvPicPr>
        <xdr:cNvPr id="85" name="Picture 84"/>
        <xdr:cNvPicPr>
          <a:picLocks noChangeAspect="1"/>
        </xdr:cNvPicPr>
      </xdr:nvPicPr>
      <xdr:blipFill>
        <a:blip r:embed="rId44"/>
        <a:stretch>
          <a:fillRect/>
        </a:stretch>
      </xdr:blipFill>
      <xdr:spPr>
        <a:xfrm>
          <a:off x="4909820" y="112084485"/>
          <a:ext cx="1097280" cy="281940"/>
        </a:xfrm>
        <a:prstGeom prst="rect">
          <a:avLst/>
        </a:prstGeom>
        <a:noFill/>
        <a:ln w="9525">
          <a:noFill/>
        </a:ln>
      </xdr:spPr>
    </xdr:pic>
    <xdr:clientData/>
  </xdr:twoCellAnchor>
  <xdr:twoCellAnchor>
    <xdr:from>
      <xdr:col>5</xdr:col>
      <xdr:colOff>42545</xdr:colOff>
      <xdr:row>46</xdr:row>
      <xdr:rowOff>76835</xdr:rowOff>
    </xdr:from>
    <xdr:to>
      <xdr:col>5</xdr:col>
      <xdr:colOff>1547495</xdr:colOff>
      <xdr:row>46</xdr:row>
      <xdr:rowOff>381635</xdr:rowOff>
    </xdr:to>
    <xdr:pic>
      <xdr:nvPicPr>
        <xdr:cNvPr id="86" name="Picture 85"/>
        <xdr:cNvPicPr>
          <a:picLocks noChangeAspect="1"/>
        </xdr:cNvPicPr>
      </xdr:nvPicPr>
      <xdr:blipFill>
        <a:blip r:embed="rId43"/>
        <a:stretch>
          <a:fillRect/>
        </a:stretch>
      </xdr:blipFill>
      <xdr:spPr>
        <a:xfrm>
          <a:off x="4700270" y="18370550"/>
          <a:ext cx="1504950" cy="304800"/>
        </a:xfrm>
        <a:prstGeom prst="rect">
          <a:avLst/>
        </a:prstGeom>
        <a:noFill/>
        <a:ln w="9525">
          <a:noFill/>
        </a:ln>
      </xdr:spPr>
    </xdr:pic>
    <xdr:clientData/>
  </xdr:twoCellAnchor>
  <xdr:twoCellAnchor>
    <xdr:from>
      <xdr:col>5</xdr:col>
      <xdr:colOff>353695</xdr:colOff>
      <xdr:row>264</xdr:row>
      <xdr:rowOff>71120</xdr:rowOff>
    </xdr:from>
    <xdr:to>
      <xdr:col>5</xdr:col>
      <xdr:colOff>1045210</xdr:colOff>
      <xdr:row>264</xdr:row>
      <xdr:rowOff>267970</xdr:rowOff>
    </xdr:to>
    <xdr:pic>
      <xdr:nvPicPr>
        <xdr:cNvPr id="87" name="Picture 86"/>
        <xdr:cNvPicPr>
          <a:picLocks noChangeAspect="1"/>
        </xdr:cNvPicPr>
      </xdr:nvPicPr>
      <xdr:blipFill>
        <a:blip r:embed="rId45"/>
        <a:stretch>
          <a:fillRect/>
        </a:stretch>
      </xdr:blipFill>
      <xdr:spPr>
        <a:xfrm>
          <a:off x="5011420" y="118009035"/>
          <a:ext cx="691515" cy="196850"/>
        </a:xfrm>
        <a:prstGeom prst="rect">
          <a:avLst/>
        </a:prstGeom>
        <a:noFill/>
        <a:ln w="9525">
          <a:noFill/>
        </a:ln>
      </xdr:spPr>
    </xdr:pic>
    <xdr:clientData/>
  </xdr:twoCellAnchor>
  <xdr:twoCellAnchor>
    <xdr:from>
      <xdr:col>5</xdr:col>
      <xdr:colOff>353695</xdr:colOff>
      <xdr:row>263</xdr:row>
      <xdr:rowOff>71120</xdr:rowOff>
    </xdr:from>
    <xdr:to>
      <xdr:col>5</xdr:col>
      <xdr:colOff>1045210</xdr:colOff>
      <xdr:row>263</xdr:row>
      <xdr:rowOff>267970</xdr:rowOff>
    </xdr:to>
    <xdr:pic>
      <xdr:nvPicPr>
        <xdr:cNvPr id="88" name="Picture 87"/>
        <xdr:cNvPicPr>
          <a:picLocks noChangeAspect="1"/>
        </xdr:cNvPicPr>
      </xdr:nvPicPr>
      <xdr:blipFill>
        <a:blip r:embed="rId45"/>
        <a:stretch>
          <a:fillRect/>
        </a:stretch>
      </xdr:blipFill>
      <xdr:spPr>
        <a:xfrm>
          <a:off x="5011420" y="117551835"/>
          <a:ext cx="691515" cy="196850"/>
        </a:xfrm>
        <a:prstGeom prst="rect">
          <a:avLst/>
        </a:prstGeom>
        <a:noFill/>
        <a:ln w="9525">
          <a:noFill/>
        </a:ln>
      </xdr:spPr>
    </xdr:pic>
    <xdr:clientData/>
  </xdr:twoCellAnchor>
  <xdr:twoCellAnchor>
    <xdr:from>
      <xdr:col>5</xdr:col>
      <xdr:colOff>264160</xdr:colOff>
      <xdr:row>203</xdr:row>
      <xdr:rowOff>101600</xdr:rowOff>
    </xdr:from>
    <xdr:to>
      <xdr:col>5</xdr:col>
      <xdr:colOff>1235710</xdr:colOff>
      <xdr:row>203</xdr:row>
      <xdr:rowOff>335915</xdr:rowOff>
    </xdr:to>
    <xdr:pic>
      <xdr:nvPicPr>
        <xdr:cNvPr id="89" name="Picture 88"/>
        <xdr:cNvPicPr>
          <a:picLocks noChangeAspect="1"/>
        </xdr:cNvPicPr>
      </xdr:nvPicPr>
      <xdr:blipFill>
        <a:blip r:embed="rId10"/>
        <a:stretch>
          <a:fillRect/>
        </a:stretch>
      </xdr:blipFill>
      <xdr:spPr>
        <a:xfrm>
          <a:off x="4921885" y="90175715"/>
          <a:ext cx="971550" cy="234315"/>
        </a:xfrm>
        <a:prstGeom prst="rect">
          <a:avLst/>
        </a:prstGeom>
        <a:noFill/>
        <a:ln w="9525">
          <a:noFill/>
        </a:ln>
      </xdr:spPr>
    </xdr:pic>
    <xdr:clientData/>
  </xdr:twoCellAnchor>
  <xdr:twoCellAnchor>
    <xdr:from>
      <xdr:col>5</xdr:col>
      <xdr:colOff>423545</xdr:colOff>
      <xdr:row>211</xdr:row>
      <xdr:rowOff>113030</xdr:rowOff>
    </xdr:from>
    <xdr:to>
      <xdr:col>5</xdr:col>
      <xdr:colOff>1233170</xdr:colOff>
      <xdr:row>211</xdr:row>
      <xdr:rowOff>332105</xdr:rowOff>
    </xdr:to>
    <xdr:pic>
      <xdr:nvPicPr>
        <xdr:cNvPr id="90" name="Picture 89"/>
        <xdr:cNvPicPr>
          <a:picLocks noChangeAspect="1"/>
        </xdr:cNvPicPr>
      </xdr:nvPicPr>
      <xdr:blipFill>
        <a:blip r:embed="rId12"/>
        <a:stretch>
          <a:fillRect/>
        </a:stretch>
      </xdr:blipFill>
      <xdr:spPr>
        <a:xfrm>
          <a:off x="5081270" y="93844745"/>
          <a:ext cx="809625" cy="219075"/>
        </a:xfrm>
        <a:prstGeom prst="rect">
          <a:avLst/>
        </a:prstGeom>
        <a:noFill/>
        <a:ln w="9525">
          <a:noFill/>
        </a:ln>
      </xdr:spPr>
    </xdr:pic>
    <xdr:clientData/>
  </xdr:twoCellAnchor>
  <xdr:twoCellAnchor>
    <xdr:from>
      <xdr:col>5</xdr:col>
      <xdr:colOff>353695</xdr:colOff>
      <xdr:row>262</xdr:row>
      <xdr:rowOff>71120</xdr:rowOff>
    </xdr:from>
    <xdr:to>
      <xdr:col>5</xdr:col>
      <xdr:colOff>1045210</xdr:colOff>
      <xdr:row>262</xdr:row>
      <xdr:rowOff>267970</xdr:rowOff>
    </xdr:to>
    <xdr:pic>
      <xdr:nvPicPr>
        <xdr:cNvPr id="91" name="Picture 90"/>
        <xdr:cNvPicPr>
          <a:picLocks noChangeAspect="1"/>
        </xdr:cNvPicPr>
      </xdr:nvPicPr>
      <xdr:blipFill>
        <a:blip r:embed="rId45"/>
        <a:stretch>
          <a:fillRect/>
        </a:stretch>
      </xdr:blipFill>
      <xdr:spPr>
        <a:xfrm>
          <a:off x="5011420" y="117094635"/>
          <a:ext cx="691515" cy="196850"/>
        </a:xfrm>
        <a:prstGeom prst="rect">
          <a:avLst/>
        </a:prstGeom>
        <a:noFill/>
        <a:ln w="9525">
          <a:noFill/>
        </a:ln>
      </xdr:spPr>
    </xdr:pic>
    <xdr:clientData/>
  </xdr:twoCellAnchor>
  <xdr:twoCellAnchor>
    <xdr:from>
      <xdr:col>5</xdr:col>
      <xdr:colOff>237490</xdr:colOff>
      <xdr:row>306</xdr:row>
      <xdr:rowOff>111760</xdr:rowOff>
    </xdr:from>
    <xdr:to>
      <xdr:col>5</xdr:col>
      <xdr:colOff>1323340</xdr:colOff>
      <xdr:row>306</xdr:row>
      <xdr:rowOff>340360</xdr:rowOff>
    </xdr:to>
    <xdr:pic>
      <xdr:nvPicPr>
        <xdr:cNvPr id="92" name="Picture 91"/>
        <xdr:cNvPicPr>
          <a:picLocks noChangeAspect="1"/>
        </xdr:cNvPicPr>
      </xdr:nvPicPr>
      <xdr:blipFill>
        <a:blip r:embed="rId6"/>
        <a:stretch>
          <a:fillRect/>
        </a:stretch>
      </xdr:blipFill>
      <xdr:spPr>
        <a:xfrm>
          <a:off x="4895215" y="133727825"/>
          <a:ext cx="1085850" cy="212090"/>
        </a:xfrm>
        <a:prstGeom prst="rect">
          <a:avLst/>
        </a:prstGeom>
        <a:noFill/>
        <a:ln w="9525">
          <a:noFill/>
        </a:ln>
      </xdr:spPr>
    </xdr:pic>
    <xdr:clientData/>
  </xdr:twoCellAnchor>
  <xdr:twoCellAnchor>
    <xdr:from>
      <xdr:col>5</xdr:col>
      <xdr:colOff>120650</xdr:colOff>
      <xdr:row>310</xdr:row>
      <xdr:rowOff>74930</xdr:rowOff>
    </xdr:from>
    <xdr:to>
      <xdr:col>5</xdr:col>
      <xdr:colOff>1444625</xdr:colOff>
      <xdr:row>310</xdr:row>
      <xdr:rowOff>322580</xdr:rowOff>
    </xdr:to>
    <xdr:pic>
      <xdr:nvPicPr>
        <xdr:cNvPr id="93" name="Picture 92"/>
        <xdr:cNvPicPr>
          <a:picLocks noChangeAspect="1"/>
        </xdr:cNvPicPr>
      </xdr:nvPicPr>
      <xdr:blipFill>
        <a:blip r:embed="rId7"/>
        <a:stretch>
          <a:fillRect/>
        </a:stretch>
      </xdr:blipFill>
      <xdr:spPr>
        <a:xfrm>
          <a:off x="4778375" y="134986395"/>
          <a:ext cx="1323975" cy="247650"/>
        </a:xfrm>
        <a:prstGeom prst="rect">
          <a:avLst/>
        </a:prstGeom>
        <a:noFill/>
        <a:ln w="9525">
          <a:noFill/>
        </a:ln>
      </xdr:spPr>
    </xdr:pic>
    <xdr:clientData/>
  </xdr:twoCellAnchor>
  <xdr:twoCellAnchor>
    <xdr:from>
      <xdr:col>5</xdr:col>
      <xdr:colOff>120650</xdr:colOff>
      <xdr:row>309</xdr:row>
      <xdr:rowOff>74930</xdr:rowOff>
    </xdr:from>
    <xdr:to>
      <xdr:col>5</xdr:col>
      <xdr:colOff>1444625</xdr:colOff>
      <xdr:row>309</xdr:row>
      <xdr:rowOff>322580</xdr:rowOff>
    </xdr:to>
    <xdr:pic>
      <xdr:nvPicPr>
        <xdr:cNvPr id="94" name="Picture 93"/>
        <xdr:cNvPicPr>
          <a:picLocks noChangeAspect="1"/>
        </xdr:cNvPicPr>
      </xdr:nvPicPr>
      <xdr:blipFill>
        <a:blip r:embed="rId7"/>
        <a:stretch>
          <a:fillRect/>
        </a:stretch>
      </xdr:blipFill>
      <xdr:spPr>
        <a:xfrm>
          <a:off x="4778375" y="134662545"/>
          <a:ext cx="1323975" cy="247650"/>
        </a:xfrm>
        <a:prstGeom prst="rect">
          <a:avLst/>
        </a:prstGeom>
        <a:noFill/>
        <a:ln w="9525">
          <a:noFill/>
        </a:ln>
      </xdr:spPr>
    </xdr:pic>
    <xdr:clientData/>
  </xdr:twoCellAnchor>
  <xdr:twoCellAnchor>
    <xdr:from>
      <xdr:col>5</xdr:col>
      <xdr:colOff>226695</xdr:colOff>
      <xdr:row>322</xdr:row>
      <xdr:rowOff>116205</xdr:rowOff>
    </xdr:from>
    <xdr:to>
      <xdr:col>5</xdr:col>
      <xdr:colOff>1296670</xdr:colOff>
      <xdr:row>322</xdr:row>
      <xdr:rowOff>328295</xdr:rowOff>
    </xdr:to>
    <xdr:pic>
      <xdr:nvPicPr>
        <xdr:cNvPr id="95" name="Picture 94"/>
        <xdr:cNvPicPr>
          <a:picLocks noChangeAspect="1"/>
        </xdr:cNvPicPr>
      </xdr:nvPicPr>
      <xdr:blipFill>
        <a:blip r:embed="rId8"/>
        <a:stretch>
          <a:fillRect/>
        </a:stretch>
      </xdr:blipFill>
      <xdr:spPr>
        <a:xfrm>
          <a:off x="4884420" y="138913870"/>
          <a:ext cx="1069975" cy="207645"/>
        </a:xfrm>
        <a:prstGeom prst="rect">
          <a:avLst/>
        </a:prstGeom>
        <a:noFill/>
        <a:ln w="9525">
          <a:noFill/>
        </a:ln>
      </xdr:spPr>
    </xdr:pic>
    <xdr:clientData/>
  </xdr:twoCellAnchor>
  <xdr:twoCellAnchor>
    <xdr:from>
      <xdr:col>5</xdr:col>
      <xdr:colOff>226695</xdr:colOff>
      <xdr:row>321</xdr:row>
      <xdr:rowOff>116205</xdr:rowOff>
    </xdr:from>
    <xdr:to>
      <xdr:col>5</xdr:col>
      <xdr:colOff>1296670</xdr:colOff>
      <xdr:row>321</xdr:row>
      <xdr:rowOff>328295</xdr:rowOff>
    </xdr:to>
    <xdr:pic>
      <xdr:nvPicPr>
        <xdr:cNvPr id="96" name="Picture 95"/>
        <xdr:cNvPicPr>
          <a:picLocks noChangeAspect="1"/>
        </xdr:cNvPicPr>
      </xdr:nvPicPr>
      <xdr:blipFill>
        <a:blip r:embed="rId8"/>
        <a:stretch>
          <a:fillRect/>
        </a:stretch>
      </xdr:blipFill>
      <xdr:spPr>
        <a:xfrm>
          <a:off x="4884420" y="138590020"/>
          <a:ext cx="1069975" cy="207645"/>
        </a:xfrm>
        <a:prstGeom prst="rect">
          <a:avLst/>
        </a:prstGeom>
        <a:noFill/>
        <a:ln w="9525">
          <a:noFill/>
        </a:ln>
      </xdr:spPr>
    </xdr:pic>
    <xdr:clientData/>
  </xdr:twoCellAnchor>
  <xdr:twoCellAnchor>
    <xdr:from>
      <xdr:col>5</xdr:col>
      <xdr:colOff>226695</xdr:colOff>
      <xdr:row>320</xdr:row>
      <xdr:rowOff>116205</xdr:rowOff>
    </xdr:from>
    <xdr:to>
      <xdr:col>5</xdr:col>
      <xdr:colOff>1296670</xdr:colOff>
      <xdr:row>320</xdr:row>
      <xdr:rowOff>328295</xdr:rowOff>
    </xdr:to>
    <xdr:pic>
      <xdr:nvPicPr>
        <xdr:cNvPr id="97" name="Picture 96"/>
        <xdr:cNvPicPr>
          <a:picLocks noChangeAspect="1"/>
        </xdr:cNvPicPr>
      </xdr:nvPicPr>
      <xdr:blipFill>
        <a:blip r:embed="rId8"/>
        <a:stretch>
          <a:fillRect/>
        </a:stretch>
      </xdr:blipFill>
      <xdr:spPr>
        <a:xfrm>
          <a:off x="4884420" y="138266170"/>
          <a:ext cx="1069975" cy="207645"/>
        </a:xfrm>
        <a:prstGeom prst="rect">
          <a:avLst/>
        </a:prstGeom>
        <a:noFill/>
        <a:ln w="9525">
          <a:noFill/>
        </a:ln>
      </xdr:spPr>
    </xdr:pic>
    <xdr:clientData/>
  </xdr:twoCellAnchor>
  <xdr:twoCellAnchor>
    <xdr:from>
      <xdr:col>5</xdr:col>
      <xdr:colOff>226695</xdr:colOff>
      <xdr:row>319</xdr:row>
      <xdr:rowOff>116205</xdr:rowOff>
    </xdr:from>
    <xdr:to>
      <xdr:col>5</xdr:col>
      <xdr:colOff>1296670</xdr:colOff>
      <xdr:row>319</xdr:row>
      <xdr:rowOff>328295</xdr:rowOff>
    </xdr:to>
    <xdr:pic>
      <xdr:nvPicPr>
        <xdr:cNvPr id="98" name="Picture 97"/>
        <xdr:cNvPicPr>
          <a:picLocks noChangeAspect="1"/>
        </xdr:cNvPicPr>
      </xdr:nvPicPr>
      <xdr:blipFill>
        <a:blip r:embed="rId8"/>
        <a:stretch>
          <a:fillRect/>
        </a:stretch>
      </xdr:blipFill>
      <xdr:spPr>
        <a:xfrm>
          <a:off x="4884420" y="137942320"/>
          <a:ext cx="1069975" cy="207645"/>
        </a:xfrm>
        <a:prstGeom prst="rect">
          <a:avLst/>
        </a:prstGeom>
        <a:noFill/>
        <a:ln w="9525">
          <a:noFill/>
        </a:ln>
      </xdr:spPr>
    </xdr:pic>
    <xdr:clientData/>
  </xdr:twoCellAnchor>
  <xdr:twoCellAnchor>
    <xdr:from>
      <xdr:col>5</xdr:col>
      <xdr:colOff>226695</xdr:colOff>
      <xdr:row>318</xdr:row>
      <xdr:rowOff>116205</xdr:rowOff>
    </xdr:from>
    <xdr:to>
      <xdr:col>5</xdr:col>
      <xdr:colOff>1296670</xdr:colOff>
      <xdr:row>318</xdr:row>
      <xdr:rowOff>328295</xdr:rowOff>
    </xdr:to>
    <xdr:pic>
      <xdr:nvPicPr>
        <xdr:cNvPr id="99" name="Picture 98"/>
        <xdr:cNvPicPr>
          <a:picLocks noChangeAspect="1"/>
        </xdr:cNvPicPr>
      </xdr:nvPicPr>
      <xdr:blipFill>
        <a:blip r:embed="rId8"/>
        <a:stretch>
          <a:fillRect/>
        </a:stretch>
      </xdr:blipFill>
      <xdr:spPr>
        <a:xfrm>
          <a:off x="4884420" y="137618470"/>
          <a:ext cx="1069975" cy="207645"/>
        </a:xfrm>
        <a:prstGeom prst="rect">
          <a:avLst/>
        </a:prstGeom>
        <a:noFill/>
        <a:ln w="9525">
          <a:noFill/>
        </a:ln>
      </xdr:spPr>
    </xdr:pic>
    <xdr:clientData/>
  </xdr:twoCellAnchor>
  <xdr:twoCellAnchor>
    <xdr:from>
      <xdr:col>5</xdr:col>
      <xdr:colOff>226695</xdr:colOff>
      <xdr:row>317</xdr:row>
      <xdr:rowOff>116205</xdr:rowOff>
    </xdr:from>
    <xdr:to>
      <xdr:col>5</xdr:col>
      <xdr:colOff>1296670</xdr:colOff>
      <xdr:row>317</xdr:row>
      <xdr:rowOff>328295</xdr:rowOff>
    </xdr:to>
    <xdr:pic>
      <xdr:nvPicPr>
        <xdr:cNvPr id="100" name="Picture 99"/>
        <xdr:cNvPicPr>
          <a:picLocks noChangeAspect="1"/>
        </xdr:cNvPicPr>
      </xdr:nvPicPr>
      <xdr:blipFill>
        <a:blip r:embed="rId8"/>
        <a:stretch>
          <a:fillRect/>
        </a:stretch>
      </xdr:blipFill>
      <xdr:spPr>
        <a:xfrm>
          <a:off x="4884420" y="137294620"/>
          <a:ext cx="1069975" cy="207645"/>
        </a:xfrm>
        <a:prstGeom prst="rect">
          <a:avLst/>
        </a:prstGeom>
        <a:noFill/>
        <a:ln w="9525">
          <a:noFill/>
        </a:ln>
      </xdr:spPr>
    </xdr:pic>
    <xdr:clientData/>
  </xdr:twoCellAnchor>
  <xdr:twoCellAnchor>
    <xdr:from>
      <xdr:col>5</xdr:col>
      <xdr:colOff>140970</xdr:colOff>
      <xdr:row>325</xdr:row>
      <xdr:rowOff>115570</xdr:rowOff>
    </xdr:from>
    <xdr:to>
      <xdr:col>5</xdr:col>
      <xdr:colOff>1461135</xdr:colOff>
      <xdr:row>325</xdr:row>
      <xdr:rowOff>342900</xdr:rowOff>
    </xdr:to>
    <xdr:pic>
      <xdr:nvPicPr>
        <xdr:cNvPr id="101" name="Picture 100"/>
        <xdr:cNvPicPr>
          <a:picLocks noChangeAspect="1"/>
        </xdr:cNvPicPr>
      </xdr:nvPicPr>
      <xdr:blipFill>
        <a:blip r:embed="rId17"/>
        <a:stretch>
          <a:fillRect/>
        </a:stretch>
      </xdr:blipFill>
      <xdr:spPr>
        <a:xfrm>
          <a:off x="4798695" y="139884785"/>
          <a:ext cx="1320165" cy="208280"/>
        </a:xfrm>
        <a:prstGeom prst="rect">
          <a:avLst/>
        </a:prstGeom>
        <a:noFill/>
        <a:ln w="9525">
          <a:noFill/>
        </a:ln>
      </xdr:spPr>
    </xdr:pic>
    <xdr:clientData/>
  </xdr:twoCellAnchor>
  <xdr:twoCellAnchor>
    <xdr:from>
      <xdr:col>5</xdr:col>
      <xdr:colOff>39370</xdr:colOff>
      <xdr:row>327</xdr:row>
      <xdr:rowOff>183515</xdr:rowOff>
    </xdr:from>
    <xdr:to>
      <xdr:col>5</xdr:col>
      <xdr:colOff>1569720</xdr:colOff>
      <xdr:row>328</xdr:row>
      <xdr:rowOff>215265</xdr:rowOff>
    </xdr:to>
    <xdr:pic>
      <xdr:nvPicPr>
        <xdr:cNvPr id="102" name="Picture 101"/>
        <xdr:cNvPicPr>
          <a:picLocks noChangeAspect="1"/>
        </xdr:cNvPicPr>
      </xdr:nvPicPr>
      <xdr:blipFill>
        <a:blip r:embed="rId19"/>
        <a:stretch>
          <a:fillRect/>
        </a:stretch>
      </xdr:blipFill>
      <xdr:spPr>
        <a:xfrm>
          <a:off x="4697095" y="140600430"/>
          <a:ext cx="1530350" cy="355600"/>
        </a:xfrm>
        <a:prstGeom prst="rect">
          <a:avLst/>
        </a:prstGeom>
        <a:noFill/>
        <a:ln w="9525">
          <a:noFill/>
        </a:ln>
      </xdr:spPr>
    </xdr:pic>
    <xdr:clientData/>
  </xdr:twoCellAnchor>
  <xdr:twoCellAnchor>
    <xdr:from>
      <xdr:col>5</xdr:col>
      <xdr:colOff>99695</xdr:colOff>
      <xdr:row>298</xdr:row>
      <xdr:rowOff>89535</xdr:rowOff>
    </xdr:from>
    <xdr:to>
      <xdr:col>5</xdr:col>
      <xdr:colOff>1461770</xdr:colOff>
      <xdr:row>298</xdr:row>
      <xdr:rowOff>299085</xdr:rowOff>
    </xdr:to>
    <xdr:pic>
      <xdr:nvPicPr>
        <xdr:cNvPr id="103" name="Picture 102"/>
        <xdr:cNvPicPr>
          <a:picLocks noChangeAspect="1"/>
        </xdr:cNvPicPr>
      </xdr:nvPicPr>
      <xdr:blipFill>
        <a:blip r:embed="rId23"/>
        <a:stretch>
          <a:fillRect/>
        </a:stretch>
      </xdr:blipFill>
      <xdr:spPr>
        <a:xfrm>
          <a:off x="4757420" y="131114800"/>
          <a:ext cx="1362075" cy="209550"/>
        </a:xfrm>
        <a:prstGeom prst="rect">
          <a:avLst/>
        </a:prstGeom>
        <a:noFill/>
        <a:ln w="9525">
          <a:noFill/>
        </a:ln>
      </xdr:spPr>
    </xdr:pic>
    <xdr:clientData/>
  </xdr:twoCellAnchor>
  <xdr:twoCellAnchor>
    <xdr:from>
      <xdr:col>5</xdr:col>
      <xdr:colOff>72390</xdr:colOff>
      <xdr:row>300</xdr:row>
      <xdr:rowOff>116205</xdr:rowOff>
    </xdr:from>
    <xdr:to>
      <xdr:col>5</xdr:col>
      <xdr:colOff>1453515</xdr:colOff>
      <xdr:row>300</xdr:row>
      <xdr:rowOff>335280</xdr:rowOff>
    </xdr:to>
    <xdr:pic>
      <xdr:nvPicPr>
        <xdr:cNvPr id="104" name="Picture 103"/>
        <xdr:cNvPicPr>
          <a:picLocks noChangeAspect="1"/>
        </xdr:cNvPicPr>
      </xdr:nvPicPr>
      <xdr:blipFill>
        <a:blip r:embed="rId24"/>
        <a:stretch>
          <a:fillRect/>
        </a:stretch>
      </xdr:blipFill>
      <xdr:spPr>
        <a:xfrm>
          <a:off x="4730115" y="131789170"/>
          <a:ext cx="1381125" cy="207645"/>
        </a:xfrm>
        <a:prstGeom prst="rect">
          <a:avLst/>
        </a:prstGeom>
        <a:noFill/>
        <a:ln w="9525">
          <a:noFill/>
        </a:ln>
      </xdr:spPr>
    </xdr:pic>
    <xdr:clientData/>
  </xdr:twoCellAnchor>
  <xdr:twoCellAnchor>
    <xdr:from>
      <xdr:col>5</xdr:col>
      <xdr:colOff>113030</xdr:colOff>
      <xdr:row>301</xdr:row>
      <xdr:rowOff>102870</xdr:rowOff>
    </xdr:from>
    <xdr:to>
      <xdr:col>5</xdr:col>
      <xdr:colOff>1494155</xdr:colOff>
      <xdr:row>301</xdr:row>
      <xdr:rowOff>321945</xdr:rowOff>
    </xdr:to>
    <xdr:pic>
      <xdr:nvPicPr>
        <xdr:cNvPr id="105" name="Picture 104"/>
        <xdr:cNvPicPr>
          <a:picLocks noChangeAspect="1"/>
        </xdr:cNvPicPr>
      </xdr:nvPicPr>
      <xdr:blipFill>
        <a:blip r:embed="rId24"/>
        <a:stretch>
          <a:fillRect/>
        </a:stretch>
      </xdr:blipFill>
      <xdr:spPr>
        <a:xfrm>
          <a:off x="4770755" y="132099685"/>
          <a:ext cx="1381125" cy="219075"/>
        </a:xfrm>
        <a:prstGeom prst="rect">
          <a:avLst/>
        </a:prstGeom>
        <a:noFill/>
        <a:ln w="9525">
          <a:noFill/>
        </a:ln>
      </xdr:spPr>
    </xdr:pic>
    <xdr:clientData/>
  </xdr:twoCellAnchor>
  <xdr:twoCellAnchor>
    <xdr:from>
      <xdr:col>5</xdr:col>
      <xdr:colOff>126365</xdr:colOff>
      <xdr:row>302</xdr:row>
      <xdr:rowOff>253365</xdr:rowOff>
    </xdr:from>
    <xdr:to>
      <xdr:col>5</xdr:col>
      <xdr:colOff>1497965</xdr:colOff>
      <xdr:row>303</xdr:row>
      <xdr:rowOff>205740</xdr:rowOff>
    </xdr:to>
    <xdr:pic>
      <xdr:nvPicPr>
        <xdr:cNvPr id="106" name="Picture 105"/>
        <xdr:cNvPicPr>
          <a:picLocks noChangeAspect="1"/>
        </xdr:cNvPicPr>
      </xdr:nvPicPr>
      <xdr:blipFill>
        <a:blip r:embed="rId27"/>
        <a:stretch>
          <a:fillRect/>
        </a:stretch>
      </xdr:blipFill>
      <xdr:spPr>
        <a:xfrm>
          <a:off x="4784090" y="132574030"/>
          <a:ext cx="1371600" cy="276225"/>
        </a:xfrm>
        <a:prstGeom prst="rect">
          <a:avLst/>
        </a:prstGeom>
        <a:noFill/>
        <a:ln w="9525">
          <a:noFill/>
        </a:ln>
      </xdr:spPr>
    </xdr:pic>
    <xdr:clientData/>
  </xdr:twoCellAnchor>
  <xdr:twoCellAnchor>
    <xdr:from>
      <xdr:col>5</xdr:col>
      <xdr:colOff>187960</xdr:colOff>
      <xdr:row>304</xdr:row>
      <xdr:rowOff>103505</xdr:rowOff>
    </xdr:from>
    <xdr:to>
      <xdr:col>5</xdr:col>
      <xdr:colOff>1454785</xdr:colOff>
      <xdr:row>304</xdr:row>
      <xdr:rowOff>332105</xdr:rowOff>
    </xdr:to>
    <xdr:pic>
      <xdr:nvPicPr>
        <xdr:cNvPr id="107" name="Picture 106"/>
        <xdr:cNvPicPr>
          <a:picLocks noChangeAspect="1"/>
        </xdr:cNvPicPr>
      </xdr:nvPicPr>
      <xdr:blipFill>
        <a:blip r:embed="rId28"/>
        <a:stretch>
          <a:fillRect/>
        </a:stretch>
      </xdr:blipFill>
      <xdr:spPr>
        <a:xfrm>
          <a:off x="4845685" y="133071870"/>
          <a:ext cx="1266825" cy="220345"/>
        </a:xfrm>
        <a:prstGeom prst="rect">
          <a:avLst/>
        </a:prstGeom>
        <a:noFill/>
        <a:ln w="9525">
          <a:noFill/>
        </a:ln>
      </xdr:spPr>
    </xdr:pic>
    <xdr:clientData/>
  </xdr:twoCellAnchor>
  <xdr:twoCellAnchor>
    <xdr:from>
      <xdr:col>5</xdr:col>
      <xdr:colOff>187960</xdr:colOff>
      <xdr:row>305</xdr:row>
      <xdr:rowOff>102870</xdr:rowOff>
    </xdr:from>
    <xdr:to>
      <xdr:col>5</xdr:col>
      <xdr:colOff>1454785</xdr:colOff>
      <xdr:row>305</xdr:row>
      <xdr:rowOff>331470</xdr:rowOff>
    </xdr:to>
    <xdr:pic>
      <xdr:nvPicPr>
        <xdr:cNvPr id="108" name="Picture 107"/>
        <xdr:cNvPicPr>
          <a:picLocks noChangeAspect="1"/>
        </xdr:cNvPicPr>
      </xdr:nvPicPr>
      <xdr:blipFill>
        <a:blip r:embed="rId28"/>
        <a:stretch>
          <a:fillRect/>
        </a:stretch>
      </xdr:blipFill>
      <xdr:spPr>
        <a:xfrm>
          <a:off x="4845685" y="133395085"/>
          <a:ext cx="1266825" cy="220980"/>
        </a:xfrm>
        <a:prstGeom prst="rect">
          <a:avLst/>
        </a:prstGeom>
        <a:noFill/>
        <a:ln w="9525">
          <a:noFill/>
        </a:ln>
      </xdr:spPr>
    </xdr:pic>
    <xdr:clientData/>
  </xdr:twoCellAnchor>
  <xdr:twoCellAnchor>
    <xdr:from>
      <xdr:col>5</xdr:col>
      <xdr:colOff>111760</xdr:colOff>
      <xdr:row>311</xdr:row>
      <xdr:rowOff>97155</xdr:rowOff>
    </xdr:from>
    <xdr:to>
      <xdr:col>5</xdr:col>
      <xdr:colOff>1492885</xdr:colOff>
      <xdr:row>311</xdr:row>
      <xdr:rowOff>325755</xdr:rowOff>
    </xdr:to>
    <xdr:pic>
      <xdr:nvPicPr>
        <xdr:cNvPr id="109" name="Picture 108"/>
        <xdr:cNvPicPr>
          <a:picLocks noChangeAspect="1"/>
        </xdr:cNvPicPr>
      </xdr:nvPicPr>
      <xdr:blipFill>
        <a:blip r:embed="rId31"/>
        <a:stretch>
          <a:fillRect/>
        </a:stretch>
      </xdr:blipFill>
      <xdr:spPr>
        <a:xfrm>
          <a:off x="4769485" y="135332470"/>
          <a:ext cx="1381125" cy="226695"/>
        </a:xfrm>
        <a:prstGeom prst="rect">
          <a:avLst/>
        </a:prstGeom>
        <a:noFill/>
        <a:ln w="9525">
          <a:noFill/>
        </a:ln>
      </xdr:spPr>
    </xdr:pic>
    <xdr:clientData/>
  </xdr:twoCellAnchor>
  <xdr:twoCellAnchor>
    <xdr:from>
      <xdr:col>5</xdr:col>
      <xdr:colOff>111760</xdr:colOff>
      <xdr:row>312</xdr:row>
      <xdr:rowOff>97155</xdr:rowOff>
    </xdr:from>
    <xdr:to>
      <xdr:col>5</xdr:col>
      <xdr:colOff>1492885</xdr:colOff>
      <xdr:row>312</xdr:row>
      <xdr:rowOff>325755</xdr:rowOff>
    </xdr:to>
    <xdr:pic>
      <xdr:nvPicPr>
        <xdr:cNvPr id="110" name="Picture 109"/>
        <xdr:cNvPicPr>
          <a:picLocks noChangeAspect="1"/>
        </xdr:cNvPicPr>
      </xdr:nvPicPr>
      <xdr:blipFill>
        <a:blip r:embed="rId31"/>
        <a:stretch>
          <a:fillRect/>
        </a:stretch>
      </xdr:blipFill>
      <xdr:spPr>
        <a:xfrm>
          <a:off x="4769485" y="135656320"/>
          <a:ext cx="1381125" cy="226695"/>
        </a:xfrm>
        <a:prstGeom prst="rect">
          <a:avLst/>
        </a:prstGeom>
        <a:noFill/>
        <a:ln w="9525">
          <a:noFill/>
        </a:ln>
      </xdr:spPr>
    </xdr:pic>
    <xdr:clientData/>
  </xdr:twoCellAnchor>
  <xdr:twoCellAnchor>
    <xdr:from>
      <xdr:col>5</xdr:col>
      <xdr:colOff>111760</xdr:colOff>
      <xdr:row>313</xdr:row>
      <xdr:rowOff>97155</xdr:rowOff>
    </xdr:from>
    <xdr:to>
      <xdr:col>5</xdr:col>
      <xdr:colOff>1492885</xdr:colOff>
      <xdr:row>313</xdr:row>
      <xdr:rowOff>325755</xdr:rowOff>
    </xdr:to>
    <xdr:pic>
      <xdr:nvPicPr>
        <xdr:cNvPr id="111" name="Picture 110"/>
        <xdr:cNvPicPr>
          <a:picLocks noChangeAspect="1"/>
        </xdr:cNvPicPr>
      </xdr:nvPicPr>
      <xdr:blipFill>
        <a:blip r:embed="rId31"/>
        <a:stretch>
          <a:fillRect/>
        </a:stretch>
      </xdr:blipFill>
      <xdr:spPr>
        <a:xfrm>
          <a:off x="4769485" y="135980170"/>
          <a:ext cx="1381125" cy="226695"/>
        </a:xfrm>
        <a:prstGeom prst="rect">
          <a:avLst/>
        </a:prstGeom>
        <a:noFill/>
        <a:ln w="9525">
          <a:noFill/>
        </a:ln>
      </xdr:spPr>
    </xdr:pic>
    <xdr:clientData/>
  </xdr:twoCellAnchor>
  <xdr:twoCellAnchor>
    <xdr:from>
      <xdr:col>5</xdr:col>
      <xdr:colOff>111760</xdr:colOff>
      <xdr:row>314</xdr:row>
      <xdr:rowOff>97155</xdr:rowOff>
    </xdr:from>
    <xdr:to>
      <xdr:col>5</xdr:col>
      <xdr:colOff>1492885</xdr:colOff>
      <xdr:row>314</xdr:row>
      <xdr:rowOff>325755</xdr:rowOff>
    </xdr:to>
    <xdr:pic>
      <xdr:nvPicPr>
        <xdr:cNvPr id="112" name="Picture 111"/>
        <xdr:cNvPicPr>
          <a:picLocks noChangeAspect="1"/>
        </xdr:cNvPicPr>
      </xdr:nvPicPr>
      <xdr:blipFill>
        <a:blip r:embed="rId31"/>
        <a:stretch>
          <a:fillRect/>
        </a:stretch>
      </xdr:blipFill>
      <xdr:spPr>
        <a:xfrm>
          <a:off x="4769485" y="136304020"/>
          <a:ext cx="1381125" cy="226695"/>
        </a:xfrm>
        <a:prstGeom prst="rect">
          <a:avLst/>
        </a:prstGeom>
        <a:noFill/>
        <a:ln w="9525">
          <a:noFill/>
        </a:ln>
      </xdr:spPr>
    </xdr:pic>
    <xdr:clientData/>
  </xdr:twoCellAnchor>
  <xdr:twoCellAnchor>
    <xdr:from>
      <xdr:col>5</xdr:col>
      <xdr:colOff>111760</xdr:colOff>
      <xdr:row>315</xdr:row>
      <xdr:rowOff>97155</xdr:rowOff>
    </xdr:from>
    <xdr:to>
      <xdr:col>5</xdr:col>
      <xdr:colOff>1492885</xdr:colOff>
      <xdr:row>315</xdr:row>
      <xdr:rowOff>325755</xdr:rowOff>
    </xdr:to>
    <xdr:pic>
      <xdr:nvPicPr>
        <xdr:cNvPr id="113" name="Picture 112"/>
        <xdr:cNvPicPr>
          <a:picLocks noChangeAspect="1"/>
        </xdr:cNvPicPr>
      </xdr:nvPicPr>
      <xdr:blipFill>
        <a:blip r:embed="rId31"/>
        <a:stretch>
          <a:fillRect/>
        </a:stretch>
      </xdr:blipFill>
      <xdr:spPr>
        <a:xfrm>
          <a:off x="4769485" y="136627870"/>
          <a:ext cx="1381125" cy="226695"/>
        </a:xfrm>
        <a:prstGeom prst="rect">
          <a:avLst/>
        </a:prstGeom>
        <a:noFill/>
        <a:ln w="9525">
          <a:noFill/>
        </a:ln>
      </xdr:spPr>
    </xdr:pic>
    <xdr:clientData/>
  </xdr:twoCellAnchor>
  <xdr:twoCellAnchor>
    <xdr:from>
      <xdr:col>5</xdr:col>
      <xdr:colOff>111760</xdr:colOff>
      <xdr:row>316</xdr:row>
      <xdr:rowOff>97155</xdr:rowOff>
    </xdr:from>
    <xdr:to>
      <xdr:col>5</xdr:col>
      <xdr:colOff>1492885</xdr:colOff>
      <xdr:row>316</xdr:row>
      <xdr:rowOff>325755</xdr:rowOff>
    </xdr:to>
    <xdr:pic>
      <xdr:nvPicPr>
        <xdr:cNvPr id="114" name="Picture 113"/>
        <xdr:cNvPicPr>
          <a:picLocks noChangeAspect="1"/>
        </xdr:cNvPicPr>
      </xdr:nvPicPr>
      <xdr:blipFill>
        <a:blip r:embed="rId31"/>
        <a:stretch>
          <a:fillRect/>
        </a:stretch>
      </xdr:blipFill>
      <xdr:spPr>
        <a:xfrm>
          <a:off x="4769485" y="136951720"/>
          <a:ext cx="1381125" cy="226695"/>
        </a:xfrm>
        <a:prstGeom prst="rect">
          <a:avLst/>
        </a:prstGeom>
        <a:noFill/>
        <a:ln w="9525">
          <a:noFill/>
        </a:ln>
      </xdr:spPr>
    </xdr:pic>
    <xdr:clientData/>
  </xdr:twoCellAnchor>
  <xdr:twoCellAnchor>
    <xdr:from>
      <xdr:col>5</xdr:col>
      <xdr:colOff>149860</xdr:colOff>
      <xdr:row>326</xdr:row>
      <xdr:rowOff>106045</xdr:rowOff>
    </xdr:from>
    <xdr:to>
      <xdr:col>5</xdr:col>
      <xdr:colOff>1510665</xdr:colOff>
      <xdr:row>326</xdr:row>
      <xdr:rowOff>319405</xdr:rowOff>
    </xdr:to>
    <xdr:pic>
      <xdr:nvPicPr>
        <xdr:cNvPr id="115" name="Picture 114"/>
        <xdr:cNvPicPr>
          <a:picLocks noChangeAspect="1"/>
        </xdr:cNvPicPr>
      </xdr:nvPicPr>
      <xdr:blipFill>
        <a:blip r:embed="rId35"/>
        <a:stretch>
          <a:fillRect/>
        </a:stretch>
      </xdr:blipFill>
      <xdr:spPr>
        <a:xfrm>
          <a:off x="4807585" y="140199110"/>
          <a:ext cx="1360805" cy="213360"/>
        </a:xfrm>
        <a:prstGeom prst="rect">
          <a:avLst/>
        </a:prstGeom>
        <a:noFill/>
        <a:ln w="9525">
          <a:noFill/>
        </a:ln>
      </xdr:spPr>
    </xdr:pic>
    <xdr:clientData/>
  </xdr:twoCellAnchor>
  <xdr:twoCellAnchor>
    <xdr:from>
      <xdr:col>5</xdr:col>
      <xdr:colOff>48260</xdr:colOff>
      <xdr:row>329</xdr:row>
      <xdr:rowOff>238125</xdr:rowOff>
    </xdr:from>
    <xdr:to>
      <xdr:col>5</xdr:col>
      <xdr:colOff>1525270</xdr:colOff>
      <xdr:row>330</xdr:row>
      <xdr:rowOff>198120</xdr:rowOff>
    </xdr:to>
    <xdr:pic>
      <xdr:nvPicPr>
        <xdr:cNvPr id="116" name="Picture 115"/>
        <xdr:cNvPicPr>
          <a:picLocks noChangeAspect="1"/>
        </xdr:cNvPicPr>
      </xdr:nvPicPr>
      <xdr:blipFill>
        <a:blip r:embed="rId38"/>
        <a:stretch>
          <a:fillRect/>
        </a:stretch>
      </xdr:blipFill>
      <xdr:spPr>
        <a:xfrm>
          <a:off x="4705985" y="141302740"/>
          <a:ext cx="1477010" cy="283845"/>
        </a:xfrm>
        <a:prstGeom prst="rect">
          <a:avLst/>
        </a:prstGeom>
        <a:noFill/>
        <a:ln w="9525">
          <a:noFill/>
        </a:ln>
      </xdr:spPr>
    </xdr:pic>
    <xdr:clientData/>
  </xdr:twoCellAnchor>
  <xdr:twoCellAnchor>
    <xdr:from>
      <xdr:col>5</xdr:col>
      <xdr:colOff>224790</xdr:colOff>
      <xdr:row>323</xdr:row>
      <xdr:rowOff>95885</xdr:rowOff>
    </xdr:from>
    <xdr:to>
      <xdr:col>5</xdr:col>
      <xdr:colOff>1377950</xdr:colOff>
      <xdr:row>323</xdr:row>
      <xdr:rowOff>337820</xdr:rowOff>
    </xdr:to>
    <xdr:pic>
      <xdr:nvPicPr>
        <xdr:cNvPr id="117" name="Picture 116"/>
        <xdr:cNvPicPr>
          <a:picLocks noChangeAspect="1"/>
        </xdr:cNvPicPr>
      </xdr:nvPicPr>
      <xdr:blipFill>
        <a:blip r:embed="rId39"/>
        <a:stretch>
          <a:fillRect/>
        </a:stretch>
      </xdr:blipFill>
      <xdr:spPr>
        <a:xfrm>
          <a:off x="4882515" y="139217400"/>
          <a:ext cx="1153160" cy="227965"/>
        </a:xfrm>
        <a:prstGeom prst="rect">
          <a:avLst/>
        </a:prstGeom>
        <a:noFill/>
        <a:ln w="9525">
          <a:noFill/>
        </a:ln>
      </xdr:spPr>
    </xdr:pic>
    <xdr:clientData/>
  </xdr:twoCellAnchor>
  <xdr:twoCellAnchor>
    <xdr:from>
      <xdr:col>5</xdr:col>
      <xdr:colOff>224790</xdr:colOff>
      <xdr:row>324</xdr:row>
      <xdr:rowOff>95885</xdr:rowOff>
    </xdr:from>
    <xdr:to>
      <xdr:col>5</xdr:col>
      <xdr:colOff>1377950</xdr:colOff>
      <xdr:row>324</xdr:row>
      <xdr:rowOff>337820</xdr:rowOff>
    </xdr:to>
    <xdr:pic>
      <xdr:nvPicPr>
        <xdr:cNvPr id="118" name="Picture 117"/>
        <xdr:cNvPicPr>
          <a:picLocks noChangeAspect="1"/>
        </xdr:cNvPicPr>
      </xdr:nvPicPr>
      <xdr:blipFill>
        <a:blip r:embed="rId39"/>
        <a:stretch>
          <a:fillRect/>
        </a:stretch>
      </xdr:blipFill>
      <xdr:spPr>
        <a:xfrm>
          <a:off x="4882515" y="139541250"/>
          <a:ext cx="1153160" cy="227965"/>
        </a:xfrm>
        <a:prstGeom prst="rect">
          <a:avLst/>
        </a:prstGeom>
        <a:noFill/>
        <a:ln w="9525">
          <a:noFill/>
        </a:ln>
      </xdr:spPr>
    </xdr:pic>
    <xdr:clientData/>
  </xdr:twoCellAnchor>
  <xdr:twoCellAnchor>
    <xdr:from>
      <xdr:col>5</xdr:col>
      <xdr:colOff>184785</xdr:colOff>
      <xdr:row>299</xdr:row>
      <xdr:rowOff>111125</xdr:rowOff>
    </xdr:from>
    <xdr:to>
      <xdr:col>5</xdr:col>
      <xdr:colOff>1295400</xdr:colOff>
      <xdr:row>299</xdr:row>
      <xdr:rowOff>356870</xdr:rowOff>
    </xdr:to>
    <xdr:pic>
      <xdr:nvPicPr>
        <xdr:cNvPr id="119" name="Picture 118"/>
        <xdr:cNvPicPr>
          <a:picLocks noChangeAspect="1"/>
        </xdr:cNvPicPr>
      </xdr:nvPicPr>
      <xdr:blipFill>
        <a:blip r:embed="rId46"/>
        <a:stretch>
          <a:fillRect/>
        </a:stretch>
      </xdr:blipFill>
      <xdr:spPr>
        <a:xfrm>
          <a:off x="4842510" y="131460240"/>
          <a:ext cx="1110615" cy="212725"/>
        </a:xfrm>
        <a:prstGeom prst="rect">
          <a:avLst/>
        </a:prstGeom>
        <a:noFill/>
        <a:ln w="9525">
          <a:noFill/>
        </a:ln>
      </xdr:spPr>
    </xdr:pic>
    <xdr:clientData/>
  </xdr:twoCellAnchor>
  <xdr:twoCellAnchor>
    <xdr:from>
      <xdr:col>5</xdr:col>
      <xdr:colOff>113665</xdr:colOff>
      <xdr:row>307</xdr:row>
      <xdr:rowOff>124460</xdr:rowOff>
    </xdr:from>
    <xdr:to>
      <xdr:col>5</xdr:col>
      <xdr:colOff>1380490</xdr:colOff>
      <xdr:row>307</xdr:row>
      <xdr:rowOff>353060</xdr:rowOff>
    </xdr:to>
    <xdr:pic>
      <xdr:nvPicPr>
        <xdr:cNvPr id="120" name="Picture 119"/>
        <xdr:cNvPicPr>
          <a:picLocks noChangeAspect="1"/>
        </xdr:cNvPicPr>
      </xdr:nvPicPr>
      <xdr:blipFill>
        <a:blip r:embed="rId28"/>
        <a:stretch>
          <a:fillRect/>
        </a:stretch>
      </xdr:blipFill>
      <xdr:spPr>
        <a:xfrm>
          <a:off x="4771390" y="134064375"/>
          <a:ext cx="1266825" cy="199390"/>
        </a:xfrm>
        <a:prstGeom prst="rect">
          <a:avLst/>
        </a:prstGeom>
        <a:noFill/>
        <a:ln w="9525">
          <a:noFill/>
        </a:ln>
      </xdr:spPr>
    </xdr:pic>
    <xdr:clientData/>
  </xdr:twoCellAnchor>
  <xdr:twoCellAnchor>
    <xdr:from>
      <xdr:col>5</xdr:col>
      <xdr:colOff>158115</xdr:colOff>
      <xdr:row>308</xdr:row>
      <xdr:rowOff>102870</xdr:rowOff>
    </xdr:from>
    <xdr:to>
      <xdr:col>5</xdr:col>
      <xdr:colOff>1424940</xdr:colOff>
      <xdr:row>308</xdr:row>
      <xdr:rowOff>331470</xdr:rowOff>
    </xdr:to>
    <xdr:pic>
      <xdr:nvPicPr>
        <xdr:cNvPr id="121" name="Picture 120"/>
        <xdr:cNvPicPr>
          <a:picLocks noChangeAspect="1"/>
        </xdr:cNvPicPr>
      </xdr:nvPicPr>
      <xdr:blipFill>
        <a:blip r:embed="rId28"/>
        <a:stretch>
          <a:fillRect/>
        </a:stretch>
      </xdr:blipFill>
      <xdr:spPr>
        <a:xfrm>
          <a:off x="4815840" y="134366635"/>
          <a:ext cx="1266825" cy="220980"/>
        </a:xfrm>
        <a:prstGeom prst="rect">
          <a:avLst/>
        </a:prstGeom>
        <a:noFill/>
        <a:ln w="9525">
          <a:noFill/>
        </a:ln>
      </xdr:spPr>
    </xdr:pic>
    <xdr:clientData/>
  </xdr:twoCellAnchor>
  <xdr:twoCellAnchor>
    <xdr:from>
      <xdr:col>5</xdr:col>
      <xdr:colOff>285115</xdr:colOff>
      <xdr:row>288</xdr:row>
      <xdr:rowOff>123190</xdr:rowOff>
    </xdr:from>
    <xdr:to>
      <xdr:col>5</xdr:col>
      <xdr:colOff>1248410</xdr:colOff>
      <xdr:row>288</xdr:row>
      <xdr:rowOff>280035</xdr:rowOff>
    </xdr:to>
    <xdr:pic>
      <xdr:nvPicPr>
        <xdr:cNvPr id="122" name="Picture 121"/>
        <xdr:cNvPicPr>
          <a:picLocks noChangeAspect="1"/>
        </xdr:cNvPicPr>
      </xdr:nvPicPr>
      <xdr:blipFill>
        <a:blip r:embed="rId5"/>
        <a:stretch>
          <a:fillRect/>
        </a:stretch>
      </xdr:blipFill>
      <xdr:spPr>
        <a:xfrm>
          <a:off x="4942840" y="127909955"/>
          <a:ext cx="963295" cy="156845"/>
        </a:xfrm>
        <a:prstGeom prst="rect">
          <a:avLst/>
        </a:prstGeom>
        <a:noFill/>
        <a:ln w="9525">
          <a:noFill/>
        </a:ln>
      </xdr:spPr>
    </xdr:pic>
    <xdr:clientData/>
  </xdr:twoCellAnchor>
  <xdr:twoCellAnchor editAs="oneCell">
    <xdr:from>
      <xdr:col>5</xdr:col>
      <xdr:colOff>165100</xdr:colOff>
      <xdr:row>72</xdr:row>
      <xdr:rowOff>114300</xdr:rowOff>
    </xdr:from>
    <xdr:to>
      <xdr:col>5</xdr:col>
      <xdr:colOff>1497330</xdr:colOff>
      <xdr:row>72</xdr:row>
      <xdr:rowOff>355600</xdr:rowOff>
    </xdr:to>
    <xdr:pic>
      <xdr:nvPicPr>
        <xdr:cNvPr id="123" name="Picture 122"/>
        <xdr:cNvPicPr>
          <a:picLocks noChangeAspect="1"/>
        </xdr:cNvPicPr>
      </xdr:nvPicPr>
      <xdr:blipFill>
        <a:blip r:embed="rId47"/>
        <a:stretch>
          <a:fillRect/>
        </a:stretch>
      </xdr:blipFill>
      <xdr:spPr>
        <a:xfrm>
          <a:off x="4822825" y="30295215"/>
          <a:ext cx="1332230" cy="241300"/>
        </a:xfrm>
        <a:prstGeom prst="rect">
          <a:avLst/>
        </a:prstGeom>
        <a:noFill/>
        <a:ln w="9525">
          <a:noFill/>
        </a:ln>
      </xdr:spPr>
    </xdr:pic>
    <xdr:clientData/>
  </xdr:twoCellAnchor>
  <xdr:twoCellAnchor>
    <xdr:from>
      <xdr:col>5</xdr:col>
      <xdr:colOff>48260</xdr:colOff>
      <xdr:row>207</xdr:row>
      <xdr:rowOff>84455</xdr:rowOff>
    </xdr:from>
    <xdr:to>
      <xdr:col>5</xdr:col>
      <xdr:colOff>1532890</xdr:colOff>
      <xdr:row>207</xdr:row>
      <xdr:rowOff>344170</xdr:rowOff>
    </xdr:to>
    <xdr:pic>
      <xdr:nvPicPr>
        <xdr:cNvPr id="124" name="Picture 123"/>
        <xdr:cNvPicPr>
          <a:picLocks noChangeAspect="1"/>
        </xdr:cNvPicPr>
      </xdr:nvPicPr>
      <xdr:blipFill>
        <a:blip r:embed="rId48"/>
        <a:stretch>
          <a:fillRect/>
        </a:stretch>
      </xdr:blipFill>
      <xdr:spPr>
        <a:xfrm>
          <a:off x="4705985" y="91987370"/>
          <a:ext cx="1484630" cy="259715"/>
        </a:xfrm>
        <a:prstGeom prst="rect">
          <a:avLst/>
        </a:prstGeom>
        <a:noFill/>
        <a:ln w="9525">
          <a:noFill/>
        </a:ln>
      </xdr:spPr>
    </xdr:pic>
    <xdr:clientData/>
  </xdr:twoCellAnchor>
  <xdr:twoCellAnchor editAs="oneCell">
    <xdr:from>
      <xdr:col>5</xdr:col>
      <xdr:colOff>240665</xdr:colOff>
      <xdr:row>208</xdr:row>
      <xdr:rowOff>88265</xdr:rowOff>
    </xdr:from>
    <xdr:to>
      <xdr:col>5</xdr:col>
      <xdr:colOff>1331595</xdr:colOff>
      <xdr:row>208</xdr:row>
      <xdr:rowOff>353695</xdr:rowOff>
    </xdr:to>
    <xdr:pic>
      <xdr:nvPicPr>
        <xdr:cNvPr id="125" name="Picture 124"/>
        <xdr:cNvPicPr>
          <a:picLocks noChangeAspect="1"/>
        </xdr:cNvPicPr>
      </xdr:nvPicPr>
      <xdr:blipFill>
        <a:blip r:embed="rId49"/>
        <a:stretch>
          <a:fillRect/>
        </a:stretch>
      </xdr:blipFill>
      <xdr:spPr>
        <a:xfrm>
          <a:off x="4898390" y="92448380"/>
          <a:ext cx="1090930" cy="265430"/>
        </a:xfrm>
        <a:prstGeom prst="rect">
          <a:avLst/>
        </a:prstGeom>
        <a:noFill/>
        <a:ln w="9525">
          <a:noFill/>
        </a:ln>
      </xdr:spPr>
    </xdr:pic>
    <xdr:clientData/>
  </xdr:twoCellAnchor>
  <xdr:twoCellAnchor editAs="oneCell">
    <xdr:from>
      <xdr:col>5</xdr:col>
      <xdr:colOff>139065</xdr:colOff>
      <xdr:row>265</xdr:row>
      <xdr:rowOff>88265</xdr:rowOff>
    </xdr:from>
    <xdr:to>
      <xdr:col>5</xdr:col>
      <xdr:colOff>1367790</xdr:colOff>
      <xdr:row>265</xdr:row>
      <xdr:rowOff>359410</xdr:rowOff>
    </xdr:to>
    <xdr:pic>
      <xdr:nvPicPr>
        <xdr:cNvPr id="126" name="Picture 125"/>
        <xdr:cNvPicPr>
          <a:picLocks noChangeAspect="1"/>
        </xdr:cNvPicPr>
      </xdr:nvPicPr>
      <xdr:blipFill>
        <a:blip r:embed="rId50"/>
        <a:stretch>
          <a:fillRect/>
        </a:stretch>
      </xdr:blipFill>
      <xdr:spPr>
        <a:xfrm>
          <a:off x="4796790" y="118483380"/>
          <a:ext cx="1228725" cy="271145"/>
        </a:xfrm>
        <a:prstGeom prst="rect">
          <a:avLst/>
        </a:prstGeom>
        <a:noFill/>
        <a:ln w="9525">
          <a:noFill/>
        </a:ln>
      </xdr:spPr>
    </xdr:pic>
    <xdr:clientData/>
  </xdr:twoCellAnchor>
  <xdr:twoCellAnchor>
    <xdr:from>
      <xdr:col>5</xdr:col>
      <xdr:colOff>122555</xdr:colOff>
      <xdr:row>229</xdr:row>
      <xdr:rowOff>132715</xdr:rowOff>
    </xdr:from>
    <xdr:to>
      <xdr:col>5</xdr:col>
      <xdr:colOff>1483360</xdr:colOff>
      <xdr:row>229</xdr:row>
      <xdr:rowOff>346075</xdr:rowOff>
    </xdr:to>
    <xdr:pic>
      <xdr:nvPicPr>
        <xdr:cNvPr id="127" name="Picture 126"/>
        <xdr:cNvPicPr>
          <a:picLocks noChangeAspect="1"/>
        </xdr:cNvPicPr>
      </xdr:nvPicPr>
      <xdr:blipFill>
        <a:blip r:embed="rId35"/>
        <a:stretch>
          <a:fillRect/>
        </a:stretch>
      </xdr:blipFill>
      <xdr:spPr>
        <a:xfrm>
          <a:off x="4780280" y="102094030"/>
          <a:ext cx="1360805" cy="213360"/>
        </a:xfrm>
        <a:prstGeom prst="rect">
          <a:avLst/>
        </a:prstGeom>
        <a:noFill/>
        <a:ln w="9525">
          <a:noFill/>
        </a:ln>
      </xdr:spPr>
    </xdr:pic>
    <xdr:clientData/>
  </xdr:twoCellAnchor>
  <xdr:twoCellAnchor editAs="oneCell">
    <xdr:from>
      <xdr:col>5</xdr:col>
      <xdr:colOff>139065</xdr:colOff>
      <xdr:row>30</xdr:row>
      <xdr:rowOff>63500</xdr:rowOff>
    </xdr:from>
    <xdr:to>
      <xdr:col>5</xdr:col>
      <xdr:colOff>1478915</xdr:colOff>
      <xdr:row>30</xdr:row>
      <xdr:rowOff>386715</xdr:rowOff>
    </xdr:to>
    <xdr:pic>
      <xdr:nvPicPr>
        <xdr:cNvPr id="128" name="Picture 127"/>
        <xdr:cNvPicPr>
          <a:picLocks noChangeAspect="1"/>
        </xdr:cNvPicPr>
      </xdr:nvPicPr>
      <xdr:blipFill>
        <a:blip r:embed="rId51"/>
        <a:stretch>
          <a:fillRect/>
        </a:stretch>
      </xdr:blipFill>
      <xdr:spPr>
        <a:xfrm>
          <a:off x="4796790" y="11042015"/>
          <a:ext cx="1339850" cy="323215"/>
        </a:xfrm>
        <a:prstGeom prst="rect">
          <a:avLst/>
        </a:prstGeom>
        <a:noFill/>
        <a:ln w="9525">
          <a:noFill/>
        </a:ln>
      </xdr:spPr>
    </xdr:pic>
    <xdr:clientData/>
  </xdr:twoCellAnchor>
  <xdr:twoCellAnchor editAs="oneCell">
    <xdr:from>
      <xdr:col>5</xdr:col>
      <xdr:colOff>139065</xdr:colOff>
      <xdr:row>36</xdr:row>
      <xdr:rowOff>63500</xdr:rowOff>
    </xdr:from>
    <xdr:to>
      <xdr:col>5</xdr:col>
      <xdr:colOff>1478915</xdr:colOff>
      <xdr:row>36</xdr:row>
      <xdr:rowOff>386715</xdr:rowOff>
    </xdr:to>
    <xdr:pic>
      <xdr:nvPicPr>
        <xdr:cNvPr id="129" name="Picture 128"/>
        <xdr:cNvPicPr>
          <a:picLocks noChangeAspect="1"/>
        </xdr:cNvPicPr>
      </xdr:nvPicPr>
      <xdr:blipFill>
        <a:blip r:embed="rId51"/>
        <a:stretch>
          <a:fillRect/>
        </a:stretch>
      </xdr:blipFill>
      <xdr:spPr>
        <a:xfrm>
          <a:off x="4796790" y="13785215"/>
          <a:ext cx="1339850" cy="323215"/>
        </a:xfrm>
        <a:prstGeom prst="rect">
          <a:avLst/>
        </a:prstGeom>
        <a:noFill/>
        <a:ln w="9525">
          <a:noFill/>
        </a:ln>
      </xdr:spPr>
    </xdr:pic>
    <xdr:clientData/>
  </xdr:twoCellAnchor>
  <xdr:twoCellAnchor>
    <xdr:from>
      <xdr:col>5</xdr:col>
      <xdr:colOff>48895</xdr:colOff>
      <xdr:row>93</xdr:row>
      <xdr:rowOff>130810</xdr:rowOff>
    </xdr:from>
    <xdr:to>
      <xdr:col>5</xdr:col>
      <xdr:colOff>1523365</xdr:colOff>
      <xdr:row>93</xdr:row>
      <xdr:rowOff>355600</xdr:rowOff>
    </xdr:to>
    <xdr:pic>
      <xdr:nvPicPr>
        <xdr:cNvPr id="130" name="Picture 129"/>
        <xdr:cNvPicPr>
          <a:picLocks noChangeAspect="1"/>
        </xdr:cNvPicPr>
      </xdr:nvPicPr>
      <xdr:blipFill>
        <a:blip r:embed="rId29"/>
        <a:stretch>
          <a:fillRect/>
        </a:stretch>
      </xdr:blipFill>
      <xdr:spPr>
        <a:xfrm>
          <a:off x="4706620" y="39912925"/>
          <a:ext cx="1474470" cy="224790"/>
        </a:xfrm>
        <a:prstGeom prst="rect">
          <a:avLst/>
        </a:prstGeom>
        <a:noFill/>
        <a:ln w="9525">
          <a:noFill/>
        </a:ln>
      </xdr:spPr>
    </xdr:pic>
    <xdr:clientData/>
  </xdr:twoCellAnchor>
  <xdr:twoCellAnchor>
    <xdr:from>
      <xdr:col>5</xdr:col>
      <xdr:colOff>102235</xdr:colOff>
      <xdr:row>94</xdr:row>
      <xdr:rowOff>92710</xdr:rowOff>
    </xdr:from>
    <xdr:to>
      <xdr:col>5</xdr:col>
      <xdr:colOff>1506220</xdr:colOff>
      <xdr:row>94</xdr:row>
      <xdr:rowOff>328295</xdr:rowOff>
    </xdr:to>
    <xdr:pic>
      <xdr:nvPicPr>
        <xdr:cNvPr id="131" name="Picture 130"/>
        <xdr:cNvPicPr>
          <a:picLocks noChangeAspect="1"/>
        </xdr:cNvPicPr>
      </xdr:nvPicPr>
      <xdr:blipFill>
        <a:blip r:embed="rId30"/>
        <a:stretch>
          <a:fillRect/>
        </a:stretch>
      </xdr:blipFill>
      <xdr:spPr>
        <a:xfrm>
          <a:off x="4759960" y="40332025"/>
          <a:ext cx="1403985" cy="235585"/>
        </a:xfrm>
        <a:prstGeom prst="rect">
          <a:avLst/>
        </a:prstGeom>
        <a:noFill/>
        <a:ln w="9525">
          <a:noFill/>
        </a:ln>
      </xdr:spPr>
    </xdr:pic>
    <xdr:clientData/>
  </xdr:twoCellAnchor>
  <xdr:twoCellAnchor editAs="oneCell">
    <xdr:from>
      <xdr:col>5</xdr:col>
      <xdr:colOff>74295</xdr:colOff>
      <xdr:row>167</xdr:row>
      <xdr:rowOff>199390</xdr:rowOff>
    </xdr:from>
    <xdr:to>
      <xdr:col>5</xdr:col>
      <xdr:colOff>1486535</xdr:colOff>
      <xdr:row>168</xdr:row>
      <xdr:rowOff>379095</xdr:rowOff>
    </xdr:to>
    <xdr:pic>
      <xdr:nvPicPr>
        <xdr:cNvPr id="132" name="Picture 131"/>
        <xdr:cNvPicPr>
          <a:picLocks noChangeAspect="1"/>
        </xdr:cNvPicPr>
      </xdr:nvPicPr>
      <xdr:blipFill>
        <a:blip r:embed="rId52"/>
        <a:stretch>
          <a:fillRect/>
        </a:stretch>
      </xdr:blipFill>
      <xdr:spPr>
        <a:xfrm>
          <a:off x="4732020" y="73814305"/>
          <a:ext cx="1412240" cy="636905"/>
        </a:xfrm>
        <a:prstGeom prst="rect">
          <a:avLst/>
        </a:prstGeom>
        <a:noFill/>
        <a:ln w="9525">
          <a:noFill/>
        </a:ln>
      </xdr:spPr>
    </xdr:pic>
    <xdr:clientData/>
  </xdr:twoCellAnchor>
  <xdr:twoCellAnchor editAs="oneCell">
    <xdr:from>
      <xdr:col>5</xdr:col>
      <xdr:colOff>74295</xdr:colOff>
      <xdr:row>170</xdr:row>
      <xdr:rowOff>199390</xdr:rowOff>
    </xdr:from>
    <xdr:to>
      <xdr:col>5</xdr:col>
      <xdr:colOff>1486535</xdr:colOff>
      <xdr:row>171</xdr:row>
      <xdr:rowOff>379095</xdr:rowOff>
    </xdr:to>
    <xdr:pic>
      <xdr:nvPicPr>
        <xdr:cNvPr id="133" name="Picture 132"/>
        <xdr:cNvPicPr>
          <a:picLocks noChangeAspect="1"/>
        </xdr:cNvPicPr>
      </xdr:nvPicPr>
      <xdr:blipFill>
        <a:blip r:embed="rId52"/>
        <a:stretch>
          <a:fillRect/>
        </a:stretch>
      </xdr:blipFill>
      <xdr:spPr>
        <a:xfrm>
          <a:off x="4732020" y="75185905"/>
          <a:ext cx="1412240" cy="636905"/>
        </a:xfrm>
        <a:prstGeom prst="rect">
          <a:avLst/>
        </a:prstGeom>
        <a:noFill/>
        <a:ln w="9525">
          <a:noFill/>
        </a:ln>
      </xdr:spPr>
    </xdr:pic>
    <xdr:clientData/>
  </xdr:twoCellAnchor>
  <xdr:twoCellAnchor editAs="oneCell">
    <xdr:from>
      <xdr:col>5</xdr:col>
      <xdr:colOff>49530</xdr:colOff>
      <xdr:row>172</xdr:row>
      <xdr:rowOff>74930</xdr:rowOff>
    </xdr:from>
    <xdr:to>
      <xdr:col>5</xdr:col>
      <xdr:colOff>1539240</xdr:colOff>
      <xdr:row>172</xdr:row>
      <xdr:rowOff>401955</xdr:rowOff>
    </xdr:to>
    <xdr:pic>
      <xdr:nvPicPr>
        <xdr:cNvPr id="134" name="Picture 133"/>
        <xdr:cNvPicPr>
          <a:picLocks noChangeAspect="1"/>
        </xdr:cNvPicPr>
      </xdr:nvPicPr>
      <xdr:blipFill>
        <a:blip r:embed="rId53"/>
        <a:stretch>
          <a:fillRect/>
        </a:stretch>
      </xdr:blipFill>
      <xdr:spPr>
        <a:xfrm>
          <a:off x="4707255" y="75975845"/>
          <a:ext cx="1489710" cy="327025"/>
        </a:xfrm>
        <a:prstGeom prst="rect">
          <a:avLst/>
        </a:prstGeom>
        <a:noFill/>
        <a:ln w="9525">
          <a:noFill/>
        </a:ln>
      </xdr:spPr>
    </xdr:pic>
    <xdr:clientData/>
  </xdr:twoCellAnchor>
  <xdr:twoCellAnchor editAs="oneCell">
    <xdr:from>
      <xdr:col>5</xdr:col>
      <xdr:colOff>74930</xdr:colOff>
      <xdr:row>178</xdr:row>
      <xdr:rowOff>75565</xdr:rowOff>
    </xdr:from>
    <xdr:to>
      <xdr:col>5</xdr:col>
      <xdr:colOff>1476375</xdr:colOff>
      <xdr:row>178</xdr:row>
      <xdr:rowOff>382270</xdr:rowOff>
    </xdr:to>
    <xdr:pic>
      <xdr:nvPicPr>
        <xdr:cNvPr id="135" name="Picture 134"/>
        <xdr:cNvPicPr>
          <a:picLocks noChangeAspect="1"/>
        </xdr:cNvPicPr>
      </xdr:nvPicPr>
      <xdr:blipFill>
        <a:blip r:embed="rId54"/>
        <a:stretch>
          <a:fillRect/>
        </a:stretch>
      </xdr:blipFill>
      <xdr:spPr>
        <a:xfrm>
          <a:off x="4732655" y="78719680"/>
          <a:ext cx="1401445" cy="306705"/>
        </a:xfrm>
        <a:prstGeom prst="rect">
          <a:avLst/>
        </a:prstGeom>
        <a:noFill/>
        <a:ln w="9525">
          <a:noFill/>
        </a:ln>
      </xdr:spPr>
    </xdr:pic>
    <xdr:clientData/>
  </xdr:twoCellAnchor>
  <xdr:twoCellAnchor editAs="oneCell">
    <xdr:from>
      <xdr:col>5</xdr:col>
      <xdr:colOff>165100</xdr:colOff>
      <xdr:row>179</xdr:row>
      <xdr:rowOff>101600</xdr:rowOff>
    </xdr:from>
    <xdr:to>
      <xdr:col>5</xdr:col>
      <xdr:colOff>1374775</xdr:colOff>
      <xdr:row>179</xdr:row>
      <xdr:rowOff>368300</xdr:rowOff>
    </xdr:to>
    <xdr:pic>
      <xdr:nvPicPr>
        <xdr:cNvPr id="136" name="Picture 135"/>
        <xdr:cNvPicPr>
          <a:picLocks noChangeAspect="1"/>
        </xdr:cNvPicPr>
      </xdr:nvPicPr>
      <xdr:blipFill>
        <a:blip r:embed="rId55"/>
        <a:stretch>
          <a:fillRect/>
        </a:stretch>
      </xdr:blipFill>
      <xdr:spPr>
        <a:xfrm>
          <a:off x="4822825" y="79202915"/>
          <a:ext cx="1209675" cy="266700"/>
        </a:xfrm>
        <a:prstGeom prst="rect">
          <a:avLst/>
        </a:prstGeom>
        <a:noFill/>
        <a:ln w="9525">
          <a:noFill/>
        </a:ln>
      </xdr:spPr>
    </xdr:pic>
    <xdr:clientData/>
  </xdr:twoCellAnchor>
  <xdr:twoCellAnchor editAs="oneCell">
    <xdr:from>
      <xdr:col>5</xdr:col>
      <xdr:colOff>61595</xdr:colOff>
      <xdr:row>180</xdr:row>
      <xdr:rowOff>88900</xdr:rowOff>
    </xdr:from>
    <xdr:to>
      <xdr:col>5</xdr:col>
      <xdr:colOff>1502410</xdr:colOff>
      <xdr:row>180</xdr:row>
      <xdr:rowOff>394970</xdr:rowOff>
    </xdr:to>
    <xdr:pic>
      <xdr:nvPicPr>
        <xdr:cNvPr id="137" name="Picture 136"/>
        <xdr:cNvPicPr>
          <a:picLocks noChangeAspect="1"/>
        </xdr:cNvPicPr>
      </xdr:nvPicPr>
      <xdr:blipFill>
        <a:blip r:embed="rId56"/>
        <a:stretch>
          <a:fillRect/>
        </a:stretch>
      </xdr:blipFill>
      <xdr:spPr>
        <a:xfrm>
          <a:off x="4719320" y="79647415"/>
          <a:ext cx="1440815" cy="306070"/>
        </a:xfrm>
        <a:prstGeom prst="rect">
          <a:avLst/>
        </a:prstGeom>
        <a:noFill/>
        <a:ln w="9525">
          <a:noFill/>
        </a:ln>
      </xdr:spPr>
    </xdr:pic>
    <xdr:clientData/>
  </xdr:twoCellAnchor>
  <xdr:twoCellAnchor editAs="oneCell">
    <xdr:from>
      <xdr:col>5</xdr:col>
      <xdr:colOff>85725</xdr:colOff>
      <xdr:row>181</xdr:row>
      <xdr:rowOff>60325</xdr:rowOff>
    </xdr:from>
    <xdr:to>
      <xdr:col>5</xdr:col>
      <xdr:colOff>1508760</xdr:colOff>
      <xdr:row>181</xdr:row>
      <xdr:rowOff>302260</xdr:rowOff>
    </xdr:to>
    <xdr:pic>
      <xdr:nvPicPr>
        <xdr:cNvPr id="138" name="Picture 137"/>
        <xdr:cNvPicPr>
          <a:picLocks noChangeAspect="1"/>
        </xdr:cNvPicPr>
      </xdr:nvPicPr>
      <xdr:blipFill>
        <a:blip r:embed="rId57"/>
        <a:stretch>
          <a:fillRect/>
        </a:stretch>
      </xdr:blipFill>
      <xdr:spPr>
        <a:xfrm>
          <a:off x="4743450" y="80076040"/>
          <a:ext cx="1423035" cy="241935"/>
        </a:xfrm>
        <a:prstGeom prst="rect">
          <a:avLst/>
        </a:prstGeom>
        <a:noFill/>
        <a:ln w="9525">
          <a:noFill/>
        </a:ln>
      </xdr:spPr>
    </xdr:pic>
    <xdr:clientData/>
  </xdr:twoCellAnchor>
  <xdr:twoCellAnchor editAs="oneCell">
    <xdr:from>
      <xdr:col>5</xdr:col>
      <xdr:colOff>157480</xdr:colOff>
      <xdr:row>243</xdr:row>
      <xdr:rowOff>175260</xdr:rowOff>
    </xdr:from>
    <xdr:to>
      <xdr:col>5</xdr:col>
      <xdr:colOff>1367155</xdr:colOff>
      <xdr:row>244</xdr:row>
      <xdr:rowOff>251460</xdr:rowOff>
    </xdr:to>
    <xdr:pic>
      <xdr:nvPicPr>
        <xdr:cNvPr id="139" name="Picture 138"/>
        <xdr:cNvPicPr>
          <a:picLocks noChangeAspect="1"/>
        </xdr:cNvPicPr>
      </xdr:nvPicPr>
      <xdr:blipFill>
        <a:blip r:embed="rId58"/>
        <a:stretch>
          <a:fillRect/>
        </a:stretch>
      </xdr:blipFill>
      <xdr:spPr>
        <a:xfrm>
          <a:off x="4815205" y="108537375"/>
          <a:ext cx="1209675" cy="533400"/>
        </a:xfrm>
        <a:prstGeom prst="rect">
          <a:avLst/>
        </a:prstGeom>
        <a:noFill/>
        <a:ln w="9525">
          <a:noFill/>
        </a:ln>
      </xdr:spPr>
    </xdr:pic>
    <xdr:clientData/>
  </xdr:twoCellAnchor>
  <xdr:twoCellAnchor editAs="oneCell">
    <xdr:from>
      <xdr:col>5</xdr:col>
      <xdr:colOff>62865</xdr:colOff>
      <xdr:row>279</xdr:row>
      <xdr:rowOff>50800</xdr:rowOff>
    </xdr:from>
    <xdr:to>
      <xdr:col>5</xdr:col>
      <xdr:colOff>1543050</xdr:colOff>
      <xdr:row>279</xdr:row>
      <xdr:rowOff>337820</xdr:rowOff>
    </xdr:to>
    <xdr:pic>
      <xdr:nvPicPr>
        <xdr:cNvPr id="140" name="Picture 139"/>
        <xdr:cNvPicPr>
          <a:picLocks noChangeAspect="1"/>
        </xdr:cNvPicPr>
      </xdr:nvPicPr>
      <xdr:blipFill>
        <a:blip r:embed="rId59"/>
        <a:stretch>
          <a:fillRect/>
        </a:stretch>
      </xdr:blipFill>
      <xdr:spPr>
        <a:xfrm>
          <a:off x="4720590" y="124894340"/>
          <a:ext cx="1480185" cy="287020"/>
        </a:xfrm>
        <a:prstGeom prst="rect">
          <a:avLst/>
        </a:prstGeom>
        <a:noFill/>
        <a:ln w="9525">
          <a:noFill/>
        </a:ln>
      </xdr:spPr>
    </xdr:pic>
    <xdr:clientData/>
  </xdr:twoCellAnchor>
  <xdr:twoCellAnchor>
    <xdr:from>
      <xdr:col>5</xdr:col>
      <xdr:colOff>417195</xdr:colOff>
      <xdr:row>31</xdr:row>
      <xdr:rowOff>130810</xdr:rowOff>
    </xdr:from>
    <xdr:to>
      <xdr:col>5</xdr:col>
      <xdr:colOff>1062355</xdr:colOff>
      <xdr:row>31</xdr:row>
      <xdr:rowOff>360045</xdr:rowOff>
    </xdr:to>
    <xdr:pic>
      <xdr:nvPicPr>
        <xdr:cNvPr id="141" name="Picture 140"/>
        <xdr:cNvPicPr>
          <a:picLocks noChangeAspect="1"/>
        </xdr:cNvPicPr>
      </xdr:nvPicPr>
      <xdr:blipFill>
        <a:blip r:embed="rId3"/>
        <a:stretch>
          <a:fillRect/>
        </a:stretch>
      </xdr:blipFill>
      <xdr:spPr>
        <a:xfrm>
          <a:off x="5074920" y="11566525"/>
          <a:ext cx="645160" cy="229235"/>
        </a:xfrm>
        <a:prstGeom prst="rect">
          <a:avLst/>
        </a:prstGeom>
        <a:noFill/>
        <a:ln w="9525">
          <a:noFill/>
        </a:ln>
      </xdr:spPr>
    </xdr:pic>
    <xdr:clientData/>
  </xdr:twoCellAnchor>
  <xdr:twoCellAnchor>
    <xdr:from>
      <xdr:col>1</xdr:col>
      <xdr:colOff>339725</xdr:colOff>
      <xdr:row>44</xdr:row>
      <xdr:rowOff>180975</xdr:rowOff>
    </xdr:from>
    <xdr:to>
      <xdr:col>2</xdr:col>
      <xdr:colOff>553720</xdr:colOff>
      <xdr:row>49</xdr:row>
      <xdr:rowOff>265430</xdr:rowOff>
    </xdr:to>
    <xdr:sp>
      <xdr:nvSpPr>
        <xdr:cNvPr id="142" name="Rectangles 141"/>
        <xdr:cNvSpPr/>
      </xdr:nvSpPr>
      <xdr:spPr>
        <a:xfrm rot="16200000">
          <a:off x="-186055" y="18457545"/>
          <a:ext cx="2370455" cy="575945"/>
        </a:xfrm>
        <a:prstGeom prst="rect">
          <a:avLst/>
        </a:prstGeom>
        <a:solidFill>
          <a:schemeClr val="accent1"/>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3200"/>
            <a:t>Original 3D</a:t>
          </a:r>
          <a:endParaRPr lang="en-US" sz="3200"/>
        </a:p>
      </xdr:txBody>
    </xdr:sp>
    <xdr:clientData/>
  </xdr:twoCellAnchor>
  <xdr:twoCellAnchor>
    <xdr:from>
      <xdr:col>5</xdr:col>
      <xdr:colOff>42545</xdr:colOff>
      <xdr:row>55</xdr:row>
      <xdr:rowOff>76835</xdr:rowOff>
    </xdr:from>
    <xdr:to>
      <xdr:col>5</xdr:col>
      <xdr:colOff>1547495</xdr:colOff>
      <xdr:row>55</xdr:row>
      <xdr:rowOff>381635</xdr:rowOff>
    </xdr:to>
    <xdr:pic>
      <xdr:nvPicPr>
        <xdr:cNvPr id="143" name="Picture 142"/>
        <xdr:cNvPicPr>
          <a:picLocks noChangeAspect="1"/>
        </xdr:cNvPicPr>
      </xdr:nvPicPr>
      <xdr:blipFill>
        <a:blip r:embed="rId43"/>
        <a:stretch>
          <a:fillRect/>
        </a:stretch>
      </xdr:blipFill>
      <xdr:spPr>
        <a:xfrm>
          <a:off x="4700270" y="22485350"/>
          <a:ext cx="1504950" cy="304800"/>
        </a:xfrm>
        <a:prstGeom prst="rect">
          <a:avLst/>
        </a:prstGeom>
        <a:noFill/>
        <a:ln w="9525">
          <a:noFill/>
        </a:ln>
      </xdr:spPr>
    </xdr:pic>
    <xdr:clientData/>
  </xdr:twoCellAnchor>
  <xdr:twoCellAnchor>
    <xdr:from>
      <xdr:col>5</xdr:col>
      <xdr:colOff>42545</xdr:colOff>
      <xdr:row>52</xdr:row>
      <xdr:rowOff>76835</xdr:rowOff>
    </xdr:from>
    <xdr:to>
      <xdr:col>5</xdr:col>
      <xdr:colOff>1547495</xdr:colOff>
      <xdr:row>52</xdr:row>
      <xdr:rowOff>381635</xdr:rowOff>
    </xdr:to>
    <xdr:pic>
      <xdr:nvPicPr>
        <xdr:cNvPr id="144" name="Picture 143"/>
        <xdr:cNvPicPr>
          <a:picLocks noChangeAspect="1"/>
        </xdr:cNvPicPr>
      </xdr:nvPicPr>
      <xdr:blipFill>
        <a:blip r:embed="rId43"/>
        <a:stretch>
          <a:fillRect/>
        </a:stretch>
      </xdr:blipFill>
      <xdr:spPr>
        <a:xfrm>
          <a:off x="4700270" y="21113750"/>
          <a:ext cx="1504950" cy="304800"/>
        </a:xfrm>
        <a:prstGeom prst="rect">
          <a:avLst/>
        </a:prstGeom>
        <a:noFill/>
        <a:ln w="9525">
          <a:noFill/>
        </a:ln>
      </xdr:spPr>
    </xdr:pic>
    <xdr:clientData/>
  </xdr:twoCellAnchor>
  <xdr:twoCellAnchor>
    <xdr:from>
      <xdr:col>1</xdr:col>
      <xdr:colOff>275907</xdr:colOff>
      <xdr:row>50</xdr:row>
      <xdr:rowOff>237172</xdr:rowOff>
    </xdr:from>
    <xdr:to>
      <xdr:col>2</xdr:col>
      <xdr:colOff>497522</xdr:colOff>
      <xdr:row>55</xdr:row>
      <xdr:rowOff>360362</xdr:rowOff>
    </xdr:to>
    <xdr:sp>
      <xdr:nvSpPr>
        <xdr:cNvPr id="145" name="Rectangles 144"/>
        <xdr:cNvSpPr/>
      </xdr:nvSpPr>
      <xdr:spPr>
        <a:xfrm rot="16200000">
          <a:off x="-265430" y="21271865"/>
          <a:ext cx="2408555" cy="583565"/>
        </a:xfrm>
        <a:prstGeom prst="rect">
          <a:avLst/>
        </a:prstGeom>
        <a:solidFill>
          <a:schemeClr val="accent2"/>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3200"/>
            <a:t>OFFSET 0.5</a:t>
          </a:r>
          <a:endParaRPr lang="en-US" sz="3200"/>
        </a:p>
      </xdr:txBody>
    </xdr:sp>
    <xdr:clientData/>
  </xdr:twoCellAnchor>
  <xdr:twoCellAnchor>
    <xdr:from>
      <xdr:col>5</xdr:col>
      <xdr:colOff>42545</xdr:colOff>
      <xdr:row>55</xdr:row>
      <xdr:rowOff>76835</xdr:rowOff>
    </xdr:from>
    <xdr:to>
      <xdr:col>5</xdr:col>
      <xdr:colOff>1547495</xdr:colOff>
      <xdr:row>55</xdr:row>
      <xdr:rowOff>381635</xdr:rowOff>
    </xdr:to>
    <xdr:pic>
      <xdr:nvPicPr>
        <xdr:cNvPr id="9" name="Picture 8"/>
        <xdr:cNvPicPr>
          <a:picLocks noChangeAspect="1"/>
        </xdr:cNvPicPr>
      </xdr:nvPicPr>
      <xdr:blipFill>
        <a:blip r:embed="rId43"/>
        <a:stretch>
          <a:fillRect/>
        </a:stretch>
      </xdr:blipFill>
      <xdr:spPr>
        <a:xfrm>
          <a:off x="4700270" y="22485350"/>
          <a:ext cx="1504950" cy="304800"/>
        </a:xfrm>
        <a:prstGeom prst="rect">
          <a:avLst/>
        </a:prstGeom>
        <a:noFill/>
        <a:ln w="9525">
          <a:noFill/>
        </a:ln>
      </xdr:spPr>
    </xdr:pic>
    <xdr:clientData/>
  </xdr:twoCellAnchor>
  <xdr:twoCellAnchor>
    <xdr:from>
      <xdr:col>5</xdr:col>
      <xdr:colOff>42545</xdr:colOff>
      <xdr:row>52</xdr:row>
      <xdr:rowOff>76835</xdr:rowOff>
    </xdr:from>
    <xdr:to>
      <xdr:col>5</xdr:col>
      <xdr:colOff>1547495</xdr:colOff>
      <xdr:row>52</xdr:row>
      <xdr:rowOff>381635</xdr:rowOff>
    </xdr:to>
    <xdr:pic>
      <xdr:nvPicPr>
        <xdr:cNvPr id="12" name="Picture 11"/>
        <xdr:cNvPicPr>
          <a:picLocks noChangeAspect="1"/>
        </xdr:cNvPicPr>
      </xdr:nvPicPr>
      <xdr:blipFill>
        <a:blip r:embed="rId43"/>
        <a:stretch>
          <a:fillRect/>
        </a:stretch>
      </xdr:blipFill>
      <xdr:spPr>
        <a:xfrm>
          <a:off x="4700270" y="21113750"/>
          <a:ext cx="1504950" cy="3048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431165</xdr:colOff>
      <xdr:row>5</xdr:row>
      <xdr:rowOff>45085</xdr:rowOff>
    </xdr:from>
    <xdr:to>
      <xdr:col>31</xdr:col>
      <xdr:colOff>163830</xdr:colOff>
      <xdr:row>38</xdr:row>
      <xdr:rowOff>132715</xdr:rowOff>
    </xdr:to>
    <xdr:pic>
      <xdr:nvPicPr>
        <xdr:cNvPr id="4" name="Picture 3"/>
        <xdr:cNvPicPr>
          <a:picLocks noChangeAspect="1"/>
        </xdr:cNvPicPr>
      </xdr:nvPicPr>
      <xdr:blipFill>
        <a:blip r:embed="rId1"/>
        <a:stretch>
          <a:fillRect/>
        </a:stretch>
      </xdr:blipFill>
      <xdr:spPr>
        <a:xfrm>
          <a:off x="9317990" y="1264285"/>
          <a:ext cx="9211945" cy="6374130"/>
        </a:xfrm>
        <a:prstGeom prst="rect">
          <a:avLst/>
        </a:prstGeom>
        <a:noFill/>
        <a:ln w="9525">
          <a:noFill/>
        </a:ln>
      </xdr:spPr>
    </xdr:pic>
    <xdr:clientData/>
  </xdr:twoCellAnchor>
  <xdr:twoCellAnchor editAs="oneCell">
    <xdr:from>
      <xdr:col>0</xdr:col>
      <xdr:colOff>457200</xdr:colOff>
      <xdr:row>5</xdr:row>
      <xdr:rowOff>160020</xdr:rowOff>
    </xdr:from>
    <xdr:to>
      <xdr:col>14</xdr:col>
      <xdr:colOff>544830</xdr:colOff>
      <xdr:row>36</xdr:row>
      <xdr:rowOff>165100</xdr:rowOff>
    </xdr:to>
    <xdr:pic>
      <xdr:nvPicPr>
        <xdr:cNvPr id="5" name="Picture 4"/>
        <xdr:cNvPicPr>
          <a:picLocks noChangeAspect="1"/>
        </xdr:cNvPicPr>
      </xdr:nvPicPr>
      <xdr:blipFill>
        <a:blip r:embed="rId2"/>
        <a:stretch>
          <a:fillRect/>
        </a:stretch>
      </xdr:blipFill>
      <xdr:spPr>
        <a:xfrm>
          <a:off x="457200" y="1379220"/>
          <a:ext cx="8382000" cy="591058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2012003_Machining_Drw.ver.A_Circle.21_Accretech 121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036\Desktop\Desktop\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036\Desktop\Desktop\3"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2)\BW\A2012003\ACCRETECH\A2012003_Machining_Drw.ver.A_Circle.21_Accretech%20121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036\Desktop\Desktop\A2012003_Machining_Drw.ver.A_Circle.21_Accretech%201210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topLeftCell="A19" workbookViewId="0">
      <selection activeCell="D8" sqref="D8"/>
    </sheetView>
  </sheetViews>
  <sheetFormatPr defaultColWidth="9" defaultRowHeight="15"/>
  <cols>
    <col min="1" max="1" width="24" style="155" customWidth="1"/>
    <col min="2" max="2" width="26.8571428571429" style="155" customWidth="1"/>
    <col min="3" max="3" width="17.1428571428571" style="155" customWidth="1"/>
    <col min="4" max="4" width="20.1428571428571" style="155" customWidth="1"/>
    <col min="5" max="5" width="20.4285714285714" style="155" customWidth="1"/>
    <col min="6" max="6" width="17.4285714285714" style="155" customWidth="1"/>
    <col min="7" max="7" width="10.5714285714286" style="155" customWidth="1"/>
    <col min="8" max="8" width="9" style="155"/>
    <col min="9" max="9" width="22.7142857142857" style="155" customWidth="1"/>
    <col min="10" max="10" width="30.5714285714286" style="155" customWidth="1"/>
    <col min="11" max="16384" width="9" style="155"/>
  </cols>
  <sheetData>
    <row r="1" spans="3:3">
      <c r="C1" s="155" t="s">
        <v>0</v>
      </c>
    </row>
    <row r="2" spans="1:10">
      <c r="A2" s="156" t="s">
        <v>1</v>
      </c>
      <c r="B2" s="156" t="s">
        <v>2</v>
      </c>
      <c r="C2" s="157">
        <v>1</v>
      </c>
      <c r="D2" s="157">
        <v>0.1</v>
      </c>
      <c r="E2" s="157">
        <v>0.01</v>
      </c>
      <c r="F2" s="157">
        <v>0.001</v>
      </c>
      <c r="I2" s="155" t="s">
        <v>3</v>
      </c>
      <c r="J2" s="155" t="s">
        <v>4</v>
      </c>
    </row>
    <row r="3" ht="30" spans="1:10">
      <c r="A3" s="155" t="s">
        <v>5</v>
      </c>
      <c r="B3" s="158" t="s">
        <v>6</v>
      </c>
      <c r="C3" s="155" t="s">
        <v>7</v>
      </c>
      <c r="D3" s="158" t="s">
        <v>8</v>
      </c>
      <c r="E3" s="158" t="s">
        <v>8</v>
      </c>
      <c r="F3" s="158" t="s">
        <v>8</v>
      </c>
      <c r="I3" s="158" t="s">
        <v>9</v>
      </c>
      <c r="J3" s="158" t="s">
        <v>8</v>
      </c>
    </row>
    <row r="4" ht="30" spans="1:10">
      <c r="A4" s="155" t="s">
        <v>5</v>
      </c>
      <c r="B4" s="158" t="s">
        <v>10</v>
      </c>
      <c r="C4" s="155" t="s">
        <v>7</v>
      </c>
      <c r="D4" s="158" t="s">
        <v>11</v>
      </c>
      <c r="E4" s="158" t="s">
        <v>11</v>
      </c>
      <c r="F4" s="155" t="s">
        <v>7</v>
      </c>
      <c r="G4" s="155">
        <v>0.1</v>
      </c>
      <c r="I4" s="158" t="s">
        <v>12</v>
      </c>
      <c r="J4" s="158" t="s">
        <v>11</v>
      </c>
    </row>
    <row r="5" ht="30" spans="1:10">
      <c r="A5" s="155" t="s">
        <v>5</v>
      </c>
      <c r="B5" s="158" t="s">
        <v>13</v>
      </c>
      <c r="C5" s="155" t="s">
        <v>7</v>
      </c>
      <c r="D5" s="158" t="s">
        <v>14</v>
      </c>
      <c r="E5" s="158" t="s">
        <v>14</v>
      </c>
      <c r="F5" s="155" t="s">
        <v>7</v>
      </c>
      <c r="G5" s="155" t="s">
        <v>15</v>
      </c>
      <c r="I5" s="158" t="s">
        <v>16</v>
      </c>
      <c r="J5" s="158" t="s">
        <v>14</v>
      </c>
    </row>
    <row r="6" ht="30" spans="1:10">
      <c r="A6" s="155" t="s">
        <v>5</v>
      </c>
      <c r="B6" s="158" t="s">
        <v>17</v>
      </c>
      <c r="C6" s="155" t="s">
        <v>7</v>
      </c>
      <c r="D6" s="158" t="s">
        <v>18</v>
      </c>
      <c r="E6" s="158" t="s">
        <v>18</v>
      </c>
      <c r="F6" s="155" t="s">
        <v>7</v>
      </c>
      <c r="G6" s="155" t="e">
        <f>INDEX(B2:F26,MATCH(G4,B2:F2,0),MATCH(G5,B3:B26,0))</f>
        <v>#N/A</v>
      </c>
      <c r="I6" s="158" t="s">
        <v>19</v>
      </c>
      <c r="J6" s="158" t="s">
        <v>18</v>
      </c>
    </row>
    <row r="7" ht="30" spans="1:10">
      <c r="A7" s="155" t="s">
        <v>20</v>
      </c>
      <c r="B7" s="158" t="s">
        <v>21</v>
      </c>
      <c r="C7" s="155" t="s">
        <v>7</v>
      </c>
      <c r="D7" s="158" t="s">
        <v>11</v>
      </c>
      <c r="E7" s="158" t="s">
        <v>11</v>
      </c>
      <c r="F7" s="155" t="s">
        <v>7</v>
      </c>
      <c r="I7" s="158" t="s">
        <v>22</v>
      </c>
      <c r="J7" s="158" t="s">
        <v>23</v>
      </c>
    </row>
    <row r="8" ht="30" spans="1:10">
      <c r="A8" s="155" t="s">
        <v>20</v>
      </c>
      <c r="B8" s="158" t="s">
        <v>24</v>
      </c>
      <c r="C8" s="155" t="s">
        <v>7</v>
      </c>
      <c r="D8" s="158" t="s">
        <v>11</v>
      </c>
      <c r="E8" s="158" t="s">
        <v>11</v>
      </c>
      <c r="F8" s="155" t="s">
        <v>7</v>
      </c>
      <c r="I8" s="158" t="s">
        <v>25</v>
      </c>
      <c r="J8" s="158" t="s">
        <v>26</v>
      </c>
    </row>
    <row r="9" ht="30" spans="1:10">
      <c r="A9" s="155" t="s">
        <v>20</v>
      </c>
      <c r="B9" s="158" t="s">
        <v>27</v>
      </c>
      <c r="C9" s="155" t="s">
        <v>7</v>
      </c>
      <c r="D9" s="158" t="s">
        <v>11</v>
      </c>
      <c r="E9" s="158" t="s">
        <v>11</v>
      </c>
      <c r="F9" s="155" t="s">
        <v>7</v>
      </c>
      <c r="I9" s="158" t="s">
        <v>28</v>
      </c>
      <c r="J9" s="158" t="s">
        <v>29</v>
      </c>
    </row>
    <row r="10" ht="30" spans="1:10">
      <c r="A10" s="155" t="s">
        <v>30</v>
      </c>
      <c r="B10" s="158" t="s">
        <v>31</v>
      </c>
      <c r="C10" s="155" t="s">
        <v>7</v>
      </c>
      <c r="D10" s="158" t="s">
        <v>11</v>
      </c>
      <c r="E10" s="158" t="s">
        <v>11</v>
      </c>
      <c r="F10" s="155" t="s">
        <v>7</v>
      </c>
      <c r="I10" s="158" t="s">
        <v>32</v>
      </c>
      <c r="J10" s="158" t="s">
        <v>33</v>
      </c>
    </row>
    <row r="11" ht="30" spans="1:10">
      <c r="A11" s="155" t="s">
        <v>30</v>
      </c>
      <c r="B11" s="158" t="s">
        <v>34</v>
      </c>
      <c r="C11" s="155" t="s">
        <v>7</v>
      </c>
      <c r="D11" s="158" t="s">
        <v>23</v>
      </c>
      <c r="E11" s="158" t="s">
        <v>23</v>
      </c>
      <c r="F11" s="158" t="s">
        <v>23</v>
      </c>
      <c r="J11" s="158" t="s">
        <v>35</v>
      </c>
    </row>
    <row r="12" ht="30" spans="1:10">
      <c r="A12" s="155" t="s">
        <v>30</v>
      </c>
      <c r="B12" s="158" t="s">
        <v>36</v>
      </c>
      <c r="C12" s="155" t="s">
        <v>7</v>
      </c>
      <c r="D12" s="158" t="s">
        <v>11</v>
      </c>
      <c r="E12" s="158" t="s">
        <v>11</v>
      </c>
      <c r="F12" s="155" t="s">
        <v>7</v>
      </c>
      <c r="J12" s="158" t="s">
        <v>37</v>
      </c>
    </row>
    <row r="13" ht="30" spans="1:10">
      <c r="A13" s="155" t="s">
        <v>38</v>
      </c>
      <c r="B13" s="158" t="s">
        <v>39</v>
      </c>
      <c r="C13" s="155" t="s">
        <v>7</v>
      </c>
      <c r="D13" s="158" t="s">
        <v>40</v>
      </c>
      <c r="E13" s="158" t="s">
        <v>40</v>
      </c>
      <c r="F13" s="158" t="s">
        <v>40</v>
      </c>
      <c r="J13" s="158" t="s">
        <v>41</v>
      </c>
    </row>
    <row r="14" ht="30" spans="1:10">
      <c r="A14" s="155" t="s">
        <v>38</v>
      </c>
      <c r="B14" s="158" t="s">
        <v>42</v>
      </c>
      <c r="C14" s="155" t="s">
        <v>7</v>
      </c>
      <c r="D14" s="158" t="s">
        <v>40</v>
      </c>
      <c r="E14" s="158" t="s">
        <v>40</v>
      </c>
      <c r="F14" s="158" t="s">
        <v>40</v>
      </c>
      <c r="J14" s="158" t="s">
        <v>43</v>
      </c>
    </row>
    <row r="15" ht="30" spans="1:10">
      <c r="A15" s="155" t="s">
        <v>44</v>
      </c>
      <c r="B15" s="158" t="s">
        <v>45</v>
      </c>
      <c r="C15" s="158" t="s">
        <v>29</v>
      </c>
      <c r="D15" s="158" t="s">
        <v>29</v>
      </c>
      <c r="E15" s="158" t="s">
        <v>46</v>
      </c>
      <c r="F15" s="158" t="s">
        <v>46</v>
      </c>
      <c r="J15" s="158" t="s">
        <v>47</v>
      </c>
    </row>
    <row r="16" ht="30" spans="1:10">
      <c r="A16" s="155" t="s">
        <v>44</v>
      </c>
      <c r="B16" s="158" t="s">
        <v>48</v>
      </c>
      <c r="C16" s="158" t="s">
        <v>29</v>
      </c>
      <c r="D16" s="158" t="s">
        <v>29</v>
      </c>
      <c r="E16" s="158" t="s">
        <v>46</v>
      </c>
      <c r="F16" s="158" t="s">
        <v>46</v>
      </c>
      <c r="J16" s="158" t="s">
        <v>49</v>
      </c>
    </row>
    <row r="17" ht="30" spans="1:10">
      <c r="A17" s="155" t="s">
        <v>44</v>
      </c>
      <c r="B17" s="158" t="s">
        <v>50</v>
      </c>
      <c r="C17" s="158" t="s">
        <v>29</v>
      </c>
      <c r="D17" s="158" t="s">
        <v>29</v>
      </c>
      <c r="E17" s="158" t="s">
        <v>46</v>
      </c>
      <c r="F17" s="158" t="s">
        <v>46</v>
      </c>
      <c r="J17" s="158" t="s">
        <v>51</v>
      </c>
    </row>
    <row r="18" ht="30" spans="1:10">
      <c r="A18" s="155" t="s">
        <v>44</v>
      </c>
      <c r="B18" s="158" t="s">
        <v>52</v>
      </c>
      <c r="C18" s="158" t="s">
        <v>29</v>
      </c>
      <c r="D18" s="158" t="s">
        <v>29</v>
      </c>
      <c r="E18" s="158" t="s">
        <v>46</v>
      </c>
      <c r="F18" s="158" t="s">
        <v>46</v>
      </c>
      <c r="J18" s="158" t="s">
        <v>53</v>
      </c>
    </row>
    <row r="19" ht="30" spans="1:10">
      <c r="A19" s="155" t="s">
        <v>44</v>
      </c>
      <c r="B19" s="158" t="s">
        <v>54</v>
      </c>
      <c r="C19" s="158" t="s">
        <v>29</v>
      </c>
      <c r="D19" s="158" t="s">
        <v>29</v>
      </c>
      <c r="E19" s="158" t="s">
        <v>46</v>
      </c>
      <c r="F19" s="158" t="s">
        <v>46</v>
      </c>
      <c r="J19" s="158" t="s">
        <v>55</v>
      </c>
    </row>
    <row r="20" ht="30" spans="1:6">
      <c r="A20" s="155" t="s">
        <v>44</v>
      </c>
      <c r="B20" s="158" t="s">
        <v>56</v>
      </c>
      <c r="C20" s="158" t="s">
        <v>29</v>
      </c>
      <c r="D20" s="158" t="s">
        <v>29</v>
      </c>
      <c r="E20" s="155" t="s">
        <v>57</v>
      </c>
      <c r="F20" s="155" t="s">
        <v>57</v>
      </c>
    </row>
    <row r="21" ht="30" spans="1:6">
      <c r="A21" s="155" t="s">
        <v>44</v>
      </c>
      <c r="B21" s="158" t="s">
        <v>58</v>
      </c>
      <c r="C21" s="155" t="s">
        <v>7</v>
      </c>
      <c r="D21" s="158" t="s">
        <v>11</v>
      </c>
      <c r="E21" s="158" t="s">
        <v>11</v>
      </c>
      <c r="F21" s="155" t="s">
        <v>7</v>
      </c>
    </row>
    <row r="22" ht="30" spans="1:6">
      <c r="A22" s="155" t="s">
        <v>44</v>
      </c>
      <c r="B22" s="158" t="s">
        <v>59</v>
      </c>
      <c r="C22" s="155" t="s">
        <v>7</v>
      </c>
      <c r="D22" s="158" t="s">
        <v>11</v>
      </c>
      <c r="E22" s="158" t="s">
        <v>11</v>
      </c>
      <c r="F22" s="155" t="s">
        <v>7</v>
      </c>
    </row>
    <row r="23" ht="30" spans="1:6">
      <c r="A23" s="155" t="s">
        <v>44</v>
      </c>
      <c r="B23" s="158" t="s">
        <v>60</v>
      </c>
      <c r="C23" s="155" t="s">
        <v>7</v>
      </c>
      <c r="D23" s="158" t="s">
        <v>11</v>
      </c>
      <c r="E23" s="158" t="s">
        <v>11</v>
      </c>
      <c r="F23" s="155" t="s">
        <v>7</v>
      </c>
    </row>
    <row r="24" ht="30" spans="1:6">
      <c r="A24" s="155" t="s">
        <v>61</v>
      </c>
      <c r="B24" s="158" t="s">
        <v>33</v>
      </c>
      <c r="C24" s="155" t="s">
        <v>62</v>
      </c>
      <c r="D24" s="158" t="s">
        <v>55</v>
      </c>
      <c r="E24" s="158" t="s">
        <v>55</v>
      </c>
      <c r="F24" s="158" t="s">
        <v>55</v>
      </c>
    </row>
    <row r="25" ht="30" spans="1:6">
      <c r="A25" s="155" t="s">
        <v>63</v>
      </c>
      <c r="B25" s="158" t="s">
        <v>64</v>
      </c>
      <c r="C25" s="155" t="s">
        <v>7</v>
      </c>
      <c r="D25" s="158" t="s">
        <v>8</v>
      </c>
      <c r="E25" s="158" t="s">
        <v>8</v>
      </c>
      <c r="F25" s="158" t="s">
        <v>8</v>
      </c>
    </row>
    <row r="26" ht="30" spans="1:6">
      <c r="A26" s="155" t="s">
        <v>63</v>
      </c>
      <c r="B26" s="158" t="s">
        <v>65</v>
      </c>
      <c r="C26" s="155" t="s">
        <v>7</v>
      </c>
      <c r="D26" s="158" t="s">
        <v>8</v>
      </c>
      <c r="E26" s="158" t="s">
        <v>8</v>
      </c>
      <c r="F26" s="158" t="s">
        <v>8</v>
      </c>
    </row>
    <row r="27" ht="30" spans="1:6">
      <c r="A27" s="155" t="s">
        <v>63</v>
      </c>
      <c r="B27" s="158" t="s">
        <v>66</v>
      </c>
      <c r="C27" s="155" t="s">
        <v>7</v>
      </c>
      <c r="D27" s="158" t="s">
        <v>26</v>
      </c>
      <c r="E27" s="158" t="s">
        <v>26</v>
      </c>
      <c r="F27" s="158" t="s">
        <v>26</v>
      </c>
    </row>
    <row r="28" ht="30" spans="1:6">
      <c r="A28" s="155" t="s">
        <v>63</v>
      </c>
      <c r="B28" s="158" t="s">
        <v>67</v>
      </c>
      <c r="C28" s="155" t="s">
        <v>7</v>
      </c>
      <c r="D28" s="158" t="s">
        <v>26</v>
      </c>
      <c r="E28" s="158" t="s">
        <v>26</v>
      </c>
      <c r="F28" s="158" t="s">
        <v>26</v>
      </c>
    </row>
    <row r="29" ht="30" spans="1:6">
      <c r="A29" s="155" t="s">
        <v>63</v>
      </c>
      <c r="B29" s="158" t="s">
        <v>68</v>
      </c>
      <c r="C29" s="155" t="s">
        <v>7</v>
      </c>
      <c r="D29" s="158" t="s">
        <v>26</v>
      </c>
      <c r="E29" s="158" t="s">
        <v>26</v>
      </c>
      <c r="F29" s="158" t="s">
        <v>26</v>
      </c>
    </row>
    <row r="30" ht="30" spans="1:6">
      <c r="A30" s="155" t="s">
        <v>63</v>
      </c>
      <c r="B30" s="158" t="s">
        <v>69</v>
      </c>
      <c r="C30" s="155" t="s">
        <v>7</v>
      </c>
      <c r="D30" s="158" t="s">
        <v>23</v>
      </c>
      <c r="E30" s="158" t="s">
        <v>23</v>
      </c>
      <c r="F30" s="158" t="s">
        <v>23</v>
      </c>
    </row>
    <row r="31" ht="30" spans="1:6">
      <c r="A31" s="155" t="s">
        <v>63</v>
      </c>
      <c r="B31" s="158" t="s">
        <v>70</v>
      </c>
      <c r="C31" s="155" t="s">
        <v>7</v>
      </c>
      <c r="D31" s="158" t="s">
        <v>23</v>
      </c>
      <c r="E31" s="158" t="s">
        <v>23</v>
      </c>
      <c r="F31" s="158" t="s">
        <v>23</v>
      </c>
    </row>
  </sheetData>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V500"/>
  <sheetViews>
    <sheetView showGridLines="0" tabSelected="1" view="pageBreakPreview" zoomScale="75" zoomScaleNormal="80" topLeftCell="B88" workbookViewId="0">
      <selection activeCell="S82" sqref="S82:S87"/>
    </sheetView>
  </sheetViews>
  <sheetFormatPr defaultColWidth="8.85714285714286" defaultRowHeight="14.25"/>
  <cols>
    <col min="1" max="1" width="5.57142857142857" style="3" customWidth="1"/>
    <col min="2" max="2" width="5.42857142857143" style="3" customWidth="1"/>
    <col min="3" max="3" width="8.85714285714286" style="3"/>
    <col min="4" max="4" width="8.42857142857143" style="5" customWidth="1"/>
    <col min="5" max="5" width="41.5714285714286" style="6" customWidth="1"/>
    <col min="6" max="6" width="24" style="3" customWidth="1"/>
    <col min="7" max="7" width="9.28571428571429" style="3" customWidth="1"/>
    <col min="8" max="11" width="8.98095238095238" style="3" customWidth="1"/>
    <col min="12" max="12" width="9.57142857142857" style="3" customWidth="1"/>
    <col min="13" max="13" width="7" style="3" customWidth="1"/>
    <col min="14" max="14" width="8" style="3" customWidth="1"/>
    <col min="15" max="15" width="8.57142857142857" style="3" customWidth="1"/>
    <col min="16" max="18" width="11.7142857142857" style="3" customWidth="1"/>
    <col min="19" max="19" width="8.42857142857143" style="3" customWidth="1"/>
    <col min="20" max="24" width="8.85714285714286" style="3"/>
    <col min="25" max="25" width="10" style="3"/>
    <col min="26" max="16384" width="8.85714285714286" style="3"/>
  </cols>
  <sheetData>
    <row r="1" ht="6.75" customHeight="1" spans="2:19">
      <c r="B1" s="7"/>
      <c r="D1" s="8"/>
      <c r="E1" s="9"/>
      <c r="F1" s="10"/>
      <c r="G1" s="10"/>
      <c r="H1" s="11"/>
      <c r="I1" s="11"/>
      <c r="J1" s="11"/>
      <c r="K1" s="11"/>
      <c r="L1" s="11"/>
      <c r="M1" s="71"/>
      <c r="N1" s="71"/>
      <c r="O1" s="71"/>
      <c r="P1" s="71"/>
      <c r="Q1" s="71"/>
      <c r="R1" s="71"/>
      <c r="S1" s="71"/>
    </row>
    <row r="2" ht="45" customHeight="1" spans="2:19">
      <c r="B2" s="12"/>
      <c r="D2" s="13"/>
      <c r="E2" s="14"/>
      <c r="F2" s="15"/>
      <c r="G2" s="16"/>
      <c r="H2" s="17" t="s">
        <v>71</v>
      </c>
      <c r="I2" s="17"/>
      <c r="J2" s="17"/>
      <c r="K2" s="17"/>
      <c r="L2" s="17"/>
      <c r="M2" s="17"/>
      <c r="N2" s="17"/>
      <c r="O2" s="17"/>
      <c r="P2" s="17"/>
      <c r="Q2" s="17"/>
      <c r="R2" s="17"/>
      <c r="S2" s="73"/>
    </row>
    <row r="3" ht="51" customHeight="1" spans="2:19">
      <c r="B3" s="12"/>
      <c r="D3" s="18"/>
      <c r="E3" s="19"/>
      <c r="F3" s="20"/>
      <c r="G3" s="21"/>
      <c r="H3" s="17"/>
      <c r="I3" s="17"/>
      <c r="J3" s="17"/>
      <c r="K3" s="17"/>
      <c r="L3" s="17"/>
      <c r="M3" s="17"/>
      <c r="N3" s="17"/>
      <c r="O3" s="17"/>
      <c r="P3" s="17"/>
      <c r="Q3" s="17"/>
      <c r="R3" s="17"/>
      <c r="S3" s="117"/>
    </row>
    <row r="4" ht="39" customHeight="1" spans="4:19">
      <c r="D4" s="22" t="s">
        <v>72</v>
      </c>
      <c r="E4" s="23"/>
      <c r="F4" s="24" t="s">
        <v>73</v>
      </c>
      <c r="G4" s="24"/>
      <c r="H4" s="23" t="s">
        <v>74</v>
      </c>
      <c r="I4" s="23"/>
      <c r="J4" s="23"/>
      <c r="K4" s="23"/>
      <c r="L4" s="72" t="s">
        <v>75</v>
      </c>
      <c r="M4" s="72"/>
      <c r="N4" s="73" t="s">
        <v>76</v>
      </c>
      <c r="O4" s="73"/>
      <c r="P4" s="73" t="s">
        <v>77</v>
      </c>
      <c r="Q4" s="73"/>
      <c r="R4" s="73" t="s">
        <v>78</v>
      </c>
      <c r="S4" s="28"/>
    </row>
    <row r="5" ht="21" customHeight="1" spans="4:19">
      <c r="D5" s="25" t="s">
        <v>79</v>
      </c>
      <c r="E5" s="26"/>
      <c r="F5" s="27" t="s">
        <v>80</v>
      </c>
      <c r="G5" s="28"/>
      <c r="H5" s="29" t="s">
        <v>81</v>
      </c>
      <c r="I5" s="74"/>
      <c r="J5" s="74"/>
      <c r="K5" s="75"/>
      <c r="L5" s="73"/>
      <c r="M5" s="73"/>
      <c r="N5" s="73"/>
      <c r="O5" s="73"/>
      <c r="P5" s="73"/>
      <c r="Q5" s="73"/>
      <c r="R5" s="73"/>
      <c r="S5" s="118"/>
    </row>
    <row r="6" ht="27.95" customHeight="1" spans="4:19">
      <c r="D6" s="25" t="s">
        <v>82</v>
      </c>
      <c r="E6" s="26"/>
      <c r="F6" s="27" t="s">
        <v>83</v>
      </c>
      <c r="G6" s="28"/>
      <c r="H6" s="30" t="str">
        <f>F6</f>
        <v>HOUSING &amp; PINS</v>
      </c>
      <c r="I6" s="74"/>
      <c r="J6" s="74"/>
      <c r="K6" s="75"/>
      <c r="L6" s="73"/>
      <c r="M6" s="73"/>
      <c r="N6" s="73"/>
      <c r="O6" s="73"/>
      <c r="P6" s="73"/>
      <c r="Q6" s="73"/>
      <c r="R6" s="73"/>
      <c r="S6" s="119"/>
    </row>
    <row r="7" ht="21" customHeight="1" spans="4:19">
      <c r="D7" s="25" t="s">
        <v>84</v>
      </c>
      <c r="E7" s="26"/>
      <c r="F7" s="27" t="s">
        <v>85</v>
      </c>
      <c r="G7" s="28"/>
      <c r="H7" s="31" t="s">
        <v>86</v>
      </c>
      <c r="I7" s="76"/>
      <c r="J7" s="76"/>
      <c r="K7" s="77"/>
      <c r="L7" s="73"/>
      <c r="M7" s="73"/>
      <c r="N7" s="73"/>
      <c r="O7" s="73"/>
      <c r="P7" s="73"/>
      <c r="Q7" s="73"/>
      <c r="R7" s="73"/>
      <c r="S7" s="119"/>
    </row>
    <row r="8" ht="21" customHeight="1" spans="4:19">
      <c r="D8" s="25" t="s">
        <v>87</v>
      </c>
      <c r="E8" s="26"/>
      <c r="F8" s="32" t="s">
        <v>88</v>
      </c>
      <c r="G8" s="33"/>
      <c r="H8" s="34" t="str">
        <f>F8</f>
        <v>E1060059154D0</v>
      </c>
      <c r="I8" s="78"/>
      <c r="J8" s="78"/>
      <c r="K8" s="79"/>
      <c r="L8" s="73"/>
      <c r="M8" s="73"/>
      <c r="N8" s="73"/>
      <c r="O8" s="73"/>
      <c r="P8" s="73"/>
      <c r="Q8" s="73"/>
      <c r="R8" s="73"/>
      <c r="S8" s="119"/>
    </row>
    <row r="9" ht="30.75" customHeight="1" spans="4:19">
      <c r="D9" s="35" t="s">
        <v>89</v>
      </c>
      <c r="E9" s="36"/>
      <c r="F9" s="32" t="s">
        <v>90</v>
      </c>
      <c r="G9" s="33"/>
      <c r="H9" s="37" t="s">
        <v>91</v>
      </c>
      <c r="I9" s="80"/>
      <c r="J9" s="80"/>
      <c r="K9" s="81"/>
      <c r="L9" s="82"/>
      <c r="M9" s="82"/>
      <c r="N9" s="82"/>
      <c r="O9" s="82"/>
      <c r="P9" s="82"/>
      <c r="Q9" s="82"/>
      <c r="R9" s="82"/>
      <c r="S9" s="119"/>
    </row>
    <row r="10" s="3" customFormat="1" ht="21.75" customHeight="1" spans="2:19">
      <c r="B10" s="38"/>
      <c r="D10" s="39"/>
      <c r="E10" s="39"/>
      <c r="F10" s="39"/>
      <c r="G10" s="39"/>
      <c r="H10" s="39"/>
      <c r="I10" s="39"/>
      <c r="J10" s="39"/>
      <c r="K10" s="39"/>
      <c r="L10" s="39"/>
      <c r="M10" s="39"/>
      <c r="N10" s="39"/>
      <c r="O10" s="39"/>
      <c r="P10" s="39"/>
      <c r="Q10" s="39"/>
      <c r="R10" s="39"/>
      <c r="S10" s="39"/>
    </row>
    <row r="11" ht="27" customHeight="1" spans="4:19">
      <c r="D11" s="40" t="s">
        <v>92</v>
      </c>
      <c r="E11" s="41"/>
      <c r="F11" s="42"/>
      <c r="G11" s="42"/>
      <c r="H11" s="42"/>
      <c r="I11" s="42"/>
      <c r="J11" s="42"/>
      <c r="K11" s="42"/>
      <c r="L11" s="42"/>
      <c r="M11" s="83"/>
      <c r="N11" s="84" t="s">
        <v>7</v>
      </c>
      <c r="O11" s="85" t="s">
        <v>93</v>
      </c>
      <c r="P11" s="85"/>
      <c r="Q11" s="85"/>
      <c r="R11" s="85"/>
      <c r="S11" s="120"/>
    </row>
    <row r="12" ht="27" customHeight="1" spans="4:19">
      <c r="D12" s="43"/>
      <c r="E12" s="44"/>
      <c r="F12" s="45"/>
      <c r="G12" s="45"/>
      <c r="H12" s="45"/>
      <c r="I12" s="45"/>
      <c r="J12" s="45"/>
      <c r="K12" s="45"/>
      <c r="L12" s="45"/>
      <c r="M12" s="83"/>
      <c r="N12" s="86" t="s">
        <v>94</v>
      </c>
      <c r="O12" s="85" t="s">
        <v>95</v>
      </c>
      <c r="P12" s="85"/>
      <c r="Q12" s="85"/>
      <c r="R12" s="85"/>
      <c r="S12" s="120"/>
    </row>
    <row r="13" ht="27" customHeight="1" spans="4:19">
      <c r="D13" s="43"/>
      <c r="E13" s="44"/>
      <c r="F13" s="45"/>
      <c r="G13" s="45"/>
      <c r="H13" s="45"/>
      <c r="I13" s="45"/>
      <c r="J13" s="45"/>
      <c r="K13" s="45"/>
      <c r="L13" s="45"/>
      <c r="M13" s="83"/>
      <c r="N13" s="87" t="s">
        <v>96</v>
      </c>
      <c r="O13" s="88"/>
      <c r="P13" s="88"/>
      <c r="Q13" s="88"/>
      <c r="R13" s="88"/>
      <c r="S13" s="121"/>
    </row>
    <row r="14" ht="27" customHeight="1" spans="4:19">
      <c r="D14" s="43"/>
      <c r="E14" s="44"/>
      <c r="F14" s="45"/>
      <c r="G14" s="45"/>
      <c r="H14" s="45"/>
      <c r="I14" s="45"/>
      <c r="J14" s="45"/>
      <c r="K14" s="45"/>
      <c r="L14" s="45"/>
      <c r="M14" s="83"/>
      <c r="N14" s="89" t="s">
        <v>97</v>
      </c>
      <c r="O14" s="85" t="s">
        <v>98</v>
      </c>
      <c r="P14" s="85"/>
      <c r="Q14" s="85"/>
      <c r="R14" s="85"/>
      <c r="S14" s="120"/>
    </row>
    <row r="15" ht="27" customHeight="1" spans="4:19">
      <c r="D15" s="43"/>
      <c r="E15" s="44"/>
      <c r="F15" s="45"/>
      <c r="G15" s="45"/>
      <c r="H15" s="45"/>
      <c r="I15" s="45"/>
      <c r="J15" s="45"/>
      <c r="K15" s="45"/>
      <c r="L15" s="45"/>
      <c r="M15" s="83"/>
      <c r="N15" s="90" t="s">
        <v>99</v>
      </c>
      <c r="O15" s="85" t="s">
        <v>100</v>
      </c>
      <c r="P15" s="85"/>
      <c r="Q15" s="85"/>
      <c r="R15" s="85"/>
      <c r="S15" s="120"/>
    </row>
    <row r="16" ht="27" customHeight="1" spans="4:19">
      <c r="D16" s="43"/>
      <c r="E16" s="44"/>
      <c r="F16" s="45"/>
      <c r="G16" s="45"/>
      <c r="H16" s="45"/>
      <c r="I16" s="45"/>
      <c r="J16" s="45"/>
      <c r="K16" s="45"/>
      <c r="L16" s="45"/>
      <c r="M16" s="83"/>
      <c r="N16" s="91" t="s">
        <v>101</v>
      </c>
      <c r="O16" s="85" t="s">
        <v>102</v>
      </c>
      <c r="P16" s="85"/>
      <c r="Q16" s="85"/>
      <c r="R16" s="85"/>
      <c r="S16" s="120"/>
    </row>
    <row r="17" ht="27" customHeight="1" spans="4:19">
      <c r="D17" s="43"/>
      <c r="E17" s="44"/>
      <c r="F17" s="45"/>
      <c r="G17" s="45"/>
      <c r="H17" s="45"/>
      <c r="I17" s="45"/>
      <c r="J17" s="45"/>
      <c r="K17" s="83"/>
      <c r="L17" s="83"/>
      <c r="M17" s="83"/>
      <c r="N17" s="87" t="s">
        <v>103</v>
      </c>
      <c r="O17" s="88"/>
      <c r="P17" s="88"/>
      <c r="Q17" s="88"/>
      <c r="R17" s="88"/>
      <c r="S17" s="121"/>
    </row>
    <row r="18" ht="27" customHeight="1" spans="4:19">
      <c r="D18" s="43"/>
      <c r="E18" s="44"/>
      <c r="F18" s="45"/>
      <c r="G18" s="45"/>
      <c r="H18" s="45"/>
      <c r="I18" s="45"/>
      <c r="J18" s="45"/>
      <c r="K18" s="83"/>
      <c r="L18" s="83"/>
      <c r="M18" s="83"/>
      <c r="N18" s="90" t="s">
        <v>99</v>
      </c>
      <c r="O18" s="85" t="s">
        <v>104</v>
      </c>
      <c r="P18" s="85"/>
      <c r="Q18" s="85"/>
      <c r="R18" s="85"/>
      <c r="S18" s="120"/>
    </row>
    <row r="19" ht="27" customHeight="1" spans="4:19">
      <c r="D19" s="43"/>
      <c r="E19" s="44"/>
      <c r="F19" s="45"/>
      <c r="G19" s="45"/>
      <c r="H19" s="45"/>
      <c r="I19" s="45"/>
      <c r="J19" s="45"/>
      <c r="K19" s="83"/>
      <c r="L19" s="83"/>
      <c r="M19" s="83"/>
      <c r="N19" s="92" t="s">
        <v>105</v>
      </c>
      <c r="O19" s="85" t="s">
        <v>106</v>
      </c>
      <c r="P19" s="85"/>
      <c r="Q19" s="85"/>
      <c r="R19" s="85"/>
      <c r="S19" s="120"/>
    </row>
    <row r="20" ht="30" customHeight="1" spans="4:21">
      <c r="D20" s="46"/>
      <c r="E20" s="47"/>
      <c r="F20" s="48"/>
      <c r="G20" s="48"/>
      <c r="H20" s="48"/>
      <c r="I20" s="48"/>
      <c r="J20" s="48"/>
      <c r="K20" s="48"/>
      <c r="L20" s="48"/>
      <c r="M20" s="48"/>
      <c r="N20" s="92" t="s">
        <v>107</v>
      </c>
      <c r="O20" s="85" t="s">
        <v>108</v>
      </c>
      <c r="P20" s="85"/>
      <c r="Q20" s="85"/>
      <c r="R20" s="85"/>
      <c r="S20" s="120"/>
      <c r="U20" s="122"/>
    </row>
    <row r="21" ht="15" customHeight="1" spans="4:19">
      <c r="D21" s="49" t="s">
        <v>109</v>
      </c>
      <c r="E21" s="50" t="s">
        <v>110</v>
      </c>
      <c r="F21" s="50"/>
      <c r="G21" s="50" t="s">
        <v>111</v>
      </c>
      <c r="H21" s="50"/>
      <c r="I21" s="50"/>
      <c r="J21" s="50" t="s">
        <v>112</v>
      </c>
      <c r="K21" s="52" t="s">
        <v>113</v>
      </c>
      <c r="L21" s="52" t="s">
        <v>114</v>
      </c>
      <c r="M21" s="93" t="s">
        <v>115</v>
      </c>
      <c r="N21" s="55"/>
      <c r="O21" s="94"/>
      <c r="P21" s="95"/>
      <c r="Q21" s="95"/>
      <c r="R21" s="95"/>
      <c r="S21" s="123" t="s">
        <v>116</v>
      </c>
    </row>
    <row r="22" spans="1:19">
      <c r="A22" s="3" t="s">
        <v>117</v>
      </c>
      <c r="C22" s="3" t="s">
        <v>118</v>
      </c>
      <c r="D22" s="49"/>
      <c r="E22" s="51" t="s">
        <v>119</v>
      </c>
      <c r="F22" s="50" t="s">
        <v>120</v>
      </c>
      <c r="G22" s="50" t="s">
        <v>121</v>
      </c>
      <c r="H22" s="52" t="s">
        <v>122</v>
      </c>
      <c r="I22" s="52" t="s">
        <v>123</v>
      </c>
      <c r="J22" s="50"/>
      <c r="K22" s="52"/>
      <c r="L22" s="52"/>
      <c r="M22" s="96"/>
      <c r="N22" s="97"/>
      <c r="O22" s="98"/>
      <c r="P22" s="99"/>
      <c r="Q22" s="99"/>
      <c r="R22" s="99"/>
      <c r="S22" s="124"/>
    </row>
    <row r="23" customFormat="1" ht="25" customHeight="1" spans="1:19">
      <c r="A23" s="3"/>
      <c r="B23" s="3"/>
      <c r="C23" s="3"/>
      <c r="D23" s="53"/>
      <c r="E23" s="54"/>
      <c r="F23" s="55"/>
      <c r="G23" s="55"/>
      <c r="H23" s="56"/>
      <c r="I23" s="56"/>
      <c r="J23" s="55"/>
      <c r="K23" s="56"/>
      <c r="L23" s="56"/>
      <c r="M23" s="100" t="s">
        <v>124</v>
      </c>
      <c r="N23" s="101"/>
      <c r="O23" s="102"/>
      <c r="P23" s="99"/>
      <c r="Q23" s="99"/>
      <c r="R23" s="99"/>
      <c r="S23" s="125"/>
    </row>
    <row r="24" s="4" customFormat="1" ht="36" customHeight="1" spans="2:19">
      <c r="B24" s="38" t="s">
        <v>125</v>
      </c>
      <c r="C24" s="4">
        <f t="shared" ref="C24:C44" si="0">IF(I24&gt;=1,1,IF(I24&gt;=0.1,0.1,IF(I24&gt;=0.01,0.01,0.001)))</f>
        <v>0.001</v>
      </c>
      <c r="D24" s="57">
        <v>1</v>
      </c>
      <c r="E24" s="58" t="s">
        <v>45</v>
      </c>
      <c r="F24" s="59" t="s">
        <v>16</v>
      </c>
      <c r="G24" s="60">
        <v>29.52</v>
      </c>
      <c r="H24" s="61"/>
      <c r="I24" s="61"/>
      <c r="J24" s="103" t="s">
        <v>126</v>
      </c>
      <c r="K24" s="104" t="s">
        <v>97</v>
      </c>
      <c r="L24" s="105"/>
      <c r="M24" s="106" t="s">
        <v>11</v>
      </c>
      <c r="N24" s="107"/>
      <c r="O24" s="108"/>
      <c r="P24" s="109"/>
      <c r="Q24" s="109"/>
      <c r="R24" s="109"/>
      <c r="S24" s="126" t="s">
        <v>94</v>
      </c>
    </row>
    <row r="25" s="4" customFormat="1" ht="36" customHeight="1" outlineLevel="1" spans="2:19">
      <c r="B25" s="38" t="s">
        <v>127</v>
      </c>
      <c r="C25" s="4">
        <f t="shared" si="0"/>
        <v>0.001</v>
      </c>
      <c r="D25" s="62">
        <v>2</v>
      </c>
      <c r="E25" s="63" t="s">
        <v>45</v>
      </c>
      <c r="F25" s="64" t="s">
        <v>16</v>
      </c>
      <c r="G25" s="65">
        <v>13.48</v>
      </c>
      <c r="H25" s="66"/>
      <c r="I25" s="66"/>
      <c r="J25" s="110" t="s">
        <v>126</v>
      </c>
      <c r="K25" s="111" t="s">
        <v>97</v>
      </c>
      <c r="L25" s="112"/>
      <c r="M25" s="106" t="s">
        <v>11</v>
      </c>
      <c r="N25" s="107"/>
      <c r="O25" s="108"/>
      <c r="P25" s="113"/>
      <c r="Q25" s="113"/>
      <c r="R25" s="113"/>
      <c r="S25" s="127" t="s">
        <v>94</v>
      </c>
    </row>
    <row r="26" s="4" customFormat="1" ht="36" customHeight="1" outlineLevel="1" spans="2:19">
      <c r="B26" s="38" t="s">
        <v>128</v>
      </c>
      <c r="C26" s="4">
        <f t="shared" si="0"/>
        <v>0.001</v>
      </c>
      <c r="D26" s="62">
        <v>3</v>
      </c>
      <c r="E26" s="63" t="s">
        <v>45</v>
      </c>
      <c r="F26" s="64" t="s">
        <v>16</v>
      </c>
      <c r="G26" s="65">
        <v>7.66</v>
      </c>
      <c r="H26" s="66"/>
      <c r="I26" s="66"/>
      <c r="J26" s="110" t="s">
        <v>126</v>
      </c>
      <c r="K26" s="111" t="s">
        <v>97</v>
      </c>
      <c r="L26" s="112"/>
      <c r="M26" s="106" t="s">
        <v>11</v>
      </c>
      <c r="N26" s="107"/>
      <c r="O26" s="108"/>
      <c r="P26" s="113"/>
      <c r="Q26" s="113"/>
      <c r="R26" s="113"/>
      <c r="S26" s="127" t="s">
        <v>94</v>
      </c>
    </row>
    <row r="27" s="4" customFormat="1" ht="36" customHeight="1" outlineLevel="1" spans="2:19">
      <c r="B27" s="38" t="s">
        <v>129</v>
      </c>
      <c r="C27" s="4">
        <f t="shared" si="0"/>
        <v>0.001</v>
      </c>
      <c r="D27" s="62">
        <v>4</v>
      </c>
      <c r="E27" s="63" t="s">
        <v>45</v>
      </c>
      <c r="F27" s="64" t="s">
        <v>16</v>
      </c>
      <c r="G27" s="65">
        <v>42.15</v>
      </c>
      <c r="H27" s="66"/>
      <c r="I27" s="66"/>
      <c r="J27" s="110" t="s">
        <v>126</v>
      </c>
      <c r="K27" s="111" t="s">
        <v>97</v>
      </c>
      <c r="L27" s="112"/>
      <c r="M27" s="106" t="s">
        <v>11</v>
      </c>
      <c r="N27" s="107"/>
      <c r="O27" s="108"/>
      <c r="P27" s="113"/>
      <c r="Q27" s="113"/>
      <c r="R27" s="113"/>
      <c r="S27" s="127" t="s">
        <v>94</v>
      </c>
    </row>
    <row r="28" s="4" customFormat="1" ht="36" customHeight="1" outlineLevel="1" spans="2:19">
      <c r="B28" s="38" t="s">
        <v>130</v>
      </c>
      <c r="C28" s="4">
        <f t="shared" si="0"/>
        <v>0.001</v>
      </c>
      <c r="D28" s="62">
        <v>5</v>
      </c>
      <c r="E28" s="63" t="s">
        <v>45</v>
      </c>
      <c r="F28" s="64" t="s">
        <v>16</v>
      </c>
      <c r="G28" s="65">
        <v>5.43</v>
      </c>
      <c r="H28" s="66"/>
      <c r="I28" s="66"/>
      <c r="J28" s="110" t="s">
        <v>126</v>
      </c>
      <c r="K28" s="111" t="s">
        <v>97</v>
      </c>
      <c r="L28" s="112"/>
      <c r="M28" s="106" t="s">
        <v>11</v>
      </c>
      <c r="N28" s="107"/>
      <c r="O28" s="108"/>
      <c r="P28" s="113"/>
      <c r="Q28" s="113"/>
      <c r="R28" s="113"/>
      <c r="S28" s="127" t="s">
        <v>94</v>
      </c>
    </row>
    <row r="29" s="4" customFormat="1" ht="36" customHeight="1" outlineLevel="1" spans="2:19">
      <c r="B29" s="38" t="s">
        <v>131</v>
      </c>
      <c r="C29" s="4">
        <f t="shared" si="0"/>
        <v>0.001</v>
      </c>
      <c r="D29" s="62">
        <v>6</v>
      </c>
      <c r="E29" s="63" t="s">
        <v>45</v>
      </c>
      <c r="F29" s="64" t="s">
        <v>16</v>
      </c>
      <c r="G29" s="65">
        <v>4</v>
      </c>
      <c r="H29" s="65"/>
      <c r="I29" s="65"/>
      <c r="J29" s="110" t="s">
        <v>126</v>
      </c>
      <c r="K29" s="111" t="s">
        <v>97</v>
      </c>
      <c r="L29" s="112"/>
      <c r="M29" s="106" t="s">
        <v>11</v>
      </c>
      <c r="N29" s="107"/>
      <c r="O29" s="108"/>
      <c r="P29" s="113"/>
      <c r="Q29" s="113"/>
      <c r="R29" s="113"/>
      <c r="S29" s="127" t="s">
        <v>94</v>
      </c>
    </row>
    <row r="30" s="4" customFormat="1" ht="36" customHeight="1" outlineLevel="1" spans="2:19">
      <c r="B30" s="38" t="s">
        <v>132</v>
      </c>
      <c r="C30" s="4">
        <f t="shared" si="0"/>
        <v>0.001</v>
      </c>
      <c r="D30" s="62">
        <v>7</v>
      </c>
      <c r="E30" s="63" t="s">
        <v>31</v>
      </c>
      <c r="F30" s="64"/>
      <c r="G30" s="65">
        <v>0.2</v>
      </c>
      <c r="H30" s="65">
        <v>-0.2</v>
      </c>
      <c r="I30" s="65">
        <v>0</v>
      </c>
      <c r="J30" s="110" t="s">
        <v>126</v>
      </c>
      <c r="K30" s="111" t="s">
        <v>97</v>
      </c>
      <c r="L30" s="114"/>
      <c r="M30" s="106" t="s">
        <v>11</v>
      </c>
      <c r="N30" s="107"/>
      <c r="O30" s="108"/>
      <c r="P30" s="113"/>
      <c r="Q30" s="113"/>
      <c r="R30" s="113"/>
      <c r="S30" s="128" t="str">
        <f>IF(COUNTBLANK(P30:R30)=5,"",IF(OR((MIN(P30:R30)&lt;(G30+H30)),(MAX(P30:R30)&gt;(G30+I30))),"NG","OK"))</f>
        <v>OK</v>
      </c>
    </row>
    <row r="31" s="4" customFormat="1" ht="36" customHeight="1" outlineLevel="1" spans="2:19">
      <c r="B31" s="38" t="s">
        <v>133</v>
      </c>
      <c r="C31" s="4">
        <f t="shared" si="0"/>
        <v>0.001</v>
      </c>
      <c r="D31" s="62" t="s">
        <v>134</v>
      </c>
      <c r="E31" s="63" t="s">
        <v>31</v>
      </c>
      <c r="F31" s="64"/>
      <c r="G31" s="65">
        <v>0.15</v>
      </c>
      <c r="H31" s="65">
        <v>-0.15</v>
      </c>
      <c r="I31" s="65">
        <v>0</v>
      </c>
      <c r="J31" s="110" t="s">
        <v>126</v>
      </c>
      <c r="K31" s="111" t="s">
        <v>97</v>
      </c>
      <c r="L31" s="114" t="s">
        <v>107</v>
      </c>
      <c r="M31" s="106" t="s">
        <v>11</v>
      </c>
      <c r="N31" s="107"/>
      <c r="O31" s="108"/>
      <c r="P31" s="113"/>
      <c r="Q31" s="113"/>
      <c r="R31" s="113"/>
      <c r="S31" s="128" t="str">
        <f>IF(COUNTBLANK(P31:R31)=5,"",IF(OR((MIN(P31:R31)&lt;(G31+H31)),(MAX(P31:R31)&gt;(G31+I31))),"NG","OK"))</f>
        <v>OK</v>
      </c>
    </row>
    <row r="32" s="4" customFormat="1" ht="36" customHeight="1" outlineLevel="1" spans="2:19">
      <c r="B32" s="38" t="s">
        <v>133</v>
      </c>
      <c r="C32" s="4">
        <f t="shared" si="0"/>
        <v>0.001</v>
      </c>
      <c r="D32" s="62">
        <v>8</v>
      </c>
      <c r="E32" s="63" t="s">
        <v>65</v>
      </c>
      <c r="F32" s="64"/>
      <c r="G32" s="65">
        <v>0.1</v>
      </c>
      <c r="H32" s="65">
        <v>-0.1</v>
      </c>
      <c r="I32" s="65">
        <v>0</v>
      </c>
      <c r="J32" s="110" t="s">
        <v>126</v>
      </c>
      <c r="K32" s="111" t="s">
        <v>97</v>
      </c>
      <c r="L32" s="114" t="s">
        <v>107</v>
      </c>
      <c r="M32" s="106" t="s">
        <v>11</v>
      </c>
      <c r="N32" s="107"/>
      <c r="O32" s="108"/>
      <c r="P32" s="113"/>
      <c r="Q32" s="113"/>
      <c r="R32" s="113"/>
      <c r="S32" s="128" t="str">
        <f>IF(COUNTBLANK(P32:R32)=5,"",IF(OR((MIN(P32:R32)&lt;(G32+H32)),(MAX(P32:R32)&gt;(G32+I32))),"NG","OK"))</f>
        <v>OK</v>
      </c>
    </row>
    <row r="33" s="4" customFormat="1" ht="36" customHeight="1" outlineLevel="1" spans="2:19">
      <c r="B33" s="38" t="s">
        <v>133</v>
      </c>
      <c r="C33" s="4">
        <f t="shared" si="0"/>
        <v>0.1</v>
      </c>
      <c r="D33" s="67" t="s">
        <v>32</v>
      </c>
      <c r="E33" s="68" t="s">
        <v>10</v>
      </c>
      <c r="F33" s="64"/>
      <c r="G33" s="65"/>
      <c r="H33" s="65">
        <v>-0.1</v>
      </c>
      <c r="I33" s="65">
        <v>0.1</v>
      </c>
      <c r="J33" s="110"/>
      <c r="K33" s="111"/>
      <c r="L33" s="114"/>
      <c r="M33" s="106" t="s">
        <v>11</v>
      </c>
      <c r="N33" s="107"/>
      <c r="O33" s="108"/>
      <c r="P33" s="113"/>
      <c r="Q33" s="113"/>
      <c r="R33" s="113"/>
      <c r="S33" s="128" t="str">
        <f>IF(COUNTBLANK(P33:R33)=5,"",IF(OR((MIN(P33:R33)&lt;(G33+H33)),(MAX(P33:R33)&gt;(G33+I33))),"NG","OK"))</f>
        <v>OK</v>
      </c>
    </row>
    <row r="34" s="4" customFormat="1" ht="36" customHeight="1" outlineLevel="1" spans="2:19">
      <c r="B34" s="38" t="s">
        <v>133</v>
      </c>
      <c r="C34" s="4">
        <f t="shared" si="0"/>
        <v>0.1</v>
      </c>
      <c r="D34" s="67" t="s">
        <v>28</v>
      </c>
      <c r="E34" s="68" t="s">
        <v>10</v>
      </c>
      <c r="F34" s="64"/>
      <c r="G34" s="65"/>
      <c r="H34" s="65">
        <v>-0.1</v>
      </c>
      <c r="I34" s="65">
        <v>0.1</v>
      </c>
      <c r="J34" s="110"/>
      <c r="K34" s="111"/>
      <c r="L34" s="114"/>
      <c r="M34" s="106" t="s">
        <v>11</v>
      </c>
      <c r="N34" s="107"/>
      <c r="O34" s="108"/>
      <c r="P34" s="113"/>
      <c r="Q34" s="113"/>
      <c r="R34" s="113"/>
      <c r="S34" s="128" t="str">
        <f>IF(COUNTBLANK(P34:R34)=5,"",IF(OR((MIN(P34:R34)&lt;(G34+H34)),(MAX(P34:R34)&gt;(G34+I34))),"NG","OK"))</f>
        <v>OK</v>
      </c>
    </row>
    <row r="35" s="4" customFormat="1" ht="36" customHeight="1" outlineLevel="1" spans="2:19">
      <c r="B35" s="38" t="s">
        <v>135</v>
      </c>
      <c r="C35" s="4">
        <f t="shared" si="0"/>
        <v>0.001</v>
      </c>
      <c r="D35" s="62">
        <v>9</v>
      </c>
      <c r="E35" s="63" t="s">
        <v>45</v>
      </c>
      <c r="F35" s="64" t="s">
        <v>16</v>
      </c>
      <c r="G35" s="65">
        <v>4</v>
      </c>
      <c r="H35" s="65"/>
      <c r="I35" s="65"/>
      <c r="J35" s="110" t="s">
        <v>126</v>
      </c>
      <c r="K35" s="111" t="s">
        <v>97</v>
      </c>
      <c r="L35" s="112"/>
      <c r="M35" s="106" t="s">
        <v>11</v>
      </c>
      <c r="N35" s="107"/>
      <c r="O35" s="108"/>
      <c r="P35" s="113"/>
      <c r="Q35" s="113"/>
      <c r="R35" s="113"/>
      <c r="S35" s="127" t="s">
        <v>94</v>
      </c>
    </row>
    <row r="36" s="4" customFormat="1" ht="36" customHeight="1" outlineLevel="1" spans="2:19">
      <c r="B36" s="38" t="s">
        <v>136</v>
      </c>
      <c r="C36" s="4">
        <f t="shared" si="0"/>
        <v>0.001</v>
      </c>
      <c r="D36" s="62">
        <v>10</v>
      </c>
      <c r="E36" s="63" t="s">
        <v>31</v>
      </c>
      <c r="F36" s="64"/>
      <c r="G36" s="65">
        <v>0.2</v>
      </c>
      <c r="H36" s="65">
        <v>-0.2</v>
      </c>
      <c r="I36" s="65">
        <v>0</v>
      </c>
      <c r="J36" s="110" t="s">
        <v>126</v>
      </c>
      <c r="K36" s="111" t="s">
        <v>97</v>
      </c>
      <c r="L36" s="114"/>
      <c r="M36" s="106" t="s">
        <v>11</v>
      </c>
      <c r="N36" s="107"/>
      <c r="O36" s="108"/>
      <c r="P36" s="113"/>
      <c r="Q36" s="113"/>
      <c r="R36" s="113"/>
      <c r="S36" s="128" t="str">
        <f>IF(COUNTBLANK(P36:R36)=5,"",IF(OR((MIN(P36:R36)&lt;(G36+H36)),(MAX(P36:R36)&gt;(G36+I36))),"NG","OK"))</f>
        <v>OK</v>
      </c>
    </row>
    <row r="37" s="4" customFormat="1" ht="36" customHeight="1" outlineLevel="1" spans="2:19">
      <c r="B37" s="38" t="s">
        <v>133</v>
      </c>
      <c r="C37" s="4">
        <f t="shared" si="0"/>
        <v>0.001</v>
      </c>
      <c r="D37" s="62" t="s">
        <v>137</v>
      </c>
      <c r="E37" s="63" t="s">
        <v>31</v>
      </c>
      <c r="F37" s="64"/>
      <c r="G37" s="65">
        <v>0.15</v>
      </c>
      <c r="H37" s="65">
        <v>-0.15</v>
      </c>
      <c r="I37" s="65">
        <v>0</v>
      </c>
      <c r="J37" s="110" t="s">
        <v>126</v>
      </c>
      <c r="K37" s="111" t="s">
        <v>97</v>
      </c>
      <c r="L37" s="114" t="s">
        <v>107</v>
      </c>
      <c r="M37" s="106" t="s">
        <v>11</v>
      </c>
      <c r="N37" s="107"/>
      <c r="O37" s="108"/>
      <c r="P37" s="113"/>
      <c r="Q37" s="113"/>
      <c r="R37" s="113"/>
      <c r="S37" s="128" t="str">
        <f>IF(COUNTBLANK(P37:R37)=5,"",IF(OR((MIN(P37:R37)&lt;(G37+H37)),(MAX(P37:R37)&gt;(G37+I37))),"NG","OK"))</f>
        <v>OK</v>
      </c>
    </row>
    <row r="38" s="4" customFormat="1" ht="36" customHeight="1" outlineLevel="1" spans="2:19">
      <c r="B38" s="38" t="s">
        <v>138</v>
      </c>
      <c r="C38" s="4">
        <f t="shared" si="0"/>
        <v>0.001</v>
      </c>
      <c r="D38" s="62">
        <v>11</v>
      </c>
      <c r="E38" s="63" t="s">
        <v>65</v>
      </c>
      <c r="F38" s="64"/>
      <c r="G38" s="65">
        <v>0.1</v>
      </c>
      <c r="H38" s="65">
        <v>-0.1</v>
      </c>
      <c r="I38" s="65">
        <v>0</v>
      </c>
      <c r="J38" s="110" t="s">
        <v>126</v>
      </c>
      <c r="K38" s="111" t="s">
        <v>97</v>
      </c>
      <c r="L38" s="114" t="s">
        <v>107</v>
      </c>
      <c r="M38" s="106" t="s">
        <v>11</v>
      </c>
      <c r="N38" s="107"/>
      <c r="O38" s="108"/>
      <c r="P38" s="113"/>
      <c r="Q38" s="113"/>
      <c r="R38" s="113"/>
      <c r="S38" s="128" t="str">
        <f>IF(COUNTBLANK(P38:R38)=5,"",IF(OR((MIN(P38:R38)&lt;(G38+H38)),(MAX(P38:R38)&gt;(G38+I38))),"NG","OK"))</f>
        <v>OK</v>
      </c>
    </row>
    <row r="39" s="4" customFormat="1" ht="36" customHeight="1" outlineLevel="1" spans="2:19">
      <c r="B39" s="38" t="s">
        <v>133</v>
      </c>
      <c r="C39" s="4">
        <f t="shared" si="0"/>
        <v>0.1</v>
      </c>
      <c r="D39" s="67" t="s">
        <v>32</v>
      </c>
      <c r="E39" s="68" t="s">
        <v>10</v>
      </c>
      <c r="F39" s="64"/>
      <c r="G39" s="65"/>
      <c r="H39" s="65">
        <v>-0.1</v>
      </c>
      <c r="I39" s="65">
        <v>0.1</v>
      </c>
      <c r="J39" s="110"/>
      <c r="K39" s="111"/>
      <c r="L39" s="114"/>
      <c r="M39" s="106" t="s">
        <v>11</v>
      </c>
      <c r="N39" s="107"/>
      <c r="O39" s="108"/>
      <c r="P39" s="113"/>
      <c r="Q39" s="113"/>
      <c r="R39" s="113"/>
      <c r="S39" s="128" t="str">
        <f>IF(COUNTBLANK(P39:R39)=5,"",IF(OR((MIN(P39:R39)&lt;(G39+H39)),(MAX(P39:R39)&gt;(G39+I39))),"NG","OK"))</f>
        <v>OK</v>
      </c>
    </row>
    <row r="40" s="4" customFormat="1" ht="36" customHeight="1" outlineLevel="1" spans="2:19">
      <c r="B40" s="38" t="s">
        <v>133</v>
      </c>
      <c r="C40" s="4">
        <f t="shared" si="0"/>
        <v>0.1</v>
      </c>
      <c r="D40" s="67" t="s">
        <v>28</v>
      </c>
      <c r="E40" s="68" t="s">
        <v>10</v>
      </c>
      <c r="F40" s="64"/>
      <c r="G40" s="65"/>
      <c r="H40" s="65">
        <v>-0.1</v>
      </c>
      <c r="I40" s="65">
        <v>0.1</v>
      </c>
      <c r="J40" s="110"/>
      <c r="K40" s="111"/>
      <c r="L40" s="114"/>
      <c r="M40" s="106" t="s">
        <v>11</v>
      </c>
      <c r="N40" s="107"/>
      <c r="O40" s="108"/>
      <c r="P40" s="113"/>
      <c r="Q40" s="113"/>
      <c r="R40" s="113"/>
      <c r="S40" s="128" t="str">
        <f>IF(COUNTBLANK(P40:R40)=5,"",IF(OR((MIN(P40:R40)&lt;(G40+H40)),(MAX(P40:R40)&gt;(G40+I40))),"NG","OK"))</f>
        <v>OK</v>
      </c>
    </row>
    <row r="41" s="4" customFormat="1" ht="36" customHeight="1" outlineLevel="1" spans="2:19">
      <c r="B41" s="38" t="s">
        <v>139</v>
      </c>
      <c r="C41" s="4">
        <f t="shared" si="0"/>
        <v>0.001</v>
      </c>
      <c r="D41" s="62">
        <v>12</v>
      </c>
      <c r="E41" s="63" t="s">
        <v>21</v>
      </c>
      <c r="F41" s="64" t="s">
        <v>16</v>
      </c>
      <c r="G41" s="65">
        <v>77.6</v>
      </c>
      <c r="H41" s="65"/>
      <c r="I41" s="65"/>
      <c r="J41" s="110" t="s">
        <v>140</v>
      </c>
      <c r="K41" s="111" t="s">
        <v>97</v>
      </c>
      <c r="L41" s="112"/>
      <c r="M41" s="106" t="s">
        <v>11</v>
      </c>
      <c r="N41" s="107"/>
      <c r="O41" s="108"/>
      <c r="P41" s="113"/>
      <c r="Q41" s="113"/>
      <c r="R41" s="113"/>
      <c r="S41" s="127" t="s">
        <v>94</v>
      </c>
    </row>
    <row r="42" s="4" customFormat="1" ht="36" customHeight="1" outlineLevel="1" spans="2:19">
      <c r="B42" s="38" t="s">
        <v>141</v>
      </c>
      <c r="C42" s="4">
        <f t="shared" si="0"/>
        <v>0.001</v>
      </c>
      <c r="D42" s="62">
        <v>13</v>
      </c>
      <c r="E42" s="63" t="s">
        <v>21</v>
      </c>
      <c r="F42" s="64" t="s">
        <v>16</v>
      </c>
      <c r="G42" s="65">
        <v>37.6</v>
      </c>
      <c r="H42" s="65"/>
      <c r="I42" s="65"/>
      <c r="J42" s="110" t="s">
        <v>140</v>
      </c>
      <c r="K42" s="111" t="s">
        <v>97</v>
      </c>
      <c r="L42" s="112"/>
      <c r="M42" s="106" t="s">
        <v>11</v>
      </c>
      <c r="N42" s="107"/>
      <c r="O42" s="108"/>
      <c r="P42" s="113"/>
      <c r="Q42" s="113"/>
      <c r="R42" s="113"/>
      <c r="S42" s="127" t="s">
        <v>94</v>
      </c>
    </row>
    <row r="43" s="4" customFormat="1" ht="36" customHeight="1" outlineLevel="1" spans="2:19">
      <c r="B43" s="38" t="s">
        <v>142</v>
      </c>
      <c r="C43" s="4">
        <f t="shared" si="0"/>
        <v>0.1</v>
      </c>
      <c r="D43" s="62" t="s">
        <v>143</v>
      </c>
      <c r="E43" s="63" t="s">
        <v>60</v>
      </c>
      <c r="F43" s="64" t="s">
        <v>9</v>
      </c>
      <c r="G43" s="65">
        <v>4.25</v>
      </c>
      <c r="H43" s="65">
        <v>-0.25</v>
      </c>
      <c r="I43" s="65">
        <v>0.25</v>
      </c>
      <c r="J43" s="110" t="s">
        <v>126</v>
      </c>
      <c r="K43" s="111" t="s">
        <v>97</v>
      </c>
      <c r="L43" s="112"/>
      <c r="M43" s="106" t="s">
        <v>11</v>
      </c>
      <c r="N43" s="107"/>
      <c r="O43" s="108"/>
      <c r="P43" s="113"/>
      <c r="Q43" s="113"/>
      <c r="R43" s="113"/>
      <c r="S43" s="128" t="str">
        <f>IF(COUNTBLANK(P43:R43)=5,"",IF(OR((MIN(P43:R43)&lt;(G43+H43)),(MAX(P43:R43)&gt;(G43+I43))),"NG","OK"))</f>
        <v>NG</v>
      </c>
    </row>
    <row r="44" s="4" customFormat="1" ht="36" customHeight="1" outlineLevel="1" spans="2:19">
      <c r="B44" s="38" t="s">
        <v>142</v>
      </c>
      <c r="C44" s="4">
        <f t="shared" si="0"/>
        <v>0.1</v>
      </c>
      <c r="D44" s="62" t="s">
        <v>144</v>
      </c>
      <c r="E44" s="63" t="s">
        <v>60</v>
      </c>
      <c r="F44" s="64" t="s">
        <v>9</v>
      </c>
      <c r="G44" s="65">
        <v>4.25</v>
      </c>
      <c r="H44" s="65">
        <v>-0.25</v>
      </c>
      <c r="I44" s="65">
        <v>0.25</v>
      </c>
      <c r="J44" s="110" t="s">
        <v>126</v>
      </c>
      <c r="K44" s="111" t="s">
        <v>97</v>
      </c>
      <c r="L44" s="112"/>
      <c r="M44" s="106" t="s">
        <v>11</v>
      </c>
      <c r="N44" s="107"/>
      <c r="O44" s="108"/>
      <c r="P44" s="113"/>
      <c r="Q44" s="113"/>
      <c r="R44" s="113"/>
      <c r="S44" s="128" t="str">
        <f>IF(COUNTBLANK(P44:R44)=5,"",IF(OR((MIN(P44:R44)&lt;(G44+H44)),(MAX(P44:R44)&gt;(G44+I44))),"NG","OK"))</f>
        <v>NG</v>
      </c>
    </row>
    <row r="45" s="4" customFormat="1" ht="36" customHeight="1" outlineLevel="1" spans="2:19">
      <c r="B45" s="38"/>
      <c r="D45" s="69" t="s">
        <v>145</v>
      </c>
      <c r="E45" s="69" t="s">
        <v>146</v>
      </c>
      <c r="F45" s="64" t="s">
        <v>16</v>
      </c>
      <c r="G45" s="65">
        <v>23.4378</v>
      </c>
      <c r="H45" s="65"/>
      <c r="I45" s="65"/>
      <c r="J45" s="110" t="s">
        <v>126</v>
      </c>
      <c r="K45" s="111" t="s">
        <v>97</v>
      </c>
      <c r="L45" s="112"/>
      <c r="M45" s="106" t="s">
        <v>11</v>
      </c>
      <c r="N45" s="107"/>
      <c r="O45" s="108"/>
      <c r="P45" s="113"/>
      <c r="Q45" s="113"/>
      <c r="R45" s="113"/>
      <c r="S45" s="128" t="s">
        <v>94</v>
      </c>
    </row>
    <row r="46" s="4" customFormat="1" ht="36" customHeight="1" outlineLevel="1" spans="2:19">
      <c r="B46" s="38"/>
      <c r="D46" s="69" t="s">
        <v>145</v>
      </c>
      <c r="E46" s="69" t="s">
        <v>147</v>
      </c>
      <c r="F46" s="64" t="s">
        <v>16</v>
      </c>
      <c r="G46" s="65">
        <v>18.3651</v>
      </c>
      <c r="H46" s="65"/>
      <c r="I46" s="65"/>
      <c r="J46" s="110" t="s">
        <v>126</v>
      </c>
      <c r="K46" s="111" t="s">
        <v>97</v>
      </c>
      <c r="L46" s="112"/>
      <c r="M46" s="106" t="s">
        <v>11</v>
      </c>
      <c r="N46" s="107"/>
      <c r="O46" s="108"/>
      <c r="P46" s="115"/>
      <c r="Q46" s="116"/>
      <c r="R46" s="115"/>
      <c r="S46" s="128" t="s">
        <v>94</v>
      </c>
    </row>
    <row r="47" s="4" customFormat="1" ht="36" customHeight="1" outlineLevel="1" spans="2:19">
      <c r="B47" s="38" t="s">
        <v>141</v>
      </c>
      <c r="C47" s="4">
        <f>IF(I47&gt;=1,1,IF(I47&gt;=0.1,0.1,IF(I47&gt;=0.01,0.01,0.001)))</f>
        <v>0.001</v>
      </c>
      <c r="D47" s="69" t="s">
        <v>145</v>
      </c>
      <c r="E47" s="69" t="s">
        <v>31</v>
      </c>
      <c r="F47" s="64"/>
      <c r="G47" s="65">
        <v>0.2</v>
      </c>
      <c r="H47" s="65">
        <v>-0.2</v>
      </c>
      <c r="I47" s="65">
        <v>0</v>
      </c>
      <c r="J47" s="110" t="s">
        <v>126</v>
      </c>
      <c r="K47" s="111" t="s">
        <v>97</v>
      </c>
      <c r="L47" s="112"/>
      <c r="M47" s="106" t="s">
        <v>11</v>
      </c>
      <c r="N47" s="107"/>
      <c r="O47" s="108"/>
      <c r="P47" s="113"/>
      <c r="Q47" s="113"/>
      <c r="R47" s="113"/>
      <c r="S47" s="128" t="str">
        <f>IF(COUNTBLANK(P47:R47)=5,"",IF(OR((MIN(P47:R47)&lt;(G47+H47)),(MAX(P47:R47)&gt;(G47+I47))),"NG","OK"))</f>
        <v>OK</v>
      </c>
    </row>
    <row r="48" s="4" customFormat="1" ht="36" customHeight="1" outlineLevel="1" spans="2:19">
      <c r="B48" s="38"/>
      <c r="D48" s="69" t="s">
        <v>148</v>
      </c>
      <c r="E48" s="69" t="s">
        <v>146</v>
      </c>
      <c r="F48" s="64" t="s">
        <v>16</v>
      </c>
      <c r="G48" s="65">
        <v>6.6379</v>
      </c>
      <c r="H48" s="65"/>
      <c r="I48" s="65"/>
      <c r="J48" s="110" t="s">
        <v>126</v>
      </c>
      <c r="K48" s="111" t="s">
        <v>97</v>
      </c>
      <c r="L48" s="112"/>
      <c r="M48" s="106" t="s">
        <v>11</v>
      </c>
      <c r="N48" s="107"/>
      <c r="O48" s="108"/>
      <c r="P48" s="116"/>
      <c r="Q48" s="116"/>
      <c r="R48" s="116"/>
      <c r="S48" s="128" t="s">
        <v>94</v>
      </c>
    </row>
    <row r="49" s="4" customFormat="1" ht="36" customHeight="1" outlineLevel="1" spans="2:19">
      <c r="B49" s="38"/>
      <c r="D49" s="69" t="s">
        <v>148</v>
      </c>
      <c r="E49" s="69" t="s">
        <v>147</v>
      </c>
      <c r="F49" s="64" t="s">
        <v>16</v>
      </c>
      <c r="G49" s="65">
        <v>29.0266</v>
      </c>
      <c r="H49" s="65"/>
      <c r="I49" s="65"/>
      <c r="J49" s="110" t="s">
        <v>126</v>
      </c>
      <c r="K49" s="111" t="s">
        <v>97</v>
      </c>
      <c r="L49" s="112"/>
      <c r="M49" s="106" t="s">
        <v>11</v>
      </c>
      <c r="N49" s="107"/>
      <c r="O49" s="108"/>
      <c r="P49" s="115"/>
      <c r="Q49" s="116"/>
      <c r="R49" s="115"/>
      <c r="S49" s="128" t="s">
        <v>94</v>
      </c>
    </row>
    <row r="50" s="4" customFormat="1" ht="36" customHeight="1" outlineLevel="1" spans="2:19">
      <c r="B50" s="38" t="s">
        <v>141</v>
      </c>
      <c r="C50" s="4">
        <f>IF(I50&gt;=1,1,IF(I50&gt;=0.1,0.1,IF(I50&gt;=0.01,0.01,0.001)))</f>
        <v>0.001</v>
      </c>
      <c r="D50" s="69" t="s">
        <v>148</v>
      </c>
      <c r="E50" s="69" t="s">
        <v>31</v>
      </c>
      <c r="F50" s="64"/>
      <c r="G50" s="65">
        <v>0.2</v>
      </c>
      <c r="H50" s="65">
        <v>-0.2</v>
      </c>
      <c r="I50" s="65">
        <v>0</v>
      </c>
      <c r="J50" s="110" t="s">
        <v>126</v>
      </c>
      <c r="K50" s="111" t="s">
        <v>97</v>
      </c>
      <c r="L50" s="112"/>
      <c r="M50" s="106" t="s">
        <v>11</v>
      </c>
      <c r="N50" s="107"/>
      <c r="O50" s="108"/>
      <c r="P50" s="113"/>
      <c r="Q50" s="113"/>
      <c r="R50" s="113"/>
      <c r="S50" s="128" t="str">
        <f>IF(COUNTBLANK(P50:R50)=5,"",IF(OR((MIN(P50:R50)&lt;(G50+H50)),(MAX(P50:R50)&gt;(G50+I50))),"NG","OK"))</f>
        <v>OK</v>
      </c>
    </row>
    <row r="51" s="4" customFormat="1" ht="36" customHeight="1" outlineLevel="1" spans="2:19">
      <c r="B51" s="38"/>
      <c r="D51" s="70" t="s">
        <v>145</v>
      </c>
      <c r="E51" s="70" t="s">
        <v>146</v>
      </c>
      <c r="F51" s="64" t="s">
        <v>16</v>
      </c>
      <c r="G51" s="65">
        <v>23.835</v>
      </c>
      <c r="H51" s="65"/>
      <c r="I51" s="65"/>
      <c r="J51" s="110" t="s">
        <v>126</v>
      </c>
      <c r="K51" s="111" t="s">
        <v>97</v>
      </c>
      <c r="L51" s="112"/>
      <c r="M51" s="106" t="s">
        <v>11</v>
      </c>
      <c r="N51" s="107"/>
      <c r="O51" s="108"/>
      <c r="P51" s="116"/>
      <c r="Q51" s="116"/>
      <c r="R51" s="116"/>
      <c r="S51" s="128" t="s">
        <v>94</v>
      </c>
    </row>
    <row r="52" s="4" customFormat="1" ht="36" customHeight="1" outlineLevel="1" spans="2:19">
      <c r="B52" s="38"/>
      <c r="D52" s="70" t="s">
        <v>145</v>
      </c>
      <c r="E52" s="70" t="s">
        <v>147</v>
      </c>
      <c r="F52" s="64" t="s">
        <v>16</v>
      </c>
      <c r="G52" s="65">
        <v>18.571</v>
      </c>
      <c r="H52" s="65"/>
      <c r="I52" s="65"/>
      <c r="J52" s="110" t="s">
        <v>126</v>
      </c>
      <c r="K52" s="111" t="s">
        <v>97</v>
      </c>
      <c r="L52" s="112"/>
      <c r="M52" s="106" t="s">
        <v>11</v>
      </c>
      <c r="N52" s="107"/>
      <c r="O52" s="108"/>
      <c r="P52" s="115"/>
      <c r="Q52" s="116"/>
      <c r="R52" s="115"/>
      <c r="S52" s="128" t="s">
        <v>94</v>
      </c>
    </row>
    <row r="53" s="4" customFormat="1" ht="36" customHeight="1" outlineLevel="1" spans="2:19">
      <c r="B53" s="38"/>
      <c r="D53" s="70" t="s">
        <v>145</v>
      </c>
      <c r="E53" s="70" t="s">
        <v>31</v>
      </c>
      <c r="F53" s="64"/>
      <c r="G53" s="65">
        <v>0.2</v>
      </c>
      <c r="H53" s="65">
        <v>-0.2</v>
      </c>
      <c r="I53" s="65">
        <v>0</v>
      </c>
      <c r="J53" s="110" t="s">
        <v>126</v>
      </c>
      <c r="K53" s="111" t="s">
        <v>97</v>
      </c>
      <c r="L53" s="112"/>
      <c r="M53" s="106" t="s">
        <v>11</v>
      </c>
      <c r="N53" s="107"/>
      <c r="O53" s="108"/>
      <c r="P53" s="113"/>
      <c r="Q53" s="113"/>
      <c r="R53" s="113"/>
      <c r="S53" s="128" t="str">
        <f>IF(COUNTBLANK(P53:R53)=5,"",IF(OR((MIN(P53:R53)&lt;(G53+H53)),(MAX(P53:R53)&gt;(G53+I53))),"NG","OK"))</f>
        <v>OK</v>
      </c>
    </row>
    <row r="54" s="4" customFormat="1" ht="36" customHeight="1" outlineLevel="1" spans="2:19">
      <c r="B54" s="38"/>
      <c r="D54" s="70" t="s">
        <v>148</v>
      </c>
      <c r="E54" s="70" t="s">
        <v>146</v>
      </c>
      <c r="F54" s="64" t="s">
        <v>16</v>
      </c>
      <c r="G54" s="65">
        <v>6.757</v>
      </c>
      <c r="H54" s="65"/>
      <c r="I54" s="65"/>
      <c r="J54" s="110" t="s">
        <v>126</v>
      </c>
      <c r="K54" s="111" t="s">
        <v>97</v>
      </c>
      <c r="L54" s="112"/>
      <c r="M54" s="106" t="s">
        <v>11</v>
      </c>
      <c r="N54" s="107"/>
      <c r="O54" s="108"/>
      <c r="P54" s="116"/>
      <c r="Q54" s="116"/>
      <c r="R54" s="116"/>
      <c r="S54" s="128" t="s">
        <v>94</v>
      </c>
    </row>
    <row r="55" s="4" customFormat="1" ht="36" customHeight="1" outlineLevel="1" spans="2:19">
      <c r="B55" s="38"/>
      <c r="D55" s="70" t="s">
        <v>148</v>
      </c>
      <c r="E55" s="70" t="s">
        <v>147</v>
      </c>
      <c r="F55" s="64" t="s">
        <v>16</v>
      </c>
      <c r="G55" s="65">
        <v>29.565</v>
      </c>
      <c r="H55" s="65"/>
      <c r="I55" s="65"/>
      <c r="J55" s="110" t="s">
        <v>126</v>
      </c>
      <c r="K55" s="111" t="s">
        <v>97</v>
      </c>
      <c r="L55" s="112"/>
      <c r="M55" s="106" t="s">
        <v>11</v>
      </c>
      <c r="N55" s="107"/>
      <c r="O55" s="108"/>
      <c r="P55" s="115"/>
      <c r="Q55" s="116"/>
      <c r="R55" s="115"/>
      <c r="S55" s="128" t="s">
        <v>94</v>
      </c>
    </row>
    <row r="56" s="4" customFormat="1" ht="36" customHeight="1" outlineLevel="1" spans="2:19">
      <c r="B56" s="38"/>
      <c r="D56" s="70" t="s">
        <v>148</v>
      </c>
      <c r="E56" s="70" t="s">
        <v>31</v>
      </c>
      <c r="F56" s="64"/>
      <c r="G56" s="65">
        <v>0.2</v>
      </c>
      <c r="H56" s="65">
        <v>-0.2</v>
      </c>
      <c r="I56" s="65">
        <v>0</v>
      </c>
      <c r="J56" s="110" t="s">
        <v>126</v>
      </c>
      <c r="K56" s="111" t="s">
        <v>97</v>
      </c>
      <c r="L56" s="112"/>
      <c r="M56" s="106" t="s">
        <v>11</v>
      </c>
      <c r="N56" s="107"/>
      <c r="O56" s="108"/>
      <c r="P56" s="113"/>
      <c r="Q56" s="113"/>
      <c r="R56" s="113"/>
      <c r="S56" s="128" t="str">
        <f>IF(COUNTBLANK(P56:R56)=5,"",IF(OR((MIN(P56:R56)&lt;(G56+H56)),(MAX(P56:R56)&gt;(G56+I56))),"NG","OK"))</f>
        <v>OK</v>
      </c>
    </row>
    <row r="57" s="4" customFormat="1" ht="36" customHeight="1" outlineLevel="1" spans="2:19">
      <c r="B57" s="38" t="s">
        <v>142</v>
      </c>
      <c r="C57" s="4">
        <f>IF(I57&gt;=1,1,IF(I57&gt;=0.1,0.1,IF(I57&gt;=0.01,0.01,0.001)))</f>
        <v>0.001</v>
      </c>
      <c r="D57" s="62">
        <v>14</v>
      </c>
      <c r="E57" s="63" t="s">
        <v>45</v>
      </c>
      <c r="F57" s="64" t="s">
        <v>16</v>
      </c>
      <c r="G57" s="65">
        <v>7.32</v>
      </c>
      <c r="H57" s="65"/>
      <c r="I57" s="65"/>
      <c r="J57" s="110" t="s">
        <v>126</v>
      </c>
      <c r="K57" s="111" t="s">
        <v>97</v>
      </c>
      <c r="L57" s="112"/>
      <c r="M57" s="106" t="s">
        <v>11</v>
      </c>
      <c r="N57" s="107"/>
      <c r="O57" s="108"/>
      <c r="P57" s="113"/>
      <c r="Q57" s="113"/>
      <c r="R57" s="113"/>
      <c r="S57" s="127" t="s">
        <v>94</v>
      </c>
    </row>
    <row r="58" s="4" customFormat="1" ht="36" customHeight="1" outlineLevel="1" spans="2:19">
      <c r="B58" s="38" t="s">
        <v>149</v>
      </c>
      <c r="C58" s="4">
        <f>IF(I58&gt;=1,1,IF(I58&gt;=0.1,0.1,IF(I58&gt;=0.01,0.01,0.001)))</f>
        <v>0.1</v>
      </c>
      <c r="D58" s="62" t="s">
        <v>150</v>
      </c>
      <c r="E58" s="63" t="s">
        <v>60</v>
      </c>
      <c r="F58" s="64" t="s">
        <v>9</v>
      </c>
      <c r="G58" s="65">
        <v>7</v>
      </c>
      <c r="H58" s="65">
        <v>0</v>
      </c>
      <c r="I58" s="65">
        <v>0.8</v>
      </c>
      <c r="J58" s="110" t="s">
        <v>126</v>
      </c>
      <c r="K58" s="111" t="s">
        <v>99</v>
      </c>
      <c r="L58" s="112"/>
      <c r="M58" s="106" t="s">
        <v>151</v>
      </c>
      <c r="N58" s="107"/>
      <c r="O58" s="108"/>
      <c r="P58" s="113"/>
      <c r="Q58" s="113"/>
      <c r="R58" s="113"/>
      <c r="S58" s="128" t="str">
        <f t="shared" ref="S58:S65" si="1">IF(COUNTBLANK(P58:R58)=5,"",IF(OR((MIN(P58:R58)&lt;(G58+H58)),(MAX(P58:R58)&gt;(G58+I58))),"NG","OK"))</f>
        <v>NG</v>
      </c>
    </row>
    <row r="59" s="4" customFormat="1" ht="36" customHeight="1" outlineLevel="1" spans="2:19">
      <c r="B59" s="38" t="s">
        <v>149</v>
      </c>
      <c r="C59" s="4">
        <f>IF(I59&gt;=1,1,IF(I59&gt;=0.1,0.1,IF(I59&gt;=0.01,0.01,0.001)))</f>
        <v>0.1</v>
      </c>
      <c r="D59" s="62" t="s">
        <v>152</v>
      </c>
      <c r="E59" s="63" t="s">
        <v>45</v>
      </c>
      <c r="F59" s="64" t="s">
        <v>9</v>
      </c>
      <c r="G59" s="65">
        <v>2.5</v>
      </c>
      <c r="H59" s="65">
        <v>-0.25</v>
      </c>
      <c r="I59" s="65">
        <v>0.25</v>
      </c>
      <c r="J59" s="110" t="s">
        <v>126</v>
      </c>
      <c r="K59" s="111" t="s">
        <v>97</v>
      </c>
      <c r="L59" s="112"/>
      <c r="M59" s="106" t="s">
        <v>8</v>
      </c>
      <c r="N59" s="107"/>
      <c r="O59" s="108"/>
      <c r="P59" s="113"/>
      <c r="Q59" s="113"/>
      <c r="R59" s="113"/>
      <c r="S59" s="128" t="str">
        <f t="shared" si="1"/>
        <v>NG</v>
      </c>
    </row>
    <row r="60" s="4" customFormat="1" ht="36" customHeight="1" outlineLevel="1" spans="2:19">
      <c r="B60" s="38" t="s">
        <v>149</v>
      </c>
      <c r="C60" s="4">
        <f>IF(I60&gt;=1,1,IF(I60&gt;=0.1,0.1,IF(I60&gt;=0.01,0.01,0.001)))</f>
        <v>0.1</v>
      </c>
      <c r="D60" s="62">
        <v>15</v>
      </c>
      <c r="E60" s="63" t="s">
        <v>45</v>
      </c>
      <c r="F60" s="64" t="s">
        <v>9</v>
      </c>
      <c r="G60" s="65">
        <v>1</v>
      </c>
      <c r="H60" s="65">
        <v>0</v>
      </c>
      <c r="I60" s="65">
        <v>0.5</v>
      </c>
      <c r="J60" s="110" t="s">
        <v>126</v>
      </c>
      <c r="K60" s="111" t="s">
        <v>97</v>
      </c>
      <c r="L60" s="112"/>
      <c r="M60" s="106" t="s">
        <v>8</v>
      </c>
      <c r="N60" s="107"/>
      <c r="O60" s="108"/>
      <c r="P60" s="113"/>
      <c r="Q60" s="113"/>
      <c r="R60" s="113"/>
      <c r="S60" s="128" t="str">
        <f t="shared" si="1"/>
        <v>NG</v>
      </c>
    </row>
    <row r="61" s="4" customFormat="1" ht="36" customHeight="1" outlineLevel="1" spans="2:19">
      <c r="B61" s="38" t="s">
        <v>153</v>
      </c>
      <c r="C61" s="4">
        <f>IF(I61&gt;=1,1,IF(I61&gt;=0.1,0.1,IF(I61&gt;=0.01,0.01,0.001)))</f>
        <v>1</v>
      </c>
      <c r="D61" s="62">
        <v>16</v>
      </c>
      <c r="E61" s="63" t="s">
        <v>21</v>
      </c>
      <c r="F61" s="64" t="s">
        <v>9</v>
      </c>
      <c r="G61" s="65">
        <v>30</v>
      </c>
      <c r="H61" s="65">
        <v>-5</v>
      </c>
      <c r="I61" s="65">
        <v>5</v>
      </c>
      <c r="J61" s="110" t="s">
        <v>140</v>
      </c>
      <c r="K61" s="111" t="s">
        <v>97</v>
      </c>
      <c r="L61" s="112"/>
      <c r="M61" s="106" t="s">
        <v>8</v>
      </c>
      <c r="N61" s="107"/>
      <c r="O61" s="108"/>
      <c r="P61" s="113"/>
      <c r="Q61" s="113"/>
      <c r="R61" s="113"/>
      <c r="S61" s="128" t="str">
        <f t="shared" si="1"/>
        <v>NG</v>
      </c>
    </row>
    <row r="62" s="4" customFormat="1" ht="36" customHeight="1" outlineLevel="1" spans="2:19">
      <c r="B62" s="38" t="s">
        <v>153</v>
      </c>
      <c r="C62" s="4">
        <f>IF(I62&gt;=1,1,IF(I62&gt;=0.1,0.1,IF(I62&gt;=0.01,0.01,0.001)))</f>
        <v>1</v>
      </c>
      <c r="D62" s="62" t="s">
        <v>154</v>
      </c>
      <c r="E62" s="63" t="s">
        <v>21</v>
      </c>
      <c r="F62" s="64" t="s">
        <v>9</v>
      </c>
      <c r="G62" s="65">
        <v>15</v>
      </c>
      <c r="H62" s="65">
        <v>-5</v>
      </c>
      <c r="I62" s="65">
        <v>5</v>
      </c>
      <c r="J62" s="110" t="s">
        <v>140</v>
      </c>
      <c r="K62" s="111" t="s">
        <v>97</v>
      </c>
      <c r="L62" s="112"/>
      <c r="M62" s="106" t="s">
        <v>8</v>
      </c>
      <c r="N62" s="107"/>
      <c r="O62" s="108"/>
      <c r="P62" s="113"/>
      <c r="Q62" s="113"/>
      <c r="R62" s="113"/>
      <c r="S62" s="128" t="str">
        <f t="shared" si="1"/>
        <v>NG</v>
      </c>
    </row>
    <row r="63" s="4" customFormat="1" ht="36" customHeight="1" outlineLevel="1" spans="2:19">
      <c r="B63" s="38" t="s">
        <v>155</v>
      </c>
      <c r="C63" s="4">
        <f>IF(I63&gt;=1,1,IF(I63&gt;=0.1,0.1,IF(I63&gt;=0.01,0.01,0.001)))</f>
        <v>0.1</v>
      </c>
      <c r="D63" s="62" t="s">
        <v>156</v>
      </c>
      <c r="E63" s="63" t="s">
        <v>56</v>
      </c>
      <c r="F63" s="64" t="s">
        <v>9</v>
      </c>
      <c r="G63" s="65">
        <v>25.7</v>
      </c>
      <c r="H63" s="65">
        <v>-0.1</v>
      </c>
      <c r="I63" s="65">
        <v>0.1</v>
      </c>
      <c r="J63" s="110" t="s">
        <v>126</v>
      </c>
      <c r="K63" s="111" t="s">
        <v>97</v>
      </c>
      <c r="L63" s="114"/>
      <c r="M63" s="106" t="s">
        <v>157</v>
      </c>
      <c r="N63" s="107"/>
      <c r="O63" s="108"/>
      <c r="P63" s="113"/>
      <c r="Q63" s="113"/>
      <c r="R63" s="113"/>
      <c r="S63" s="128" t="str">
        <f t="shared" si="1"/>
        <v>NG</v>
      </c>
    </row>
    <row r="64" s="4" customFormat="1" ht="36" customHeight="1" outlineLevel="1" spans="2:19">
      <c r="B64" s="38" t="s">
        <v>155</v>
      </c>
      <c r="C64" s="4">
        <f>IF(I64&gt;=1,1,IF(I64&gt;=0.1,0.1,IF(I64&gt;=0.01,0.01,0.001)))</f>
        <v>0.001</v>
      </c>
      <c r="D64" s="62">
        <v>17</v>
      </c>
      <c r="E64" s="63" t="s">
        <v>56</v>
      </c>
      <c r="F64" s="64" t="s">
        <v>9</v>
      </c>
      <c r="G64" s="65">
        <v>25.4</v>
      </c>
      <c r="H64" s="65">
        <v>-0.3</v>
      </c>
      <c r="I64" s="65">
        <v>-0.2</v>
      </c>
      <c r="J64" s="110" t="s">
        <v>126</v>
      </c>
      <c r="K64" s="111" t="s">
        <v>97</v>
      </c>
      <c r="L64" s="114" t="s">
        <v>105</v>
      </c>
      <c r="M64" s="106" t="s">
        <v>157</v>
      </c>
      <c r="N64" s="107"/>
      <c r="O64" s="108"/>
      <c r="P64" s="113"/>
      <c r="Q64" s="113"/>
      <c r="R64" s="113"/>
      <c r="S64" s="128" t="str">
        <f t="shared" si="1"/>
        <v>NG</v>
      </c>
    </row>
    <row r="65" s="4" customFormat="1" ht="36" customHeight="1" outlineLevel="1" spans="2:20">
      <c r="B65" s="38" t="s">
        <v>158</v>
      </c>
      <c r="C65" s="4">
        <f>IF(I65&gt;=1,1,IF(I65&gt;=0.1,0.1,IF(I65&gt;=0.01,0.01,0.001)))</f>
        <v>0.001</v>
      </c>
      <c r="D65" s="62">
        <v>18</v>
      </c>
      <c r="E65" s="63" t="s">
        <v>31</v>
      </c>
      <c r="F65" s="64"/>
      <c r="G65" s="65">
        <v>0.3</v>
      </c>
      <c r="H65" s="65">
        <v>-0.3</v>
      </c>
      <c r="I65" s="65">
        <v>0</v>
      </c>
      <c r="J65" s="110" t="s">
        <v>126</v>
      </c>
      <c r="K65" s="111" t="s">
        <v>97</v>
      </c>
      <c r="L65" s="114" t="s">
        <v>105</v>
      </c>
      <c r="M65" s="106" t="s">
        <v>11</v>
      </c>
      <c r="N65" s="107"/>
      <c r="O65" s="108"/>
      <c r="P65" s="113"/>
      <c r="Q65" s="113"/>
      <c r="R65" s="113"/>
      <c r="S65" s="128" t="str">
        <f t="shared" si="1"/>
        <v>OK</v>
      </c>
      <c r="T65" s="4" t="s">
        <v>159</v>
      </c>
    </row>
    <row r="66" s="4" customFormat="1" ht="36" customHeight="1" outlineLevel="1" spans="2:19">
      <c r="B66" s="38" t="s">
        <v>160</v>
      </c>
      <c r="C66" s="4">
        <f>IF(I66&gt;=1,1,IF(I66&gt;=0.1,0.1,IF(I66&gt;=0.01,0.01,0.001)))</f>
        <v>0.001</v>
      </c>
      <c r="D66" s="62">
        <v>20</v>
      </c>
      <c r="E66" s="63" t="s">
        <v>45</v>
      </c>
      <c r="F66" s="64" t="s">
        <v>16</v>
      </c>
      <c r="G66" s="65">
        <v>17</v>
      </c>
      <c r="H66" s="65"/>
      <c r="I66" s="65"/>
      <c r="J66" s="110" t="s">
        <v>126</v>
      </c>
      <c r="K66" s="111" t="s">
        <v>97</v>
      </c>
      <c r="L66" s="112"/>
      <c r="M66" s="106" t="s">
        <v>11</v>
      </c>
      <c r="N66" s="107"/>
      <c r="O66" s="108"/>
      <c r="P66" s="113"/>
      <c r="Q66" s="113"/>
      <c r="R66" s="113"/>
      <c r="S66" s="127" t="s">
        <v>94</v>
      </c>
    </row>
    <row r="67" s="4" customFormat="1" ht="36" customHeight="1" outlineLevel="1" spans="2:19">
      <c r="B67" s="38" t="s">
        <v>160</v>
      </c>
      <c r="C67" s="4">
        <f>IF(I67&gt;=1,1,IF(I67&gt;=0.1,0.1,IF(I67&gt;=0.01,0.01,0.001)))</f>
        <v>0.1</v>
      </c>
      <c r="D67" s="62">
        <v>21</v>
      </c>
      <c r="E67" s="63" t="s">
        <v>45</v>
      </c>
      <c r="F67" s="64" t="s">
        <v>9</v>
      </c>
      <c r="G67" s="65">
        <v>12</v>
      </c>
      <c r="H67" s="65">
        <v>-0.15</v>
      </c>
      <c r="I67" s="65">
        <v>0.15</v>
      </c>
      <c r="J67" s="110" t="s">
        <v>126</v>
      </c>
      <c r="K67" s="111" t="s">
        <v>97</v>
      </c>
      <c r="L67" s="114" t="s">
        <v>107</v>
      </c>
      <c r="M67" s="106" t="s">
        <v>157</v>
      </c>
      <c r="N67" s="107"/>
      <c r="O67" s="108"/>
      <c r="P67" s="113"/>
      <c r="Q67" s="113"/>
      <c r="R67" s="113"/>
      <c r="S67" s="128" t="str">
        <f>IF(COUNTBLANK(P67:R67)=5,"",IF(OR((MIN(P67:R67)&lt;(G67+H67)),(MAX(P67:R67)&gt;(G67+I67))),"NG","OK"))</f>
        <v>NG</v>
      </c>
    </row>
    <row r="68" s="4" customFormat="1" ht="36" customHeight="1" outlineLevel="1" spans="2:20">
      <c r="B68" s="38" t="s">
        <v>160</v>
      </c>
      <c r="C68" s="4">
        <f>IF(I68&gt;=1,1,IF(I68&gt;=0.1,0.1,IF(I68&gt;=0.01,0.01,0.001)))</f>
        <v>0.001</v>
      </c>
      <c r="D68" s="62">
        <v>22</v>
      </c>
      <c r="E68" s="63" t="s">
        <v>31</v>
      </c>
      <c r="F68" s="64"/>
      <c r="G68" s="65">
        <v>0.5</v>
      </c>
      <c r="H68" s="65">
        <v>-0.5</v>
      </c>
      <c r="I68" s="65">
        <v>0</v>
      </c>
      <c r="J68" s="110" t="s">
        <v>126</v>
      </c>
      <c r="K68" s="111" t="s">
        <v>97</v>
      </c>
      <c r="L68" s="114" t="s">
        <v>107</v>
      </c>
      <c r="M68" s="106" t="s">
        <v>11</v>
      </c>
      <c r="N68" s="107"/>
      <c r="O68" s="108"/>
      <c r="P68" s="113"/>
      <c r="Q68" s="113"/>
      <c r="R68" s="113"/>
      <c r="S68" s="128" t="str">
        <f>IF(COUNTBLANK(P68:R68)=5,"",IF(OR((MIN(P68:R68)&lt;(G68+H68)),(MAX(P68:R68)&gt;(G68+I68))),"NG","OK"))</f>
        <v>OK</v>
      </c>
      <c r="T68" s="4" t="s">
        <v>159</v>
      </c>
    </row>
    <row r="69" s="4" customFormat="1" ht="36" customHeight="1" outlineLevel="1" spans="2:19">
      <c r="B69" s="38" t="s">
        <v>161</v>
      </c>
      <c r="C69" s="4">
        <f>IF(I69&gt;=1,1,IF(I69&gt;=0.1,0.1,IF(I69&gt;=0.01,0.01,0.001)))</f>
        <v>0.1</v>
      </c>
      <c r="D69" s="62">
        <v>23</v>
      </c>
      <c r="E69" s="63" t="s">
        <v>45</v>
      </c>
      <c r="F69" s="64" t="s">
        <v>9</v>
      </c>
      <c r="G69" s="65">
        <v>9</v>
      </c>
      <c r="H69" s="65">
        <v>-0.1</v>
      </c>
      <c r="I69" s="65">
        <v>0.1</v>
      </c>
      <c r="J69" s="110" t="s">
        <v>126</v>
      </c>
      <c r="K69" s="111" t="s">
        <v>97</v>
      </c>
      <c r="L69" s="114" t="s">
        <v>107</v>
      </c>
      <c r="M69" s="106" t="s">
        <v>157</v>
      </c>
      <c r="N69" s="107"/>
      <c r="O69" s="108"/>
      <c r="P69" s="113"/>
      <c r="Q69" s="113"/>
      <c r="R69" s="113"/>
      <c r="S69" s="128" t="str">
        <f>IF(COUNTBLANK(P69:R69)=5,"",IF(OR((MIN(P69:R69)&lt;(G69+H69)),(MAX(P69:R69)&gt;(G69+I69))),"NG","OK"))</f>
        <v>NG</v>
      </c>
    </row>
    <row r="70" s="4" customFormat="1" ht="36" customHeight="1" outlineLevel="1" spans="2:20">
      <c r="B70" s="38" t="s">
        <v>162</v>
      </c>
      <c r="C70" s="4">
        <f>IF(I70&gt;=1,1,IF(I70&gt;=0.1,0.1,IF(I70&gt;=0.01,0.01,0.001)))</f>
        <v>0.001</v>
      </c>
      <c r="D70" s="62">
        <v>24</v>
      </c>
      <c r="E70" s="63" t="s">
        <v>31</v>
      </c>
      <c r="F70" s="64"/>
      <c r="G70" s="65">
        <v>0.5</v>
      </c>
      <c r="H70" s="65">
        <v>-0.5</v>
      </c>
      <c r="I70" s="65">
        <v>0</v>
      </c>
      <c r="J70" s="110" t="s">
        <v>126</v>
      </c>
      <c r="K70" s="111" t="s">
        <v>97</v>
      </c>
      <c r="L70" s="114" t="s">
        <v>107</v>
      </c>
      <c r="M70" s="106" t="s">
        <v>11</v>
      </c>
      <c r="N70" s="107"/>
      <c r="O70" s="108"/>
      <c r="P70" s="113"/>
      <c r="Q70" s="113"/>
      <c r="R70" s="113"/>
      <c r="S70" s="128" t="str">
        <f>IF(COUNTBLANK(P70:R70)=5,"",IF(OR((MIN(P70:R70)&lt;(G70+H70)),(MAX(P70:R70)&gt;(G70+I70))),"NG","OK"))</f>
        <v>OK</v>
      </c>
      <c r="T70" s="4" t="s">
        <v>159</v>
      </c>
    </row>
    <row r="71" s="4" customFormat="1" ht="36" customHeight="1" outlineLevel="1" spans="2:19">
      <c r="B71" s="38" t="s">
        <v>163</v>
      </c>
      <c r="C71" s="4">
        <f>IF(I71&gt;=1,1,IF(I71&gt;=0.1,0.1,IF(I71&gt;=0.01,0.01,0.001)))</f>
        <v>0.001</v>
      </c>
      <c r="D71" s="62">
        <v>25</v>
      </c>
      <c r="E71" s="63" t="s">
        <v>45</v>
      </c>
      <c r="F71" s="64" t="s">
        <v>16</v>
      </c>
      <c r="G71" s="65">
        <v>41.4</v>
      </c>
      <c r="H71" s="65"/>
      <c r="I71" s="65"/>
      <c r="J71" s="110" t="s">
        <v>126</v>
      </c>
      <c r="K71" s="111" t="s">
        <v>97</v>
      </c>
      <c r="L71" s="112"/>
      <c r="M71" s="106" t="s">
        <v>11</v>
      </c>
      <c r="N71" s="107"/>
      <c r="O71" s="108"/>
      <c r="P71" s="113"/>
      <c r="Q71" s="113"/>
      <c r="R71" s="113"/>
      <c r="S71" s="127" t="s">
        <v>94</v>
      </c>
    </row>
    <row r="72" s="4" customFormat="1" ht="36" customHeight="1" outlineLevel="1" spans="2:19">
      <c r="B72" s="38" t="s">
        <v>163</v>
      </c>
      <c r="C72" s="4">
        <f>IF(I72&gt;=1,1,IF(I72&gt;=0.1,0.1,IF(I72&gt;=0.01,0.01,0.001)))</f>
        <v>0.001</v>
      </c>
      <c r="D72" s="62" t="s">
        <v>164</v>
      </c>
      <c r="E72" s="63" t="s">
        <v>21</v>
      </c>
      <c r="F72" s="64" t="s">
        <v>16</v>
      </c>
      <c r="G72" s="65">
        <v>13.9</v>
      </c>
      <c r="H72" s="65"/>
      <c r="I72" s="65"/>
      <c r="J72" s="110" t="s">
        <v>140</v>
      </c>
      <c r="K72" s="111" t="s">
        <v>97</v>
      </c>
      <c r="L72" s="112"/>
      <c r="M72" s="106" t="s">
        <v>11</v>
      </c>
      <c r="N72" s="107"/>
      <c r="O72" s="108"/>
      <c r="P72" s="113"/>
      <c r="Q72" s="113"/>
      <c r="R72" s="113"/>
      <c r="S72" s="127" t="s">
        <v>94</v>
      </c>
    </row>
    <row r="73" s="4" customFormat="1" ht="36" customHeight="1" outlineLevel="1" spans="2:19">
      <c r="B73" s="38" t="s">
        <v>163</v>
      </c>
      <c r="C73" s="4">
        <f>IF(I73&gt;=1,1,IF(I73&gt;=0.1,0.1,IF(I73&gt;=0.01,0.01,0.001)))</f>
        <v>0.001</v>
      </c>
      <c r="D73" s="62" t="s">
        <v>165</v>
      </c>
      <c r="E73" s="63" t="s">
        <v>31</v>
      </c>
      <c r="F73" s="64"/>
      <c r="G73" s="65">
        <v>1.2</v>
      </c>
      <c r="H73" s="65">
        <v>-1.2</v>
      </c>
      <c r="I73" s="65">
        <v>0</v>
      </c>
      <c r="J73" s="110" t="s">
        <v>126</v>
      </c>
      <c r="K73" s="111" t="s">
        <v>97</v>
      </c>
      <c r="L73" s="112"/>
      <c r="M73" s="106" t="s">
        <v>11</v>
      </c>
      <c r="N73" s="107"/>
      <c r="O73" s="108"/>
      <c r="P73" s="113"/>
      <c r="Q73" s="113"/>
      <c r="R73" s="113"/>
      <c r="S73" s="128" t="str">
        <f>IF(COUNTBLANK(P73:R73)=5,"",IF(OR((MIN(P73:R73)&lt;(G73+H73)),(MAX(P73:R73)&gt;(G73+I73))),"NG","OK"))</f>
        <v>OK</v>
      </c>
    </row>
    <row r="74" s="4" customFormat="1" ht="36" customHeight="1" outlineLevel="1" spans="2:19">
      <c r="B74" s="38" t="s">
        <v>166</v>
      </c>
      <c r="C74" s="4">
        <f>IF(I74&gt;=1,1,IF(I74&gt;=0.1,0.1,IF(I74&gt;=0.01,0.01,0.001)))</f>
        <v>0.001</v>
      </c>
      <c r="D74" s="62">
        <v>26</v>
      </c>
      <c r="E74" s="63" t="s">
        <v>31</v>
      </c>
      <c r="F74" s="64"/>
      <c r="G74" s="65">
        <v>1</v>
      </c>
      <c r="H74" s="65">
        <v>-1</v>
      </c>
      <c r="I74" s="65">
        <v>0</v>
      </c>
      <c r="J74" s="110" t="s">
        <v>126</v>
      </c>
      <c r="K74" s="111" t="s">
        <v>99</v>
      </c>
      <c r="L74" s="112"/>
      <c r="M74" s="106" t="s">
        <v>11</v>
      </c>
      <c r="N74" s="107"/>
      <c r="O74" s="108"/>
      <c r="P74" s="113"/>
      <c r="Q74" s="113"/>
      <c r="R74" s="113"/>
      <c r="S74" s="128" t="str">
        <f>IF(COUNTBLANK(P74:R74)=5,"",IF(OR((MIN(P74:R74)&lt;(G74+H74)),(MAX(P74:R74)&gt;(G74+I74))),"NG","OK"))</f>
        <v>OK</v>
      </c>
    </row>
    <row r="75" s="4" customFormat="1" ht="36" customHeight="1" outlineLevel="1" spans="2:19">
      <c r="B75" s="38" t="s">
        <v>167</v>
      </c>
      <c r="C75" s="4">
        <f>IF(I75&gt;=1,1,IF(I75&gt;=0.1,0.1,IF(I75&gt;=0.01,0.01,0.001)))</f>
        <v>0.001</v>
      </c>
      <c r="D75" s="62">
        <v>27</v>
      </c>
      <c r="E75" s="63" t="s">
        <v>45</v>
      </c>
      <c r="F75" s="64" t="s">
        <v>16</v>
      </c>
      <c r="G75" s="65">
        <v>24.9</v>
      </c>
      <c r="H75" s="65"/>
      <c r="I75" s="65"/>
      <c r="J75" s="110" t="s">
        <v>126</v>
      </c>
      <c r="K75" s="111" t="s">
        <v>99</v>
      </c>
      <c r="L75" s="112"/>
      <c r="M75" s="106" t="s">
        <v>11</v>
      </c>
      <c r="N75" s="107"/>
      <c r="O75" s="108"/>
      <c r="P75" s="113"/>
      <c r="Q75" s="113"/>
      <c r="R75" s="113"/>
      <c r="S75" s="127" t="s">
        <v>94</v>
      </c>
    </row>
    <row r="76" s="4" customFormat="1" ht="36" customHeight="1" outlineLevel="1" spans="2:19">
      <c r="B76" s="38" t="s">
        <v>168</v>
      </c>
      <c r="C76" s="4">
        <f>IF(I76&gt;=1,1,IF(I76&gt;=0.1,0.1,IF(I76&gt;=0.01,0.01,0.001)))</f>
        <v>0.001</v>
      </c>
      <c r="D76" s="62">
        <v>28</v>
      </c>
      <c r="E76" s="63" t="s">
        <v>45</v>
      </c>
      <c r="F76" s="64" t="s">
        <v>16</v>
      </c>
      <c r="G76" s="65">
        <v>23.35</v>
      </c>
      <c r="H76" s="65"/>
      <c r="I76" s="65"/>
      <c r="J76" s="110" t="s">
        <v>126</v>
      </c>
      <c r="K76" s="111" t="s">
        <v>101</v>
      </c>
      <c r="L76" s="112"/>
      <c r="M76" s="106" t="s">
        <v>11</v>
      </c>
      <c r="N76" s="107"/>
      <c r="O76" s="108"/>
      <c r="P76" s="113"/>
      <c r="Q76" s="113"/>
      <c r="R76" s="113"/>
      <c r="S76" s="127" t="s">
        <v>94</v>
      </c>
    </row>
    <row r="77" s="4" customFormat="1" ht="36" customHeight="1" outlineLevel="1" spans="2:19">
      <c r="B77" s="38" t="s">
        <v>169</v>
      </c>
      <c r="C77" s="4">
        <f>IF(I77&gt;=1,1,IF(I77&gt;=0.1,0.1,IF(I77&gt;=0.01,0.01,0.001)))</f>
        <v>0.001</v>
      </c>
      <c r="D77" s="62">
        <v>29</v>
      </c>
      <c r="E77" s="63" t="s">
        <v>31</v>
      </c>
      <c r="F77" s="64"/>
      <c r="G77" s="65">
        <v>1</v>
      </c>
      <c r="H77" s="65">
        <v>-1</v>
      </c>
      <c r="I77" s="65">
        <v>0</v>
      </c>
      <c r="J77" s="110" t="s">
        <v>126</v>
      </c>
      <c r="K77" s="111" t="s">
        <v>99</v>
      </c>
      <c r="L77" s="112"/>
      <c r="M77" s="106" t="s">
        <v>11</v>
      </c>
      <c r="N77" s="107"/>
      <c r="O77" s="108"/>
      <c r="P77" s="113"/>
      <c r="Q77" s="113"/>
      <c r="R77" s="113"/>
      <c r="S77" s="128" t="str">
        <f>IF(COUNTBLANK(P77:R77)=5,"",IF(OR((MIN(P77:R77)&lt;(G77+H77)),(MAX(P77:R77)&gt;(G77+I77))),"NG","OK"))</f>
        <v>OK</v>
      </c>
    </row>
    <row r="78" s="4" customFormat="1" ht="36" customHeight="1" outlineLevel="1" spans="2:19">
      <c r="B78" s="38" t="s">
        <v>170</v>
      </c>
      <c r="C78" s="4">
        <f>IF(I78&gt;=1,1,IF(I78&gt;=0.1,0.1,IF(I78&gt;=0.01,0.01,0.001)))</f>
        <v>0.001</v>
      </c>
      <c r="D78" s="62" t="s">
        <v>171</v>
      </c>
      <c r="E78" s="63" t="s">
        <v>45</v>
      </c>
      <c r="F78" s="64" t="s">
        <v>16</v>
      </c>
      <c r="G78" s="65">
        <v>14.5</v>
      </c>
      <c r="H78" s="65"/>
      <c r="I78" s="65"/>
      <c r="J78" s="110" t="s">
        <v>126</v>
      </c>
      <c r="K78" s="111" t="s">
        <v>99</v>
      </c>
      <c r="L78" s="112"/>
      <c r="M78" s="106" t="s">
        <v>11</v>
      </c>
      <c r="N78" s="107"/>
      <c r="O78" s="108"/>
      <c r="P78" s="113"/>
      <c r="Q78" s="113"/>
      <c r="R78" s="113"/>
      <c r="S78" s="127" t="s">
        <v>94</v>
      </c>
    </row>
    <row r="79" s="4" customFormat="1" ht="36" customHeight="1" outlineLevel="1" spans="2:19">
      <c r="B79" s="38" t="s">
        <v>172</v>
      </c>
      <c r="C79" s="4">
        <f>IF(I79&gt;=1,1,IF(I79&gt;=0.1,0.1,IF(I79&gt;=0.01,0.01,0.001)))</f>
        <v>0.001</v>
      </c>
      <c r="D79" s="62" t="s">
        <v>173</v>
      </c>
      <c r="E79" s="63" t="s">
        <v>31</v>
      </c>
      <c r="F79" s="65"/>
      <c r="G79" s="65">
        <v>0.5</v>
      </c>
      <c r="H79" s="65">
        <v>-0.5</v>
      </c>
      <c r="I79" s="65">
        <v>0</v>
      </c>
      <c r="J79" s="110" t="s">
        <v>126</v>
      </c>
      <c r="K79" s="111" t="s">
        <v>99</v>
      </c>
      <c r="L79" s="112"/>
      <c r="M79" s="106" t="s">
        <v>11</v>
      </c>
      <c r="N79" s="107"/>
      <c r="O79" s="108"/>
      <c r="P79" s="113"/>
      <c r="Q79" s="113"/>
      <c r="R79" s="113"/>
      <c r="S79" s="128" t="str">
        <f>IF(COUNTBLANK(P79:R79)=5,"",IF(OR((MIN(P79:R79)&lt;(G79+H79)),(MAX(P79:R79)&gt;(G79+I79))),"NG","OK"))</f>
        <v>OK</v>
      </c>
    </row>
    <row r="80" s="4" customFormat="1" ht="36" customHeight="1" outlineLevel="1" spans="2:19">
      <c r="B80" s="38" t="s">
        <v>170</v>
      </c>
      <c r="C80" s="4">
        <f>IF(I80&gt;=1,1,IF(I80&gt;=0.1,0.1,IF(I80&gt;=0.01,0.01,0.001)))</f>
        <v>0.001</v>
      </c>
      <c r="D80" s="62" t="s">
        <v>174</v>
      </c>
      <c r="E80" s="63" t="s">
        <v>31</v>
      </c>
      <c r="F80" s="65"/>
      <c r="G80" s="65">
        <v>0.5</v>
      </c>
      <c r="H80" s="65">
        <v>-0.5</v>
      </c>
      <c r="I80" s="65">
        <v>0</v>
      </c>
      <c r="J80" s="110" t="s">
        <v>126</v>
      </c>
      <c r="K80" s="111" t="s">
        <v>99</v>
      </c>
      <c r="L80" s="112"/>
      <c r="M80" s="106" t="s">
        <v>11</v>
      </c>
      <c r="N80" s="107"/>
      <c r="O80" s="108"/>
      <c r="P80" s="113"/>
      <c r="Q80" s="113"/>
      <c r="R80" s="113"/>
      <c r="S80" s="128" t="str">
        <f>IF(COUNTBLANK(P80:R80)=5,"",IF(OR((MIN(P80:R80)&lt;(G80+H80)),(MAX(P80:R80)&gt;(G80+I80))),"NG","OK"))</f>
        <v>OK</v>
      </c>
    </row>
    <row r="81" s="4" customFormat="1" ht="36" customHeight="1" outlineLevel="1" spans="2:19">
      <c r="B81" s="38" t="s">
        <v>172</v>
      </c>
      <c r="C81" s="4">
        <f>IF(I81&gt;=1,1,IF(I81&gt;=0.1,0.1,IF(I81&gt;=0.01,0.01,0.001)))</f>
        <v>0.001</v>
      </c>
      <c r="D81" s="62" t="s">
        <v>175</v>
      </c>
      <c r="E81" s="63" t="s">
        <v>45</v>
      </c>
      <c r="F81" s="65" t="s">
        <v>16</v>
      </c>
      <c r="G81" s="65">
        <v>5.4</v>
      </c>
      <c r="H81" s="65"/>
      <c r="I81" s="65"/>
      <c r="J81" s="110" t="s">
        <v>126</v>
      </c>
      <c r="K81" s="111" t="s">
        <v>99</v>
      </c>
      <c r="L81" s="112"/>
      <c r="M81" s="106" t="s">
        <v>11</v>
      </c>
      <c r="N81" s="107"/>
      <c r="O81" s="108"/>
      <c r="P81" s="113"/>
      <c r="Q81" s="113"/>
      <c r="R81" s="113"/>
      <c r="S81" s="127" t="s">
        <v>94</v>
      </c>
    </row>
    <row r="82" s="4" customFormat="1" ht="36" customHeight="1" outlineLevel="1" spans="2:19">
      <c r="B82" s="38" t="s">
        <v>176</v>
      </c>
      <c r="C82" s="4">
        <f>IF(I82&gt;=1,1,IF(I82&gt;=0.1,0.1,IF(I82&gt;=0.01,0.01,0.001)))</f>
        <v>0.1</v>
      </c>
      <c r="D82" s="129" t="s">
        <v>177</v>
      </c>
      <c r="E82" s="130" t="s">
        <v>45</v>
      </c>
      <c r="F82" s="131" t="s">
        <v>9</v>
      </c>
      <c r="G82" s="132">
        <v>6.2</v>
      </c>
      <c r="H82" s="132">
        <v>-0.1</v>
      </c>
      <c r="I82" s="132">
        <v>0.1</v>
      </c>
      <c r="J82" s="133" t="s">
        <v>126</v>
      </c>
      <c r="K82" s="134" t="s">
        <v>97</v>
      </c>
      <c r="L82" s="135"/>
      <c r="M82" s="136" t="s">
        <v>157</v>
      </c>
      <c r="N82" s="137"/>
      <c r="O82" s="138"/>
      <c r="P82" s="113"/>
      <c r="Q82" s="113"/>
      <c r="R82" s="113"/>
      <c r="S82" s="128" t="str">
        <f>IF(COUNTBLANK(P82:R82)=5,"",IF(OR((MIN(P82:R82)&lt;(G82+H82)),(MAX(P82:R82)&gt;(G82+I82))),"NG","OK"))</f>
        <v>NG</v>
      </c>
    </row>
    <row r="83" s="4" customFormat="1" ht="36" customHeight="1" outlineLevel="1" spans="2:19">
      <c r="B83" s="38"/>
      <c r="D83" s="129" t="s">
        <v>178</v>
      </c>
      <c r="E83" s="130" t="s">
        <v>45</v>
      </c>
      <c r="F83" s="131" t="s">
        <v>9</v>
      </c>
      <c r="G83" s="132">
        <v>6.2</v>
      </c>
      <c r="H83" s="132">
        <v>-0.1</v>
      </c>
      <c r="I83" s="132">
        <v>0.1</v>
      </c>
      <c r="J83" s="133" t="s">
        <v>126</v>
      </c>
      <c r="K83" s="134" t="s">
        <v>97</v>
      </c>
      <c r="L83" s="135"/>
      <c r="M83" s="136" t="s">
        <v>157</v>
      </c>
      <c r="N83" s="137"/>
      <c r="O83" s="138"/>
      <c r="P83" s="113"/>
      <c r="Q83" s="113"/>
      <c r="R83" s="113"/>
      <c r="S83" s="128" t="str">
        <f>IF(COUNTBLANK(P83:R83)=5,"",IF(OR((MIN(P83:R83)&lt;(G83+H83)),(MAX(P83:R83)&gt;(G83+I83))),"NG","OK"))</f>
        <v>NG</v>
      </c>
    </row>
    <row r="84" s="4" customFormat="1" ht="36" customHeight="1" outlineLevel="1" spans="2:19">
      <c r="B84" s="38"/>
      <c r="D84" s="129" t="s">
        <v>179</v>
      </c>
      <c r="E84" s="130" t="s">
        <v>45</v>
      </c>
      <c r="F84" s="131" t="s">
        <v>9</v>
      </c>
      <c r="G84" s="132">
        <v>6.2</v>
      </c>
      <c r="H84" s="132">
        <v>-0.1</v>
      </c>
      <c r="I84" s="132">
        <v>0.1</v>
      </c>
      <c r="J84" s="133" t="s">
        <v>126</v>
      </c>
      <c r="K84" s="134" t="s">
        <v>97</v>
      </c>
      <c r="L84" s="135"/>
      <c r="M84" s="136" t="s">
        <v>157</v>
      </c>
      <c r="N84" s="137"/>
      <c r="O84" s="138"/>
      <c r="P84" s="113"/>
      <c r="Q84" s="113"/>
      <c r="R84" s="113"/>
      <c r="S84" s="128" t="str">
        <f>IF(COUNTBLANK(P84:R84)=5,"",IF(OR((MIN(P84:R84)&lt;(G84+H84)),(MAX(P84:R84)&gt;(G84+I84))),"NG","OK"))</f>
        <v>NG</v>
      </c>
    </row>
    <row r="85" s="4" customFormat="1" ht="36" customHeight="1" outlineLevel="1" spans="2:19">
      <c r="B85" s="38" t="s">
        <v>176</v>
      </c>
      <c r="C85" s="4">
        <f>IF(I85&gt;=1,1,IF(I85&gt;=0.1,0.1,IF(I85&gt;=0.01,0.01,0.001)))</f>
        <v>0.1</v>
      </c>
      <c r="D85" s="129" t="s">
        <v>180</v>
      </c>
      <c r="E85" s="130" t="s">
        <v>45</v>
      </c>
      <c r="F85" s="131" t="s">
        <v>9</v>
      </c>
      <c r="G85" s="132">
        <v>3</v>
      </c>
      <c r="H85" s="132">
        <v>-0.2</v>
      </c>
      <c r="I85" s="132">
        <v>0.2</v>
      </c>
      <c r="J85" s="133" t="s">
        <v>126</v>
      </c>
      <c r="K85" s="134" t="s">
        <v>97</v>
      </c>
      <c r="L85" s="135"/>
      <c r="M85" s="136" t="s">
        <v>29</v>
      </c>
      <c r="N85" s="137"/>
      <c r="O85" s="138"/>
      <c r="P85" s="113"/>
      <c r="Q85" s="113"/>
      <c r="R85" s="113"/>
      <c r="S85" s="128" t="str">
        <f>IF(COUNTBLANK(P85:R85)=5,"",IF(OR((MIN(P85:R85)&lt;(G85+H85)),(MAX(P85:R85)&gt;(G85+I85))),"NG","OK"))</f>
        <v>NG</v>
      </c>
    </row>
    <row r="86" s="4" customFormat="1" ht="36" customHeight="1" outlineLevel="1" spans="2:19">
      <c r="B86" s="38"/>
      <c r="D86" s="129" t="s">
        <v>181</v>
      </c>
      <c r="E86" s="130" t="s">
        <v>45</v>
      </c>
      <c r="F86" s="131" t="s">
        <v>9</v>
      </c>
      <c r="G86" s="132">
        <v>3</v>
      </c>
      <c r="H86" s="132">
        <v>-0.2</v>
      </c>
      <c r="I86" s="132">
        <v>0.2</v>
      </c>
      <c r="J86" s="133" t="s">
        <v>126</v>
      </c>
      <c r="K86" s="134" t="s">
        <v>97</v>
      </c>
      <c r="L86" s="135"/>
      <c r="M86" s="136" t="s">
        <v>29</v>
      </c>
      <c r="N86" s="137"/>
      <c r="O86" s="138"/>
      <c r="P86" s="113"/>
      <c r="Q86" s="113"/>
      <c r="R86" s="113"/>
      <c r="S86" s="128" t="str">
        <f>IF(COUNTBLANK(P86:R86)=5,"",IF(OR((MIN(P86:R86)&lt;(G86+H86)),(MAX(P86:R86)&gt;(G86+I86))),"NG","OK"))</f>
        <v>NG</v>
      </c>
    </row>
    <row r="87" s="4" customFormat="1" ht="36" customHeight="1" outlineLevel="1" spans="2:19">
      <c r="B87" s="38"/>
      <c r="D87" s="129" t="s">
        <v>182</v>
      </c>
      <c r="E87" s="130" t="s">
        <v>45</v>
      </c>
      <c r="F87" s="131" t="s">
        <v>9</v>
      </c>
      <c r="G87" s="132">
        <v>3</v>
      </c>
      <c r="H87" s="132">
        <v>-0.2</v>
      </c>
      <c r="I87" s="132">
        <v>0.2</v>
      </c>
      <c r="J87" s="133" t="s">
        <v>126</v>
      </c>
      <c r="K87" s="134" t="s">
        <v>97</v>
      </c>
      <c r="L87" s="135"/>
      <c r="M87" s="136" t="s">
        <v>29</v>
      </c>
      <c r="N87" s="137"/>
      <c r="O87" s="138"/>
      <c r="P87" s="113"/>
      <c r="Q87" s="113"/>
      <c r="R87" s="113"/>
      <c r="S87" s="128" t="str">
        <f>IF(COUNTBLANK(P87:R87)=5,"",IF(OR((MIN(P87:R87)&lt;(G87+H87)),(MAX(P87:R87)&gt;(G87+I87))),"NG","OK"))</f>
        <v>NG</v>
      </c>
    </row>
    <row r="88" s="4" customFormat="1" ht="36" customHeight="1" outlineLevel="1" spans="2:19">
      <c r="B88" s="38" t="s">
        <v>183</v>
      </c>
      <c r="C88" s="4">
        <f t="shared" ref="C88:C124" si="2">IF(I88&gt;=1,1,IF(I88&gt;=0.1,0.1,IF(I88&gt;=0.01,0.01,0.001)))</f>
        <v>0.1</v>
      </c>
      <c r="D88" s="129" t="s">
        <v>184</v>
      </c>
      <c r="E88" s="130" t="s">
        <v>58</v>
      </c>
      <c r="F88" s="131" t="s">
        <v>12</v>
      </c>
      <c r="G88" s="132">
        <v>0.5</v>
      </c>
      <c r="H88" s="132">
        <v>-0.2</v>
      </c>
      <c r="I88" s="132">
        <v>0.2</v>
      </c>
      <c r="J88" s="133" t="s">
        <v>126</v>
      </c>
      <c r="K88" s="134" t="s">
        <v>97</v>
      </c>
      <c r="L88" s="135"/>
      <c r="M88" s="136" t="s">
        <v>8</v>
      </c>
      <c r="N88" s="137"/>
      <c r="O88" s="138"/>
      <c r="P88" s="113"/>
      <c r="Q88" s="113"/>
      <c r="R88" s="113"/>
      <c r="S88" s="128" t="str">
        <f>IF(COUNTBLANK(P88:R88)=5,"",IF(OR((MIN(P88:R88)&lt;(G88+H88)),(MAX(P88:R88)&gt;(G88+I88))),"NG","OK"))</f>
        <v>NG</v>
      </c>
    </row>
    <row r="89" s="4" customFormat="1" ht="36" customHeight="1" outlineLevel="1" spans="2:19">
      <c r="B89" s="38" t="s">
        <v>183</v>
      </c>
      <c r="C89" s="4">
        <f t="shared" si="2"/>
        <v>0.1</v>
      </c>
      <c r="D89" s="129" t="s">
        <v>185</v>
      </c>
      <c r="E89" s="130" t="s">
        <v>58</v>
      </c>
      <c r="F89" s="131" t="s">
        <v>12</v>
      </c>
      <c r="G89" s="132">
        <v>45</v>
      </c>
      <c r="H89" s="132">
        <v>-0.5</v>
      </c>
      <c r="I89" s="132">
        <v>0.5</v>
      </c>
      <c r="J89" s="133" t="s">
        <v>140</v>
      </c>
      <c r="K89" s="134" t="s">
        <v>97</v>
      </c>
      <c r="L89" s="135"/>
      <c r="M89" s="136" t="s">
        <v>8</v>
      </c>
      <c r="N89" s="137"/>
      <c r="O89" s="138"/>
      <c r="P89" s="113"/>
      <c r="Q89" s="113"/>
      <c r="R89" s="113"/>
      <c r="S89" s="128" t="str">
        <f>IF(COUNTBLANK(P89:R89)=5,"",IF(OR((MIN(P89:R89)&lt;(G89+H89)),(MAX(P89:R89)&gt;(G89+I89))),"NG","OK"))</f>
        <v>NG</v>
      </c>
    </row>
    <row r="90" s="4" customFormat="1" ht="36" customHeight="1" outlineLevel="1" spans="2:19">
      <c r="B90" s="38" t="s">
        <v>170</v>
      </c>
      <c r="C90" s="4">
        <f t="shared" si="2"/>
        <v>0.001</v>
      </c>
      <c r="D90" s="62">
        <v>30</v>
      </c>
      <c r="E90" s="63" t="s">
        <v>45</v>
      </c>
      <c r="F90" s="64" t="s">
        <v>16</v>
      </c>
      <c r="G90" s="65">
        <v>100</v>
      </c>
      <c r="H90" s="65"/>
      <c r="I90" s="65"/>
      <c r="J90" s="110" t="s">
        <v>126</v>
      </c>
      <c r="K90" s="111" t="s">
        <v>97</v>
      </c>
      <c r="L90" s="112"/>
      <c r="M90" s="106" t="s">
        <v>11</v>
      </c>
      <c r="N90" s="107"/>
      <c r="O90" s="108"/>
      <c r="P90" s="113"/>
      <c r="Q90" s="113"/>
      <c r="R90" s="113"/>
      <c r="S90" s="127" t="s">
        <v>94</v>
      </c>
    </row>
    <row r="91" s="4" customFormat="1" ht="36" customHeight="1" outlineLevel="1" spans="2:19">
      <c r="B91" s="38" t="s">
        <v>172</v>
      </c>
      <c r="C91" s="4">
        <f t="shared" si="2"/>
        <v>0.001</v>
      </c>
      <c r="D91" s="62" t="s">
        <v>186</v>
      </c>
      <c r="E91" s="63" t="s">
        <v>13</v>
      </c>
      <c r="F91" s="65" t="s">
        <v>187</v>
      </c>
      <c r="G91" s="65"/>
      <c r="H91" s="65"/>
      <c r="I91" s="65"/>
      <c r="J91" s="110" t="s">
        <v>126</v>
      </c>
      <c r="K91" s="111" t="s">
        <v>97</v>
      </c>
      <c r="L91" s="112"/>
      <c r="M91" s="106" t="s">
        <v>14</v>
      </c>
      <c r="N91" s="107"/>
      <c r="O91" s="108"/>
      <c r="P91" s="113"/>
      <c r="Q91" s="113"/>
      <c r="R91" s="113"/>
      <c r="S91" s="128" t="str">
        <f t="shared" ref="S91:S97" si="3">IF(COUNTBLANK(P91:R91)=5,"",IF(OR((MIN(P91:R91)&lt;(G91+H91)),(MAX(P91:R91)&gt;(G91+I91))),"NG","OK"))</f>
        <v>OK</v>
      </c>
    </row>
    <row r="92" s="4" customFormat="1" ht="36" customHeight="1" outlineLevel="1" spans="2:20">
      <c r="B92" s="38" t="s">
        <v>188</v>
      </c>
      <c r="C92" s="4">
        <f t="shared" si="2"/>
        <v>0.001</v>
      </c>
      <c r="D92" s="62">
        <v>32</v>
      </c>
      <c r="E92" s="63" t="s">
        <v>31</v>
      </c>
      <c r="F92" s="64"/>
      <c r="G92" s="65">
        <v>0.5</v>
      </c>
      <c r="H92" s="65">
        <v>-0.5</v>
      </c>
      <c r="I92" s="65">
        <v>0</v>
      </c>
      <c r="J92" s="110" t="s">
        <v>126</v>
      </c>
      <c r="K92" s="111" t="s">
        <v>97</v>
      </c>
      <c r="L92" s="112"/>
      <c r="M92" s="106" t="s">
        <v>11</v>
      </c>
      <c r="N92" s="107"/>
      <c r="O92" s="108"/>
      <c r="P92" s="113"/>
      <c r="Q92" s="113"/>
      <c r="R92" s="113"/>
      <c r="S92" s="128" t="str">
        <f t="shared" si="3"/>
        <v>OK</v>
      </c>
      <c r="T92" s="4" t="s">
        <v>159</v>
      </c>
    </row>
    <row r="93" s="4" customFormat="1" ht="36" customHeight="1" outlineLevel="1" spans="2:20">
      <c r="B93" s="38" t="s">
        <v>189</v>
      </c>
      <c r="C93" s="4">
        <f t="shared" si="2"/>
        <v>0.001</v>
      </c>
      <c r="D93" s="62">
        <v>33</v>
      </c>
      <c r="E93" s="63" t="s">
        <v>31</v>
      </c>
      <c r="F93" s="64"/>
      <c r="G93" s="65">
        <v>0.3</v>
      </c>
      <c r="H93" s="65">
        <v>-0.3</v>
      </c>
      <c r="I93" s="65">
        <v>0</v>
      </c>
      <c r="J93" s="110" t="s">
        <v>126</v>
      </c>
      <c r="K93" s="111" t="s">
        <v>97</v>
      </c>
      <c r="L93" s="112"/>
      <c r="M93" s="106" t="s">
        <v>11</v>
      </c>
      <c r="N93" s="107"/>
      <c r="O93" s="108"/>
      <c r="P93" s="113"/>
      <c r="Q93" s="113"/>
      <c r="R93" s="113"/>
      <c r="S93" s="128" t="str">
        <f t="shared" si="3"/>
        <v>OK</v>
      </c>
      <c r="T93" s="4" t="s">
        <v>159</v>
      </c>
    </row>
    <row r="94" s="4" customFormat="1" ht="36" customHeight="1" outlineLevel="1" spans="2:19">
      <c r="B94" s="38" t="s">
        <v>190</v>
      </c>
      <c r="C94" s="4">
        <f t="shared" si="2"/>
        <v>1</v>
      </c>
      <c r="D94" s="62" t="s">
        <v>191</v>
      </c>
      <c r="E94" s="63" t="s">
        <v>48</v>
      </c>
      <c r="F94" s="64"/>
      <c r="G94" s="65">
        <v>13.5</v>
      </c>
      <c r="H94" s="65"/>
      <c r="I94" s="65">
        <v>13.5</v>
      </c>
      <c r="J94" s="110" t="s">
        <v>126</v>
      </c>
      <c r="K94" s="111" t="s">
        <v>97</v>
      </c>
      <c r="L94" s="112"/>
      <c r="M94" s="106" t="s">
        <v>29</v>
      </c>
      <c r="N94" s="107"/>
      <c r="O94" s="108"/>
      <c r="P94" s="113"/>
      <c r="Q94" s="113"/>
      <c r="R94" s="113"/>
      <c r="S94" s="128" t="str">
        <f t="shared" si="3"/>
        <v>NG</v>
      </c>
    </row>
    <row r="95" s="4" customFormat="1" ht="36" customHeight="1" outlineLevel="1" spans="2:19">
      <c r="B95" s="38" t="s">
        <v>192</v>
      </c>
      <c r="C95" s="4">
        <f t="shared" si="2"/>
        <v>0.001</v>
      </c>
      <c r="D95" s="62" t="s">
        <v>193</v>
      </c>
      <c r="E95" s="63" t="s">
        <v>48</v>
      </c>
      <c r="F95" s="64"/>
      <c r="G95" s="65">
        <v>16.5</v>
      </c>
      <c r="H95" s="65">
        <v>-16.5</v>
      </c>
      <c r="I95" s="65"/>
      <c r="J95" s="110" t="s">
        <v>126</v>
      </c>
      <c r="K95" s="111" t="s">
        <v>97</v>
      </c>
      <c r="L95" s="112"/>
      <c r="M95" s="106" t="s">
        <v>29</v>
      </c>
      <c r="N95" s="107"/>
      <c r="O95" s="108"/>
      <c r="P95" s="113"/>
      <c r="Q95" s="113"/>
      <c r="R95" s="113"/>
      <c r="S95" s="128" t="str">
        <f t="shared" si="3"/>
        <v>OK</v>
      </c>
    </row>
    <row r="96" s="4" customFormat="1" ht="36" customHeight="1" outlineLevel="1" spans="2:19">
      <c r="B96" s="38" t="s">
        <v>194</v>
      </c>
      <c r="C96" s="4">
        <f t="shared" si="2"/>
        <v>0.1</v>
      </c>
      <c r="D96" s="62" t="s">
        <v>195</v>
      </c>
      <c r="E96" s="63" t="s">
        <v>58</v>
      </c>
      <c r="F96" s="64" t="s">
        <v>9</v>
      </c>
      <c r="G96" s="65">
        <v>0.5</v>
      </c>
      <c r="H96" s="65">
        <v>0</v>
      </c>
      <c r="I96" s="65">
        <v>0.3</v>
      </c>
      <c r="J96" s="110" t="s">
        <v>126</v>
      </c>
      <c r="K96" s="111" t="s">
        <v>97</v>
      </c>
      <c r="L96" s="112"/>
      <c r="M96" s="106" t="s">
        <v>8</v>
      </c>
      <c r="N96" s="107"/>
      <c r="O96" s="108"/>
      <c r="P96" s="113"/>
      <c r="Q96" s="113"/>
      <c r="R96" s="113"/>
      <c r="S96" s="128" t="str">
        <f t="shared" si="3"/>
        <v>NG</v>
      </c>
    </row>
    <row r="97" s="4" customFormat="1" ht="36" customHeight="1" outlineLevel="1" spans="2:19">
      <c r="B97" s="38" t="s">
        <v>196</v>
      </c>
      <c r="C97" s="4">
        <f t="shared" si="2"/>
        <v>1</v>
      </c>
      <c r="D97" s="62" t="s">
        <v>197</v>
      </c>
      <c r="E97" s="63" t="s">
        <v>58</v>
      </c>
      <c r="F97" s="64" t="s">
        <v>9</v>
      </c>
      <c r="G97" s="65">
        <v>45</v>
      </c>
      <c r="H97" s="65">
        <v>-2</v>
      </c>
      <c r="I97" s="65">
        <v>2</v>
      </c>
      <c r="J97" s="110" t="s">
        <v>140</v>
      </c>
      <c r="K97" s="111" t="s">
        <v>97</v>
      </c>
      <c r="L97" s="112"/>
      <c r="M97" s="106" t="s">
        <v>8</v>
      </c>
      <c r="N97" s="107"/>
      <c r="O97" s="108"/>
      <c r="P97" s="113"/>
      <c r="Q97" s="113"/>
      <c r="R97" s="113"/>
      <c r="S97" s="128" t="str">
        <f t="shared" si="3"/>
        <v>NG</v>
      </c>
    </row>
    <row r="98" s="4" customFormat="1" ht="36" customHeight="1" outlineLevel="1" spans="2:19">
      <c r="B98" s="38" t="s">
        <v>186</v>
      </c>
      <c r="C98" s="4">
        <f t="shared" si="2"/>
        <v>0.001</v>
      </c>
      <c r="D98" s="62">
        <v>34</v>
      </c>
      <c r="E98" s="63" t="s">
        <v>45</v>
      </c>
      <c r="F98" s="64" t="s">
        <v>16</v>
      </c>
      <c r="G98" s="65">
        <v>24.8</v>
      </c>
      <c r="H98" s="65"/>
      <c r="I98" s="65"/>
      <c r="J98" s="110" t="s">
        <v>126</v>
      </c>
      <c r="K98" s="111" t="s">
        <v>97</v>
      </c>
      <c r="L98" s="112"/>
      <c r="M98" s="106" t="s">
        <v>11</v>
      </c>
      <c r="N98" s="107"/>
      <c r="O98" s="108"/>
      <c r="P98" s="113"/>
      <c r="Q98" s="113"/>
      <c r="R98" s="113"/>
      <c r="S98" s="127" t="s">
        <v>94</v>
      </c>
    </row>
    <row r="99" s="4" customFormat="1" ht="36" customHeight="1" outlineLevel="1" spans="2:19">
      <c r="B99" s="38" t="s">
        <v>198</v>
      </c>
      <c r="C99" s="4">
        <f t="shared" si="2"/>
        <v>0.001</v>
      </c>
      <c r="D99" s="62" t="s">
        <v>199</v>
      </c>
      <c r="E99" s="63" t="s">
        <v>200</v>
      </c>
      <c r="F99" s="63" t="s">
        <v>201</v>
      </c>
      <c r="G99" s="65">
        <v>15</v>
      </c>
      <c r="H99" s="65">
        <v>-15</v>
      </c>
      <c r="I99" s="65"/>
      <c r="J99" s="139" t="s">
        <v>202</v>
      </c>
      <c r="K99" s="111" t="s">
        <v>97</v>
      </c>
      <c r="L99" s="114" t="s">
        <v>105</v>
      </c>
      <c r="M99" s="106" t="s">
        <v>26</v>
      </c>
      <c r="N99" s="107"/>
      <c r="O99" s="108"/>
      <c r="P99" s="113"/>
      <c r="Q99" s="113"/>
      <c r="R99" s="113"/>
      <c r="S99" s="128" t="str">
        <f>IF(COUNTBLANK(P99:R99)=5,"",IF(OR((MIN(P99:R99)&lt;(G99+H99)),(MAX(P99:R99)&gt;(G99+I99))),"NG","OK"))</f>
        <v>OK</v>
      </c>
    </row>
    <row r="100" s="4" customFormat="1" ht="36" customHeight="1" outlineLevel="1" spans="2:19">
      <c r="B100" s="38" t="s">
        <v>198</v>
      </c>
      <c r="C100" s="4">
        <f t="shared" si="2"/>
        <v>0.001</v>
      </c>
      <c r="D100" s="62" t="s">
        <v>203</v>
      </c>
      <c r="E100" s="63" t="s">
        <v>67</v>
      </c>
      <c r="F100" s="64" t="s">
        <v>25</v>
      </c>
      <c r="G100" s="65">
        <v>10</v>
      </c>
      <c r="H100" s="65">
        <v>-10</v>
      </c>
      <c r="I100" s="65"/>
      <c r="J100" s="139" t="s">
        <v>202</v>
      </c>
      <c r="K100" s="111" t="s">
        <v>97</v>
      </c>
      <c r="L100" s="114" t="s">
        <v>105</v>
      </c>
      <c r="M100" s="106" t="s">
        <v>26</v>
      </c>
      <c r="N100" s="107"/>
      <c r="O100" s="108"/>
      <c r="P100" s="113"/>
      <c r="Q100" s="113"/>
      <c r="R100" s="113"/>
      <c r="S100" s="128" t="str">
        <f>IF(COUNTBLANK(P100:R100)=5,"",IF(OR((MIN(P100:R100)&lt;(G100+H100)),(MAX(P100:R100)&gt;(G100+I100))),"NG","OK"))</f>
        <v>OK</v>
      </c>
    </row>
    <row r="101" s="4" customFormat="1" ht="36" customHeight="1" outlineLevel="1" spans="2:19">
      <c r="B101" s="38" t="s">
        <v>204</v>
      </c>
      <c r="C101" s="4">
        <f t="shared" si="2"/>
        <v>0.001</v>
      </c>
      <c r="D101" s="62">
        <v>36</v>
      </c>
      <c r="E101" s="63" t="s">
        <v>45</v>
      </c>
      <c r="F101" s="64" t="s">
        <v>16</v>
      </c>
      <c r="G101" s="65">
        <v>30.41</v>
      </c>
      <c r="H101" s="65"/>
      <c r="I101" s="65"/>
      <c r="J101" s="110" t="s">
        <v>126</v>
      </c>
      <c r="K101" s="111" t="s">
        <v>97</v>
      </c>
      <c r="L101" s="112"/>
      <c r="M101" s="106" t="s">
        <v>11</v>
      </c>
      <c r="N101" s="107"/>
      <c r="O101" s="108"/>
      <c r="P101" s="113"/>
      <c r="Q101" s="113"/>
      <c r="R101" s="113"/>
      <c r="S101" s="127" t="s">
        <v>94</v>
      </c>
    </row>
    <row r="102" s="4" customFormat="1" ht="36" customHeight="1" outlineLevel="1" spans="2:19">
      <c r="B102" s="38" t="s">
        <v>205</v>
      </c>
      <c r="C102" s="4">
        <f t="shared" si="2"/>
        <v>0.001</v>
      </c>
      <c r="D102" s="62">
        <v>37</v>
      </c>
      <c r="E102" s="63" t="s">
        <v>45</v>
      </c>
      <c r="F102" s="64" t="s">
        <v>16</v>
      </c>
      <c r="G102" s="65">
        <v>31.6</v>
      </c>
      <c r="H102" s="65"/>
      <c r="I102" s="65"/>
      <c r="J102" s="110" t="s">
        <v>126</v>
      </c>
      <c r="K102" s="111" t="s">
        <v>97</v>
      </c>
      <c r="L102" s="112"/>
      <c r="M102" s="106" t="s">
        <v>11</v>
      </c>
      <c r="N102" s="107"/>
      <c r="O102" s="108"/>
      <c r="P102" s="113"/>
      <c r="Q102" s="113"/>
      <c r="R102" s="113"/>
      <c r="S102" s="127" t="s">
        <v>94</v>
      </c>
    </row>
    <row r="103" s="4" customFormat="1" ht="36" customHeight="1" outlineLevel="1" spans="2:19">
      <c r="B103" s="38" t="s">
        <v>206</v>
      </c>
      <c r="C103" s="4">
        <f t="shared" si="2"/>
        <v>0.001</v>
      </c>
      <c r="D103" s="62">
        <v>38</v>
      </c>
      <c r="E103" s="63" t="s">
        <v>45</v>
      </c>
      <c r="F103" s="64" t="s">
        <v>16</v>
      </c>
      <c r="G103" s="65">
        <v>0.3</v>
      </c>
      <c r="H103" s="65"/>
      <c r="I103" s="65"/>
      <c r="J103" s="110" t="s">
        <v>126</v>
      </c>
      <c r="K103" s="111" t="s">
        <v>97</v>
      </c>
      <c r="L103" s="112"/>
      <c r="M103" s="106" t="s">
        <v>11</v>
      </c>
      <c r="N103" s="107"/>
      <c r="O103" s="108"/>
      <c r="P103" s="113"/>
      <c r="Q103" s="113"/>
      <c r="R103" s="113"/>
      <c r="S103" s="127" t="s">
        <v>94</v>
      </c>
    </row>
    <row r="104" s="4" customFormat="1" ht="36" customHeight="1" outlineLevel="1" spans="2:19">
      <c r="B104" s="38" t="s">
        <v>207</v>
      </c>
      <c r="C104" s="4">
        <f t="shared" si="2"/>
        <v>0.001</v>
      </c>
      <c r="D104" s="62">
        <v>39</v>
      </c>
      <c r="E104" s="63" t="s">
        <v>65</v>
      </c>
      <c r="F104" s="64"/>
      <c r="G104" s="65">
        <v>0.1</v>
      </c>
      <c r="H104" s="65">
        <v>-0.1</v>
      </c>
      <c r="I104" s="65">
        <v>0</v>
      </c>
      <c r="J104" s="110" t="s">
        <v>126</v>
      </c>
      <c r="K104" s="111" t="s">
        <v>97</v>
      </c>
      <c r="L104" s="114" t="s">
        <v>105</v>
      </c>
      <c r="M104" s="106" t="s">
        <v>11</v>
      </c>
      <c r="N104" s="107"/>
      <c r="O104" s="108"/>
      <c r="P104" s="113"/>
      <c r="Q104" s="113"/>
      <c r="R104" s="113"/>
      <c r="S104" s="128" t="str">
        <f>IF(COUNTBLANK(P104:R104)=5,"",IF(OR((MIN(P104:R104)&lt;(G104+H104)),(MAX(P104:R104)&gt;(G104+I104))),"NG","OK"))</f>
        <v>OK</v>
      </c>
    </row>
    <row r="105" s="4" customFormat="1" ht="36" customHeight="1" outlineLevel="1" spans="2:19">
      <c r="B105" s="38" t="s">
        <v>208</v>
      </c>
      <c r="C105" s="4">
        <f t="shared" si="2"/>
        <v>0.001</v>
      </c>
      <c r="D105" s="62">
        <v>40</v>
      </c>
      <c r="E105" s="63" t="s">
        <v>45</v>
      </c>
      <c r="F105" s="64" t="s">
        <v>16</v>
      </c>
      <c r="G105" s="65">
        <v>17</v>
      </c>
      <c r="H105" s="65"/>
      <c r="I105" s="65"/>
      <c r="J105" s="110" t="s">
        <v>126</v>
      </c>
      <c r="K105" s="111" t="s">
        <v>97</v>
      </c>
      <c r="L105" s="112"/>
      <c r="M105" s="106" t="s">
        <v>11</v>
      </c>
      <c r="N105" s="107"/>
      <c r="O105" s="108"/>
      <c r="P105" s="113"/>
      <c r="Q105" s="113"/>
      <c r="R105" s="113"/>
      <c r="S105" s="127" t="s">
        <v>94</v>
      </c>
    </row>
    <row r="106" s="4" customFormat="1" ht="36" customHeight="1" outlineLevel="1" spans="2:19">
      <c r="B106" s="38" t="s">
        <v>209</v>
      </c>
      <c r="C106" s="4">
        <f t="shared" si="2"/>
        <v>0.1</v>
      </c>
      <c r="D106" s="62">
        <v>41</v>
      </c>
      <c r="E106" s="63" t="s">
        <v>56</v>
      </c>
      <c r="F106" s="64" t="s">
        <v>9</v>
      </c>
      <c r="G106" s="65">
        <v>8</v>
      </c>
      <c r="H106" s="65">
        <v>0</v>
      </c>
      <c r="I106" s="65">
        <v>0.2</v>
      </c>
      <c r="J106" s="110" t="s">
        <v>126</v>
      </c>
      <c r="K106" s="111" t="s">
        <v>97</v>
      </c>
      <c r="L106" s="112"/>
      <c r="M106" s="106" t="s">
        <v>157</v>
      </c>
      <c r="N106" s="107"/>
      <c r="O106" s="108"/>
      <c r="P106" s="113"/>
      <c r="Q106" s="113"/>
      <c r="R106" s="113"/>
      <c r="S106" s="128" t="str">
        <f t="shared" ref="S106:S124" si="4">IF(COUNTBLANK(P106:R106)=5,"",IF(OR((MIN(P106:R106)&lt;(G106+H106)),(MAX(P106:R106)&gt;(G106+I106))),"NG","OK"))</f>
        <v>NG</v>
      </c>
    </row>
    <row r="107" s="4" customFormat="1" ht="36" customHeight="1" outlineLevel="1" spans="2:20">
      <c r="B107" s="38" t="s">
        <v>210</v>
      </c>
      <c r="C107" s="4">
        <f t="shared" si="2"/>
        <v>0.001</v>
      </c>
      <c r="D107" s="62">
        <v>42</v>
      </c>
      <c r="E107" s="63" t="s">
        <v>31</v>
      </c>
      <c r="F107" s="64"/>
      <c r="G107" s="65">
        <v>0.5</v>
      </c>
      <c r="H107" s="65">
        <v>-0.5</v>
      </c>
      <c r="I107" s="65">
        <v>0</v>
      </c>
      <c r="J107" s="110" t="s">
        <v>126</v>
      </c>
      <c r="K107" s="111" t="s">
        <v>97</v>
      </c>
      <c r="L107" s="112"/>
      <c r="M107" s="106" t="s">
        <v>11</v>
      </c>
      <c r="N107" s="107"/>
      <c r="O107" s="108"/>
      <c r="P107" s="113"/>
      <c r="Q107" s="113"/>
      <c r="R107" s="113"/>
      <c r="S107" s="128" t="str">
        <f t="shared" si="4"/>
        <v>OK</v>
      </c>
      <c r="T107" s="4" t="s">
        <v>159</v>
      </c>
    </row>
    <row r="108" s="4" customFormat="1" ht="36" customHeight="1" outlineLevel="1" spans="2:19">
      <c r="B108" s="38" t="s">
        <v>211</v>
      </c>
      <c r="C108" s="4">
        <f t="shared" si="2"/>
        <v>0.01</v>
      </c>
      <c r="D108" s="62">
        <v>43</v>
      </c>
      <c r="E108" s="63" t="s">
        <v>56</v>
      </c>
      <c r="F108" s="64"/>
      <c r="G108" s="65">
        <v>13</v>
      </c>
      <c r="H108" s="65">
        <v>0</v>
      </c>
      <c r="I108" s="65">
        <v>0.043</v>
      </c>
      <c r="J108" s="110" t="s">
        <v>126</v>
      </c>
      <c r="K108" s="111" t="s">
        <v>97</v>
      </c>
      <c r="L108" s="114" t="s">
        <v>105</v>
      </c>
      <c r="M108" s="106" t="s">
        <v>157</v>
      </c>
      <c r="N108" s="107"/>
      <c r="O108" s="108"/>
      <c r="P108" s="113"/>
      <c r="Q108" s="113"/>
      <c r="R108" s="113"/>
      <c r="S108" s="128" t="str">
        <f t="shared" si="4"/>
        <v>NG</v>
      </c>
    </row>
    <row r="109" s="4" customFormat="1" ht="36" customHeight="1" outlineLevel="1" spans="2:20">
      <c r="B109" s="38" t="s">
        <v>212</v>
      </c>
      <c r="C109" s="4">
        <f t="shared" si="2"/>
        <v>0.001</v>
      </c>
      <c r="D109" s="62">
        <v>44</v>
      </c>
      <c r="E109" s="63" t="s">
        <v>31</v>
      </c>
      <c r="F109" s="64"/>
      <c r="G109" s="65">
        <v>0.5</v>
      </c>
      <c r="H109" s="65">
        <v>-0.5</v>
      </c>
      <c r="I109" s="65">
        <v>0</v>
      </c>
      <c r="J109" s="110" t="s">
        <v>126</v>
      </c>
      <c r="K109" s="111" t="s">
        <v>97</v>
      </c>
      <c r="L109" s="114"/>
      <c r="M109" s="106" t="s">
        <v>11</v>
      </c>
      <c r="N109" s="107"/>
      <c r="O109" s="108"/>
      <c r="P109" s="113"/>
      <c r="Q109" s="113"/>
      <c r="R109" s="113"/>
      <c r="S109" s="128" t="str">
        <f t="shared" si="4"/>
        <v>OK</v>
      </c>
      <c r="T109" s="4" t="s">
        <v>159</v>
      </c>
    </row>
    <row r="110" s="4" customFormat="1" ht="36" customHeight="1" outlineLevel="1" spans="2:20">
      <c r="B110" s="38" t="s">
        <v>213</v>
      </c>
      <c r="C110" s="4">
        <f t="shared" si="2"/>
        <v>0.001</v>
      </c>
      <c r="D110" s="62">
        <v>45</v>
      </c>
      <c r="E110" s="63" t="s">
        <v>24</v>
      </c>
      <c r="F110" s="64"/>
      <c r="G110" s="65">
        <v>0.02</v>
      </c>
      <c r="H110" s="65">
        <v>-0.02</v>
      </c>
      <c r="I110" s="65">
        <v>0</v>
      </c>
      <c r="J110" s="110" t="s">
        <v>126</v>
      </c>
      <c r="K110" s="111" t="s">
        <v>97</v>
      </c>
      <c r="L110" s="114"/>
      <c r="M110" s="106" t="s">
        <v>11</v>
      </c>
      <c r="N110" s="107"/>
      <c r="O110" s="108"/>
      <c r="P110" s="113"/>
      <c r="Q110" s="113"/>
      <c r="R110" s="113"/>
      <c r="S110" s="128" t="str">
        <f t="shared" si="4"/>
        <v>OK</v>
      </c>
      <c r="T110" s="4" t="s">
        <v>159</v>
      </c>
    </row>
    <row r="111" s="4" customFormat="1" ht="36" customHeight="1" outlineLevel="1" spans="2:19">
      <c r="B111" s="38" t="s">
        <v>214</v>
      </c>
      <c r="C111" s="4">
        <f t="shared" si="2"/>
        <v>0.001</v>
      </c>
      <c r="D111" s="62" t="s">
        <v>215</v>
      </c>
      <c r="E111" s="63" t="s">
        <v>13</v>
      </c>
      <c r="F111" s="65" t="s">
        <v>216</v>
      </c>
      <c r="G111" s="65"/>
      <c r="H111" s="65"/>
      <c r="I111" s="65"/>
      <c r="J111" s="110" t="s">
        <v>126</v>
      </c>
      <c r="K111" s="111" t="s">
        <v>97</v>
      </c>
      <c r="L111" s="112"/>
      <c r="M111" s="106" t="s">
        <v>14</v>
      </c>
      <c r="N111" s="107"/>
      <c r="O111" s="108"/>
      <c r="P111" s="113"/>
      <c r="Q111" s="113"/>
      <c r="R111" s="113"/>
      <c r="S111" s="128" t="str">
        <f t="shared" si="4"/>
        <v>OK</v>
      </c>
    </row>
    <row r="112" s="4" customFormat="1" ht="36" customHeight="1" outlineLevel="1" spans="2:19">
      <c r="B112" s="38" t="s">
        <v>214</v>
      </c>
      <c r="C112" s="4">
        <f t="shared" si="2"/>
        <v>0.001</v>
      </c>
      <c r="D112" s="62" t="s">
        <v>217</v>
      </c>
      <c r="E112" s="63" t="s">
        <v>13</v>
      </c>
      <c r="F112" s="65" t="s">
        <v>216</v>
      </c>
      <c r="G112" s="65"/>
      <c r="H112" s="65"/>
      <c r="I112" s="65"/>
      <c r="J112" s="110" t="s">
        <v>126</v>
      </c>
      <c r="K112" s="111" t="s">
        <v>97</v>
      </c>
      <c r="L112" s="112"/>
      <c r="M112" s="106" t="s">
        <v>14</v>
      </c>
      <c r="N112" s="107"/>
      <c r="O112" s="108"/>
      <c r="P112" s="113"/>
      <c r="Q112" s="113"/>
      <c r="R112" s="113"/>
      <c r="S112" s="128" t="str">
        <f t="shared" si="4"/>
        <v>OK</v>
      </c>
    </row>
    <row r="113" s="4" customFormat="1" ht="36" customHeight="1" outlineLevel="1" spans="2:20">
      <c r="B113" s="38" t="s">
        <v>218</v>
      </c>
      <c r="C113" s="4">
        <f t="shared" si="2"/>
        <v>0.001</v>
      </c>
      <c r="D113" s="62" t="s">
        <v>219</v>
      </c>
      <c r="E113" s="63" t="s">
        <v>31</v>
      </c>
      <c r="F113" s="64"/>
      <c r="G113" s="65">
        <v>0.5</v>
      </c>
      <c r="H113" s="65">
        <v>-0.5</v>
      </c>
      <c r="I113" s="65">
        <v>0</v>
      </c>
      <c r="J113" s="110" t="s">
        <v>126</v>
      </c>
      <c r="K113" s="111" t="s">
        <v>97</v>
      </c>
      <c r="L113" s="112"/>
      <c r="M113" s="106" t="s">
        <v>11</v>
      </c>
      <c r="N113" s="107"/>
      <c r="O113" s="108"/>
      <c r="P113" s="113"/>
      <c r="Q113" s="113"/>
      <c r="R113" s="113"/>
      <c r="S113" s="128" t="str">
        <f t="shared" si="4"/>
        <v>OK</v>
      </c>
      <c r="T113" s="4" t="s">
        <v>159</v>
      </c>
    </row>
    <row r="114" s="4" customFormat="1" ht="36" customHeight="1" outlineLevel="1" spans="2:20">
      <c r="B114" s="38" t="s">
        <v>218</v>
      </c>
      <c r="C114" s="4">
        <f t="shared" si="2"/>
        <v>0.001</v>
      </c>
      <c r="D114" s="62" t="s">
        <v>220</v>
      </c>
      <c r="E114" s="63" t="s">
        <v>31</v>
      </c>
      <c r="F114" s="64"/>
      <c r="G114" s="65">
        <v>0.5</v>
      </c>
      <c r="H114" s="65">
        <v>-0.5</v>
      </c>
      <c r="I114" s="65">
        <v>0</v>
      </c>
      <c r="J114" s="110" t="s">
        <v>126</v>
      </c>
      <c r="K114" s="111" t="s">
        <v>97</v>
      </c>
      <c r="L114" s="112"/>
      <c r="M114" s="106" t="s">
        <v>11</v>
      </c>
      <c r="N114" s="107"/>
      <c r="O114" s="108"/>
      <c r="P114" s="113"/>
      <c r="Q114" s="113"/>
      <c r="R114" s="113"/>
      <c r="S114" s="128" t="str">
        <f t="shared" si="4"/>
        <v>OK</v>
      </c>
      <c r="T114" s="4" t="s">
        <v>159</v>
      </c>
    </row>
    <row r="115" s="4" customFormat="1" ht="36" customHeight="1" outlineLevel="1" spans="2:20">
      <c r="B115" s="38" t="s">
        <v>221</v>
      </c>
      <c r="C115" s="4">
        <f t="shared" si="2"/>
        <v>0.001</v>
      </c>
      <c r="D115" s="62" t="s">
        <v>222</v>
      </c>
      <c r="E115" s="63" t="s">
        <v>31</v>
      </c>
      <c r="F115" s="64"/>
      <c r="G115" s="65">
        <v>0.3</v>
      </c>
      <c r="H115" s="65">
        <v>-0.3</v>
      </c>
      <c r="I115" s="65">
        <v>0</v>
      </c>
      <c r="J115" s="110" t="s">
        <v>126</v>
      </c>
      <c r="K115" s="111" t="s">
        <v>97</v>
      </c>
      <c r="L115" s="112"/>
      <c r="M115" s="106" t="s">
        <v>11</v>
      </c>
      <c r="N115" s="107"/>
      <c r="O115" s="108"/>
      <c r="P115" s="113"/>
      <c r="Q115" s="113"/>
      <c r="R115" s="113"/>
      <c r="S115" s="128" t="str">
        <f t="shared" si="4"/>
        <v>OK</v>
      </c>
      <c r="T115" s="4" t="s">
        <v>159</v>
      </c>
    </row>
    <row r="116" s="4" customFormat="1" ht="36" customHeight="1" outlineLevel="1" spans="2:20">
      <c r="B116" s="38" t="s">
        <v>221</v>
      </c>
      <c r="C116" s="4">
        <f t="shared" si="2"/>
        <v>0.001</v>
      </c>
      <c r="D116" s="62" t="s">
        <v>223</v>
      </c>
      <c r="E116" s="63" t="s">
        <v>31</v>
      </c>
      <c r="F116" s="64"/>
      <c r="G116" s="65">
        <v>0.3</v>
      </c>
      <c r="H116" s="65">
        <v>-0.3</v>
      </c>
      <c r="I116" s="65">
        <v>0</v>
      </c>
      <c r="J116" s="110" t="s">
        <v>126</v>
      </c>
      <c r="K116" s="111" t="s">
        <v>97</v>
      </c>
      <c r="L116" s="112"/>
      <c r="M116" s="106" t="s">
        <v>11</v>
      </c>
      <c r="N116" s="107"/>
      <c r="O116" s="108"/>
      <c r="P116" s="113"/>
      <c r="Q116" s="113"/>
      <c r="R116" s="113"/>
      <c r="S116" s="128" t="str">
        <f t="shared" si="4"/>
        <v>OK</v>
      </c>
      <c r="T116" s="4" t="s">
        <v>159</v>
      </c>
    </row>
    <row r="117" s="4" customFormat="1" ht="36" customHeight="1" outlineLevel="1" spans="2:19">
      <c r="B117" s="38" t="s">
        <v>190</v>
      </c>
      <c r="C117" s="4">
        <f t="shared" si="2"/>
        <v>1</v>
      </c>
      <c r="D117" s="62" t="s">
        <v>224</v>
      </c>
      <c r="E117" s="63" t="s">
        <v>48</v>
      </c>
      <c r="F117" s="64"/>
      <c r="G117" s="65">
        <v>13.5</v>
      </c>
      <c r="H117" s="65"/>
      <c r="I117" s="65">
        <v>13.5</v>
      </c>
      <c r="J117" s="110" t="s">
        <v>126</v>
      </c>
      <c r="K117" s="111" t="s">
        <v>97</v>
      </c>
      <c r="L117" s="112"/>
      <c r="M117" s="106" t="s">
        <v>29</v>
      </c>
      <c r="N117" s="107"/>
      <c r="O117" s="108"/>
      <c r="P117" s="113"/>
      <c r="Q117" s="113"/>
      <c r="R117" s="113"/>
      <c r="S117" s="128" t="str">
        <f t="shared" si="4"/>
        <v>NG</v>
      </c>
    </row>
    <row r="118" s="4" customFormat="1" ht="36" customHeight="1" outlineLevel="1" spans="2:19">
      <c r="B118" s="38" t="s">
        <v>190</v>
      </c>
      <c r="C118" s="4">
        <f t="shared" si="2"/>
        <v>1</v>
      </c>
      <c r="D118" s="62" t="s">
        <v>225</v>
      </c>
      <c r="E118" s="63" t="s">
        <v>48</v>
      </c>
      <c r="F118" s="64"/>
      <c r="G118" s="65">
        <v>13.5</v>
      </c>
      <c r="H118" s="65"/>
      <c r="I118" s="65">
        <v>13.5</v>
      </c>
      <c r="J118" s="110" t="s">
        <v>126</v>
      </c>
      <c r="K118" s="111" t="s">
        <v>97</v>
      </c>
      <c r="L118" s="112"/>
      <c r="M118" s="106" t="s">
        <v>29</v>
      </c>
      <c r="N118" s="107"/>
      <c r="O118" s="108"/>
      <c r="P118" s="113"/>
      <c r="Q118" s="113"/>
      <c r="R118" s="113"/>
      <c r="S118" s="128" t="str">
        <f t="shared" si="4"/>
        <v>NG</v>
      </c>
    </row>
    <row r="119" s="4" customFormat="1" ht="36" customHeight="1" outlineLevel="1" spans="2:19">
      <c r="B119" s="38" t="s">
        <v>192</v>
      </c>
      <c r="C119" s="4">
        <f t="shared" si="2"/>
        <v>0.001</v>
      </c>
      <c r="D119" s="62" t="s">
        <v>226</v>
      </c>
      <c r="E119" s="63" t="s">
        <v>48</v>
      </c>
      <c r="F119" s="64"/>
      <c r="G119" s="65">
        <v>16.5</v>
      </c>
      <c r="H119" s="65">
        <v>-16.5</v>
      </c>
      <c r="I119" s="65"/>
      <c r="J119" s="110" t="s">
        <v>126</v>
      </c>
      <c r="K119" s="111" t="s">
        <v>97</v>
      </c>
      <c r="L119" s="112"/>
      <c r="M119" s="106" t="s">
        <v>29</v>
      </c>
      <c r="N119" s="107"/>
      <c r="O119" s="108"/>
      <c r="P119" s="113"/>
      <c r="Q119" s="113"/>
      <c r="R119" s="113"/>
      <c r="S119" s="128" t="str">
        <f t="shared" si="4"/>
        <v>OK</v>
      </c>
    </row>
    <row r="120" s="4" customFormat="1" ht="36" customHeight="1" outlineLevel="1" spans="2:19">
      <c r="B120" s="38" t="s">
        <v>192</v>
      </c>
      <c r="C120" s="4">
        <f t="shared" si="2"/>
        <v>0.001</v>
      </c>
      <c r="D120" s="62" t="s">
        <v>227</v>
      </c>
      <c r="E120" s="63" t="s">
        <v>48</v>
      </c>
      <c r="F120" s="64"/>
      <c r="G120" s="65">
        <v>16.5</v>
      </c>
      <c r="H120" s="65">
        <v>-16.5</v>
      </c>
      <c r="I120" s="65"/>
      <c r="J120" s="110" t="s">
        <v>126</v>
      </c>
      <c r="K120" s="111" t="s">
        <v>97</v>
      </c>
      <c r="L120" s="112"/>
      <c r="M120" s="106" t="s">
        <v>29</v>
      </c>
      <c r="N120" s="107"/>
      <c r="O120" s="108"/>
      <c r="P120" s="113"/>
      <c r="Q120" s="113"/>
      <c r="R120" s="113"/>
      <c r="S120" s="128" t="str">
        <f t="shared" si="4"/>
        <v>OK</v>
      </c>
    </row>
    <row r="121" s="4" customFormat="1" ht="36" customHeight="1" outlineLevel="1" spans="2:19">
      <c r="B121" s="38" t="s">
        <v>194</v>
      </c>
      <c r="C121" s="4">
        <f t="shared" si="2"/>
        <v>0.1</v>
      </c>
      <c r="D121" s="62" t="s">
        <v>228</v>
      </c>
      <c r="E121" s="63" t="s">
        <v>58</v>
      </c>
      <c r="F121" s="64" t="s">
        <v>9</v>
      </c>
      <c r="G121" s="65">
        <v>0.5</v>
      </c>
      <c r="H121" s="65">
        <v>0</v>
      </c>
      <c r="I121" s="65">
        <v>0.3</v>
      </c>
      <c r="J121" s="110" t="s">
        <v>126</v>
      </c>
      <c r="K121" s="111" t="s">
        <v>97</v>
      </c>
      <c r="L121" s="112"/>
      <c r="M121" s="106" t="s">
        <v>8</v>
      </c>
      <c r="N121" s="107"/>
      <c r="O121" s="108"/>
      <c r="P121" s="113"/>
      <c r="Q121" s="113"/>
      <c r="R121" s="113"/>
      <c r="S121" s="128" t="str">
        <f t="shared" si="4"/>
        <v>NG</v>
      </c>
    </row>
    <row r="122" s="4" customFormat="1" ht="36" customHeight="1" outlineLevel="1" spans="2:19">
      <c r="B122" s="38" t="s">
        <v>196</v>
      </c>
      <c r="C122" s="4">
        <f t="shared" si="2"/>
        <v>1</v>
      </c>
      <c r="D122" s="62" t="s">
        <v>229</v>
      </c>
      <c r="E122" s="63" t="s">
        <v>58</v>
      </c>
      <c r="F122" s="64" t="s">
        <v>9</v>
      </c>
      <c r="G122" s="65">
        <v>45</v>
      </c>
      <c r="H122" s="65">
        <v>-2</v>
      </c>
      <c r="I122" s="65">
        <v>2</v>
      </c>
      <c r="J122" s="110" t="s">
        <v>140</v>
      </c>
      <c r="K122" s="111" t="s">
        <v>97</v>
      </c>
      <c r="L122" s="112"/>
      <c r="M122" s="106" t="s">
        <v>8</v>
      </c>
      <c r="N122" s="107"/>
      <c r="O122" s="108"/>
      <c r="P122" s="113"/>
      <c r="Q122" s="113"/>
      <c r="R122" s="113"/>
      <c r="S122" s="128" t="str">
        <f t="shared" si="4"/>
        <v>NG</v>
      </c>
    </row>
    <row r="123" s="4" customFormat="1" ht="36" customHeight="1" outlineLevel="1" spans="2:19">
      <c r="B123" s="38" t="s">
        <v>230</v>
      </c>
      <c r="C123" s="4">
        <f t="shared" si="2"/>
        <v>0.1</v>
      </c>
      <c r="D123" s="62" t="s">
        <v>231</v>
      </c>
      <c r="E123" s="63" t="s">
        <v>58</v>
      </c>
      <c r="F123" s="64" t="s">
        <v>9</v>
      </c>
      <c r="G123" s="65">
        <v>0.5</v>
      </c>
      <c r="H123" s="65">
        <v>0</v>
      </c>
      <c r="I123" s="65">
        <v>0.3</v>
      </c>
      <c r="J123" s="110" t="s">
        <v>126</v>
      </c>
      <c r="K123" s="111" t="s">
        <v>97</v>
      </c>
      <c r="L123" s="112"/>
      <c r="M123" s="106" t="s">
        <v>8</v>
      </c>
      <c r="N123" s="107"/>
      <c r="O123" s="108"/>
      <c r="P123" s="113"/>
      <c r="Q123" s="113"/>
      <c r="R123" s="113"/>
      <c r="S123" s="128" t="str">
        <f t="shared" si="4"/>
        <v>NG</v>
      </c>
    </row>
    <row r="124" s="4" customFormat="1" ht="36" customHeight="1" spans="2:22">
      <c r="B124" s="38" t="s">
        <v>232</v>
      </c>
      <c r="C124" s="4">
        <f t="shared" si="2"/>
        <v>1</v>
      </c>
      <c r="D124" s="62" t="s">
        <v>233</v>
      </c>
      <c r="E124" s="63" t="s">
        <v>58</v>
      </c>
      <c r="F124" s="64" t="s">
        <v>9</v>
      </c>
      <c r="G124" s="65">
        <v>45</v>
      </c>
      <c r="H124" s="65">
        <v>-2</v>
      </c>
      <c r="I124" s="65">
        <v>2</v>
      </c>
      <c r="J124" s="110" t="s">
        <v>140</v>
      </c>
      <c r="K124" s="111" t="s">
        <v>97</v>
      </c>
      <c r="L124" s="112"/>
      <c r="M124" s="106" t="s">
        <v>8</v>
      </c>
      <c r="N124" s="107"/>
      <c r="O124" s="108"/>
      <c r="P124" s="113"/>
      <c r="Q124" s="113"/>
      <c r="R124" s="113"/>
      <c r="S124" s="128" t="str">
        <f t="shared" si="4"/>
        <v>NG</v>
      </c>
      <c r="U124" s="140"/>
      <c r="V124" s="140"/>
    </row>
    <row r="125" s="4" customFormat="1" ht="36" customHeight="1" outlineLevel="1" spans="2:22">
      <c r="B125" s="38" t="s">
        <v>234</v>
      </c>
      <c r="C125" s="4">
        <f t="shared" ref="C125:C188" si="5">IF(I125&gt;=1,1,IF(I125&gt;=0.1,0.1,IF(I125&gt;=0.01,0.01,0.001)))</f>
        <v>0.001</v>
      </c>
      <c r="D125" s="62">
        <v>52</v>
      </c>
      <c r="E125" s="63" t="s">
        <v>45</v>
      </c>
      <c r="F125" s="64" t="s">
        <v>16</v>
      </c>
      <c r="G125" s="65">
        <v>30.2</v>
      </c>
      <c r="H125" s="65"/>
      <c r="I125" s="65"/>
      <c r="J125" s="110" t="s">
        <v>126</v>
      </c>
      <c r="K125" s="111" t="s">
        <v>97</v>
      </c>
      <c r="L125" s="112"/>
      <c r="M125" s="106" t="s">
        <v>11</v>
      </c>
      <c r="N125" s="107"/>
      <c r="O125" s="108"/>
      <c r="P125" s="113"/>
      <c r="Q125" s="113"/>
      <c r="R125" s="113"/>
      <c r="S125" s="127" t="s">
        <v>94</v>
      </c>
      <c r="U125" s="140"/>
      <c r="V125" s="140"/>
    </row>
    <row r="126" s="4" customFormat="1" ht="36" customHeight="1" outlineLevel="1" spans="2:22">
      <c r="B126" s="38" t="s">
        <v>235</v>
      </c>
      <c r="C126" s="4">
        <f t="shared" si="5"/>
        <v>0.001</v>
      </c>
      <c r="D126" s="62">
        <v>53</v>
      </c>
      <c r="E126" s="63" t="s">
        <v>45</v>
      </c>
      <c r="F126" s="64" t="s">
        <v>16</v>
      </c>
      <c r="G126" s="65">
        <v>42.76</v>
      </c>
      <c r="H126" s="65"/>
      <c r="I126" s="65"/>
      <c r="J126" s="110" t="s">
        <v>126</v>
      </c>
      <c r="K126" s="111" t="s">
        <v>99</v>
      </c>
      <c r="L126" s="112"/>
      <c r="M126" s="106" t="s">
        <v>11</v>
      </c>
      <c r="N126" s="107"/>
      <c r="O126" s="108"/>
      <c r="P126" s="113"/>
      <c r="Q126" s="113"/>
      <c r="R126" s="113"/>
      <c r="S126" s="127" t="s">
        <v>94</v>
      </c>
      <c r="U126" s="140"/>
      <c r="V126" s="140"/>
    </row>
    <row r="127" s="4" customFormat="1" ht="36" customHeight="1" outlineLevel="1" spans="2:22">
      <c r="B127" s="38" t="s">
        <v>236</v>
      </c>
      <c r="C127" s="4">
        <f t="shared" si="5"/>
        <v>0.001</v>
      </c>
      <c r="D127" s="62">
        <v>54</v>
      </c>
      <c r="E127" s="63" t="s">
        <v>45</v>
      </c>
      <c r="F127" s="64" t="s">
        <v>16</v>
      </c>
      <c r="G127" s="65">
        <v>44</v>
      </c>
      <c r="H127" s="65"/>
      <c r="I127" s="65"/>
      <c r="J127" s="110" t="s">
        <v>126</v>
      </c>
      <c r="K127" s="111" t="s">
        <v>99</v>
      </c>
      <c r="L127" s="112"/>
      <c r="M127" s="106" t="s">
        <v>11</v>
      </c>
      <c r="N127" s="107"/>
      <c r="O127" s="108"/>
      <c r="P127" s="113"/>
      <c r="Q127" s="113"/>
      <c r="R127" s="113"/>
      <c r="S127" s="127" t="s">
        <v>94</v>
      </c>
      <c r="U127" s="140"/>
      <c r="V127" s="140"/>
    </row>
    <row r="128" s="4" customFormat="1" ht="36" customHeight="1" outlineLevel="1" spans="2:22">
      <c r="B128" s="38" t="s">
        <v>237</v>
      </c>
      <c r="C128" s="4">
        <f t="shared" si="5"/>
        <v>0.001</v>
      </c>
      <c r="D128" s="62">
        <v>55</v>
      </c>
      <c r="E128" s="63" t="s">
        <v>45</v>
      </c>
      <c r="F128" s="64" t="s">
        <v>16</v>
      </c>
      <c r="G128" s="65">
        <v>38.8</v>
      </c>
      <c r="H128" s="65"/>
      <c r="I128" s="65"/>
      <c r="J128" s="110" t="s">
        <v>126</v>
      </c>
      <c r="K128" s="111" t="s">
        <v>99</v>
      </c>
      <c r="L128" s="112"/>
      <c r="M128" s="106" t="s">
        <v>11</v>
      </c>
      <c r="N128" s="107"/>
      <c r="O128" s="108"/>
      <c r="P128" s="113"/>
      <c r="Q128" s="113"/>
      <c r="R128" s="113"/>
      <c r="S128" s="127" t="s">
        <v>94</v>
      </c>
      <c r="U128" s="140"/>
      <c r="V128" s="140"/>
    </row>
    <row r="129" s="4" customFormat="1" ht="36" customHeight="1" outlineLevel="1" spans="2:22">
      <c r="B129" s="38" t="s">
        <v>238</v>
      </c>
      <c r="C129" s="4">
        <f t="shared" si="5"/>
        <v>0.001</v>
      </c>
      <c r="D129" s="62">
        <v>56</v>
      </c>
      <c r="E129" s="63" t="s">
        <v>45</v>
      </c>
      <c r="F129" s="64" t="s">
        <v>16</v>
      </c>
      <c r="G129" s="65">
        <v>38.8</v>
      </c>
      <c r="H129" s="65"/>
      <c r="I129" s="65"/>
      <c r="J129" s="110" t="s">
        <v>126</v>
      </c>
      <c r="K129" s="111" t="s">
        <v>99</v>
      </c>
      <c r="L129" s="112"/>
      <c r="M129" s="106" t="s">
        <v>11</v>
      </c>
      <c r="N129" s="107"/>
      <c r="O129" s="108"/>
      <c r="P129" s="113"/>
      <c r="Q129" s="113"/>
      <c r="R129" s="113"/>
      <c r="S129" s="127" t="s">
        <v>94</v>
      </c>
      <c r="U129" s="140"/>
      <c r="V129" s="140"/>
    </row>
    <row r="130" s="4" customFormat="1" ht="36" customHeight="1" outlineLevel="1" spans="2:22">
      <c r="B130" s="38" t="s">
        <v>239</v>
      </c>
      <c r="C130" s="4">
        <f t="shared" si="5"/>
        <v>0.001</v>
      </c>
      <c r="D130" s="62">
        <v>57</v>
      </c>
      <c r="E130" s="63" t="s">
        <v>45</v>
      </c>
      <c r="F130" s="64" t="s">
        <v>16</v>
      </c>
      <c r="G130" s="65">
        <v>36.3</v>
      </c>
      <c r="H130" s="65"/>
      <c r="I130" s="65"/>
      <c r="J130" s="110" t="s">
        <v>126</v>
      </c>
      <c r="K130" s="111" t="s">
        <v>99</v>
      </c>
      <c r="L130" s="112"/>
      <c r="M130" s="106" t="s">
        <v>11</v>
      </c>
      <c r="N130" s="107"/>
      <c r="O130" s="108"/>
      <c r="P130" s="113"/>
      <c r="Q130" s="113"/>
      <c r="R130" s="113"/>
      <c r="S130" s="127" t="s">
        <v>94</v>
      </c>
      <c r="U130" s="140"/>
      <c r="V130" s="140"/>
    </row>
    <row r="131" s="4" customFormat="1" ht="36" customHeight="1" outlineLevel="1" spans="2:22">
      <c r="B131" s="38" t="s">
        <v>240</v>
      </c>
      <c r="C131" s="4">
        <f t="shared" si="5"/>
        <v>0.001</v>
      </c>
      <c r="D131" s="62" t="s">
        <v>241</v>
      </c>
      <c r="E131" s="63" t="s">
        <v>45</v>
      </c>
      <c r="F131" s="64" t="s">
        <v>16</v>
      </c>
      <c r="G131" s="65">
        <v>24.23</v>
      </c>
      <c r="H131" s="65"/>
      <c r="I131" s="65"/>
      <c r="J131" s="110" t="s">
        <v>126</v>
      </c>
      <c r="K131" s="111" t="s">
        <v>99</v>
      </c>
      <c r="L131" s="112"/>
      <c r="M131" s="106" t="s">
        <v>11</v>
      </c>
      <c r="N131" s="107"/>
      <c r="O131" s="108"/>
      <c r="P131" s="113"/>
      <c r="Q131" s="113"/>
      <c r="R131" s="113"/>
      <c r="S131" s="127" t="s">
        <v>94</v>
      </c>
      <c r="U131" s="140"/>
      <c r="V131" s="140"/>
    </row>
    <row r="132" s="4" customFormat="1" ht="36" customHeight="1" outlineLevel="1" spans="2:22">
      <c r="B132" s="38" t="s">
        <v>240</v>
      </c>
      <c r="C132" s="4">
        <f t="shared" si="5"/>
        <v>0.001</v>
      </c>
      <c r="D132" s="62">
        <v>58</v>
      </c>
      <c r="E132" s="63" t="s">
        <v>45</v>
      </c>
      <c r="F132" s="64" t="s">
        <v>16</v>
      </c>
      <c r="G132" s="65">
        <v>17.1</v>
      </c>
      <c r="H132" s="65"/>
      <c r="I132" s="65"/>
      <c r="J132" s="110" t="s">
        <v>126</v>
      </c>
      <c r="K132" s="111" t="s">
        <v>99</v>
      </c>
      <c r="L132" s="112"/>
      <c r="M132" s="106" t="s">
        <v>11</v>
      </c>
      <c r="N132" s="107"/>
      <c r="O132" s="108"/>
      <c r="P132" s="113"/>
      <c r="Q132" s="113"/>
      <c r="R132" s="113"/>
      <c r="S132" s="127" t="s">
        <v>94</v>
      </c>
      <c r="U132" s="140"/>
      <c r="V132" s="140"/>
    </row>
    <row r="133" s="4" customFormat="1" ht="36" customHeight="1" outlineLevel="1" spans="2:22">
      <c r="B133" s="38" t="s">
        <v>242</v>
      </c>
      <c r="C133" s="4">
        <f t="shared" si="5"/>
        <v>0.001</v>
      </c>
      <c r="D133" s="62">
        <v>59</v>
      </c>
      <c r="E133" s="63" t="s">
        <v>45</v>
      </c>
      <c r="F133" s="64" t="s">
        <v>16</v>
      </c>
      <c r="G133" s="65">
        <v>11</v>
      </c>
      <c r="H133" s="65"/>
      <c r="I133" s="65"/>
      <c r="J133" s="110" t="s">
        <v>126</v>
      </c>
      <c r="K133" s="111" t="s">
        <v>99</v>
      </c>
      <c r="L133" s="112"/>
      <c r="M133" s="106" t="s">
        <v>11</v>
      </c>
      <c r="N133" s="107"/>
      <c r="O133" s="108"/>
      <c r="P133" s="113"/>
      <c r="Q133" s="113"/>
      <c r="R133" s="113"/>
      <c r="S133" s="127" t="s">
        <v>94</v>
      </c>
      <c r="U133" s="140"/>
      <c r="V133" s="140"/>
    </row>
    <row r="134" s="4" customFormat="1" ht="36" customHeight="1" outlineLevel="1" spans="2:22">
      <c r="B134" s="38" t="s">
        <v>243</v>
      </c>
      <c r="C134" s="4">
        <f t="shared" si="5"/>
        <v>0.001</v>
      </c>
      <c r="D134" s="62" t="s">
        <v>244</v>
      </c>
      <c r="E134" s="63" t="s">
        <v>13</v>
      </c>
      <c r="F134" s="65" t="s">
        <v>216</v>
      </c>
      <c r="G134" s="65"/>
      <c r="H134" s="65"/>
      <c r="I134" s="65"/>
      <c r="J134" s="110" t="s">
        <v>126</v>
      </c>
      <c r="K134" s="111" t="s">
        <v>97</v>
      </c>
      <c r="L134" s="112"/>
      <c r="M134" s="106" t="s">
        <v>14</v>
      </c>
      <c r="N134" s="107"/>
      <c r="O134" s="108"/>
      <c r="P134" s="113"/>
      <c r="Q134" s="113"/>
      <c r="R134" s="113"/>
      <c r="S134" s="128" t="str">
        <f t="shared" ref="S134:S150" si="6">IF(COUNTBLANK(P134:R134)=5,"",IF(OR((MIN(P134:R134)&lt;(G134+H134)),(MAX(P134:R134)&gt;(G134+I134))),"NG","OK"))</f>
        <v>OK</v>
      </c>
      <c r="U134" s="140"/>
      <c r="V134" s="140"/>
    </row>
    <row r="135" s="4" customFormat="1" ht="36" customHeight="1" outlineLevel="1" spans="2:22">
      <c r="B135" s="38" t="s">
        <v>243</v>
      </c>
      <c r="C135" s="4">
        <f t="shared" si="5"/>
        <v>0.001</v>
      </c>
      <c r="D135" s="62" t="s">
        <v>245</v>
      </c>
      <c r="E135" s="63" t="s">
        <v>13</v>
      </c>
      <c r="F135" s="65" t="s">
        <v>216</v>
      </c>
      <c r="G135" s="65"/>
      <c r="H135" s="65"/>
      <c r="I135" s="65"/>
      <c r="J135" s="110" t="s">
        <v>126</v>
      </c>
      <c r="K135" s="111" t="s">
        <v>97</v>
      </c>
      <c r="L135" s="112"/>
      <c r="M135" s="106" t="s">
        <v>14</v>
      </c>
      <c r="N135" s="107"/>
      <c r="O135" s="108"/>
      <c r="P135" s="113"/>
      <c r="Q135" s="113"/>
      <c r="R135" s="113"/>
      <c r="S135" s="128" t="str">
        <f t="shared" si="6"/>
        <v>OK</v>
      </c>
      <c r="U135" s="140"/>
      <c r="V135" s="140"/>
    </row>
    <row r="136" s="4" customFormat="1" ht="36" customHeight="1" outlineLevel="1" spans="2:22">
      <c r="B136" s="38" t="s">
        <v>243</v>
      </c>
      <c r="C136" s="4">
        <f t="shared" si="5"/>
        <v>0.001</v>
      </c>
      <c r="D136" s="62" t="s">
        <v>246</v>
      </c>
      <c r="E136" s="63" t="s">
        <v>13</v>
      </c>
      <c r="F136" s="65" t="s">
        <v>216</v>
      </c>
      <c r="G136" s="65"/>
      <c r="H136" s="65"/>
      <c r="I136" s="65"/>
      <c r="J136" s="110" t="s">
        <v>126</v>
      </c>
      <c r="K136" s="111" t="s">
        <v>97</v>
      </c>
      <c r="L136" s="112"/>
      <c r="M136" s="106" t="s">
        <v>14</v>
      </c>
      <c r="N136" s="107"/>
      <c r="O136" s="108"/>
      <c r="P136" s="113"/>
      <c r="Q136" s="113"/>
      <c r="R136" s="113"/>
      <c r="S136" s="128" t="str">
        <f t="shared" si="6"/>
        <v>OK</v>
      </c>
      <c r="U136" s="140"/>
      <c r="V136" s="140"/>
    </row>
    <row r="137" s="4" customFormat="1" ht="36" customHeight="1" outlineLevel="1" spans="2:22">
      <c r="B137" s="38" t="s">
        <v>243</v>
      </c>
      <c r="C137" s="4">
        <f t="shared" si="5"/>
        <v>0.001</v>
      </c>
      <c r="D137" s="62" t="s">
        <v>247</v>
      </c>
      <c r="E137" s="63" t="s">
        <v>13</v>
      </c>
      <c r="F137" s="65" t="s">
        <v>216</v>
      </c>
      <c r="G137" s="65"/>
      <c r="H137" s="65"/>
      <c r="I137" s="65"/>
      <c r="J137" s="110" t="s">
        <v>126</v>
      </c>
      <c r="K137" s="111" t="s">
        <v>97</v>
      </c>
      <c r="L137" s="112"/>
      <c r="M137" s="106" t="s">
        <v>14</v>
      </c>
      <c r="N137" s="107"/>
      <c r="O137" s="108"/>
      <c r="P137" s="113"/>
      <c r="Q137" s="113"/>
      <c r="R137" s="113"/>
      <c r="S137" s="128" t="str">
        <f t="shared" si="6"/>
        <v>OK</v>
      </c>
      <c r="U137" s="140"/>
      <c r="V137" s="140"/>
    </row>
    <row r="138" s="4" customFormat="1" ht="36" customHeight="1" outlineLevel="1" spans="2:22">
      <c r="B138" s="38" t="s">
        <v>243</v>
      </c>
      <c r="C138" s="4">
        <f t="shared" si="5"/>
        <v>0.001</v>
      </c>
      <c r="D138" s="62" t="s">
        <v>248</v>
      </c>
      <c r="E138" s="63" t="s">
        <v>13</v>
      </c>
      <c r="F138" s="65" t="s">
        <v>216</v>
      </c>
      <c r="G138" s="65"/>
      <c r="H138" s="65"/>
      <c r="I138" s="65"/>
      <c r="J138" s="110" t="s">
        <v>126</v>
      </c>
      <c r="K138" s="111" t="s">
        <v>97</v>
      </c>
      <c r="L138" s="112"/>
      <c r="M138" s="106" t="s">
        <v>14</v>
      </c>
      <c r="N138" s="107"/>
      <c r="O138" s="108"/>
      <c r="P138" s="113"/>
      <c r="Q138" s="113"/>
      <c r="R138" s="113"/>
      <c r="S138" s="128" t="str">
        <f t="shared" si="6"/>
        <v>OK</v>
      </c>
      <c r="U138" s="140"/>
      <c r="V138" s="140"/>
    </row>
    <row r="139" s="4" customFormat="1" ht="36" customHeight="1" outlineLevel="1" spans="2:22">
      <c r="B139" s="38" t="s">
        <v>249</v>
      </c>
      <c r="C139" s="4">
        <f t="shared" si="5"/>
        <v>0.001</v>
      </c>
      <c r="D139" s="62" t="s">
        <v>250</v>
      </c>
      <c r="E139" s="63" t="s">
        <v>31</v>
      </c>
      <c r="F139" s="64"/>
      <c r="G139" s="65">
        <v>0.3</v>
      </c>
      <c r="H139" s="65">
        <v>-0.3</v>
      </c>
      <c r="I139" s="65">
        <v>0</v>
      </c>
      <c r="J139" s="110" t="s">
        <v>126</v>
      </c>
      <c r="K139" s="111" t="s">
        <v>97</v>
      </c>
      <c r="L139" s="112"/>
      <c r="M139" s="106" t="s">
        <v>11</v>
      </c>
      <c r="N139" s="107"/>
      <c r="O139" s="108"/>
      <c r="P139" s="113"/>
      <c r="Q139" s="113"/>
      <c r="R139" s="113"/>
      <c r="S139" s="128" t="str">
        <f t="shared" si="6"/>
        <v>OK</v>
      </c>
      <c r="T139" s="4" t="s">
        <v>159</v>
      </c>
      <c r="U139" s="140"/>
      <c r="V139" s="140"/>
    </row>
    <row r="140" s="4" customFormat="1" ht="36" customHeight="1" outlineLevel="1" spans="2:22">
      <c r="B140" s="38" t="s">
        <v>249</v>
      </c>
      <c r="C140" s="4">
        <f t="shared" si="5"/>
        <v>0.001</v>
      </c>
      <c r="D140" s="62" t="s">
        <v>251</v>
      </c>
      <c r="E140" s="63" t="s">
        <v>31</v>
      </c>
      <c r="F140" s="64"/>
      <c r="G140" s="65">
        <v>0.3</v>
      </c>
      <c r="H140" s="65">
        <v>-0.3</v>
      </c>
      <c r="I140" s="65">
        <v>0</v>
      </c>
      <c r="J140" s="110" t="s">
        <v>126</v>
      </c>
      <c r="K140" s="111" t="s">
        <v>97</v>
      </c>
      <c r="L140" s="112"/>
      <c r="M140" s="106" t="s">
        <v>11</v>
      </c>
      <c r="N140" s="107"/>
      <c r="O140" s="108"/>
      <c r="P140" s="113"/>
      <c r="Q140" s="113"/>
      <c r="R140" s="113"/>
      <c r="S140" s="128" t="str">
        <f t="shared" si="6"/>
        <v>OK</v>
      </c>
      <c r="T140" s="4" t="s">
        <v>159</v>
      </c>
      <c r="U140" s="140"/>
      <c r="V140" s="140"/>
    </row>
    <row r="141" s="4" customFormat="1" ht="36" customHeight="1" outlineLevel="1" spans="2:22">
      <c r="B141" s="38" t="s">
        <v>249</v>
      </c>
      <c r="C141" s="4">
        <f t="shared" si="5"/>
        <v>0.001</v>
      </c>
      <c r="D141" s="62" t="s">
        <v>252</v>
      </c>
      <c r="E141" s="63" t="s">
        <v>31</v>
      </c>
      <c r="F141" s="64"/>
      <c r="G141" s="65">
        <v>0.3</v>
      </c>
      <c r="H141" s="65">
        <v>-0.3</v>
      </c>
      <c r="I141" s="65">
        <v>0</v>
      </c>
      <c r="J141" s="110" t="s">
        <v>126</v>
      </c>
      <c r="K141" s="111" t="s">
        <v>97</v>
      </c>
      <c r="L141" s="112"/>
      <c r="M141" s="106" t="s">
        <v>11</v>
      </c>
      <c r="N141" s="107"/>
      <c r="O141" s="108"/>
      <c r="P141" s="113"/>
      <c r="Q141" s="113"/>
      <c r="R141" s="113"/>
      <c r="S141" s="128" t="str">
        <f t="shared" si="6"/>
        <v>OK</v>
      </c>
      <c r="T141" s="4" t="s">
        <v>159</v>
      </c>
      <c r="U141" s="140"/>
      <c r="V141" s="140"/>
    </row>
    <row r="142" s="4" customFormat="1" ht="36" customHeight="1" outlineLevel="1" spans="2:22">
      <c r="B142" s="38" t="s">
        <v>249</v>
      </c>
      <c r="C142" s="4">
        <f t="shared" si="5"/>
        <v>0.001</v>
      </c>
      <c r="D142" s="62" t="s">
        <v>253</v>
      </c>
      <c r="E142" s="63" t="s">
        <v>31</v>
      </c>
      <c r="F142" s="64"/>
      <c r="G142" s="65">
        <v>0.3</v>
      </c>
      <c r="H142" s="65">
        <v>-0.3</v>
      </c>
      <c r="I142" s="65">
        <v>0</v>
      </c>
      <c r="J142" s="110" t="s">
        <v>126</v>
      </c>
      <c r="K142" s="111" t="s">
        <v>97</v>
      </c>
      <c r="L142" s="112"/>
      <c r="M142" s="106" t="s">
        <v>11</v>
      </c>
      <c r="N142" s="107"/>
      <c r="O142" s="108"/>
      <c r="P142" s="113"/>
      <c r="Q142" s="113"/>
      <c r="R142" s="113"/>
      <c r="S142" s="128" t="str">
        <f t="shared" si="6"/>
        <v>OK</v>
      </c>
      <c r="T142" s="4" t="s">
        <v>159</v>
      </c>
      <c r="U142" s="140"/>
      <c r="V142" s="140"/>
    </row>
    <row r="143" s="4" customFormat="1" ht="36" customHeight="1" outlineLevel="1" spans="2:22">
      <c r="B143" s="38" t="s">
        <v>249</v>
      </c>
      <c r="C143" s="4">
        <f t="shared" si="5"/>
        <v>0.001</v>
      </c>
      <c r="D143" s="62" t="s">
        <v>254</v>
      </c>
      <c r="E143" s="63" t="s">
        <v>31</v>
      </c>
      <c r="F143" s="64"/>
      <c r="G143" s="65">
        <v>0.3</v>
      </c>
      <c r="H143" s="65">
        <v>-0.3</v>
      </c>
      <c r="I143" s="65">
        <v>0</v>
      </c>
      <c r="J143" s="110" t="s">
        <v>126</v>
      </c>
      <c r="K143" s="111" t="s">
        <v>97</v>
      </c>
      <c r="L143" s="112"/>
      <c r="M143" s="106" t="s">
        <v>11</v>
      </c>
      <c r="N143" s="107"/>
      <c r="O143" s="108"/>
      <c r="P143" s="113"/>
      <c r="Q143" s="113"/>
      <c r="R143" s="113"/>
      <c r="S143" s="128" t="str">
        <f t="shared" si="6"/>
        <v>OK</v>
      </c>
      <c r="T143" s="4" t="s">
        <v>159</v>
      </c>
      <c r="U143" s="140"/>
      <c r="V143" s="140"/>
    </row>
    <row r="144" s="4" customFormat="1" ht="36" customHeight="1" outlineLevel="1" spans="2:22">
      <c r="B144" s="38" t="s">
        <v>249</v>
      </c>
      <c r="C144" s="4">
        <f t="shared" si="5"/>
        <v>0.001</v>
      </c>
      <c r="D144" s="62" t="s">
        <v>255</v>
      </c>
      <c r="E144" s="63" t="s">
        <v>24</v>
      </c>
      <c r="F144" s="64"/>
      <c r="G144" s="65">
        <v>0.2</v>
      </c>
      <c r="H144" s="65">
        <v>-0.2</v>
      </c>
      <c r="I144" s="65">
        <v>0</v>
      </c>
      <c r="J144" s="110" t="s">
        <v>126</v>
      </c>
      <c r="K144" s="111" t="s">
        <v>97</v>
      </c>
      <c r="L144" s="112"/>
      <c r="M144" s="106" t="s">
        <v>11</v>
      </c>
      <c r="N144" s="107"/>
      <c r="O144" s="108"/>
      <c r="P144" s="113"/>
      <c r="Q144" s="113"/>
      <c r="R144" s="113"/>
      <c r="S144" s="128" t="str">
        <f t="shared" si="6"/>
        <v>OK</v>
      </c>
      <c r="T144" s="4" t="s">
        <v>159</v>
      </c>
      <c r="U144" s="140"/>
      <c r="V144" s="140"/>
    </row>
    <row r="145" s="4" customFormat="1" ht="36" customHeight="1" outlineLevel="1" spans="2:22">
      <c r="B145" s="38" t="s">
        <v>249</v>
      </c>
      <c r="C145" s="4">
        <f t="shared" si="5"/>
        <v>0.001</v>
      </c>
      <c r="D145" s="62" t="s">
        <v>256</v>
      </c>
      <c r="E145" s="63" t="s">
        <v>24</v>
      </c>
      <c r="F145" s="64"/>
      <c r="G145" s="65">
        <v>0.2</v>
      </c>
      <c r="H145" s="65">
        <v>-0.2</v>
      </c>
      <c r="I145" s="65">
        <v>0</v>
      </c>
      <c r="J145" s="110" t="s">
        <v>126</v>
      </c>
      <c r="K145" s="111" t="s">
        <v>97</v>
      </c>
      <c r="L145" s="112"/>
      <c r="M145" s="106" t="s">
        <v>11</v>
      </c>
      <c r="N145" s="107"/>
      <c r="O145" s="108"/>
      <c r="P145" s="113"/>
      <c r="Q145" s="113"/>
      <c r="R145" s="113"/>
      <c r="S145" s="128" t="str">
        <f t="shared" si="6"/>
        <v>OK</v>
      </c>
      <c r="T145" s="4" t="s">
        <v>159</v>
      </c>
      <c r="U145" s="140"/>
      <c r="V145" s="140"/>
    </row>
    <row r="146" s="4" customFormat="1" ht="36" customHeight="1" outlineLevel="1" spans="2:22">
      <c r="B146" s="38" t="s">
        <v>249</v>
      </c>
      <c r="C146" s="4">
        <f t="shared" si="5"/>
        <v>0.001</v>
      </c>
      <c r="D146" s="62" t="s">
        <v>257</v>
      </c>
      <c r="E146" s="63" t="s">
        <v>24</v>
      </c>
      <c r="F146" s="64"/>
      <c r="G146" s="65">
        <v>0.2</v>
      </c>
      <c r="H146" s="65">
        <v>-0.2</v>
      </c>
      <c r="I146" s="65">
        <v>0</v>
      </c>
      <c r="J146" s="110" t="s">
        <v>126</v>
      </c>
      <c r="K146" s="111" t="s">
        <v>97</v>
      </c>
      <c r="L146" s="112"/>
      <c r="M146" s="106" t="s">
        <v>11</v>
      </c>
      <c r="N146" s="107"/>
      <c r="O146" s="108"/>
      <c r="P146" s="113"/>
      <c r="Q146" s="113"/>
      <c r="R146" s="113"/>
      <c r="S146" s="128" t="str">
        <f t="shared" si="6"/>
        <v>OK</v>
      </c>
      <c r="T146" s="4" t="s">
        <v>159</v>
      </c>
      <c r="U146" s="140"/>
      <c r="V146" s="140"/>
    </row>
    <row r="147" s="4" customFormat="1" ht="36" customHeight="1" outlineLevel="1" spans="2:22">
      <c r="B147" s="38" t="s">
        <v>249</v>
      </c>
      <c r="C147" s="4">
        <f t="shared" si="5"/>
        <v>0.001</v>
      </c>
      <c r="D147" s="62" t="s">
        <v>258</v>
      </c>
      <c r="E147" s="63" t="s">
        <v>24</v>
      </c>
      <c r="F147" s="64"/>
      <c r="G147" s="65">
        <v>0.2</v>
      </c>
      <c r="H147" s="65">
        <v>-0.2</v>
      </c>
      <c r="I147" s="65">
        <v>0</v>
      </c>
      <c r="J147" s="110" t="s">
        <v>126</v>
      </c>
      <c r="K147" s="111" t="s">
        <v>97</v>
      </c>
      <c r="L147" s="112"/>
      <c r="M147" s="106" t="s">
        <v>11</v>
      </c>
      <c r="N147" s="107"/>
      <c r="O147" s="108"/>
      <c r="P147" s="113"/>
      <c r="Q147" s="113"/>
      <c r="R147" s="113"/>
      <c r="S147" s="128" t="str">
        <f t="shared" si="6"/>
        <v>OK</v>
      </c>
      <c r="T147" s="4" t="s">
        <v>159</v>
      </c>
      <c r="U147" s="140"/>
      <c r="V147" s="140"/>
    </row>
    <row r="148" s="4" customFormat="1" ht="36" customHeight="1" outlineLevel="1" spans="2:22">
      <c r="B148" s="38" t="s">
        <v>249</v>
      </c>
      <c r="C148" s="4">
        <f t="shared" si="5"/>
        <v>0.001</v>
      </c>
      <c r="D148" s="62" t="s">
        <v>259</v>
      </c>
      <c r="E148" s="63" t="s">
        <v>24</v>
      </c>
      <c r="F148" s="64"/>
      <c r="G148" s="65">
        <v>0.2</v>
      </c>
      <c r="H148" s="65">
        <v>-0.2</v>
      </c>
      <c r="I148" s="65">
        <v>0</v>
      </c>
      <c r="J148" s="110" t="s">
        <v>126</v>
      </c>
      <c r="K148" s="111" t="s">
        <v>97</v>
      </c>
      <c r="L148" s="112"/>
      <c r="M148" s="106" t="s">
        <v>11</v>
      </c>
      <c r="N148" s="107"/>
      <c r="O148" s="108"/>
      <c r="P148" s="113"/>
      <c r="Q148" s="113"/>
      <c r="R148" s="113"/>
      <c r="S148" s="128" t="str">
        <f t="shared" si="6"/>
        <v>OK</v>
      </c>
      <c r="T148" s="4" t="s">
        <v>159</v>
      </c>
      <c r="U148" s="140"/>
      <c r="V148" s="140"/>
    </row>
    <row r="149" s="4" customFormat="1" ht="36" customHeight="1" outlineLevel="1" spans="2:19">
      <c r="B149" s="38" t="s">
        <v>230</v>
      </c>
      <c r="C149" s="4">
        <f t="shared" si="5"/>
        <v>0.1</v>
      </c>
      <c r="D149" s="62" t="s">
        <v>260</v>
      </c>
      <c r="E149" s="63" t="s">
        <v>58</v>
      </c>
      <c r="F149" s="64" t="s">
        <v>9</v>
      </c>
      <c r="G149" s="65">
        <v>0.5</v>
      </c>
      <c r="H149" s="65">
        <v>0</v>
      </c>
      <c r="I149" s="65">
        <v>0.3</v>
      </c>
      <c r="J149" s="110" t="s">
        <v>126</v>
      </c>
      <c r="K149" s="111" t="s">
        <v>97</v>
      </c>
      <c r="L149" s="112"/>
      <c r="M149" s="106" t="s">
        <v>8</v>
      </c>
      <c r="N149" s="107"/>
      <c r="O149" s="108"/>
      <c r="P149" s="113"/>
      <c r="Q149" s="113"/>
      <c r="R149" s="113"/>
      <c r="S149" s="128" t="str">
        <f t="shared" si="6"/>
        <v>NG</v>
      </c>
    </row>
    <row r="150" s="4" customFormat="1" ht="36" customHeight="1" spans="2:22">
      <c r="B150" s="38" t="s">
        <v>232</v>
      </c>
      <c r="C150" s="4">
        <f t="shared" si="5"/>
        <v>1</v>
      </c>
      <c r="D150" s="62" t="s">
        <v>261</v>
      </c>
      <c r="E150" s="63" t="s">
        <v>58</v>
      </c>
      <c r="F150" s="64" t="s">
        <v>9</v>
      </c>
      <c r="G150" s="65">
        <v>45</v>
      </c>
      <c r="H150" s="65">
        <v>-2</v>
      </c>
      <c r="I150" s="65">
        <v>2</v>
      </c>
      <c r="J150" s="110" t="s">
        <v>140</v>
      </c>
      <c r="K150" s="111" t="s">
        <v>97</v>
      </c>
      <c r="L150" s="112"/>
      <c r="M150" s="106" t="s">
        <v>8</v>
      </c>
      <c r="N150" s="107"/>
      <c r="O150" s="108"/>
      <c r="P150" s="113"/>
      <c r="Q150" s="113"/>
      <c r="R150" s="113"/>
      <c r="S150" s="128" t="str">
        <f t="shared" si="6"/>
        <v>NG</v>
      </c>
      <c r="U150" s="140"/>
      <c r="V150" s="140"/>
    </row>
    <row r="151" s="4" customFormat="1" ht="36" customHeight="1" outlineLevel="1" spans="2:22">
      <c r="B151" s="38" t="s">
        <v>249</v>
      </c>
      <c r="C151" s="4">
        <f t="shared" si="5"/>
        <v>0.001</v>
      </c>
      <c r="D151" s="62">
        <v>63</v>
      </c>
      <c r="E151" s="63" t="s">
        <v>45</v>
      </c>
      <c r="F151" s="64" t="s">
        <v>16</v>
      </c>
      <c r="G151" s="65">
        <v>57</v>
      </c>
      <c r="H151" s="65"/>
      <c r="I151" s="65"/>
      <c r="J151" s="110" t="s">
        <v>126</v>
      </c>
      <c r="K151" s="111" t="s">
        <v>99</v>
      </c>
      <c r="L151" s="112"/>
      <c r="M151" s="106" t="s">
        <v>11</v>
      </c>
      <c r="N151" s="107"/>
      <c r="O151" s="108"/>
      <c r="P151" s="113"/>
      <c r="Q151" s="113"/>
      <c r="R151" s="113"/>
      <c r="S151" s="127" t="s">
        <v>94</v>
      </c>
      <c r="U151" s="140"/>
      <c r="V151" s="140"/>
    </row>
    <row r="152" s="4" customFormat="1" ht="36" customHeight="1" outlineLevel="1" spans="2:22">
      <c r="B152" s="38" t="s">
        <v>249</v>
      </c>
      <c r="C152" s="4">
        <f t="shared" si="5"/>
        <v>0.001</v>
      </c>
      <c r="D152" s="62">
        <v>64</v>
      </c>
      <c r="E152" s="63" t="s">
        <v>45</v>
      </c>
      <c r="F152" s="64" t="s">
        <v>16</v>
      </c>
      <c r="G152" s="65">
        <v>36.2</v>
      </c>
      <c r="H152" s="65"/>
      <c r="I152" s="65"/>
      <c r="J152" s="110" t="s">
        <v>126</v>
      </c>
      <c r="K152" s="111" t="s">
        <v>99</v>
      </c>
      <c r="L152" s="112"/>
      <c r="M152" s="106" t="s">
        <v>11</v>
      </c>
      <c r="N152" s="107"/>
      <c r="O152" s="108"/>
      <c r="P152" s="113"/>
      <c r="Q152" s="113"/>
      <c r="R152" s="113"/>
      <c r="S152" s="127" t="s">
        <v>94</v>
      </c>
      <c r="U152" s="140"/>
      <c r="V152" s="140"/>
    </row>
    <row r="153" s="4" customFormat="1" ht="36" customHeight="1" outlineLevel="1" spans="2:22">
      <c r="B153" s="38" t="s">
        <v>249</v>
      </c>
      <c r="C153" s="4">
        <f t="shared" si="5"/>
        <v>0.001</v>
      </c>
      <c r="D153" s="62">
        <v>65</v>
      </c>
      <c r="E153" s="63" t="s">
        <v>45</v>
      </c>
      <c r="F153" s="64" t="s">
        <v>16</v>
      </c>
      <c r="G153" s="65">
        <v>23</v>
      </c>
      <c r="H153" s="65"/>
      <c r="I153" s="65"/>
      <c r="J153" s="110" t="s">
        <v>126</v>
      </c>
      <c r="K153" s="111" t="s">
        <v>99</v>
      </c>
      <c r="L153" s="112"/>
      <c r="M153" s="106" t="s">
        <v>11</v>
      </c>
      <c r="N153" s="107"/>
      <c r="O153" s="108"/>
      <c r="P153" s="113"/>
      <c r="Q153" s="113"/>
      <c r="R153" s="113"/>
      <c r="S153" s="127" t="s">
        <v>94</v>
      </c>
      <c r="U153" s="140"/>
      <c r="V153" s="140"/>
    </row>
    <row r="154" s="4" customFormat="1" ht="36" customHeight="1" outlineLevel="1" spans="2:22">
      <c r="B154" s="38" t="s">
        <v>262</v>
      </c>
      <c r="C154" s="4">
        <f t="shared" si="5"/>
        <v>0.001</v>
      </c>
      <c r="D154" s="62">
        <v>66</v>
      </c>
      <c r="E154" s="63" t="s">
        <v>45</v>
      </c>
      <c r="F154" s="64" t="s">
        <v>16</v>
      </c>
      <c r="G154" s="65">
        <v>0.75</v>
      </c>
      <c r="H154" s="65"/>
      <c r="I154" s="65"/>
      <c r="J154" s="110" t="s">
        <v>126</v>
      </c>
      <c r="K154" s="111" t="s">
        <v>99</v>
      </c>
      <c r="L154" s="112"/>
      <c r="M154" s="106" t="s">
        <v>8</v>
      </c>
      <c r="N154" s="107"/>
      <c r="O154" s="108"/>
      <c r="P154" s="113"/>
      <c r="Q154" s="113"/>
      <c r="R154" s="113"/>
      <c r="S154" s="127" t="s">
        <v>94</v>
      </c>
      <c r="U154" s="140"/>
      <c r="V154" s="140"/>
    </row>
    <row r="155" s="4" customFormat="1" ht="36" customHeight="1" outlineLevel="1" spans="2:22">
      <c r="B155" s="38" t="s">
        <v>263</v>
      </c>
      <c r="C155" s="4">
        <f t="shared" si="5"/>
        <v>0.1</v>
      </c>
      <c r="D155" s="62" t="s">
        <v>264</v>
      </c>
      <c r="E155" s="63" t="s">
        <v>56</v>
      </c>
      <c r="F155" s="64" t="s">
        <v>9</v>
      </c>
      <c r="G155" s="65">
        <v>4</v>
      </c>
      <c r="H155" s="65">
        <v>0</v>
      </c>
      <c r="I155" s="65">
        <v>0.12</v>
      </c>
      <c r="J155" s="110" t="s">
        <v>126</v>
      </c>
      <c r="K155" s="111" t="s">
        <v>97</v>
      </c>
      <c r="L155" s="112"/>
      <c r="M155" s="106" t="s">
        <v>157</v>
      </c>
      <c r="N155" s="107"/>
      <c r="O155" s="108"/>
      <c r="P155" s="113"/>
      <c r="Q155" s="113"/>
      <c r="R155" s="113"/>
      <c r="S155" s="128" t="str">
        <f>IF(COUNTBLANK(P155:R155)=5,"",IF(OR((MIN(P155:R155)&lt;(G155+H155)),(MAX(P155:R155)&gt;(G155+I155))),"NG","OK"))</f>
        <v>NG</v>
      </c>
      <c r="U155" s="140"/>
      <c r="V155" s="140"/>
    </row>
    <row r="156" s="4" customFormat="1" ht="36" customHeight="1" outlineLevel="1" spans="2:22">
      <c r="B156" s="38" t="s">
        <v>263</v>
      </c>
      <c r="C156" s="4">
        <f t="shared" si="5"/>
        <v>0.1</v>
      </c>
      <c r="D156" s="62" t="s">
        <v>265</v>
      </c>
      <c r="E156" s="63" t="s">
        <v>56</v>
      </c>
      <c r="F156" s="64" t="s">
        <v>9</v>
      </c>
      <c r="G156" s="65">
        <v>4</v>
      </c>
      <c r="H156" s="65">
        <v>0</v>
      </c>
      <c r="I156" s="65">
        <v>0.12</v>
      </c>
      <c r="J156" s="110" t="s">
        <v>126</v>
      </c>
      <c r="K156" s="111" t="s">
        <v>97</v>
      </c>
      <c r="L156" s="112"/>
      <c r="M156" s="106" t="s">
        <v>157</v>
      </c>
      <c r="N156" s="107"/>
      <c r="O156" s="108"/>
      <c r="P156" s="113"/>
      <c r="Q156" s="113"/>
      <c r="R156" s="113"/>
      <c r="S156" s="128" t="str">
        <f>IF(COUNTBLANK(P156:R156)=5,"",IF(OR((MIN(P156:R156)&lt;(G156+H156)),(MAX(P156:R156)&gt;(G156+I156))),"NG","OK"))</f>
        <v>NG</v>
      </c>
      <c r="U156" s="140"/>
      <c r="V156" s="140"/>
    </row>
    <row r="157" s="4" customFormat="1" ht="36" customHeight="1" outlineLevel="1" spans="2:22">
      <c r="B157" s="38" t="s">
        <v>266</v>
      </c>
      <c r="C157" s="4">
        <f t="shared" si="5"/>
        <v>0.001</v>
      </c>
      <c r="D157" s="62" t="s">
        <v>267</v>
      </c>
      <c r="E157" s="63" t="s">
        <v>31</v>
      </c>
      <c r="F157" s="64"/>
      <c r="G157" s="65">
        <v>0.1</v>
      </c>
      <c r="H157" s="65">
        <v>-0.1</v>
      </c>
      <c r="I157" s="65">
        <v>0</v>
      </c>
      <c r="J157" s="110" t="s">
        <v>126</v>
      </c>
      <c r="K157" s="111" t="s">
        <v>97</v>
      </c>
      <c r="L157" s="112"/>
      <c r="M157" s="106" t="s">
        <v>11</v>
      </c>
      <c r="N157" s="107"/>
      <c r="O157" s="108"/>
      <c r="P157" s="113"/>
      <c r="Q157" s="113"/>
      <c r="R157" s="113"/>
      <c r="S157" s="128" t="str">
        <f>IF(COUNTBLANK(P157:R157)=5,"",IF(OR((MIN(P157:R157)&lt;(G157+H157)),(MAX(P157:R157)&gt;(G157+I157))),"NG","OK"))</f>
        <v>OK</v>
      </c>
      <c r="T157" s="4" t="s">
        <v>159</v>
      </c>
      <c r="U157" s="140"/>
      <c r="V157" s="140"/>
    </row>
    <row r="158" s="4" customFormat="1" ht="36" customHeight="1" outlineLevel="1" spans="2:22">
      <c r="B158" s="38" t="s">
        <v>266</v>
      </c>
      <c r="C158" s="4">
        <f t="shared" si="5"/>
        <v>0.001</v>
      </c>
      <c r="D158" s="62" t="s">
        <v>268</v>
      </c>
      <c r="E158" s="63" t="s">
        <v>31</v>
      </c>
      <c r="F158" s="64"/>
      <c r="G158" s="65">
        <v>0.1</v>
      </c>
      <c r="H158" s="65">
        <v>-0.1</v>
      </c>
      <c r="I158" s="65">
        <v>0</v>
      </c>
      <c r="J158" s="110" t="s">
        <v>126</v>
      </c>
      <c r="K158" s="111" t="s">
        <v>97</v>
      </c>
      <c r="L158" s="112"/>
      <c r="M158" s="106" t="s">
        <v>11</v>
      </c>
      <c r="N158" s="107"/>
      <c r="O158" s="108"/>
      <c r="P158" s="113"/>
      <c r="Q158" s="113"/>
      <c r="R158" s="113"/>
      <c r="S158" s="128" t="str">
        <f>IF(COUNTBLANK(P158:R158)=5,"",IF(OR((MIN(P158:R158)&lt;(G158+H158)),(MAX(P158:R158)&gt;(G158+I158))),"NG","OK"))</f>
        <v>OK</v>
      </c>
      <c r="T158" s="4" t="s">
        <v>159</v>
      </c>
      <c r="U158" s="140"/>
      <c r="V158" s="140"/>
    </row>
    <row r="159" s="4" customFormat="1" ht="36" customHeight="1" outlineLevel="1" spans="2:22">
      <c r="B159" s="38" t="s">
        <v>269</v>
      </c>
      <c r="C159" s="4">
        <f t="shared" si="5"/>
        <v>0.001</v>
      </c>
      <c r="D159" s="62">
        <v>69</v>
      </c>
      <c r="E159" s="63" t="s">
        <v>45</v>
      </c>
      <c r="F159" s="64" t="s">
        <v>16</v>
      </c>
      <c r="G159" s="65">
        <v>65</v>
      </c>
      <c r="H159" s="65"/>
      <c r="I159" s="65"/>
      <c r="J159" s="110" t="s">
        <v>126</v>
      </c>
      <c r="K159" s="111" t="s">
        <v>99</v>
      </c>
      <c r="L159" s="112"/>
      <c r="M159" s="106" t="s">
        <v>11</v>
      </c>
      <c r="N159" s="107"/>
      <c r="O159" s="108"/>
      <c r="P159" s="113"/>
      <c r="Q159" s="113"/>
      <c r="R159" s="113"/>
      <c r="S159" s="127" t="s">
        <v>94</v>
      </c>
      <c r="U159" s="140"/>
      <c r="V159" s="140"/>
    </row>
    <row r="160" s="4" customFormat="1" ht="36" customHeight="1" outlineLevel="1" spans="2:22">
      <c r="B160" s="38" t="s">
        <v>270</v>
      </c>
      <c r="C160" s="4">
        <f t="shared" si="5"/>
        <v>0.001</v>
      </c>
      <c r="D160" s="62">
        <v>70</v>
      </c>
      <c r="E160" s="63" t="s">
        <v>45</v>
      </c>
      <c r="F160" s="64" t="s">
        <v>16</v>
      </c>
      <c r="G160" s="65">
        <v>49.7</v>
      </c>
      <c r="H160" s="65"/>
      <c r="I160" s="65"/>
      <c r="J160" s="110" t="s">
        <v>126</v>
      </c>
      <c r="K160" s="111" t="s">
        <v>99</v>
      </c>
      <c r="L160" s="112"/>
      <c r="M160" s="106" t="s">
        <v>11</v>
      </c>
      <c r="N160" s="107"/>
      <c r="O160" s="108"/>
      <c r="P160" s="113"/>
      <c r="Q160" s="113"/>
      <c r="R160" s="113"/>
      <c r="S160" s="127" t="s">
        <v>94</v>
      </c>
      <c r="U160" s="140"/>
      <c r="V160" s="140"/>
    </row>
    <row r="161" s="4" customFormat="1" ht="36" customHeight="1" outlineLevel="1" spans="2:22">
      <c r="B161" s="38" t="s">
        <v>271</v>
      </c>
      <c r="C161" s="4">
        <f t="shared" si="5"/>
        <v>0.001</v>
      </c>
      <c r="D161" s="62">
        <v>71</v>
      </c>
      <c r="E161" s="63" t="s">
        <v>45</v>
      </c>
      <c r="F161" s="64" t="s">
        <v>16</v>
      </c>
      <c r="G161" s="65">
        <v>5.55</v>
      </c>
      <c r="H161" s="65"/>
      <c r="I161" s="65"/>
      <c r="J161" s="110" t="s">
        <v>126</v>
      </c>
      <c r="K161" s="111" t="s">
        <v>99</v>
      </c>
      <c r="L161" s="112"/>
      <c r="M161" s="106" t="s">
        <v>29</v>
      </c>
      <c r="N161" s="107"/>
      <c r="O161" s="108"/>
      <c r="P161" s="113"/>
      <c r="Q161" s="113"/>
      <c r="R161" s="113"/>
      <c r="S161" s="127" t="s">
        <v>94</v>
      </c>
      <c r="U161" s="140"/>
      <c r="V161" s="140"/>
    </row>
    <row r="162" s="4" customFormat="1" ht="36" customHeight="1" outlineLevel="1" spans="2:22">
      <c r="B162" s="38" t="s">
        <v>272</v>
      </c>
      <c r="C162" s="4">
        <f t="shared" si="5"/>
        <v>0.001</v>
      </c>
      <c r="D162" s="62">
        <v>72</v>
      </c>
      <c r="E162" s="63" t="s">
        <v>45</v>
      </c>
      <c r="F162" s="64" t="s">
        <v>16</v>
      </c>
      <c r="G162" s="65">
        <v>22</v>
      </c>
      <c r="H162" s="65"/>
      <c r="I162" s="65"/>
      <c r="J162" s="110" t="s">
        <v>126</v>
      </c>
      <c r="K162" s="111" t="s">
        <v>99</v>
      </c>
      <c r="L162" s="112"/>
      <c r="M162" s="106" t="s">
        <v>11</v>
      </c>
      <c r="N162" s="107"/>
      <c r="O162" s="108"/>
      <c r="P162" s="113"/>
      <c r="Q162" s="113"/>
      <c r="R162" s="113"/>
      <c r="S162" s="127" t="s">
        <v>94</v>
      </c>
      <c r="U162" s="140"/>
      <c r="V162" s="140"/>
    </row>
    <row r="163" s="4" customFormat="1" ht="36" customHeight="1" outlineLevel="1" spans="2:22">
      <c r="B163" s="38" t="s">
        <v>273</v>
      </c>
      <c r="C163" s="4">
        <f t="shared" si="5"/>
        <v>0.001</v>
      </c>
      <c r="D163" s="62">
        <v>73</v>
      </c>
      <c r="E163" s="63" t="s">
        <v>56</v>
      </c>
      <c r="F163" s="64" t="s">
        <v>16</v>
      </c>
      <c r="G163" s="65">
        <v>29.6</v>
      </c>
      <c r="H163" s="65"/>
      <c r="I163" s="65"/>
      <c r="J163" s="110" t="s">
        <v>126</v>
      </c>
      <c r="K163" s="111" t="s">
        <v>97</v>
      </c>
      <c r="L163" s="112"/>
      <c r="M163" s="106" t="s">
        <v>11</v>
      </c>
      <c r="N163" s="107"/>
      <c r="O163" s="108"/>
      <c r="P163" s="113"/>
      <c r="Q163" s="113"/>
      <c r="R163" s="113"/>
      <c r="S163" s="127" t="s">
        <v>94</v>
      </c>
      <c r="U163" s="140"/>
      <c r="V163" s="140"/>
    </row>
    <row r="164" s="4" customFormat="1" ht="36" customHeight="1" outlineLevel="1" spans="2:22">
      <c r="B164" s="38" t="s">
        <v>274</v>
      </c>
      <c r="C164" s="4">
        <f t="shared" si="5"/>
        <v>0.001</v>
      </c>
      <c r="D164" s="62">
        <v>74</v>
      </c>
      <c r="E164" s="63" t="s">
        <v>56</v>
      </c>
      <c r="F164" s="64" t="s">
        <v>16</v>
      </c>
      <c r="G164" s="65">
        <v>19.6</v>
      </c>
      <c r="H164" s="65"/>
      <c r="I164" s="65"/>
      <c r="J164" s="110" t="s">
        <v>126</v>
      </c>
      <c r="K164" s="111" t="s">
        <v>101</v>
      </c>
      <c r="L164" s="112"/>
      <c r="M164" s="106" t="s">
        <v>157</v>
      </c>
      <c r="N164" s="107"/>
      <c r="O164" s="108"/>
      <c r="P164" s="113"/>
      <c r="Q164" s="113"/>
      <c r="R164" s="113"/>
      <c r="S164" s="127" t="s">
        <v>94</v>
      </c>
      <c r="U164" s="140"/>
      <c r="V164" s="140"/>
    </row>
    <row r="165" s="4" customFormat="1" ht="36" customHeight="1" outlineLevel="1" spans="2:22">
      <c r="B165" s="38" t="s">
        <v>275</v>
      </c>
      <c r="C165" s="4">
        <f t="shared" si="5"/>
        <v>0.001</v>
      </c>
      <c r="D165" s="62">
        <v>75</v>
      </c>
      <c r="E165" s="63" t="s">
        <v>45</v>
      </c>
      <c r="F165" s="64" t="s">
        <v>16</v>
      </c>
      <c r="G165" s="65">
        <v>41.7</v>
      </c>
      <c r="H165" s="65"/>
      <c r="I165" s="65"/>
      <c r="J165" s="110" t="s">
        <v>126</v>
      </c>
      <c r="K165" s="111" t="s">
        <v>99</v>
      </c>
      <c r="L165" s="112"/>
      <c r="M165" s="106" t="s">
        <v>11</v>
      </c>
      <c r="N165" s="107"/>
      <c r="O165" s="108"/>
      <c r="P165" s="113"/>
      <c r="Q165" s="113"/>
      <c r="R165" s="113"/>
      <c r="S165" s="127" t="s">
        <v>94</v>
      </c>
      <c r="U165" s="140"/>
      <c r="V165" s="140"/>
    </row>
    <row r="166" s="4" customFormat="1" ht="36" customHeight="1" outlineLevel="1" spans="2:22">
      <c r="B166" s="38" t="s">
        <v>276</v>
      </c>
      <c r="C166" s="4">
        <f t="shared" si="5"/>
        <v>0.001</v>
      </c>
      <c r="D166" s="62">
        <v>76</v>
      </c>
      <c r="E166" s="63" t="s">
        <v>45</v>
      </c>
      <c r="F166" s="64" t="s">
        <v>16</v>
      </c>
      <c r="G166" s="65">
        <v>14.5</v>
      </c>
      <c r="H166" s="65"/>
      <c r="I166" s="65"/>
      <c r="J166" s="110" t="s">
        <v>126</v>
      </c>
      <c r="K166" s="111" t="s">
        <v>99</v>
      </c>
      <c r="L166" s="112"/>
      <c r="M166" s="106" t="s">
        <v>11</v>
      </c>
      <c r="N166" s="107"/>
      <c r="O166" s="108"/>
      <c r="P166" s="113"/>
      <c r="Q166" s="113"/>
      <c r="R166" s="113"/>
      <c r="S166" s="127" t="s">
        <v>94</v>
      </c>
      <c r="U166" s="140"/>
      <c r="V166" s="140"/>
    </row>
    <row r="167" s="4" customFormat="1" ht="36" customHeight="1" outlineLevel="1" spans="2:22">
      <c r="B167" s="38" t="s">
        <v>277</v>
      </c>
      <c r="C167" s="4">
        <f t="shared" si="5"/>
        <v>0.001</v>
      </c>
      <c r="D167" s="62">
        <v>77</v>
      </c>
      <c r="E167" s="63" t="s">
        <v>45</v>
      </c>
      <c r="F167" s="64" t="s">
        <v>16</v>
      </c>
      <c r="G167" s="65">
        <v>42</v>
      </c>
      <c r="H167" s="65"/>
      <c r="I167" s="65"/>
      <c r="J167" s="110" t="s">
        <v>126</v>
      </c>
      <c r="K167" s="111" t="s">
        <v>99</v>
      </c>
      <c r="L167" s="112"/>
      <c r="M167" s="106" t="s">
        <v>11</v>
      </c>
      <c r="N167" s="107"/>
      <c r="O167" s="108"/>
      <c r="P167" s="113"/>
      <c r="Q167" s="113"/>
      <c r="R167" s="113"/>
      <c r="S167" s="127" t="s">
        <v>94</v>
      </c>
      <c r="U167" s="140"/>
      <c r="V167" s="140"/>
    </row>
    <row r="168" s="4" customFormat="1" ht="36" customHeight="1" outlineLevel="1" spans="2:22">
      <c r="B168" s="38" t="s">
        <v>278</v>
      </c>
      <c r="C168" s="4">
        <f t="shared" si="5"/>
        <v>0.001</v>
      </c>
      <c r="D168" s="62">
        <v>78</v>
      </c>
      <c r="E168" s="63" t="s">
        <v>10</v>
      </c>
      <c r="F168" s="64"/>
      <c r="G168" s="65">
        <v>2</v>
      </c>
      <c r="H168" s="65">
        <v>-2</v>
      </c>
      <c r="I168" s="65">
        <v>0</v>
      </c>
      <c r="J168" s="110" t="s">
        <v>126</v>
      </c>
      <c r="K168" s="111" t="s">
        <v>99</v>
      </c>
      <c r="L168" s="112"/>
      <c r="M168" s="106" t="s">
        <v>11</v>
      </c>
      <c r="N168" s="107"/>
      <c r="O168" s="108"/>
      <c r="P168" s="113"/>
      <c r="Q168" s="113"/>
      <c r="R168" s="113"/>
      <c r="S168" s="128" t="str">
        <f>IF(COUNTBLANK(P168:R168)=5,"",IF(OR((MIN(P168:R168)&lt;(G168+H168)),(MAX(P168:R168)&gt;(G168+I168))),"NG","OK"))</f>
        <v>OK</v>
      </c>
      <c r="U168" s="140"/>
      <c r="V168" s="140"/>
    </row>
    <row r="169" s="4" customFormat="1" ht="36" customHeight="1" outlineLevel="1" spans="2:22">
      <c r="B169" s="38" t="s">
        <v>279</v>
      </c>
      <c r="C169" s="4">
        <f t="shared" si="5"/>
        <v>0.001</v>
      </c>
      <c r="D169" s="62">
        <v>79</v>
      </c>
      <c r="E169" s="63" t="s">
        <v>10</v>
      </c>
      <c r="F169" s="64"/>
      <c r="G169" s="65">
        <v>1.5</v>
      </c>
      <c r="H169" s="65">
        <v>-1.5</v>
      </c>
      <c r="I169" s="65">
        <v>0</v>
      </c>
      <c r="J169" s="110" t="s">
        <v>126</v>
      </c>
      <c r="K169" s="111" t="s">
        <v>101</v>
      </c>
      <c r="L169" s="112"/>
      <c r="M169" s="106" t="s">
        <v>11</v>
      </c>
      <c r="N169" s="107"/>
      <c r="O169" s="108"/>
      <c r="P169" s="113"/>
      <c r="Q169" s="113"/>
      <c r="R169" s="113"/>
      <c r="S169" s="128" t="str">
        <f>IF(COUNTBLANK(P169:R169)=5,"",IF(OR((MIN(P169:R169)&lt;(G169+H169)),(MAX(P169:R169)&gt;(G169+I169))),"NG","OK"))</f>
        <v>OK</v>
      </c>
      <c r="U169" s="140"/>
      <c r="V169" s="140"/>
    </row>
    <row r="170" s="4" customFormat="1" ht="36" customHeight="1" outlineLevel="1" spans="2:22">
      <c r="B170" s="38" t="s">
        <v>280</v>
      </c>
      <c r="C170" s="4">
        <f t="shared" si="5"/>
        <v>0.001</v>
      </c>
      <c r="D170" s="62">
        <v>80</v>
      </c>
      <c r="E170" s="63" t="s">
        <v>56</v>
      </c>
      <c r="F170" s="64" t="s">
        <v>16</v>
      </c>
      <c r="G170" s="65">
        <v>21.1</v>
      </c>
      <c r="H170" s="65"/>
      <c r="I170" s="65"/>
      <c r="J170" s="110" t="s">
        <v>126</v>
      </c>
      <c r="K170" s="111" t="s">
        <v>97</v>
      </c>
      <c r="L170" s="112"/>
      <c r="M170" s="106" t="s">
        <v>35</v>
      </c>
      <c r="N170" s="107"/>
      <c r="O170" s="108"/>
      <c r="P170" s="113"/>
      <c r="Q170" s="113"/>
      <c r="R170" s="113"/>
      <c r="S170" s="127" t="s">
        <v>94</v>
      </c>
      <c r="U170" s="140"/>
      <c r="V170" s="140"/>
    </row>
    <row r="171" s="4" customFormat="1" ht="36" customHeight="1" outlineLevel="1" spans="2:22">
      <c r="B171" s="38" t="s">
        <v>281</v>
      </c>
      <c r="C171" s="4">
        <f t="shared" si="5"/>
        <v>0.001</v>
      </c>
      <c r="D171" s="62">
        <v>81</v>
      </c>
      <c r="E171" s="63" t="s">
        <v>10</v>
      </c>
      <c r="F171" s="64"/>
      <c r="G171" s="65">
        <v>2</v>
      </c>
      <c r="H171" s="65">
        <v>-2</v>
      </c>
      <c r="I171" s="65">
        <v>0</v>
      </c>
      <c r="J171" s="110" t="s">
        <v>126</v>
      </c>
      <c r="K171" s="111" t="s">
        <v>99</v>
      </c>
      <c r="L171" s="112"/>
      <c r="M171" s="106" t="s">
        <v>11</v>
      </c>
      <c r="N171" s="107"/>
      <c r="O171" s="108"/>
      <c r="P171" s="113"/>
      <c r="Q171" s="113"/>
      <c r="R171" s="113"/>
      <c r="S171" s="128" t="str">
        <f>IF(COUNTBLANK(P171:R171)=5,"",IF(OR((MIN(P171:R171)&lt;(G171+H171)),(MAX(P171:R171)&gt;(G171+I171))),"NG","OK"))</f>
        <v>OK</v>
      </c>
      <c r="U171" s="140"/>
      <c r="V171" s="140"/>
    </row>
    <row r="172" s="4" customFormat="1" ht="36" customHeight="1" outlineLevel="1" spans="2:22">
      <c r="B172" s="38" t="s">
        <v>282</v>
      </c>
      <c r="C172" s="4">
        <f t="shared" si="5"/>
        <v>0.001</v>
      </c>
      <c r="D172" s="62">
        <v>82</v>
      </c>
      <c r="E172" s="63" t="s">
        <v>10</v>
      </c>
      <c r="F172" s="64"/>
      <c r="G172" s="65">
        <v>1.5</v>
      </c>
      <c r="H172" s="65">
        <v>-1.5</v>
      </c>
      <c r="I172" s="65">
        <v>0</v>
      </c>
      <c r="J172" s="110" t="s">
        <v>126</v>
      </c>
      <c r="K172" s="111" t="s">
        <v>101</v>
      </c>
      <c r="L172" s="112"/>
      <c r="M172" s="106" t="s">
        <v>11</v>
      </c>
      <c r="N172" s="107"/>
      <c r="O172" s="108"/>
      <c r="P172" s="113"/>
      <c r="Q172" s="113"/>
      <c r="R172" s="113"/>
      <c r="S172" s="128" t="str">
        <f>IF(COUNTBLANK(P172:R172)=5,"",IF(OR((MIN(P172:R172)&lt;(G172+H172)),(MAX(P172:R172)&gt;(G172+I172))),"NG","OK"))</f>
        <v>OK</v>
      </c>
      <c r="U172" s="140"/>
      <c r="V172" s="140"/>
    </row>
    <row r="173" s="4" customFormat="1" ht="36" customHeight="1" outlineLevel="1" spans="2:22">
      <c r="B173" s="38" t="s">
        <v>283</v>
      </c>
      <c r="C173" s="4">
        <f t="shared" si="5"/>
        <v>0.001</v>
      </c>
      <c r="D173" s="62">
        <v>83</v>
      </c>
      <c r="E173" s="63" t="s">
        <v>10</v>
      </c>
      <c r="F173" s="64"/>
      <c r="G173" s="65">
        <v>1.5</v>
      </c>
      <c r="H173" s="65">
        <v>-1.5</v>
      </c>
      <c r="I173" s="65">
        <v>0</v>
      </c>
      <c r="J173" s="110" t="s">
        <v>126</v>
      </c>
      <c r="K173" s="111" t="s">
        <v>99</v>
      </c>
      <c r="L173" s="112"/>
      <c r="M173" s="106" t="s">
        <v>11</v>
      </c>
      <c r="N173" s="107"/>
      <c r="O173" s="108"/>
      <c r="P173" s="113"/>
      <c r="Q173" s="113"/>
      <c r="R173" s="113"/>
      <c r="S173" s="128" t="str">
        <f>IF(COUNTBLANK(P173:R173)=5,"",IF(OR((MIN(P173:R173)&lt;(G173+H173)),(MAX(P173:R173)&gt;(G173+I173))),"NG","OK"))</f>
        <v>OK</v>
      </c>
      <c r="U173" s="140"/>
      <c r="V173" s="140"/>
    </row>
    <row r="174" s="4" customFormat="1" ht="36" customHeight="1" outlineLevel="1" spans="2:22">
      <c r="B174" s="38" t="s">
        <v>284</v>
      </c>
      <c r="C174" s="4">
        <f t="shared" si="5"/>
        <v>0.001</v>
      </c>
      <c r="D174" s="62">
        <v>86</v>
      </c>
      <c r="E174" s="63" t="s">
        <v>45</v>
      </c>
      <c r="F174" s="64" t="s">
        <v>16</v>
      </c>
      <c r="G174" s="65">
        <v>12</v>
      </c>
      <c r="H174" s="65"/>
      <c r="I174" s="65"/>
      <c r="J174" s="110" t="s">
        <v>126</v>
      </c>
      <c r="K174" s="111" t="s">
        <v>97</v>
      </c>
      <c r="L174" s="112"/>
      <c r="M174" s="106" t="s">
        <v>11</v>
      </c>
      <c r="N174" s="107"/>
      <c r="O174" s="108"/>
      <c r="P174" s="113"/>
      <c r="Q174" s="113"/>
      <c r="R174" s="113"/>
      <c r="S174" s="127" t="s">
        <v>94</v>
      </c>
      <c r="U174" s="140"/>
      <c r="V174" s="140"/>
    </row>
    <row r="175" s="4" customFormat="1" ht="36" customHeight="1" outlineLevel="1" spans="2:22">
      <c r="B175" s="38" t="s">
        <v>285</v>
      </c>
      <c r="C175" s="4">
        <f t="shared" si="5"/>
        <v>0.001</v>
      </c>
      <c r="D175" s="62">
        <v>87</v>
      </c>
      <c r="E175" s="63" t="s">
        <v>45</v>
      </c>
      <c r="F175" s="64" t="s">
        <v>16</v>
      </c>
      <c r="G175" s="65">
        <v>81.36</v>
      </c>
      <c r="H175" s="65"/>
      <c r="I175" s="65"/>
      <c r="J175" s="110" t="s">
        <v>126</v>
      </c>
      <c r="K175" s="111" t="s">
        <v>97</v>
      </c>
      <c r="L175" s="112"/>
      <c r="M175" s="106" t="s">
        <v>11</v>
      </c>
      <c r="N175" s="107"/>
      <c r="O175" s="108"/>
      <c r="P175" s="113"/>
      <c r="Q175" s="113"/>
      <c r="R175" s="113"/>
      <c r="S175" s="127" t="s">
        <v>94</v>
      </c>
      <c r="U175" s="140"/>
      <c r="V175" s="140"/>
    </row>
    <row r="176" s="4" customFormat="1" ht="36" customHeight="1" outlineLevel="1" spans="2:22">
      <c r="B176" s="38" t="s">
        <v>286</v>
      </c>
      <c r="C176" s="4">
        <f t="shared" si="5"/>
        <v>0.001</v>
      </c>
      <c r="D176" s="62">
        <v>88</v>
      </c>
      <c r="E176" s="63" t="s">
        <v>45</v>
      </c>
      <c r="F176" s="64" t="s">
        <v>16</v>
      </c>
      <c r="G176" s="65">
        <v>45.1</v>
      </c>
      <c r="H176" s="65"/>
      <c r="I176" s="65"/>
      <c r="J176" s="110" t="s">
        <v>126</v>
      </c>
      <c r="K176" s="111" t="s">
        <v>97</v>
      </c>
      <c r="L176" s="112"/>
      <c r="M176" s="106" t="s">
        <v>11</v>
      </c>
      <c r="N176" s="107"/>
      <c r="O176" s="108"/>
      <c r="P176" s="113"/>
      <c r="Q176" s="113"/>
      <c r="R176" s="113"/>
      <c r="S176" s="127" t="s">
        <v>94</v>
      </c>
      <c r="U176" s="140"/>
      <c r="V176" s="140"/>
    </row>
    <row r="177" s="4" customFormat="1" ht="36" customHeight="1" outlineLevel="1" spans="2:22">
      <c r="B177" s="38" t="s">
        <v>286</v>
      </c>
      <c r="C177" s="4">
        <f t="shared" si="5"/>
        <v>0.001</v>
      </c>
      <c r="D177" s="62" t="s">
        <v>287</v>
      </c>
      <c r="E177" s="63" t="s">
        <v>45</v>
      </c>
      <c r="F177" s="64" t="s">
        <v>16</v>
      </c>
      <c r="G177" s="65">
        <v>41.15</v>
      </c>
      <c r="H177" s="65"/>
      <c r="I177" s="65"/>
      <c r="J177" s="110" t="s">
        <v>126</v>
      </c>
      <c r="K177" s="111" t="s">
        <v>97</v>
      </c>
      <c r="L177" s="112"/>
      <c r="M177" s="106" t="s">
        <v>11</v>
      </c>
      <c r="N177" s="107"/>
      <c r="O177" s="108"/>
      <c r="P177" s="113"/>
      <c r="Q177" s="113"/>
      <c r="R177" s="113"/>
      <c r="S177" s="127" t="s">
        <v>94</v>
      </c>
      <c r="U177" s="140"/>
      <c r="V177" s="140"/>
    </row>
    <row r="178" s="4" customFormat="1" ht="36" customHeight="1" outlineLevel="1" spans="2:19">
      <c r="B178" s="38" t="s">
        <v>214</v>
      </c>
      <c r="C178" s="4">
        <f t="shared" si="5"/>
        <v>0.001</v>
      </c>
      <c r="D178" s="62" t="s">
        <v>288</v>
      </c>
      <c r="E178" s="63" t="s">
        <v>13</v>
      </c>
      <c r="F178" s="65" t="s">
        <v>216</v>
      </c>
      <c r="G178" s="65"/>
      <c r="H178" s="65"/>
      <c r="I178" s="65"/>
      <c r="J178" s="110" t="s">
        <v>126</v>
      </c>
      <c r="K178" s="111" t="s">
        <v>97</v>
      </c>
      <c r="L178" s="112"/>
      <c r="M178" s="106" t="s">
        <v>14</v>
      </c>
      <c r="N178" s="107"/>
      <c r="O178" s="108"/>
      <c r="P178" s="113"/>
      <c r="Q178" s="113"/>
      <c r="R178" s="113"/>
      <c r="S178" s="128" t="str">
        <f t="shared" ref="S178:S186" si="7">IF(COUNTBLANK(P178:R178)=5,"",IF(OR((MIN(P178:R178)&lt;(G178+H178)),(MAX(P178:R178)&gt;(G178+I178))),"NG","OK"))</f>
        <v>OK</v>
      </c>
    </row>
    <row r="179" s="4" customFormat="1" ht="36" customHeight="1" outlineLevel="1" spans="2:20">
      <c r="B179" s="38" t="s">
        <v>218</v>
      </c>
      <c r="C179" s="4">
        <f t="shared" si="5"/>
        <v>0.001</v>
      </c>
      <c r="D179" s="62" t="s">
        <v>289</v>
      </c>
      <c r="E179" s="63" t="s">
        <v>31</v>
      </c>
      <c r="F179" s="64"/>
      <c r="G179" s="65">
        <v>0.3</v>
      </c>
      <c r="H179" s="65">
        <v>-0.3</v>
      </c>
      <c r="I179" s="65">
        <v>0</v>
      </c>
      <c r="J179" s="110" t="s">
        <v>126</v>
      </c>
      <c r="K179" s="111" t="s">
        <v>97</v>
      </c>
      <c r="L179" s="112"/>
      <c r="M179" s="106" t="s">
        <v>11</v>
      </c>
      <c r="N179" s="107"/>
      <c r="O179" s="108"/>
      <c r="P179" s="113"/>
      <c r="Q179" s="113"/>
      <c r="R179" s="113"/>
      <c r="S179" s="128" t="str">
        <f t="shared" si="7"/>
        <v>OK</v>
      </c>
      <c r="T179" s="4" t="s">
        <v>159</v>
      </c>
    </row>
    <row r="180" s="4" customFormat="1" ht="36" customHeight="1" outlineLevel="1" spans="2:20">
      <c r="B180" s="38" t="s">
        <v>221</v>
      </c>
      <c r="C180" s="4">
        <f t="shared" si="5"/>
        <v>0.001</v>
      </c>
      <c r="D180" s="62" t="s">
        <v>290</v>
      </c>
      <c r="E180" s="63" t="s">
        <v>24</v>
      </c>
      <c r="F180" s="64"/>
      <c r="G180" s="65">
        <v>0.2</v>
      </c>
      <c r="H180" s="65">
        <v>-0.2</v>
      </c>
      <c r="I180" s="65">
        <v>0</v>
      </c>
      <c r="J180" s="110" t="s">
        <v>126</v>
      </c>
      <c r="K180" s="111" t="s">
        <v>97</v>
      </c>
      <c r="L180" s="112"/>
      <c r="M180" s="106" t="s">
        <v>11</v>
      </c>
      <c r="N180" s="107"/>
      <c r="O180" s="108"/>
      <c r="P180" s="113"/>
      <c r="Q180" s="113"/>
      <c r="R180" s="113"/>
      <c r="S180" s="128" t="str">
        <f t="shared" si="7"/>
        <v>OK</v>
      </c>
      <c r="T180" s="4" t="s">
        <v>159</v>
      </c>
    </row>
    <row r="181" s="4" customFormat="1" ht="36" customHeight="1" outlineLevel="1" spans="2:19">
      <c r="B181" s="38" t="s">
        <v>190</v>
      </c>
      <c r="C181" s="4">
        <f t="shared" si="5"/>
        <v>1</v>
      </c>
      <c r="D181" s="62" t="s">
        <v>291</v>
      </c>
      <c r="E181" s="63" t="s">
        <v>48</v>
      </c>
      <c r="F181" s="64"/>
      <c r="G181" s="65">
        <v>12</v>
      </c>
      <c r="H181" s="65">
        <v>0</v>
      </c>
      <c r="I181" s="65">
        <v>1.2</v>
      </c>
      <c r="J181" s="110" t="s">
        <v>126</v>
      </c>
      <c r="K181" s="111" t="s">
        <v>97</v>
      </c>
      <c r="L181" s="112"/>
      <c r="M181" s="106" t="s">
        <v>29</v>
      </c>
      <c r="N181" s="107"/>
      <c r="O181" s="108"/>
      <c r="P181" s="113"/>
      <c r="Q181" s="113"/>
      <c r="R181" s="113"/>
      <c r="S181" s="128" t="str">
        <f t="shared" si="7"/>
        <v>NG</v>
      </c>
    </row>
    <row r="182" s="4" customFormat="1" ht="36" customHeight="1" outlineLevel="1" spans="2:19">
      <c r="B182" s="38" t="s">
        <v>192</v>
      </c>
      <c r="C182" s="4">
        <f t="shared" si="5"/>
        <v>0.001</v>
      </c>
      <c r="D182" s="62" t="s">
        <v>292</v>
      </c>
      <c r="E182" s="63" t="s">
        <v>48</v>
      </c>
      <c r="F182" s="64"/>
      <c r="G182" s="65">
        <v>15</v>
      </c>
      <c r="H182" s="65">
        <v>-15</v>
      </c>
      <c r="I182" s="65">
        <v>0</v>
      </c>
      <c r="J182" s="110" t="s">
        <v>126</v>
      </c>
      <c r="K182" s="111" t="s">
        <v>97</v>
      </c>
      <c r="L182" s="112"/>
      <c r="M182" s="106" t="s">
        <v>29</v>
      </c>
      <c r="N182" s="107"/>
      <c r="O182" s="108"/>
      <c r="P182" s="113"/>
      <c r="Q182" s="113"/>
      <c r="R182" s="113"/>
      <c r="S182" s="128" t="str">
        <f t="shared" si="7"/>
        <v>OK</v>
      </c>
    </row>
    <row r="183" s="4" customFormat="1" ht="36" customHeight="1" outlineLevel="1" spans="2:19">
      <c r="B183" s="38" t="s">
        <v>194</v>
      </c>
      <c r="C183" s="4">
        <f t="shared" si="5"/>
        <v>0.1</v>
      </c>
      <c r="D183" s="62" t="s">
        <v>293</v>
      </c>
      <c r="E183" s="63" t="s">
        <v>58</v>
      </c>
      <c r="F183" s="64" t="s">
        <v>9</v>
      </c>
      <c r="G183" s="65">
        <v>0.5</v>
      </c>
      <c r="H183" s="65">
        <v>0</v>
      </c>
      <c r="I183" s="65">
        <v>0.3</v>
      </c>
      <c r="J183" s="110" t="s">
        <v>126</v>
      </c>
      <c r="K183" s="111" t="s">
        <v>97</v>
      </c>
      <c r="L183" s="112"/>
      <c r="M183" s="106" t="s">
        <v>8</v>
      </c>
      <c r="N183" s="107"/>
      <c r="O183" s="108"/>
      <c r="P183" s="113"/>
      <c r="Q183" s="113"/>
      <c r="R183" s="113"/>
      <c r="S183" s="128" t="str">
        <f t="shared" si="7"/>
        <v>NG</v>
      </c>
    </row>
    <row r="184" s="4" customFormat="1" ht="36" customHeight="1" outlineLevel="1" spans="2:19">
      <c r="B184" s="38" t="s">
        <v>196</v>
      </c>
      <c r="C184" s="4">
        <f t="shared" si="5"/>
        <v>1</v>
      </c>
      <c r="D184" s="62" t="s">
        <v>294</v>
      </c>
      <c r="E184" s="63" t="s">
        <v>58</v>
      </c>
      <c r="F184" s="64" t="s">
        <v>9</v>
      </c>
      <c r="G184" s="65">
        <v>45</v>
      </c>
      <c r="H184" s="65">
        <v>-2</v>
      </c>
      <c r="I184" s="65">
        <v>2</v>
      </c>
      <c r="J184" s="110" t="s">
        <v>140</v>
      </c>
      <c r="K184" s="111" t="s">
        <v>97</v>
      </c>
      <c r="L184" s="112"/>
      <c r="M184" s="106" t="s">
        <v>8</v>
      </c>
      <c r="N184" s="107"/>
      <c r="O184" s="108"/>
      <c r="P184" s="113"/>
      <c r="Q184" s="113"/>
      <c r="R184" s="113"/>
      <c r="S184" s="128" t="str">
        <f t="shared" si="7"/>
        <v>NG</v>
      </c>
    </row>
    <row r="185" s="4" customFormat="1" ht="36" customHeight="1" outlineLevel="1" spans="2:22">
      <c r="B185" s="38" t="s">
        <v>295</v>
      </c>
      <c r="C185" s="4">
        <f t="shared" si="5"/>
        <v>0.001</v>
      </c>
      <c r="D185" s="62">
        <v>89</v>
      </c>
      <c r="E185" s="63" t="s">
        <v>31</v>
      </c>
      <c r="F185" s="64"/>
      <c r="G185" s="65">
        <v>0.3</v>
      </c>
      <c r="H185" s="65">
        <v>-0.3</v>
      </c>
      <c r="I185" s="65">
        <v>0</v>
      </c>
      <c r="J185" s="110" t="s">
        <v>126</v>
      </c>
      <c r="K185" s="111" t="s">
        <v>97</v>
      </c>
      <c r="L185" s="112"/>
      <c r="M185" s="106" t="s">
        <v>11</v>
      </c>
      <c r="N185" s="107"/>
      <c r="O185" s="108"/>
      <c r="P185" s="113"/>
      <c r="Q185" s="113"/>
      <c r="R185" s="113"/>
      <c r="S185" s="128" t="str">
        <f t="shared" si="7"/>
        <v>OK</v>
      </c>
      <c r="U185" s="140"/>
      <c r="V185" s="140"/>
    </row>
    <row r="186" s="4" customFormat="1" ht="36" customHeight="1" outlineLevel="1" spans="2:22">
      <c r="B186" s="38" t="s">
        <v>296</v>
      </c>
      <c r="C186" s="4">
        <f t="shared" si="5"/>
        <v>0.001</v>
      </c>
      <c r="D186" s="62">
        <v>90</v>
      </c>
      <c r="E186" s="63" t="s">
        <v>65</v>
      </c>
      <c r="F186" s="64"/>
      <c r="G186" s="65">
        <v>0.25</v>
      </c>
      <c r="H186" s="65">
        <v>-0.25</v>
      </c>
      <c r="I186" s="65">
        <v>0</v>
      </c>
      <c r="J186" s="110" t="s">
        <v>126</v>
      </c>
      <c r="K186" s="111" t="s">
        <v>97</v>
      </c>
      <c r="L186" s="112"/>
      <c r="M186" s="106" t="s">
        <v>11</v>
      </c>
      <c r="N186" s="107"/>
      <c r="O186" s="108"/>
      <c r="P186" s="113"/>
      <c r="Q186" s="113"/>
      <c r="R186" s="113"/>
      <c r="S186" s="128" t="str">
        <f t="shared" si="7"/>
        <v>OK</v>
      </c>
      <c r="U186" s="140"/>
      <c r="V186" s="140"/>
    </row>
    <row r="187" s="4" customFormat="1" ht="36" customHeight="1" outlineLevel="1" spans="2:22">
      <c r="B187" s="38" t="s">
        <v>297</v>
      </c>
      <c r="C187" s="4">
        <f t="shared" si="5"/>
        <v>0.001</v>
      </c>
      <c r="D187" s="62">
        <v>91</v>
      </c>
      <c r="E187" s="63" t="s">
        <v>45</v>
      </c>
      <c r="F187" s="64" t="s">
        <v>16</v>
      </c>
      <c r="G187" s="65">
        <v>46.5</v>
      </c>
      <c r="H187" s="65"/>
      <c r="I187" s="65"/>
      <c r="J187" s="110" t="s">
        <v>126</v>
      </c>
      <c r="K187" s="111" t="s">
        <v>97</v>
      </c>
      <c r="L187" s="112"/>
      <c r="M187" s="106" t="s">
        <v>11</v>
      </c>
      <c r="N187" s="107"/>
      <c r="O187" s="108"/>
      <c r="P187" s="113"/>
      <c r="Q187" s="113"/>
      <c r="R187" s="113"/>
      <c r="S187" s="127" t="s">
        <v>94</v>
      </c>
      <c r="U187" s="140"/>
      <c r="V187" s="140"/>
    </row>
    <row r="188" s="4" customFormat="1" ht="36" customHeight="1" outlineLevel="1" spans="2:22">
      <c r="B188" s="38" t="s">
        <v>298</v>
      </c>
      <c r="C188" s="4">
        <f t="shared" si="5"/>
        <v>0.001</v>
      </c>
      <c r="D188" s="62">
        <v>92</v>
      </c>
      <c r="E188" s="63" t="s">
        <v>21</v>
      </c>
      <c r="F188" s="64" t="s">
        <v>16</v>
      </c>
      <c r="G188" s="65">
        <v>52.4</v>
      </c>
      <c r="H188" s="65"/>
      <c r="I188" s="65"/>
      <c r="J188" s="110" t="s">
        <v>140</v>
      </c>
      <c r="K188" s="111" t="s">
        <v>97</v>
      </c>
      <c r="L188" s="112"/>
      <c r="M188" s="106" t="s">
        <v>11</v>
      </c>
      <c r="N188" s="107"/>
      <c r="O188" s="108"/>
      <c r="P188" s="113"/>
      <c r="Q188" s="113"/>
      <c r="R188" s="113"/>
      <c r="S188" s="127" t="s">
        <v>94</v>
      </c>
      <c r="U188" s="140"/>
      <c r="V188" s="140"/>
    </row>
    <row r="189" s="4" customFormat="1" ht="36" customHeight="1" outlineLevel="1" spans="2:22">
      <c r="B189" s="38" t="s">
        <v>298</v>
      </c>
      <c r="C189" s="4">
        <f t="shared" ref="C189:C245" si="8">IF(I189&gt;=1,1,IF(I189&gt;=0.1,0.1,IF(I189&gt;=0.01,0.01,0.001)))</f>
        <v>0.001</v>
      </c>
      <c r="D189" s="62" t="s">
        <v>299</v>
      </c>
      <c r="E189" s="63" t="s">
        <v>45</v>
      </c>
      <c r="F189" s="64" t="s">
        <v>16</v>
      </c>
      <c r="G189" s="65">
        <v>19</v>
      </c>
      <c r="H189" s="65"/>
      <c r="I189" s="65"/>
      <c r="J189" s="110" t="s">
        <v>126</v>
      </c>
      <c r="K189" s="111" t="s">
        <v>97</v>
      </c>
      <c r="L189" s="112"/>
      <c r="M189" s="106" t="s">
        <v>35</v>
      </c>
      <c r="N189" s="107"/>
      <c r="O189" s="108"/>
      <c r="P189" s="113"/>
      <c r="Q189" s="113"/>
      <c r="R189" s="113"/>
      <c r="S189" s="127" t="s">
        <v>94</v>
      </c>
      <c r="U189" s="140"/>
      <c r="V189" s="140"/>
    </row>
    <row r="190" s="4" customFormat="1" ht="36" customHeight="1" outlineLevel="1" spans="2:22">
      <c r="B190" s="38" t="s">
        <v>298</v>
      </c>
      <c r="C190" s="4">
        <f t="shared" si="8"/>
        <v>0.001</v>
      </c>
      <c r="D190" s="62" t="s">
        <v>300</v>
      </c>
      <c r="E190" s="63" t="s">
        <v>60</v>
      </c>
      <c r="F190" s="64" t="s">
        <v>16</v>
      </c>
      <c r="G190" s="65">
        <v>8</v>
      </c>
      <c r="H190" s="65"/>
      <c r="I190" s="65"/>
      <c r="J190" s="110" t="s">
        <v>126</v>
      </c>
      <c r="K190" s="111" t="s">
        <v>97</v>
      </c>
      <c r="L190" s="112"/>
      <c r="M190" s="106" t="s">
        <v>8</v>
      </c>
      <c r="N190" s="107"/>
      <c r="O190" s="108"/>
      <c r="P190" s="113"/>
      <c r="Q190" s="113"/>
      <c r="R190" s="113"/>
      <c r="S190" s="127" t="s">
        <v>94</v>
      </c>
      <c r="U190" s="140"/>
      <c r="V190" s="140"/>
    </row>
    <row r="191" s="4" customFormat="1" ht="36" customHeight="1" outlineLevel="1" spans="2:22">
      <c r="B191" s="38" t="s">
        <v>298</v>
      </c>
      <c r="C191" s="4">
        <f t="shared" si="8"/>
        <v>0.001</v>
      </c>
      <c r="D191" s="62" t="s">
        <v>301</v>
      </c>
      <c r="E191" s="63" t="s">
        <v>60</v>
      </c>
      <c r="F191" s="64" t="s">
        <v>16</v>
      </c>
      <c r="G191" s="65">
        <v>8</v>
      </c>
      <c r="H191" s="65"/>
      <c r="I191" s="65"/>
      <c r="J191" s="110" t="s">
        <v>126</v>
      </c>
      <c r="K191" s="111" t="s">
        <v>97</v>
      </c>
      <c r="L191" s="112"/>
      <c r="M191" s="106" t="s">
        <v>8</v>
      </c>
      <c r="N191" s="107"/>
      <c r="O191" s="108"/>
      <c r="P191" s="113"/>
      <c r="Q191" s="113"/>
      <c r="R191" s="113"/>
      <c r="S191" s="127" t="s">
        <v>94</v>
      </c>
      <c r="U191" s="140"/>
      <c r="V191" s="140"/>
    </row>
    <row r="192" s="4" customFormat="1" ht="36" customHeight="1" outlineLevel="1" spans="2:22">
      <c r="B192" s="38" t="s">
        <v>302</v>
      </c>
      <c r="C192" s="4">
        <f t="shared" si="8"/>
        <v>0.001</v>
      </c>
      <c r="D192" s="62" t="s">
        <v>303</v>
      </c>
      <c r="E192" s="63" t="s">
        <v>45</v>
      </c>
      <c r="F192" s="64" t="s">
        <v>16</v>
      </c>
      <c r="G192" s="65">
        <v>4.5</v>
      </c>
      <c r="H192" s="65"/>
      <c r="I192" s="65"/>
      <c r="J192" s="110" t="s">
        <v>126</v>
      </c>
      <c r="K192" s="111" t="s">
        <v>97</v>
      </c>
      <c r="L192" s="112"/>
      <c r="M192" s="106" t="s">
        <v>29</v>
      </c>
      <c r="N192" s="107"/>
      <c r="O192" s="108"/>
      <c r="P192" s="113"/>
      <c r="Q192" s="113"/>
      <c r="R192" s="113"/>
      <c r="S192" s="127" t="s">
        <v>94</v>
      </c>
      <c r="U192" s="140"/>
      <c r="V192" s="140"/>
    </row>
    <row r="193" s="4" customFormat="1" ht="36" customHeight="1" outlineLevel="1" spans="2:22">
      <c r="B193" s="38" t="s">
        <v>302</v>
      </c>
      <c r="C193" s="4">
        <f t="shared" si="8"/>
        <v>0.001</v>
      </c>
      <c r="D193" s="62" t="s">
        <v>304</v>
      </c>
      <c r="E193" s="63" t="s">
        <v>45</v>
      </c>
      <c r="F193" s="64" t="s">
        <v>16</v>
      </c>
      <c r="G193" s="65">
        <v>4.5</v>
      </c>
      <c r="H193" s="65"/>
      <c r="I193" s="65"/>
      <c r="J193" s="110" t="s">
        <v>126</v>
      </c>
      <c r="K193" s="111" t="s">
        <v>97</v>
      </c>
      <c r="L193" s="112"/>
      <c r="M193" s="106" t="s">
        <v>29</v>
      </c>
      <c r="N193" s="107"/>
      <c r="O193" s="108"/>
      <c r="P193" s="113"/>
      <c r="Q193" s="113"/>
      <c r="R193" s="113"/>
      <c r="S193" s="127" t="s">
        <v>94</v>
      </c>
      <c r="U193" s="140"/>
      <c r="V193" s="140"/>
    </row>
    <row r="194" s="4" customFormat="1" ht="36" customHeight="1" outlineLevel="1" spans="2:22">
      <c r="B194" s="38" t="s">
        <v>305</v>
      </c>
      <c r="C194" s="4">
        <f t="shared" si="8"/>
        <v>0.001</v>
      </c>
      <c r="D194" s="62" t="s">
        <v>306</v>
      </c>
      <c r="E194" s="63" t="s">
        <v>31</v>
      </c>
      <c r="F194" s="64"/>
      <c r="G194" s="65">
        <v>1</v>
      </c>
      <c r="H194" s="65">
        <v>-1</v>
      </c>
      <c r="I194" s="65">
        <v>0</v>
      </c>
      <c r="J194" s="110" t="s">
        <v>126</v>
      </c>
      <c r="K194" s="111" t="s">
        <v>97</v>
      </c>
      <c r="L194" s="112"/>
      <c r="M194" s="106" t="s">
        <v>11</v>
      </c>
      <c r="N194" s="107"/>
      <c r="O194" s="108"/>
      <c r="P194" s="113"/>
      <c r="Q194" s="113"/>
      <c r="R194" s="113"/>
      <c r="S194" s="128" t="str">
        <f>IF(COUNTBLANK(P194:R194)=5,"",IF(OR((MIN(P194:R194)&lt;(G194+H194)),(MAX(P194:R194)&gt;(G194+I194))),"NG","OK"))</f>
        <v>OK</v>
      </c>
      <c r="U194" s="140"/>
      <c r="V194" s="140"/>
    </row>
    <row r="195" s="4" customFormat="1" ht="36" customHeight="1" outlineLevel="1" spans="2:22">
      <c r="B195" s="38" t="s">
        <v>305</v>
      </c>
      <c r="C195" s="4">
        <f t="shared" si="8"/>
        <v>0.001</v>
      </c>
      <c r="D195" s="62" t="s">
        <v>307</v>
      </c>
      <c r="E195" s="63" t="s">
        <v>31</v>
      </c>
      <c r="F195" s="64"/>
      <c r="G195" s="65">
        <v>1</v>
      </c>
      <c r="H195" s="65">
        <v>-1</v>
      </c>
      <c r="I195" s="65">
        <v>0</v>
      </c>
      <c r="J195" s="110" t="s">
        <v>126</v>
      </c>
      <c r="K195" s="111" t="s">
        <v>97</v>
      </c>
      <c r="L195" s="112"/>
      <c r="M195" s="106" t="s">
        <v>11</v>
      </c>
      <c r="N195" s="107"/>
      <c r="O195" s="108"/>
      <c r="P195" s="113"/>
      <c r="Q195" s="113"/>
      <c r="R195" s="113"/>
      <c r="S195" s="128" t="str">
        <f>IF(COUNTBLANK(P195:R195)=5,"",IF(OR((MIN(P195:R195)&lt;(G195+H195)),(MAX(P195:R195)&gt;(G195+I195))),"NG","OK"))</f>
        <v>OK</v>
      </c>
      <c r="U195" s="140"/>
      <c r="V195" s="140"/>
    </row>
    <row r="196" s="4" customFormat="1" ht="36" customHeight="1" outlineLevel="1" spans="2:22">
      <c r="B196" s="38" t="s">
        <v>308</v>
      </c>
      <c r="C196" s="4">
        <f t="shared" si="8"/>
        <v>0.001</v>
      </c>
      <c r="D196" s="62" t="s">
        <v>309</v>
      </c>
      <c r="E196" s="63" t="s">
        <v>45</v>
      </c>
      <c r="F196" s="64" t="s">
        <v>16</v>
      </c>
      <c r="G196" s="65">
        <v>47.7</v>
      </c>
      <c r="H196" s="65"/>
      <c r="I196" s="65"/>
      <c r="J196" s="110" t="s">
        <v>126</v>
      </c>
      <c r="K196" s="111" t="s">
        <v>99</v>
      </c>
      <c r="L196" s="112"/>
      <c r="M196" s="106" t="s">
        <v>11</v>
      </c>
      <c r="N196" s="107"/>
      <c r="O196" s="108"/>
      <c r="P196" s="113"/>
      <c r="Q196" s="113"/>
      <c r="R196" s="113"/>
      <c r="S196" s="127" t="s">
        <v>94</v>
      </c>
      <c r="U196" s="140"/>
      <c r="V196" s="140"/>
    </row>
    <row r="197" s="4" customFormat="1" ht="36" customHeight="1" outlineLevel="1" spans="2:22">
      <c r="B197" s="38" t="s">
        <v>310</v>
      </c>
      <c r="C197" s="4">
        <f t="shared" si="8"/>
        <v>0.001</v>
      </c>
      <c r="D197" s="62" t="s">
        <v>311</v>
      </c>
      <c r="E197" s="63" t="s">
        <v>45</v>
      </c>
      <c r="F197" s="64"/>
      <c r="G197" s="65">
        <v>1.5</v>
      </c>
      <c r="H197" s="65">
        <v>-1.5</v>
      </c>
      <c r="I197" s="65">
        <v>0</v>
      </c>
      <c r="J197" s="110" t="s">
        <v>126</v>
      </c>
      <c r="K197" s="111" t="s">
        <v>99</v>
      </c>
      <c r="L197" s="112"/>
      <c r="M197" s="106" t="s">
        <v>11</v>
      </c>
      <c r="N197" s="107"/>
      <c r="O197" s="108"/>
      <c r="P197" s="113"/>
      <c r="Q197" s="113"/>
      <c r="R197" s="113"/>
      <c r="S197" s="128" t="str">
        <f>IF(COUNTBLANK(P197:R197)=5,"",IF(OR((MIN(P197:R197)&lt;(G197+H197)),(MAX(P197:R197)&gt;(G197+I197))),"NG","OK"))</f>
        <v>OK</v>
      </c>
      <c r="U197" s="140"/>
      <c r="V197" s="140"/>
    </row>
    <row r="198" s="4" customFormat="1" ht="36" customHeight="1" outlineLevel="1" spans="2:22">
      <c r="B198" s="38" t="s">
        <v>308</v>
      </c>
      <c r="C198" s="4">
        <f t="shared" si="8"/>
        <v>0.1</v>
      </c>
      <c r="D198" s="62">
        <v>96</v>
      </c>
      <c r="E198" s="63" t="s">
        <v>45</v>
      </c>
      <c r="F198" s="64" t="s">
        <v>9</v>
      </c>
      <c r="G198" s="65">
        <v>6</v>
      </c>
      <c r="H198" s="65">
        <v>0</v>
      </c>
      <c r="I198" s="65">
        <v>0.5</v>
      </c>
      <c r="J198" s="110" t="s">
        <v>126</v>
      </c>
      <c r="K198" s="111" t="s">
        <v>97</v>
      </c>
      <c r="L198" s="112"/>
      <c r="M198" s="106" t="s">
        <v>8</v>
      </c>
      <c r="N198" s="107"/>
      <c r="O198" s="108"/>
      <c r="P198" s="113"/>
      <c r="Q198" s="113"/>
      <c r="R198" s="113"/>
      <c r="S198" s="128" t="str">
        <f>IF(COUNTBLANK(P198:R198)=5,"",IF(OR((MIN(P198:R198)&lt;(G198+H198)),(MAX(P198:R198)&gt;(G198+I198))),"NG","OK"))</f>
        <v>NG</v>
      </c>
      <c r="U198" s="140"/>
      <c r="V198" s="140"/>
    </row>
    <row r="199" s="4" customFormat="1" ht="36" customHeight="1" outlineLevel="1" spans="2:22">
      <c r="B199" s="38" t="s">
        <v>310</v>
      </c>
      <c r="C199" s="4">
        <f t="shared" si="8"/>
        <v>0.1</v>
      </c>
      <c r="D199" s="62">
        <v>97</v>
      </c>
      <c r="E199" s="63" t="s">
        <v>45</v>
      </c>
      <c r="F199" s="64" t="s">
        <v>9</v>
      </c>
      <c r="G199" s="65">
        <v>3.9</v>
      </c>
      <c r="H199" s="65">
        <v>-0.1</v>
      </c>
      <c r="I199" s="65">
        <v>0.1</v>
      </c>
      <c r="J199" s="110" t="s">
        <v>126</v>
      </c>
      <c r="K199" s="111" t="s">
        <v>97</v>
      </c>
      <c r="L199" s="112"/>
      <c r="M199" s="106" t="s">
        <v>8</v>
      </c>
      <c r="N199" s="107"/>
      <c r="O199" s="108"/>
      <c r="P199" s="113"/>
      <c r="Q199" s="113"/>
      <c r="R199" s="113"/>
      <c r="S199" s="128" t="str">
        <f>IF(COUNTBLANK(P199:R199)=5,"",IF(OR((MIN(P199:R199)&lt;(G199+H199)),(MAX(P199:R199)&gt;(G199+I199))),"NG","OK"))</f>
        <v>NG</v>
      </c>
      <c r="U199" s="140"/>
      <c r="V199" s="140"/>
    </row>
    <row r="200" s="4" customFormat="1" ht="36" customHeight="1" outlineLevel="1" spans="2:22">
      <c r="B200" s="38" t="s">
        <v>312</v>
      </c>
      <c r="C200" s="4">
        <f t="shared" si="8"/>
        <v>0.001</v>
      </c>
      <c r="D200" s="62">
        <v>98</v>
      </c>
      <c r="E200" s="63" t="s">
        <v>45</v>
      </c>
      <c r="F200" s="64" t="s">
        <v>16</v>
      </c>
      <c r="G200" s="65">
        <v>5</v>
      </c>
      <c r="H200" s="65"/>
      <c r="I200" s="65"/>
      <c r="J200" s="110" t="s">
        <v>126</v>
      </c>
      <c r="K200" s="111" t="s">
        <v>99</v>
      </c>
      <c r="L200" s="112"/>
      <c r="M200" s="106" t="s">
        <v>8</v>
      </c>
      <c r="N200" s="107"/>
      <c r="O200" s="108"/>
      <c r="P200" s="113"/>
      <c r="Q200" s="113"/>
      <c r="R200" s="113"/>
      <c r="S200" s="127" t="s">
        <v>94</v>
      </c>
      <c r="U200" s="140"/>
      <c r="V200" s="140"/>
    </row>
    <row r="201" s="4" customFormat="1" ht="36" customHeight="1" outlineLevel="1" spans="2:22">
      <c r="B201" s="38" t="s">
        <v>313</v>
      </c>
      <c r="C201" s="4">
        <f t="shared" si="8"/>
        <v>0.1</v>
      </c>
      <c r="D201" s="62">
        <v>99</v>
      </c>
      <c r="E201" s="63" t="s">
        <v>45</v>
      </c>
      <c r="F201" s="64" t="s">
        <v>9</v>
      </c>
      <c r="G201" s="65">
        <v>41</v>
      </c>
      <c r="H201" s="65">
        <v>-0.5</v>
      </c>
      <c r="I201" s="65">
        <v>0.5</v>
      </c>
      <c r="J201" s="110" t="s">
        <v>126</v>
      </c>
      <c r="K201" s="111" t="s">
        <v>97</v>
      </c>
      <c r="L201" s="112"/>
      <c r="M201" s="106" t="s">
        <v>157</v>
      </c>
      <c r="N201" s="107"/>
      <c r="O201" s="108"/>
      <c r="P201" s="113"/>
      <c r="Q201" s="113"/>
      <c r="R201" s="113"/>
      <c r="S201" s="128" t="str">
        <f t="shared" ref="S201:S214" si="9">IF(COUNTBLANK(P201:R201)=5,"",IF(OR((MIN(P201:R201)&lt;(G201+H201)),(MAX(P201:R201)&gt;(G201+I201))),"NG","OK"))</f>
        <v>NG</v>
      </c>
      <c r="U201" s="140"/>
      <c r="V201" s="140"/>
    </row>
    <row r="202" s="4" customFormat="1" ht="36" customHeight="1" outlineLevel="1" spans="2:22">
      <c r="B202" s="38" t="s">
        <v>314</v>
      </c>
      <c r="C202" s="4">
        <f t="shared" si="8"/>
        <v>0.001</v>
      </c>
      <c r="D202" s="62">
        <v>100</v>
      </c>
      <c r="E202" s="63" t="s">
        <v>34</v>
      </c>
      <c r="F202" s="64"/>
      <c r="G202" s="65">
        <v>0.03</v>
      </c>
      <c r="H202" s="65">
        <v>-0.03</v>
      </c>
      <c r="I202" s="65">
        <v>0</v>
      </c>
      <c r="J202" s="110" t="s">
        <v>126</v>
      </c>
      <c r="K202" s="111" t="s">
        <v>97</v>
      </c>
      <c r="L202" s="114" t="s">
        <v>105</v>
      </c>
      <c r="M202" s="106" t="s">
        <v>11</v>
      </c>
      <c r="N202" s="107"/>
      <c r="O202" s="108"/>
      <c r="P202" s="113"/>
      <c r="Q202" s="113"/>
      <c r="R202" s="113"/>
      <c r="S202" s="128" t="str">
        <f t="shared" si="9"/>
        <v>OK</v>
      </c>
      <c r="U202" s="140"/>
      <c r="V202" s="140"/>
    </row>
    <row r="203" s="4" customFormat="1" ht="36" customHeight="1" outlineLevel="1" spans="2:22">
      <c r="B203" s="38" t="s">
        <v>315</v>
      </c>
      <c r="C203" s="4">
        <f t="shared" si="8"/>
        <v>1</v>
      </c>
      <c r="D203" s="62">
        <v>101</v>
      </c>
      <c r="E203" s="63" t="s">
        <v>21</v>
      </c>
      <c r="F203" s="64" t="s">
        <v>9</v>
      </c>
      <c r="G203" s="65">
        <v>60</v>
      </c>
      <c r="H203" s="65">
        <v>-2</v>
      </c>
      <c r="I203" s="65">
        <v>2</v>
      </c>
      <c r="J203" s="110" t="s">
        <v>140</v>
      </c>
      <c r="K203" s="111" t="s">
        <v>97</v>
      </c>
      <c r="L203" s="114" t="s">
        <v>105</v>
      </c>
      <c r="M203" s="106" t="s">
        <v>11</v>
      </c>
      <c r="N203" s="107"/>
      <c r="O203" s="108"/>
      <c r="P203" s="113"/>
      <c r="Q203" s="113"/>
      <c r="R203" s="113"/>
      <c r="S203" s="128" t="str">
        <f t="shared" si="9"/>
        <v>NG</v>
      </c>
      <c r="U203" s="140"/>
      <c r="V203" s="140"/>
    </row>
    <row r="204" s="4" customFormat="1" ht="36" customHeight="1" outlineLevel="1" spans="2:22">
      <c r="B204" s="38" t="s">
        <v>316</v>
      </c>
      <c r="C204" s="4">
        <f t="shared" si="8"/>
        <v>0.01</v>
      </c>
      <c r="D204" s="62" t="s">
        <v>317</v>
      </c>
      <c r="E204" s="63" t="s">
        <v>318</v>
      </c>
      <c r="F204" s="64"/>
      <c r="G204" s="65">
        <v>40.2</v>
      </c>
      <c r="H204" s="65">
        <v>0.025</v>
      </c>
      <c r="I204" s="65">
        <v>0.05</v>
      </c>
      <c r="J204" s="110" t="s">
        <v>126</v>
      </c>
      <c r="K204" s="111" t="s">
        <v>97</v>
      </c>
      <c r="L204" s="114" t="s">
        <v>107</v>
      </c>
      <c r="M204" s="106" t="s">
        <v>11</v>
      </c>
      <c r="N204" s="107"/>
      <c r="O204" s="108"/>
      <c r="P204" s="113"/>
      <c r="Q204" s="113"/>
      <c r="R204" s="113"/>
      <c r="S204" s="128" t="str">
        <f t="shared" si="9"/>
        <v>NG</v>
      </c>
      <c r="U204" s="140"/>
      <c r="V204" s="140"/>
    </row>
    <row r="205" s="4" customFormat="1" ht="36" customHeight="1" outlineLevel="1" spans="2:22">
      <c r="B205" s="38" t="s">
        <v>319</v>
      </c>
      <c r="C205" s="4">
        <f t="shared" si="8"/>
        <v>0.001</v>
      </c>
      <c r="D205" s="62" t="s">
        <v>320</v>
      </c>
      <c r="E205" s="63" t="s">
        <v>34</v>
      </c>
      <c r="F205" s="64"/>
      <c r="G205" s="65">
        <v>0.03</v>
      </c>
      <c r="H205" s="65">
        <v>-0.03</v>
      </c>
      <c r="I205" s="65">
        <v>0</v>
      </c>
      <c r="J205" s="110" t="s">
        <v>126</v>
      </c>
      <c r="K205" s="111" t="s">
        <v>97</v>
      </c>
      <c r="L205" s="114" t="s">
        <v>105</v>
      </c>
      <c r="M205" s="106" t="s">
        <v>11</v>
      </c>
      <c r="N205" s="107"/>
      <c r="O205" s="108"/>
      <c r="P205" s="113"/>
      <c r="Q205" s="113"/>
      <c r="R205" s="113"/>
      <c r="S205" s="128" t="str">
        <f t="shared" si="9"/>
        <v>OK</v>
      </c>
      <c r="U205" s="140"/>
      <c r="V205" s="140"/>
    </row>
    <row r="206" s="4" customFormat="1" ht="36" customHeight="1" outlineLevel="1" spans="2:22">
      <c r="B206" s="38" t="s">
        <v>316</v>
      </c>
      <c r="C206" s="4">
        <f t="shared" si="8"/>
        <v>0.01</v>
      </c>
      <c r="D206" s="62" t="s">
        <v>321</v>
      </c>
      <c r="E206" s="63" t="s">
        <v>322</v>
      </c>
      <c r="F206" s="64"/>
      <c r="G206" s="65">
        <v>40.2</v>
      </c>
      <c r="H206" s="65">
        <v>0.025</v>
      </c>
      <c r="I206" s="65">
        <v>0.05</v>
      </c>
      <c r="J206" s="110" t="s">
        <v>126</v>
      </c>
      <c r="K206" s="111" t="s">
        <v>97</v>
      </c>
      <c r="L206" s="114" t="s">
        <v>107</v>
      </c>
      <c r="M206" s="106" t="s">
        <v>11</v>
      </c>
      <c r="N206" s="107"/>
      <c r="O206" s="108"/>
      <c r="P206" s="113"/>
      <c r="Q206" s="113"/>
      <c r="R206" s="113"/>
      <c r="S206" s="128" t="str">
        <f t="shared" si="9"/>
        <v>NG</v>
      </c>
      <c r="U206" s="140"/>
      <c r="V206" s="140"/>
    </row>
    <row r="207" s="4" customFormat="1" ht="36" customHeight="1" outlineLevel="1" spans="2:22">
      <c r="B207" s="38" t="s">
        <v>316</v>
      </c>
      <c r="C207" s="4">
        <f t="shared" si="8"/>
        <v>0.01</v>
      </c>
      <c r="D207" s="62" t="s">
        <v>323</v>
      </c>
      <c r="E207" s="63" t="s">
        <v>324</v>
      </c>
      <c r="F207" s="64"/>
      <c r="G207" s="65">
        <v>40.2</v>
      </c>
      <c r="H207" s="65">
        <v>0.025</v>
      </c>
      <c r="I207" s="65">
        <v>0.05</v>
      </c>
      <c r="J207" s="110" t="s">
        <v>126</v>
      </c>
      <c r="K207" s="111" t="s">
        <v>97</v>
      </c>
      <c r="L207" s="114" t="s">
        <v>107</v>
      </c>
      <c r="M207" s="106" t="s">
        <v>11</v>
      </c>
      <c r="N207" s="107"/>
      <c r="O207" s="108"/>
      <c r="P207" s="113"/>
      <c r="Q207" s="113"/>
      <c r="R207" s="113"/>
      <c r="S207" s="128" t="str">
        <f t="shared" si="9"/>
        <v>NG</v>
      </c>
      <c r="U207" s="140"/>
      <c r="V207" s="140"/>
    </row>
    <row r="208" s="4" customFormat="1" ht="36" customHeight="1" outlineLevel="1" spans="2:22">
      <c r="B208" s="38" t="s">
        <v>319</v>
      </c>
      <c r="C208" s="4">
        <f t="shared" si="8"/>
        <v>0.001</v>
      </c>
      <c r="D208" s="62">
        <v>103</v>
      </c>
      <c r="E208" s="63" t="s">
        <v>31</v>
      </c>
      <c r="F208" s="64"/>
      <c r="G208" s="65">
        <v>0.5</v>
      </c>
      <c r="H208" s="65">
        <v>-0.5</v>
      </c>
      <c r="I208" s="65">
        <v>0</v>
      </c>
      <c r="J208" s="110" t="s">
        <v>126</v>
      </c>
      <c r="K208" s="111" t="s">
        <v>97</v>
      </c>
      <c r="L208" s="114" t="s">
        <v>105</v>
      </c>
      <c r="M208" s="106" t="s">
        <v>11</v>
      </c>
      <c r="N208" s="107"/>
      <c r="O208" s="108"/>
      <c r="P208" s="113"/>
      <c r="Q208" s="113"/>
      <c r="R208" s="113"/>
      <c r="S208" s="128" t="str">
        <f t="shared" si="9"/>
        <v>OK</v>
      </c>
      <c r="U208" s="140"/>
      <c r="V208" s="140"/>
    </row>
    <row r="209" s="4" customFormat="1" ht="36" customHeight="1" outlineLevel="1" spans="2:22">
      <c r="B209" s="38" t="s">
        <v>319</v>
      </c>
      <c r="C209" s="4">
        <f t="shared" si="8"/>
        <v>0.001</v>
      </c>
      <c r="D209" s="62" t="s">
        <v>325</v>
      </c>
      <c r="E209" s="63" t="s">
        <v>24</v>
      </c>
      <c r="F209" s="64"/>
      <c r="G209" s="65">
        <v>0.1</v>
      </c>
      <c r="H209" s="65">
        <v>-0.1</v>
      </c>
      <c r="I209" s="65">
        <v>0</v>
      </c>
      <c r="J209" s="110" t="s">
        <v>126</v>
      </c>
      <c r="K209" s="111" t="s">
        <v>97</v>
      </c>
      <c r="L209" s="114" t="s">
        <v>105</v>
      </c>
      <c r="M209" s="106" t="s">
        <v>11</v>
      </c>
      <c r="N209" s="107"/>
      <c r="O209" s="108"/>
      <c r="P209" s="113"/>
      <c r="Q209" s="113"/>
      <c r="R209" s="113"/>
      <c r="S209" s="128" t="str">
        <f t="shared" si="9"/>
        <v>OK</v>
      </c>
      <c r="U209" s="140"/>
      <c r="V209" s="140"/>
    </row>
    <row r="210" s="4" customFormat="1" ht="36" customHeight="1" outlineLevel="1" spans="2:22">
      <c r="B210" s="38" t="s">
        <v>326</v>
      </c>
      <c r="C210" s="4">
        <f t="shared" si="8"/>
        <v>0.001</v>
      </c>
      <c r="D210" s="62">
        <v>104</v>
      </c>
      <c r="E210" s="63" t="s">
        <v>67</v>
      </c>
      <c r="F210" s="64"/>
      <c r="G210" s="65">
        <v>10</v>
      </c>
      <c r="H210" s="65">
        <v>-10</v>
      </c>
      <c r="I210" s="65"/>
      <c r="J210" s="139" t="s">
        <v>202</v>
      </c>
      <c r="K210" s="111" t="s">
        <v>97</v>
      </c>
      <c r="L210" s="112"/>
      <c r="M210" s="106" t="s">
        <v>26</v>
      </c>
      <c r="N210" s="107"/>
      <c r="O210" s="108"/>
      <c r="P210" s="113"/>
      <c r="Q210" s="113"/>
      <c r="R210" s="113"/>
      <c r="S210" s="128" t="str">
        <f t="shared" si="9"/>
        <v>OK</v>
      </c>
      <c r="U210" s="140"/>
      <c r="V210" s="140"/>
    </row>
    <row r="211" s="4" customFormat="1" ht="36" customHeight="1" spans="2:22">
      <c r="B211" s="38" t="s">
        <v>327</v>
      </c>
      <c r="C211" s="4">
        <f t="shared" si="8"/>
        <v>0.001</v>
      </c>
      <c r="D211" s="62">
        <v>105</v>
      </c>
      <c r="E211" s="63" t="s">
        <v>67</v>
      </c>
      <c r="F211" s="64"/>
      <c r="G211" s="65">
        <v>10</v>
      </c>
      <c r="H211" s="65">
        <v>-10</v>
      </c>
      <c r="I211" s="65"/>
      <c r="J211" s="139" t="s">
        <v>202</v>
      </c>
      <c r="K211" s="111" t="s">
        <v>97</v>
      </c>
      <c r="L211" s="112"/>
      <c r="M211" s="106" t="s">
        <v>26</v>
      </c>
      <c r="N211" s="107"/>
      <c r="O211" s="108"/>
      <c r="P211" s="113"/>
      <c r="Q211" s="113"/>
      <c r="R211" s="113"/>
      <c r="S211" s="128" t="str">
        <f t="shared" si="9"/>
        <v>OK</v>
      </c>
      <c r="U211" s="140"/>
      <c r="V211" s="140"/>
    </row>
    <row r="212" s="4" customFormat="1" ht="36" customHeight="1" outlineLevel="1" spans="2:19">
      <c r="B212" s="38" t="s">
        <v>317</v>
      </c>
      <c r="C212" s="4">
        <f t="shared" si="8"/>
        <v>0.01</v>
      </c>
      <c r="D212" s="62" t="s">
        <v>328</v>
      </c>
      <c r="E212" s="63" t="s">
        <v>318</v>
      </c>
      <c r="F212" s="64"/>
      <c r="G212" s="65">
        <v>40</v>
      </c>
      <c r="H212" s="65">
        <v>0.025</v>
      </c>
      <c r="I212" s="65">
        <v>0.064</v>
      </c>
      <c r="J212" s="110" t="s">
        <v>126</v>
      </c>
      <c r="K212" s="111" t="s">
        <v>97</v>
      </c>
      <c r="L212" s="114" t="s">
        <v>105</v>
      </c>
      <c r="M212" s="106" t="s">
        <v>11</v>
      </c>
      <c r="N212" s="107"/>
      <c r="O212" s="108"/>
      <c r="P212" s="113"/>
      <c r="Q212" s="113"/>
      <c r="R212" s="113"/>
      <c r="S212" s="128" t="str">
        <f t="shared" si="9"/>
        <v>NG</v>
      </c>
    </row>
    <row r="213" s="4" customFormat="1" ht="36" customHeight="1" outlineLevel="1" spans="2:19">
      <c r="B213" s="38" t="s">
        <v>317</v>
      </c>
      <c r="C213" s="4">
        <f t="shared" si="8"/>
        <v>0.01</v>
      </c>
      <c r="D213" s="62" t="s">
        <v>329</v>
      </c>
      <c r="E213" s="63" t="s">
        <v>322</v>
      </c>
      <c r="F213" s="64"/>
      <c r="G213" s="65">
        <v>40</v>
      </c>
      <c r="H213" s="65">
        <v>0.025</v>
      </c>
      <c r="I213" s="65">
        <v>0.064</v>
      </c>
      <c r="J213" s="110" t="s">
        <v>126</v>
      </c>
      <c r="K213" s="111" t="s">
        <v>97</v>
      </c>
      <c r="L213" s="114" t="s">
        <v>105</v>
      </c>
      <c r="M213" s="106" t="s">
        <v>11</v>
      </c>
      <c r="N213" s="107"/>
      <c r="O213" s="108"/>
      <c r="P213" s="113"/>
      <c r="Q213" s="113"/>
      <c r="R213" s="113"/>
      <c r="S213" s="128" t="str">
        <f t="shared" si="9"/>
        <v>NG</v>
      </c>
    </row>
    <row r="214" s="4" customFormat="1" ht="36" customHeight="1" outlineLevel="1" spans="2:19">
      <c r="B214" s="38" t="s">
        <v>317</v>
      </c>
      <c r="C214" s="4">
        <f t="shared" si="8"/>
        <v>0.01</v>
      </c>
      <c r="D214" s="62" t="s">
        <v>330</v>
      </c>
      <c r="E214" s="63" t="s">
        <v>324</v>
      </c>
      <c r="F214" s="64"/>
      <c r="G214" s="65">
        <v>40</v>
      </c>
      <c r="H214" s="65">
        <v>0.025</v>
      </c>
      <c r="I214" s="65">
        <v>0.064</v>
      </c>
      <c r="J214" s="110" t="s">
        <v>126</v>
      </c>
      <c r="K214" s="111" t="s">
        <v>97</v>
      </c>
      <c r="L214" s="114" t="s">
        <v>105</v>
      </c>
      <c r="M214" s="106" t="s">
        <v>11</v>
      </c>
      <c r="N214" s="107"/>
      <c r="O214" s="108"/>
      <c r="P214" s="113"/>
      <c r="Q214" s="113"/>
      <c r="R214" s="113"/>
      <c r="S214" s="128" t="str">
        <f t="shared" si="9"/>
        <v>NG</v>
      </c>
    </row>
    <row r="215" s="4" customFormat="1" ht="36" customHeight="1" outlineLevel="1" spans="2:19">
      <c r="B215" s="38" t="s">
        <v>331</v>
      </c>
      <c r="C215" s="4">
        <f t="shared" si="8"/>
        <v>0.001</v>
      </c>
      <c r="D215" s="62">
        <v>107</v>
      </c>
      <c r="E215" s="63" t="s">
        <v>45</v>
      </c>
      <c r="F215" s="64" t="s">
        <v>16</v>
      </c>
      <c r="G215" s="65">
        <v>49.55</v>
      </c>
      <c r="H215" s="65"/>
      <c r="I215" s="65"/>
      <c r="J215" s="110" t="s">
        <v>126</v>
      </c>
      <c r="K215" s="111" t="s">
        <v>97</v>
      </c>
      <c r="L215" s="112"/>
      <c r="M215" s="106" t="s">
        <v>29</v>
      </c>
      <c r="N215" s="107"/>
      <c r="O215" s="108"/>
      <c r="P215" s="113"/>
      <c r="Q215" s="113"/>
      <c r="R215" s="113"/>
      <c r="S215" s="127" t="s">
        <v>94</v>
      </c>
    </row>
    <row r="216" s="4" customFormat="1" ht="36" customHeight="1" outlineLevel="1" spans="2:19">
      <c r="B216" s="38" t="s">
        <v>332</v>
      </c>
      <c r="C216" s="4">
        <f t="shared" si="8"/>
        <v>0.001</v>
      </c>
      <c r="D216" s="62">
        <v>108</v>
      </c>
      <c r="E216" s="63" t="s">
        <v>31</v>
      </c>
      <c r="F216" s="64"/>
      <c r="G216" s="65">
        <v>0.4</v>
      </c>
      <c r="H216" s="65">
        <v>-0.4</v>
      </c>
      <c r="I216" s="65">
        <v>0</v>
      </c>
      <c r="J216" s="110" t="s">
        <v>126</v>
      </c>
      <c r="K216" s="111" t="s">
        <v>97</v>
      </c>
      <c r="L216" s="112"/>
      <c r="M216" s="106" t="s">
        <v>11</v>
      </c>
      <c r="N216" s="107"/>
      <c r="O216" s="108"/>
      <c r="P216" s="113"/>
      <c r="Q216" s="113"/>
      <c r="R216" s="113"/>
      <c r="S216" s="128" t="str">
        <f t="shared" ref="S216:S222" si="10">IF(COUNTBLANK(P216:R216)=5,"",IF(OR((MIN(P216:R216)&lt;(G216+H216)),(MAX(P216:R216)&gt;(G216+I216))),"NG","OK"))</f>
        <v>OK</v>
      </c>
    </row>
    <row r="217" s="4" customFormat="1" ht="36" customHeight="1" outlineLevel="1" spans="2:19">
      <c r="B217" s="38" t="s">
        <v>333</v>
      </c>
      <c r="C217" s="4">
        <f t="shared" si="8"/>
        <v>0.001</v>
      </c>
      <c r="D217" s="62">
        <v>109</v>
      </c>
      <c r="E217" s="63" t="s">
        <v>45</v>
      </c>
      <c r="F217" s="64" t="s">
        <v>16</v>
      </c>
      <c r="G217" s="65">
        <v>45.2</v>
      </c>
      <c r="H217" s="65"/>
      <c r="I217" s="65"/>
      <c r="J217" s="110" t="s">
        <v>126</v>
      </c>
      <c r="K217" s="111" t="s">
        <v>97</v>
      </c>
      <c r="L217" s="112"/>
      <c r="M217" s="106" t="s">
        <v>11</v>
      </c>
      <c r="N217" s="107"/>
      <c r="O217" s="108"/>
      <c r="P217" s="113"/>
      <c r="Q217" s="113"/>
      <c r="R217" s="113"/>
      <c r="S217" s="127" t="s">
        <v>94</v>
      </c>
    </row>
    <row r="218" s="4" customFormat="1" ht="36" customHeight="1" outlineLevel="1" spans="2:19">
      <c r="B218" s="38" t="s">
        <v>328</v>
      </c>
      <c r="C218" s="4">
        <f t="shared" si="8"/>
        <v>0.001</v>
      </c>
      <c r="D218" s="62">
        <v>110</v>
      </c>
      <c r="E218" s="63" t="s">
        <v>31</v>
      </c>
      <c r="F218" s="141"/>
      <c r="G218" s="65">
        <v>1</v>
      </c>
      <c r="H218" s="65">
        <v>-1</v>
      </c>
      <c r="I218" s="65">
        <v>0</v>
      </c>
      <c r="J218" s="110" t="s">
        <v>126</v>
      </c>
      <c r="K218" s="111" t="s">
        <v>97</v>
      </c>
      <c r="L218" s="112"/>
      <c r="M218" s="106" t="s">
        <v>11</v>
      </c>
      <c r="N218" s="107"/>
      <c r="O218" s="108"/>
      <c r="P218" s="113"/>
      <c r="Q218" s="113"/>
      <c r="R218" s="113"/>
      <c r="S218" s="128" t="str">
        <f t="shared" si="10"/>
        <v>OK</v>
      </c>
    </row>
    <row r="219" s="4" customFormat="1" ht="36" customHeight="1" outlineLevel="1" spans="2:19">
      <c r="B219" s="38" t="s">
        <v>334</v>
      </c>
      <c r="C219" s="4">
        <f t="shared" si="8"/>
        <v>0.001</v>
      </c>
      <c r="D219" s="62" t="s">
        <v>335</v>
      </c>
      <c r="E219" s="63" t="s">
        <v>200</v>
      </c>
      <c r="F219" s="64"/>
      <c r="G219" s="65">
        <v>15</v>
      </c>
      <c r="H219" s="65">
        <v>-15</v>
      </c>
      <c r="I219" s="65"/>
      <c r="J219" s="139" t="s">
        <v>202</v>
      </c>
      <c r="K219" s="111" t="s">
        <v>97</v>
      </c>
      <c r="L219" s="114" t="s">
        <v>105</v>
      </c>
      <c r="M219" s="106" t="s">
        <v>26</v>
      </c>
      <c r="N219" s="107"/>
      <c r="O219" s="108"/>
      <c r="P219" s="113"/>
      <c r="Q219" s="113"/>
      <c r="R219" s="113"/>
      <c r="S219" s="128" t="str">
        <f t="shared" si="10"/>
        <v>OK</v>
      </c>
    </row>
    <row r="220" s="4" customFormat="1" ht="36" customHeight="1" outlineLevel="1" spans="2:19">
      <c r="B220" s="38" t="s">
        <v>336</v>
      </c>
      <c r="C220" s="4">
        <f t="shared" si="8"/>
        <v>0.001</v>
      </c>
      <c r="D220" s="62" t="s">
        <v>337</v>
      </c>
      <c r="E220" s="63" t="s">
        <v>67</v>
      </c>
      <c r="F220" s="64"/>
      <c r="G220" s="65">
        <v>10</v>
      </c>
      <c r="H220" s="65">
        <v>-10</v>
      </c>
      <c r="I220" s="65"/>
      <c r="J220" s="139" t="s">
        <v>202</v>
      </c>
      <c r="K220" s="111" t="s">
        <v>97</v>
      </c>
      <c r="L220" s="114" t="s">
        <v>105</v>
      </c>
      <c r="M220" s="106" t="s">
        <v>26</v>
      </c>
      <c r="N220" s="107"/>
      <c r="O220" s="108"/>
      <c r="P220" s="113"/>
      <c r="Q220" s="113"/>
      <c r="R220" s="113"/>
      <c r="S220" s="128" t="str">
        <f t="shared" si="10"/>
        <v>OK</v>
      </c>
    </row>
    <row r="221" s="4" customFormat="1" ht="36" customHeight="1" outlineLevel="1" spans="2:19">
      <c r="B221" s="38" t="s">
        <v>338</v>
      </c>
      <c r="C221" s="4">
        <f t="shared" si="8"/>
        <v>0.001</v>
      </c>
      <c r="D221" s="62">
        <v>114</v>
      </c>
      <c r="E221" s="63" t="s">
        <v>31</v>
      </c>
      <c r="F221" s="64"/>
      <c r="G221" s="65">
        <v>0.4</v>
      </c>
      <c r="H221" s="65">
        <v>-0.4</v>
      </c>
      <c r="I221" s="65">
        <v>0</v>
      </c>
      <c r="J221" s="110" t="s">
        <v>126</v>
      </c>
      <c r="K221" s="111" t="s">
        <v>97</v>
      </c>
      <c r="L221" s="114"/>
      <c r="M221" s="106" t="s">
        <v>11</v>
      </c>
      <c r="N221" s="107"/>
      <c r="O221" s="108"/>
      <c r="P221" s="113"/>
      <c r="Q221" s="113"/>
      <c r="R221" s="113"/>
      <c r="S221" s="128" t="str">
        <f t="shared" si="10"/>
        <v>OK</v>
      </c>
    </row>
    <row r="222" s="4" customFormat="1" ht="36" customHeight="1" outlineLevel="1" spans="2:19">
      <c r="B222" s="38" t="s">
        <v>339</v>
      </c>
      <c r="C222" s="4">
        <f t="shared" si="8"/>
        <v>0.001</v>
      </c>
      <c r="D222" s="62">
        <v>115</v>
      </c>
      <c r="E222" s="63" t="s">
        <v>65</v>
      </c>
      <c r="F222" s="64"/>
      <c r="G222" s="65">
        <v>0.1</v>
      </c>
      <c r="H222" s="65">
        <v>-0.1</v>
      </c>
      <c r="I222" s="65">
        <v>0</v>
      </c>
      <c r="J222" s="110" t="s">
        <v>126</v>
      </c>
      <c r="K222" s="111" t="s">
        <v>97</v>
      </c>
      <c r="L222" s="114" t="s">
        <v>105</v>
      </c>
      <c r="M222" s="106" t="s">
        <v>11</v>
      </c>
      <c r="N222" s="107"/>
      <c r="O222" s="108"/>
      <c r="P222" s="113"/>
      <c r="Q222" s="113"/>
      <c r="R222" s="113"/>
      <c r="S222" s="128" t="str">
        <f t="shared" si="10"/>
        <v>OK</v>
      </c>
    </row>
    <row r="223" s="4" customFormat="1" ht="36" customHeight="1" outlineLevel="1" spans="2:19">
      <c r="B223" s="38" t="s">
        <v>340</v>
      </c>
      <c r="C223" s="4">
        <f t="shared" si="8"/>
        <v>0.001</v>
      </c>
      <c r="D223" s="62">
        <v>116</v>
      </c>
      <c r="E223" s="63" t="s">
        <v>45</v>
      </c>
      <c r="F223" s="64" t="s">
        <v>16</v>
      </c>
      <c r="G223" s="65">
        <v>33</v>
      </c>
      <c r="H223" s="65"/>
      <c r="I223" s="65"/>
      <c r="J223" s="110" t="s">
        <v>126</v>
      </c>
      <c r="K223" s="111" t="s">
        <v>99</v>
      </c>
      <c r="L223" s="112"/>
      <c r="M223" s="106" t="s">
        <v>11</v>
      </c>
      <c r="N223" s="107"/>
      <c r="O223" s="108"/>
      <c r="P223" s="113"/>
      <c r="Q223" s="113"/>
      <c r="R223" s="113"/>
      <c r="S223" s="127" t="s">
        <v>94</v>
      </c>
    </row>
    <row r="224" s="4" customFormat="1" ht="36" customHeight="1" outlineLevel="1" spans="2:19">
      <c r="B224" s="38" t="s">
        <v>341</v>
      </c>
      <c r="C224" s="4">
        <f t="shared" si="8"/>
        <v>0.1</v>
      </c>
      <c r="D224" s="62">
        <v>117</v>
      </c>
      <c r="E224" s="63" t="s">
        <v>56</v>
      </c>
      <c r="F224" s="64" t="s">
        <v>9</v>
      </c>
      <c r="G224" s="65">
        <v>11.4</v>
      </c>
      <c r="H224" s="65">
        <v>-0.4</v>
      </c>
      <c r="I224" s="65">
        <v>0.5</v>
      </c>
      <c r="J224" s="110" t="s">
        <v>126</v>
      </c>
      <c r="K224" s="111" t="s">
        <v>97</v>
      </c>
      <c r="L224" s="112"/>
      <c r="M224" s="106" t="s">
        <v>11</v>
      </c>
      <c r="N224" s="107"/>
      <c r="O224" s="108"/>
      <c r="P224" s="113"/>
      <c r="Q224" s="113"/>
      <c r="R224" s="113"/>
      <c r="S224" s="128" t="str">
        <f>IF(COUNTBLANK(P224:R224)=5,"",IF(OR((MIN(P224:R224)&lt;(G224+H224)),(MAX(P224:R224)&gt;(G224+I224))),"NG","OK"))</f>
        <v>NG</v>
      </c>
    </row>
    <row r="225" s="4" customFormat="1" ht="36" customHeight="1" outlineLevel="1" spans="2:19">
      <c r="B225" s="38" t="s">
        <v>183</v>
      </c>
      <c r="C225" s="4">
        <f t="shared" si="8"/>
        <v>0.1</v>
      </c>
      <c r="D225" s="62" t="s">
        <v>342</v>
      </c>
      <c r="E225" s="63" t="s">
        <v>56</v>
      </c>
      <c r="F225" s="64" t="s">
        <v>9</v>
      </c>
      <c r="G225" s="65">
        <v>11</v>
      </c>
      <c r="H225" s="65">
        <v>0.3</v>
      </c>
      <c r="I225" s="65">
        <v>0.5</v>
      </c>
      <c r="J225" s="110" t="s">
        <v>126</v>
      </c>
      <c r="K225" s="111" t="s">
        <v>97</v>
      </c>
      <c r="L225" s="112"/>
      <c r="M225" s="106" t="s">
        <v>11</v>
      </c>
      <c r="N225" s="107"/>
      <c r="O225" s="108"/>
      <c r="P225" s="113"/>
      <c r="Q225" s="113"/>
      <c r="R225" s="113"/>
      <c r="S225" s="128" t="str">
        <f>IF(COUNTBLANK(P225:R225)=5,"",IF(OR((MIN(P225:R225)&lt;(G225+H225)),(MAX(P225:R225)&gt;(G225+I225))),"NG","OK"))</f>
        <v>NG</v>
      </c>
    </row>
    <row r="226" s="4" customFormat="1" ht="36" customHeight="1" outlineLevel="1" spans="2:19">
      <c r="B226" s="38" t="s">
        <v>183</v>
      </c>
      <c r="C226" s="4">
        <f t="shared" si="8"/>
        <v>0.1</v>
      </c>
      <c r="D226" s="62" t="s">
        <v>343</v>
      </c>
      <c r="E226" s="63" t="s">
        <v>56</v>
      </c>
      <c r="F226" s="64" t="s">
        <v>9</v>
      </c>
      <c r="G226" s="65">
        <v>11</v>
      </c>
      <c r="H226" s="65">
        <v>0.3</v>
      </c>
      <c r="I226" s="65">
        <v>0.5</v>
      </c>
      <c r="J226" s="110" t="s">
        <v>126</v>
      </c>
      <c r="K226" s="111" t="s">
        <v>97</v>
      </c>
      <c r="L226" s="112"/>
      <c r="M226" s="106" t="s">
        <v>11</v>
      </c>
      <c r="N226" s="107"/>
      <c r="O226" s="108"/>
      <c r="P226" s="113"/>
      <c r="Q226" s="113"/>
      <c r="R226" s="113"/>
      <c r="S226" s="128" t="str">
        <f>IF(COUNTBLANK(P226:R226)=5,"",IF(OR((MIN(P226:R226)&lt;(G226+H226)),(MAX(P226:R226)&gt;(G226+I226))),"NG","OK"))</f>
        <v>NG</v>
      </c>
    </row>
    <row r="227" s="4" customFormat="1" ht="36" customHeight="1" outlineLevel="1" spans="2:19">
      <c r="B227" s="38" t="s">
        <v>344</v>
      </c>
      <c r="C227" s="4">
        <f t="shared" si="8"/>
        <v>0.1</v>
      </c>
      <c r="D227" s="62">
        <v>118</v>
      </c>
      <c r="E227" s="63" t="s">
        <v>56</v>
      </c>
      <c r="F227" s="64" t="s">
        <v>9</v>
      </c>
      <c r="G227" s="65">
        <v>7.9</v>
      </c>
      <c r="H227" s="65">
        <v>0.34</v>
      </c>
      <c r="I227" s="65">
        <v>0.46</v>
      </c>
      <c r="J227" s="110" t="s">
        <v>126</v>
      </c>
      <c r="K227" s="111" t="s">
        <v>97</v>
      </c>
      <c r="L227" s="114" t="s">
        <v>105</v>
      </c>
      <c r="M227" s="106" t="s">
        <v>11</v>
      </c>
      <c r="N227" s="107"/>
      <c r="O227" s="108"/>
      <c r="P227" s="113"/>
      <c r="Q227" s="113"/>
      <c r="R227" s="113"/>
      <c r="S227" s="128" t="str">
        <f>IF(COUNTBLANK(P227:R227)=5,"",IF(OR((MIN(P227:R227)&lt;(G227+H227)),(MAX(P227:R227)&gt;(G227+I227))),"NG","OK"))</f>
        <v>NG</v>
      </c>
    </row>
    <row r="228" s="4" customFormat="1" ht="36" customHeight="1" outlineLevel="1" spans="2:20">
      <c r="B228" s="38" t="s">
        <v>345</v>
      </c>
      <c r="C228" s="4">
        <f t="shared" si="8"/>
        <v>0.001</v>
      </c>
      <c r="D228" s="62">
        <v>119</v>
      </c>
      <c r="E228" s="63" t="s">
        <v>31</v>
      </c>
      <c r="F228" s="64"/>
      <c r="G228" s="65">
        <v>0.1</v>
      </c>
      <c r="H228" s="65">
        <v>-0.1</v>
      </c>
      <c r="I228" s="65">
        <v>0</v>
      </c>
      <c r="J228" s="110" t="s">
        <v>126</v>
      </c>
      <c r="K228" s="111" t="s">
        <v>97</v>
      </c>
      <c r="L228" s="114"/>
      <c r="M228" s="106" t="s">
        <v>11</v>
      </c>
      <c r="N228" s="107"/>
      <c r="O228" s="108"/>
      <c r="P228" s="113"/>
      <c r="Q228" s="113"/>
      <c r="R228" s="113"/>
      <c r="S228" s="128" t="str">
        <f>IF(COUNTBLANK(P228:R228)=5,"",IF(OR((MIN(P228:R228)&lt;(G228+H228)),(MAX(P228:R228)&gt;(G228+I228))),"NG","OK"))</f>
        <v>OK</v>
      </c>
      <c r="T228" s="4" t="s">
        <v>159</v>
      </c>
    </row>
    <row r="229" s="4" customFormat="1" ht="36" customHeight="1" outlineLevel="1" spans="2:19">
      <c r="B229" s="38" t="s">
        <v>346</v>
      </c>
      <c r="C229" s="4">
        <f t="shared" si="8"/>
        <v>0.001</v>
      </c>
      <c r="D229" s="62">
        <v>120</v>
      </c>
      <c r="E229" s="63" t="s">
        <v>45</v>
      </c>
      <c r="F229" s="64" t="s">
        <v>16</v>
      </c>
      <c r="G229" s="65">
        <v>44.6</v>
      </c>
      <c r="H229" s="65"/>
      <c r="I229" s="65"/>
      <c r="J229" s="110" t="s">
        <v>126</v>
      </c>
      <c r="K229" s="111" t="s">
        <v>99</v>
      </c>
      <c r="L229" s="112"/>
      <c r="M229" s="106" t="s">
        <v>11</v>
      </c>
      <c r="N229" s="107"/>
      <c r="O229" s="108"/>
      <c r="P229" s="113"/>
      <c r="Q229" s="113"/>
      <c r="R229" s="113"/>
      <c r="S229" s="127" t="s">
        <v>94</v>
      </c>
    </row>
    <row r="230" s="4" customFormat="1" ht="36" customHeight="1" outlineLevel="1" spans="2:19">
      <c r="B230" s="38" t="s">
        <v>347</v>
      </c>
      <c r="C230" s="4">
        <f t="shared" si="8"/>
        <v>0.001</v>
      </c>
      <c r="D230" s="62">
        <v>121</v>
      </c>
      <c r="E230" s="63" t="s">
        <v>31</v>
      </c>
      <c r="F230" s="64"/>
      <c r="G230" s="65">
        <v>0.5</v>
      </c>
      <c r="H230" s="65">
        <v>-0.5</v>
      </c>
      <c r="I230" s="65">
        <v>0</v>
      </c>
      <c r="J230" s="110" t="s">
        <v>126</v>
      </c>
      <c r="K230" s="142" t="s">
        <v>97</v>
      </c>
      <c r="L230" s="112"/>
      <c r="M230" s="106" t="s">
        <v>11</v>
      </c>
      <c r="N230" s="107"/>
      <c r="O230" s="108"/>
      <c r="P230" s="113"/>
      <c r="Q230" s="113"/>
      <c r="R230" s="113"/>
      <c r="S230" s="128" t="str">
        <f>IF(COUNTBLANK(P230:R230)=5,"",IF(OR((MIN(P230:R230)&lt;(G230+H230)),(MAX(P230:R230)&gt;(G230+I230))),"NG","OK"))</f>
        <v>OK</v>
      </c>
    </row>
    <row r="231" s="4" customFormat="1" ht="36" customHeight="1" outlineLevel="1" spans="2:19">
      <c r="B231" s="38" t="s">
        <v>348</v>
      </c>
      <c r="C231" s="4">
        <f t="shared" si="8"/>
        <v>0.1</v>
      </c>
      <c r="D231" s="62" t="s">
        <v>349</v>
      </c>
      <c r="E231" s="63" t="s">
        <v>45</v>
      </c>
      <c r="F231" s="64" t="s">
        <v>9</v>
      </c>
      <c r="G231" s="65">
        <v>12</v>
      </c>
      <c r="H231" s="65">
        <v>-0.7</v>
      </c>
      <c r="I231" s="65">
        <v>0.7</v>
      </c>
      <c r="J231" s="110" t="s">
        <v>126</v>
      </c>
      <c r="K231" s="142" t="s">
        <v>99</v>
      </c>
      <c r="L231" s="112"/>
      <c r="M231" s="106" t="s">
        <v>11</v>
      </c>
      <c r="N231" s="107"/>
      <c r="O231" s="108"/>
      <c r="P231" s="113"/>
      <c r="Q231" s="113"/>
      <c r="R231" s="113"/>
      <c r="S231" s="128" t="str">
        <f>IF(COUNTBLANK(P231:R231)=5,"",IF(OR((MIN(P231:R231)&lt;(G231+H231)),(MAX(P231:R231)&gt;(G231+I231))),"NG","OK"))</f>
        <v>NG</v>
      </c>
    </row>
    <row r="232" s="4" customFormat="1" ht="36" customHeight="1" outlineLevel="1" spans="2:20">
      <c r="B232" s="38" t="s">
        <v>350</v>
      </c>
      <c r="C232" s="4">
        <f t="shared" si="8"/>
        <v>0.001</v>
      </c>
      <c r="D232" s="62" t="s">
        <v>351</v>
      </c>
      <c r="E232" s="63" t="s">
        <v>31</v>
      </c>
      <c r="F232" s="64"/>
      <c r="G232" s="65">
        <v>0.5</v>
      </c>
      <c r="H232" s="65">
        <v>-0.5</v>
      </c>
      <c r="I232" s="65">
        <v>0</v>
      </c>
      <c r="J232" s="110" t="s">
        <v>126</v>
      </c>
      <c r="K232" s="142" t="s">
        <v>97</v>
      </c>
      <c r="L232" s="112"/>
      <c r="M232" s="106" t="s">
        <v>11</v>
      </c>
      <c r="N232" s="107"/>
      <c r="O232" s="108"/>
      <c r="P232" s="113"/>
      <c r="Q232" s="113"/>
      <c r="R232" s="113"/>
      <c r="S232" s="128" t="str">
        <f>IF(COUNTBLANK(P232:R232)=5,"",IF(OR((MIN(P232:R232)&lt;(G232+H232)),(MAX(P232:R232)&gt;(G232+I232))),"NG","OK"))</f>
        <v>OK</v>
      </c>
      <c r="T232" s="4" t="s">
        <v>159</v>
      </c>
    </row>
    <row r="233" s="4" customFormat="1" ht="36" customHeight="1" outlineLevel="1" spans="2:19">
      <c r="B233" s="38" t="s">
        <v>352</v>
      </c>
      <c r="C233" s="4">
        <f t="shared" si="8"/>
        <v>0.001</v>
      </c>
      <c r="D233" s="62" t="s">
        <v>353</v>
      </c>
      <c r="E233" s="63" t="s">
        <v>31</v>
      </c>
      <c r="F233" s="64"/>
      <c r="G233" s="65">
        <v>1</v>
      </c>
      <c r="H233" s="65">
        <v>-1</v>
      </c>
      <c r="I233" s="65">
        <v>0</v>
      </c>
      <c r="J233" s="110" t="s">
        <v>126</v>
      </c>
      <c r="K233" s="142" t="s">
        <v>97</v>
      </c>
      <c r="L233" s="112"/>
      <c r="M233" s="106" t="s">
        <v>11</v>
      </c>
      <c r="N233" s="107"/>
      <c r="O233" s="108"/>
      <c r="P233" s="113"/>
      <c r="Q233" s="113"/>
      <c r="R233" s="113"/>
      <c r="S233" s="128" t="str">
        <f>IF(COUNTBLANK(P233:R233)=5,"",IF(OR((MIN(P233:R233)&lt;(G233+H233)),(MAX(P233:R233)&gt;(G233+I233))),"NG","OK"))</f>
        <v>OK</v>
      </c>
    </row>
    <row r="234" s="4" customFormat="1" ht="36" customHeight="1" outlineLevel="1" spans="2:19">
      <c r="B234" s="38" t="s">
        <v>354</v>
      </c>
      <c r="C234" s="4">
        <f t="shared" si="8"/>
        <v>0.001</v>
      </c>
      <c r="D234" s="62" t="s">
        <v>355</v>
      </c>
      <c r="E234" s="63" t="s">
        <v>31</v>
      </c>
      <c r="F234" s="64"/>
      <c r="G234" s="65">
        <v>1</v>
      </c>
      <c r="H234" s="65">
        <v>-1</v>
      </c>
      <c r="I234" s="65">
        <v>0</v>
      </c>
      <c r="J234" s="110" t="s">
        <v>126</v>
      </c>
      <c r="K234" s="142" t="s">
        <v>99</v>
      </c>
      <c r="L234" s="112"/>
      <c r="M234" s="106" t="s">
        <v>11</v>
      </c>
      <c r="N234" s="107"/>
      <c r="O234" s="108"/>
      <c r="P234" s="113"/>
      <c r="Q234" s="113"/>
      <c r="R234" s="113"/>
      <c r="S234" s="128" t="str">
        <f>IF(COUNTBLANK(P234:R234)=5,"",IF(OR((MIN(P234:R234)&lt;(G234+H234)),(MAX(P234:R234)&gt;(G234+I234))),"NG","OK"))</f>
        <v>OK</v>
      </c>
    </row>
    <row r="235" s="4" customFormat="1" ht="36" customHeight="1" outlineLevel="1" spans="2:19">
      <c r="B235" s="38" t="s">
        <v>348</v>
      </c>
      <c r="C235" s="4">
        <f t="shared" si="8"/>
        <v>0.001</v>
      </c>
      <c r="D235" s="62" t="s">
        <v>356</v>
      </c>
      <c r="E235" s="63" t="s">
        <v>45</v>
      </c>
      <c r="F235" s="64" t="s">
        <v>16</v>
      </c>
      <c r="G235" s="65">
        <v>12</v>
      </c>
      <c r="H235" s="65"/>
      <c r="I235" s="65"/>
      <c r="J235" s="110" t="s">
        <v>126</v>
      </c>
      <c r="K235" s="142" t="s">
        <v>99</v>
      </c>
      <c r="L235" s="112"/>
      <c r="M235" s="106" t="s">
        <v>29</v>
      </c>
      <c r="N235" s="107"/>
      <c r="O235" s="108"/>
      <c r="P235" s="113"/>
      <c r="Q235" s="113"/>
      <c r="R235" s="113"/>
      <c r="S235" s="127" t="s">
        <v>94</v>
      </c>
    </row>
    <row r="236" s="4" customFormat="1" ht="36" customHeight="1" outlineLevel="1" spans="2:19">
      <c r="B236" s="38" t="s">
        <v>350</v>
      </c>
      <c r="C236" s="4">
        <f t="shared" si="8"/>
        <v>0.001</v>
      </c>
      <c r="D236" s="62" t="s">
        <v>357</v>
      </c>
      <c r="E236" s="63" t="s">
        <v>45</v>
      </c>
      <c r="F236" s="64" t="s">
        <v>16</v>
      </c>
      <c r="G236" s="65">
        <v>9.5</v>
      </c>
      <c r="H236" s="65"/>
      <c r="I236" s="65"/>
      <c r="J236" s="110" t="s">
        <v>126</v>
      </c>
      <c r="K236" s="142" t="s">
        <v>97</v>
      </c>
      <c r="L236" s="112"/>
      <c r="M236" s="106" t="s">
        <v>29</v>
      </c>
      <c r="N236" s="107"/>
      <c r="O236" s="108"/>
      <c r="P236" s="113"/>
      <c r="Q236" s="113"/>
      <c r="R236" s="113"/>
      <c r="S236" s="127" t="s">
        <v>94</v>
      </c>
    </row>
    <row r="237" s="4" customFormat="1" ht="36" customHeight="1" outlineLevel="1" spans="2:19">
      <c r="B237" s="38" t="s">
        <v>352</v>
      </c>
      <c r="C237" s="4">
        <f t="shared" si="8"/>
        <v>0.001</v>
      </c>
      <c r="D237" s="62" t="s">
        <v>358</v>
      </c>
      <c r="E237" s="63" t="s">
        <v>45</v>
      </c>
      <c r="F237" s="64" t="s">
        <v>16</v>
      </c>
      <c r="G237" s="65">
        <v>8</v>
      </c>
      <c r="H237" s="65"/>
      <c r="I237" s="65"/>
      <c r="J237" s="110" t="s">
        <v>126</v>
      </c>
      <c r="K237" s="142" t="s">
        <v>97</v>
      </c>
      <c r="L237" s="112"/>
      <c r="M237" s="106" t="s">
        <v>11</v>
      </c>
      <c r="N237" s="107"/>
      <c r="O237" s="108"/>
      <c r="P237" s="113"/>
      <c r="Q237" s="113"/>
      <c r="R237" s="113"/>
      <c r="S237" s="127" t="s">
        <v>94</v>
      </c>
    </row>
    <row r="238" s="4" customFormat="1" ht="36" customHeight="1" outlineLevel="1" spans="2:19">
      <c r="B238" s="38" t="s">
        <v>354</v>
      </c>
      <c r="C238" s="4">
        <f t="shared" si="8"/>
        <v>0.001</v>
      </c>
      <c r="D238" s="62" t="s">
        <v>359</v>
      </c>
      <c r="E238" s="63" t="s">
        <v>45</v>
      </c>
      <c r="F238" s="64" t="s">
        <v>16</v>
      </c>
      <c r="G238" s="65">
        <v>32.8</v>
      </c>
      <c r="H238" s="65"/>
      <c r="I238" s="65"/>
      <c r="J238" s="110" t="s">
        <v>126</v>
      </c>
      <c r="K238" s="142" t="s">
        <v>99</v>
      </c>
      <c r="L238" s="112"/>
      <c r="M238" s="106" t="s">
        <v>11</v>
      </c>
      <c r="N238" s="107"/>
      <c r="O238" s="108"/>
      <c r="P238" s="113"/>
      <c r="Q238" s="113"/>
      <c r="R238" s="113"/>
      <c r="S238" s="127" t="s">
        <v>94</v>
      </c>
    </row>
    <row r="239" s="4" customFormat="1" ht="36" customHeight="1" outlineLevel="1" spans="2:19">
      <c r="B239" s="38" t="s">
        <v>348</v>
      </c>
      <c r="C239" s="4">
        <f t="shared" si="8"/>
        <v>0.001</v>
      </c>
      <c r="D239" s="62">
        <v>124</v>
      </c>
      <c r="E239" s="63" t="s">
        <v>45</v>
      </c>
      <c r="F239" s="64" t="s">
        <v>16</v>
      </c>
      <c r="G239" s="65">
        <v>69.9</v>
      </c>
      <c r="H239" s="65"/>
      <c r="I239" s="65"/>
      <c r="J239" s="110" t="s">
        <v>126</v>
      </c>
      <c r="K239" s="142" t="s">
        <v>99</v>
      </c>
      <c r="L239" s="112"/>
      <c r="M239" s="106" t="s">
        <v>11</v>
      </c>
      <c r="N239" s="107"/>
      <c r="O239" s="108"/>
      <c r="P239" s="113"/>
      <c r="Q239" s="113"/>
      <c r="R239" s="113"/>
      <c r="S239" s="127" t="s">
        <v>94</v>
      </c>
    </row>
    <row r="240" s="4" customFormat="1" ht="36" customHeight="1" outlineLevel="1" spans="2:19">
      <c r="B240" s="38" t="s">
        <v>350</v>
      </c>
      <c r="C240" s="4">
        <f t="shared" si="8"/>
        <v>0.001</v>
      </c>
      <c r="D240" s="62">
        <v>125</v>
      </c>
      <c r="E240" s="63" t="s">
        <v>31</v>
      </c>
      <c r="F240" s="64"/>
      <c r="G240" s="65">
        <v>0.5</v>
      </c>
      <c r="H240" s="65">
        <v>-0.5</v>
      </c>
      <c r="I240" s="65">
        <v>0</v>
      </c>
      <c r="J240" s="110" t="s">
        <v>126</v>
      </c>
      <c r="K240" s="142" t="s">
        <v>97</v>
      </c>
      <c r="L240" s="112"/>
      <c r="M240" s="106" t="s">
        <v>11</v>
      </c>
      <c r="N240" s="107"/>
      <c r="O240" s="108"/>
      <c r="P240" s="113"/>
      <c r="Q240" s="113"/>
      <c r="R240" s="113"/>
      <c r="S240" s="128" t="str">
        <f t="shared" ref="S240:S245" si="11">IF(COUNTBLANK(P240:R240)=5,"",IF(OR((MIN(P240:R240)&lt;(G240+H240)),(MAX(P240:R240)&gt;(G240+I240))),"NG","OK"))</f>
        <v>OK</v>
      </c>
    </row>
    <row r="241" s="4" customFormat="1" ht="36" customHeight="1" outlineLevel="1" spans="2:19">
      <c r="B241" s="38" t="s">
        <v>352</v>
      </c>
      <c r="C241" s="4">
        <f t="shared" si="8"/>
        <v>0.001</v>
      </c>
      <c r="D241" s="62">
        <v>126</v>
      </c>
      <c r="E241" s="63" t="s">
        <v>65</v>
      </c>
      <c r="F241" s="64"/>
      <c r="G241" s="65">
        <v>0.15</v>
      </c>
      <c r="H241" s="65">
        <v>-0.15</v>
      </c>
      <c r="I241" s="65">
        <v>0</v>
      </c>
      <c r="J241" s="110" t="s">
        <v>126</v>
      </c>
      <c r="K241" s="142" t="s">
        <v>97</v>
      </c>
      <c r="L241" s="112"/>
      <c r="M241" s="106" t="s">
        <v>11</v>
      </c>
      <c r="N241" s="107"/>
      <c r="O241" s="108"/>
      <c r="P241" s="113"/>
      <c r="Q241" s="113"/>
      <c r="R241" s="113"/>
      <c r="S241" s="128" t="str">
        <f t="shared" si="11"/>
        <v>OK</v>
      </c>
    </row>
    <row r="242" s="4" customFormat="1" ht="36" customHeight="1" outlineLevel="1" spans="2:19">
      <c r="B242" s="38" t="s">
        <v>354</v>
      </c>
      <c r="C242" s="4">
        <f t="shared" si="8"/>
        <v>0.1</v>
      </c>
      <c r="D242" s="62">
        <v>127</v>
      </c>
      <c r="E242" s="63" t="s">
        <v>45</v>
      </c>
      <c r="F242" s="64" t="s">
        <v>9</v>
      </c>
      <c r="G242" s="65">
        <v>7</v>
      </c>
      <c r="H242" s="65">
        <v>-0.5</v>
      </c>
      <c r="I242" s="65">
        <v>0.5</v>
      </c>
      <c r="J242" s="110" t="s">
        <v>126</v>
      </c>
      <c r="K242" s="142" t="s">
        <v>99</v>
      </c>
      <c r="L242" s="112"/>
      <c r="M242" s="106" t="s">
        <v>29</v>
      </c>
      <c r="N242" s="107"/>
      <c r="O242" s="108"/>
      <c r="P242" s="113"/>
      <c r="Q242" s="113"/>
      <c r="R242" s="113"/>
      <c r="S242" s="128" t="str">
        <f t="shared" si="11"/>
        <v>NG</v>
      </c>
    </row>
    <row r="243" s="4" customFormat="1" ht="36" customHeight="1" outlineLevel="1" spans="2:19">
      <c r="B243" s="38" t="s">
        <v>354</v>
      </c>
      <c r="C243" s="4">
        <f t="shared" si="8"/>
        <v>0.001</v>
      </c>
      <c r="D243" s="62" t="s">
        <v>360</v>
      </c>
      <c r="E243" s="63" t="s">
        <v>27</v>
      </c>
      <c r="F243" s="64"/>
      <c r="G243" s="65">
        <v>0.4</v>
      </c>
      <c r="H243" s="65">
        <v>-0.4</v>
      </c>
      <c r="I243" s="65">
        <v>0</v>
      </c>
      <c r="J243" s="110" t="s">
        <v>126</v>
      </c>
      <c r="K243" s="142" t="s">
        <v>99</v>
      </c>
      <c r="L243" s="112"/>
      <c r="M243" s="106" t="s">
        <v>11</v>
      </c>
      <c r="N243" s="107"/>
      <c r="O243" s="108"/>
      <c r="P243" s="113"/>
      <c r="Q243" s="113"/>
      <c r="R243" s="113"/>
      <c r="S243" s="128" t="str">
        <f t="shared" si="11"/>
        <v>OK</v>
      </c>
    </row>
    <row r="244" s="4" customFormat="1" ht="36" customHeight="1" outlineLevel="1" spans="2:19">
      <c r="B244" s="38" t="s">
        <v>361</v>
      </c>
      <c r="C244" s="4">
        <f t="shared" si="8"/>
        <v>0.001</v>
      </c>
      <c r="D244" s="62">
        <v>128</v>
      </c>
      <c r="E244" s="63" t="s">
        <v>10</v>
      </c>
      <c r="F244" s="64"/>
      <c r="G244" s="65">
        <v>2</v>
      </c>
      <c r="H244" s="65">
        <v>-2</v>
      </c>
      <c r="I244" s="65">
        <v>0</v>
      </c>
      <c r="J244" s="110" t="s">
        <v>126</v>
      </c>
      <c r="K244" s="142" t="s">
        <v>99</v>
      </c>
      <c r="L244" s="112"/>
      <c r="M244" s="106" t="s">
        <v>11</v>
      </c>
      <c r="N244" s="107"/>
      <c r="O244" s="108"/>
      <c r="P244" s="113"/>
      <c r="Q244" s="113"/>
      <c r="R244" s="113"/>
      <c r="S244" s="128" t="str">
        <f t="shared" si="11"/>
        <v>OK</v>
      </c>
    </row>
    <row r="245" s="4" customFormat="1" ht="34" customHeight="1" outlineLevel="1" spans="2:19">
      <c r="B245" s="38" t="s">
        <v>362</v>
      </c>
      <c r="C245" s="4">
        <f t="shared" si="8"/>
        <v>0.001</v>
      </c>
      <c r="D245" s="62">
        <v>129</v>
      </c>
      <c r="E245" s="63" t="s">
        <v>10</v>
      </c>
      <c r="F245" s="64"/>
      <c r="G245" s="65">
        <v>1.5</v>
      </c>
      <c r="H245" s="65">
        <v>-1.5</v>
      </c>
      <c r="I245" s="65">
        <v>0</v>
      </c>
      <c r="J245" s="110" t="s">
        <v>126</v>
      </c>
      <c r="K245" s="142" t="s">
        <v>99</v>
      </c>
      <c r="L245" s="112"/>
      <c r="M245" s="106" t="s">
        <v>11</v>
      </c>
      <c r="N245" s="107"/>
      <c r="O245" s="108"/>
      <c r="P245" s="113"/>
      <c r="Q245" s="113"/>
      <c r="R245" s="113"/>
      <c r="S245" s="128" t="str">
        <f t="shared" si="11"/>
        <v>OK</v>
      </c>
    </row>
    <row r="246" s="4" customFormat="1" ht="36" customHeight="1" outlineLevel="1" spans="2:19">
      <c r="B246" s="38" t="s">
        <v>363</v>
      </c>
      <c r="D246" s="62">
        <v>130</v>
      </c>
      <c r="E246" s="63" t="s">
        <v>45</v>
      </c>
      <c r="F246" s="64" t="s">
        <v>16</v>
      </c>
      <c r="G246" s="65">
        <v>40.05</v>
      </c>
      <c r="H246" s="65"/>
      <c r="I246" s="65"/>
      <c r="J246" s="110" t="s">
        <v>126</v>
      </c>
      <c r="K246" s="142" t="s">
        <v>97</v>
      </c>
      <c r="L246" s="112"/>
      <c r="M246" s="106" t="s">
        <v>11</v>
      </c>
      <c r="N246" s="107"/>
      <c r="O246" s="108"/>
      <c r="P246" s="113"/>
      <c r="Q246" s="113"/>
      <c r="R246" s="113"/>
      <c r="S246" s="127" t="s">
        <v>94</v>
      </c>
    </row>
    <row r="247" s="4" customFormat="1" ht="36" customHeight="1" outlineLevel="1" spans="2:19">
      <c r="B247" s="38" t="s">
        <v>354</v>
      </c>
      <c r="C247" s="4">
        <f t="shared" ref="C247:C249" si="12">IF(I247&gt;=1,1,IF(I247&gt;=0.1,0.1,IF(I247&gt;=0.01,0.01,0.001)))</f>
        <v>0.001</v>
      </c>
      <c r="D247" s="62">
        <v>131</v>
      </c>
      <c r="E247" s="63" t="s">
        <v>21</v>
      </c>
      <c r="F247" s="64" t="s">
        <v>16</v>
      </c>
      <c r="G247" s="65">
        <v>24.32</v>
      </c>
      <c r="H247" s="65"/>
      <c r="I247" s="65"/>
      <c r="J247" s="110" t="s">
        <v>140</v>
      </c>
      <c r="K247" s="142" t="s">
        <v>97</v>
      </c>
      <c r="L247" s="112"/>
      <c r="M247" s="106" t="s">
        <v>11</v>
      </c>
      <c r="N247" s="107"/>
      <c r="O247" s="108"/>
      <c r="P247" s="113"/>
      <c r="Q247" s="113"/>
      <c r="R247" s="113"/>
      <c r="S247" s="127" t="s">
        <v>94</v>
      </c>
    </row>
    <row r="248" s="4" customFormat="1" ht="36" customHeight="1" outlineLevel="1" spans="2:19">
      <c r="B248" s="38" t="s">
        <v>361</v>
      </c>
      <c r="C248" s="4">
        <f t="shared" si="12"/>
        <v>0.001</v>
      </c>
      <c r="D248" s="62">
        <v>132</v>
      </c>
      <c r="E248" s="63" t="s">
        <v>13</v>
      </c>
      <c r="F248" s="65" t="s">
        <v>216</v>
      </c>
      <c r="G248" s="65"/>
      <c r="H248" s="65"/>
      <c r="I248" s="65"/>
      <c r="J248" s="110" t="s">
        <v>126</v>
      </c>
      <c r="K248" s="142" t="s">
        <v>97</v>
      </c>
      <c r="L248" s="114" t="s">
        <v>105</v>
      </c>
      <c r="M248" s="106" t="s">
        <v>14</v>
      </c>
      <c r="N248" s="107"/>
      <c r="O248" s="108"/>
      <c r="P248" s="113"/>
      <c r="Q248" s="113"/>
      <c r="R248" s="113"/>
      <c r="S248" s="128" t="str">
        <f>IF(COUNTBLANK(P248:R248)=5,"",IF(OR((MIN(P248:R248)&lt;(G248+H248)),(MAX(P248:R248)&gt;(G248+I248))),"NG","OK"))</f>
        <v>OK</v>
      </c>
    </row>
    <row r="249" s="4" customFormat="1" ht="36" customHeight="1" outlineLevel="1" spans="2:20">
      <c r="B249" s="38" t="s">
        <v>362</v>
      </c>
      <c r="C249" s="4">
        <f t="shared" si="12"/>
        <v>0.001</v>
      </c>
      <c r="D249" s="62">
        <v>133</v>
      </c>
      <c r="E249" s="63" t="s">
        <v>31</v>
      </c>
      <c r="F249" s="64"/>
      <c r="G249" s="65">
        <v>0.3</v>
      </c>
      <c r="H249" s="65">
        <v>-0.3</v>
      </c>
      <c r="I249" s="65">
        <v>0</v>
      </c>
      <c r="J249" s="110" t="s">
        <v>126</v>
      </c>
      <c r="K249" s="142" t="s">
        <v>97</v>
      </c>
      <c r="L249" s="114"/>
      <c r="M249" s="106" t="s">
        <v>11</v>
      </c>
      <c r="N249" s="107"/>
      <c r="O249" s="108"/>
      <c r="P249" s="113"/>
      <c r="Q249" s="113"/>
      <c r="R249" s="113"/>
      <c r="S249" s="128" t="str">
        <f>IF(COUNTBLANK(P249:R249)=5,"",IF(OR((MIN(P249:R249)&lt;(G249+H249)),(MAX(P249:R249)&gt;(G249+I249))),"NG","OK"))</f>
        <v>OK</v>
      </c>
      <c r="T249" s="4" t="s">
        <v>159</v>
      </c>
    </row>
    <row r="250" s="4" customFormat="1" ht="36" customHeight="1" outlineLevel="1" spans="2:20">
      <c r="B250" s="38" t="s">
        <v>363</v>
      </c>
      <c r="D250" s="62">
        <v>134</v>
      </c>
      <c r="E250" s="63" t="s">
        <v>31</v>
      </c>
      <c r="F250" s="64"/>
      <c r="G250" s="65">
        <v>0.1</v>
      </c>
      <c r="H250" s="65">
        <v>-0.1</v>
      </c>
      <c r="I250" s="65">
        <v>0</v>
      </c>
      <c r="J250" s="110" t="s">
        <v>126</v>
      </c>
      <c r="K250" s="142" t="s">
        <v>97</v>
      </c>
      <c r="L250" s="114"/>
      <c r="M250" s="106" t="s">
        <v>11</v>
      </c>
      <c r="N250" s="107"/>
      <c r="O250" s="108"/>
      <c r="P250" s="113"/>
      <c r="Q250" s="113"/>
      <c r="R250" s="113"/>
      <c r="S250" s="128" t="str">
        <f>IF(COUNTBLANK(P250:R250)=5,"",IF(OR((MIN(P250:R250)&lt;(G250+H250)),(MAX(P250:R250)&gt;(G250+I250))),"NG","OK"))</f>
        <v>OK</v>
      </c>
      <c r="T250" s="4" t="s">
        <v>159</v>
      </c>
    </row>
    <row r="251" s="4" customFormat="1" ht="36" customHeight="1" outlineLevel="1" spans="2:19">
      <c r="B251" s="38"/>
      <c r="C251" s="4">
        <f t="shared" ref="C251:C257" si="13">IF(I251&gt;=1,1,IF(I251&gt;=0.1,0.1,IF(I251&gt;=0.01,0.01,0.001)))</f>
        <v>0.001</v>
      </c>
      <c r="D251" s="62" t="s">
        <v>364</v>
      </c>
      <c r="E251" s="63" t="s">
        <v>60</v>
      </c>
      <c r="F251" s="64" t="s">
        <v>16</v>
      </c>
      <c r="G251" s="65">
        <v>30.6</v>
      </c>
      <c r="H251" s="65"/>
      <c r="I251" s="65"/>
      <c r="J251" s="110" t="s">
        <v>126</v>
      </c>
      <c r="K251" s="142" t="s">
        <v>97</v>
      </c>
      <c r="L251" s="112"/>
      <c r="M251" s="106" t="s">
        <v>11</v>
      </c>
      <c r="N251" s="107"/>
      <c r="O251" s="108"/>
      <c r="P251" s="113"/>
      <c r="Q251" s="113"/>
      <c r="R251" s="113"/>
      <c r="S251" s="127" t="s">
        <v>94</v>
      </c>
    </row>
    <row r="252" s="4" customFormat="1" ht="36" customHeight="1" outlineLevel="1" spans="2:19">
      <c r="B252" s="38"/>
      <c r="C252" s="4">
        <f t="shared" si="13"/>
        <v>0.001</v>
      </c>
      <c r="D252" s="62" t="s">
        <v>365</v>
      </c>
      <c r="E252" s="63" t="s">
        <v>6</v>
      </c>
      <c r="F252" s="65"/>
      <c r="G252" s="65">
        <v>0.4</v>
      </c>
      <c r="H252" s="65">
        <v>-0.4</v>
      </c>
      <c r="I252" s="65">
        <v>0</v>
      </c>
      <c r="J252" s="110" t="s">
        <v>126</v>
      </c>
      <c r="K252" s="142" t="s">
        <v>97</v>
      </c>
      <c r="L252" s="114"/>
      <c r="M252" s="106" t="s">
        <v>11</v>
      </c>
      <c r="N252" s="107"/>
      <c r="O252" s="108"/>
      <c r="P252" s="113"/>
      <c r="Q252" s="113"/>
      <c r="R252" s="113"/>
      <c r="S252" s="128" t="str">
        <f>IF(COUNTBLANK(P252:R252)=5,"",IF(OR((MIN(P252:R252)&lt;(G252+H252)),(MAX(P252:R252)&gt;(G252+I252))),"NG","OK"))</f>
        <v>OK</v>
      </c>
    </row>
    <row r="253" s="4" customFormat="1" ht="36" customHeight="1" outlineLevel="1" spans="2:19">
      <c r="B253" s="38" t="s">
        <v>194</v>
      </c>
      <c r="C253" s="4">
        <f t="shared" si="13"/>
        <v>0.1</v>
      </c>
      <c r="D253" s="62" t="s">
        <v>366</v>
      </c>
      <c r="E253" s="63" t="s">
        <v>58</v>
      </c>
      <c r="F253" s="64" t="s">
        <v>9</v>
      </c>
      <c r="G253" s="65">
        <v>0.5</v>
      </c>
      <c r="H253" s="65">
        <v>0</v>
      </c>
      <c r="I253" s="65">
        <v>0.3</v>
      </c>
      <c r="J253" s="110" t="s">
        <v>126</v>
      </c>
      <c r="K253" s="111" t="s">
        <v>97</v>
      </c>
      <c r="L253" s="112"/>
      <c r="M253" s="106" t="s">
        <v>8</v>
      </c>
      <c r="N253" s="107"/>
      <c r="O253" s="108"/>
      <c r="P253" s="113"/>
      <c r="Q253" s="113"/>
      <c r="R253" s="113"/>
      <c r="S253" s="128" t="str">
        <f>IF(COUNTBLANK(P253:R253)=5,"",IF(OR((MIN(P253:R253)&lt;(G253+H253)),(MAX(P253:R253)&gt;(G253+I253))),"NG","OK"))</f>
        <v>NG</v>
      </c>
    </row>
    <row r="254" s="4" customFormat="1" ht="36" customHeight="1" outlineLevel="1" spans="2:19">
      <c r="B254" s="38" t="s">
        <v>196</v>
      </c>
      <c r="C254" s="4">
        <f t="shared" si="13"/>
        <v>1</v>
      </c>
      <c r="D254" s="62" t="s">
        <v>367</v>
      </c>
      <c r="E254" s="63" t="s">
        <v>58</v>
      </c>
      <c r="F254" s="64" t="s">
        <v>9</v>
      </c>
      <c r="G254" s="65">
        <v>45</v>
      </c>
      <c r="H254" s="65">
        <v>-2</v>
      </c>
      <c r="I254" s="65">
        <v>2</v>
      </c>
      <c r="J254" s="110" t="s">
        <v>140</v>
      </c>
      <c r="K254" s="111" t="s">
        <v>97</v>
      </c>
      <c r="L254" s="112"/>
      <c r="M254" s="106" t="s">
        <v>8</v>
      </c>
      <c r="N254" s="107"/>
      <c r="O254" s="108"/>
      <c r="P254" s="113"/>
      <c r="Q254" s="113"/>
      <c r="R254" s="113"/>
      <c r="S254" s="128" t="str">
        <f>IF(COUNTBLANK(P254:R254)=5,"",IF(OR((MIN(P254:R254)&lt;(G254+H254)),(MAX(P254:R254)&gt;(G254+I254))),"NG","OK"))</f>
        <v>NG</v>
      </c>
    </row>
    <row r="255" s="4" customFormat="1" ht="36" customHeight="1" outlineLevel="1" spans="2:19">
      <c r="B255" s="38" t="s">
        <v>354</v>
      </c>
      <c r="C255" s="4">
        <f t="shared" si="13"/>
        <v>0.001</v>
      </c>
      <c r="D255" s="62">
        <v>135</v>
      </c>
      <c r="E255" s="63" t="s">
        <v>45</v>
      </c>
      <c r="F255" s="64" t="s">
        <v>16</v>
      </c>
      <c r="G255" s="65">
        <v>45.92</v>
      </c>
      <c r="H255" s="65"/>
      <c r="I255" s="65"/>
      <c r="J255" s="110" t="s">
        <v>126</v>
      </c>
      <c r="K255" s="142" t="s">
        <v>97</v>
      </c>
      <c r="L255" s="112"/>
      <c r="M255" s="106" t="s">
        <v>11</v>
      </c>
      <c r="N255" s="107"/>
      <c r="O255" s="108"/>
      <c r="P255" s="113"/>
      <c r="Q255" s="113"/>
      <c r="R255" s="113"/>
      <c r="S255" s="127" t="s">
        <v>94</v>
      </c>
    </row>
    <row r="256" s="4" customFormat="1" ht="36" customHeight="1" outlineLevel="1" spans="2:19">
      <c r="B256" s="38" t="s">
        <v>361</v>
      </c>
      <c r="C256" s="4">
        <f t="shared" si="13"/>
        <v>0.001</v>
      </c>
      <c r="D256" s="62">
        <v>136</v>
      </c>
      <c r="E256" s="63" t="s">
        <v>13</v>
      </c>
      <c r="F256" s="65" t="s">
        <v>216</v>
      </c>
      <c r="G256" s="65"/>
      <c r="H256" s="65"/>
      <c r="I256" s="65"/>
      <c r="J256" s="110" t="s">
        <v>126</v>
      </c>
      <c r="K256" s="142" t="s">
        <v>97</v>
      </c>
      <c r="L256" s="114" t="s">
        <v>105</v>
      </c>
      <c r="M256" s="106" t="s">
        <v>18</v>
      </c>
      <c r="N256" s="107"/>
      <c r="O256" s="108"/>
      <c r="P256" s="113"/>
      <c r="Q256" s="113"/>
      <c r="R256" s="113"/>
      <c r="S256" s="128" t="str">
        <f t="shared" ref="S256:S261" si="14">IF(COUNTBLANK(P256:R256)=5,"",IF(OR((MIN(P256:R256)&lt;(G256+H256)),(MAX(P256:R256)&gt;(G256+I256))),"NG","OK"))</f>
        <v>OK</v>
      </c>
    </row>
    <row r="257" s="4" customFormat="1" ht="36" customHeight="1" outlineLevel="1" spans="2:20">
      <c r="B257" s="38" t="s">
        <v>362</v>
      </c>
      <c r="C257" s="4">
        <f t="shared" si="13"/>
        <v>0.001</v>
      </c>
      <c r="D257" s="62">
        <v>137</v>
      </c>
      <c r="E257" s="63" t="s">
        <v>31</v>
      </c>
      <c r="F257" s="64"/>
      <c r="G257" s="65">
        <v>0.8</v>
      </c>
      <c r="H257" s="65">
        <v>-0.8</v>
      </c>
      <c r="I257" s="65">
        <v>0</v>
      </c>
      <c r="J257" s="110" t="s">
        <v>126</v>
      </c>
      <c r="K257" s="142" t="s">
        <v>97</v>
      </c>
      <c r="L257" s="114"/>
      <c r="M257" s="106" t="s">
        <v>11</v>
      </c>
      <c r="N257" s="107"/>
      <c r="O257" s="108"/>
      <c r="P257" s="113"/>
      <c r="Q257" s="113"/>
      <c r="R257" s="113"/>
      <c r="S257" s="128" t="str">
        <f t="shared" si="14"/>
        <v>OK</v>
      </c>
      <c r="T257" s="4" t="s">
        <v>159</v>
      </c>
    </row>
    <row r="258" s="4" customFormat="1" ht="36" customHeight="1" outlineLevel="1" spans="2:20">
      <c r="B258" s="38" t="s">
        <v>363</v>
      </c>
      <c r="D258" s="62">
        <v>138</v>
      </c>
      <c r="E258" s="63" t="s">
        <v>31</v>
      </c>
      <c r="F258" s="64"/>
      <c r="G258" s="65">
        <v>0.3</v>
      </c>
      <c r="H258" s="65">
        <v>-0.3</v>
      </c>
      <c r="I258" s="65">
        <v>0</v>
      </c>
      <c r="J258" s="110" t="s">
        <v>126</v>
      </c>
      <c r="K258" s="142" t="s">
        <v>97</v>
      </c>
      <c r="L258" s="114"/>
      <c r="M258" s="106" t="s">
        <v>11</v>
      </c>
      <c r="N258" s="107"/>
      <c r="O258" s="108"/>
      <c r="P258" s="113"/>
      <c r="Q258" s="113"/>
      <c r="R258" s="113"/>
      <c r="S258" s="128" t="str">
        <f t="shared" si="14"/>
        <v>OK</v>
      </c>
      <c r="T258" s="4" t="s">
        <v>159</v>
      </c>
    </row>
    <row r="259" s="4" customFormat="1" ht="36" customHeight="1" outlineLevel="1" spans="2:19">
      <c r="B259" s="38" t="s">
        <v>354</v>
      </c>
      <c r="C259" s="4">
        <f t="shared" ref="C259:C265" si="15">IF(I259&gt;=1,1,IF(I259&gt;=0.1,0.1,IF(I259&gt;=0.01,0.01,0.001)))</f>
        <v>0.001</v>
      </c>
      <c r="D259" s="62">
        <v>139</v>
      </c>
      <c r="E259" s="63" t="s">
        <v>24</v>
      </c>
      <c r="F259" s="64"/>
      <c r="G259" s="65">
        <v>0.1</v>
      </c>
      <c r="H259" s="65">
        <v>-0.1</v>
      </c>
      <c r="I259" s="65">
        <v>0</v>
      </c>
      <c r="J259" s="110" t="s">
        <v>126</v>
      </c>
      <c r="K259" s="142" t="s">
        <v>97</v>
      </c>
      <c r="L259" s="114"/>
      <c r="M259" s="106" t="s">
        <v>11</v>
      </c>
      <c r="N259" s="107"/>
      <c r="O259" s="108"/>
      <c r="P259" s="113"/>
      <c r="Q259" s="113"/>
      <c r="R259" s="113"/>
      <c r="S259" s="128" t="str">
        <f t="shared" si="14"/>
        <v>OK</v>
      </c>
    </row>
    <row r="260" s="4" customFormat="1" ht="36" customHeight="1" outlineLevel="1" spans="2:19">
      <c r="B260" s="38" t="s">
        <v>194</v>
      </c>
      <c r="C260" s="4">
        <f t="shared" si="15"/>
        <v>0.1</v>
      </c>
      <c r="D260" s="62" t="s">
        <v>368</v>
      </c>
      <c r="E260" s="63" t="s">
        <v>58</v>
      </c>
      <c r="F260" s="64" t="s">
        <v>9</v>
      </c>
      <c r="G260" s="65">
        <v>0.5</v>
      </c>
      <c r="H260" s="65">
        <v>0</v>
      </c>
      <c r="I260" s="65">
        <v>0.3</v>
      </c>
      <c r="J260" s="110" t="s">
        <v>126</v>
      </c>
      <c r="K260" s="111" t="s">
        <v>97</v>
      </c>
      <c r="L260" s="112"/>
      <c r="M260" s="106" t="s">
        <v>8</v>
      </c>
      <c r="N260" s="107"/>
      <c r="O260" s="108"/>
      <c r="P260" s="113"/>
      <c r="Q260" s="113"/>
      <c r="R260" s="113"/>
      <c r="S260" s="128" t="str">
        <f t="shared" si="14"/>
        <v>NG</v>
      </c>
    </row>
    <row r="261" s="4" customFormat="1" ht="36" customHeight="1" outlineLevel="1" spans="2:19">
      <c r="B261" s="38" t="s">
        <v>196</v>
      </c>
      <c r="C261" s="4">
        <f t="shared" si="15"/>
        <v>1</v>
      </c>
      <c r="D261" s="62" t="s">
        <v>369</v>
      </c>
      <c r="E261" s="63" t="s">
        <v>58</v>
      </c>
      <c r="F261" s="64" t="s">
        <v>9</v>
      </c>
      <c r="G261" s="65">
        <v>45</v>
      </c>
      <c r="H261" s="65">
        <v>-2</v>
      </c>
      <c r="I261" s="65">
        <v>2</v>
      </c>
      <c r="J261" s="110" t="s">
        <v>140</v>
      </c>
      <c r="K261" s="111" t="s">
        <v>97</v>
      </c>
      <c r="L261" s="112"/>
      <c r="M261" s="106" t="s">
        <v>8</v>
      </c>
      <c r="N261" s="107"/>
      <c r="O261" s="108"/>
      <c r="P261" s="113"/>
      <c r="Q261" s="113"/>
      <c r="R261" s="113"/>
      <c r="S261" s="128" t="str">
        <f t="shared" si="14"/>
        <v>NG</v>
      </c>
    </row>
    <row r="262" s="4" customFormat="1" ht="36" customHeight="1" outlineLevel="1" spans="2:19">
      <c r="B262" s="38" t="s">
        <v>361</v>
      </c>
      <c r="C262" s="4">
        <f t="shared" si="15"/>
        <v>0.001</v>
      </c>
      <c r="D262" s="62">
        <v>140</v>
      </c>
      <c r="E262" s="63" t="s">
        <v>21</v>
      </c>
      <c r="F262" s="64" t="s">
        <v>16</v>
      </c>
      <c r="G262" s="65">
        <v>64.17</v>
      </c>
      <c r="H262" s="65"/>
      <c r="I262" s="65"/>
      <c r="J262" s="110" t="s">
        <v>140</v>
      </c>
      <c r="K262" s="142" t="s">
        <v>97</v>
      </c>
      <c r="L262" s="112"/>
      <c r="M262" s="106" t="s">
        <v>11</v>
      </c>
      <c r="N262" s="107"/>
      <c r="O262" s="108"/>
      <c r="P262" s="113"/>
      <c r="Q262" s="113"/>
      <c r="R262" s="113"/>
      <c r="S262" s="127" t="s">
        <v>94</v>
      </c>
    </row>
    <row r="263" s="4" customFormat="1" ht="36" customHeight="1" outlineLevel="1" spans="2:19">
      <c r="B263" s="38" t="s">
        <v>362</v>
      </c>
      <c r="C263" s="4">
        <f t="shared" si="15"/>
        <v>0.01</v>
      </c>
      <c r="D263" s="62" t="s">
        <v>370</v>
      </c>
      <c r="E263" s="63" t="s">
        <v>318</v>
      </c>
      <c r="F263" s="64"/>
      <c r="G263" s="65">
        <v>40</v>
      </c>
      <c r="H263" s="65">
        <v>0</v>
      </c>
      <c r="I263" s="65">
        <v>0.025</v>
      </c>
      <c r="J263" s="110" t="s">
        <v>126</v>
      </c>
      <c r="K263" s="142" t="s">
        <v>97</v>
      </c>
      <c r="L263" s="114" t="s">
        <v>107</v>
      </c>
      <c r="M263" s="106" t="s">
        <v>157</v>
      </c>
      <c r="N263" s="107"/>
      <c r="O263" s="108"/>
      <c r="P263" s="113"/>
      <c r="Q263" s="113"/>
      <c r="R263" s="113"/>
      <c r="S263" s="128" t="str">
        <f t="shared" ref="S263:S269" si="16">IF(COUNTBLANK(P263:R263)=5,"",IF(OR((MIN(P263:R263)&lt;(G263+H263)),(MAX(P263:R263)&gt;(G263+I263))),"NG","OK"))</f>
        <v>NG</v>
      </c>
    </row>
    <row r="264" s="4" customFormat="1" ht="36" customHeight="1" outlineLevel="1" spans="2:19">
      <c r="B264" s="38" t="s">
        <v>362</v>
      </c>
      <c r="C264" s="4">
        <f t="shared" si="15"/>
        <v>0.01</v>
      </c>
      <c r="D264" s="62" t="s">
        <v>371</v>
      </c>
      <c r="E264" s="63" t="s">
        <v>322</v>
      </c>
      <c r="F264" s="64"/>
      <c r="G264" s="65">
        <v>40</v>
      </c>
      <c r="H264" s="65">
        <v>0</v>
      </c>
      <c r="I264" s="65">
        <v>0.025</v>
      </c>
      <c r="J264" s="110" t="s">
        <v>126</v>
      </c>
      <c r="K264" s="142" t="s">
        <v>97</v>
      </c>
      <c r="L264" s="114" t="s">
        <v>107</v>
      </c>
      <c r="M264" s="106" t="s">
        <v>157</v>
      </c>
      <c r="N264" s="107"/>
      <c r="O264" s="108"/>
      <c r="P264" s="113"/>
      <c r="Q264" s="113"/>
      <c r="R264" s="113"/>
      <c r="S264" s="128" t="str">
        <f t="shared" si="16"/>
        <v>NG</v>
      </c>
    </row>
    <row r="265" s="4" customFormat="1" ht="36" customHeight="1" outlineLevel="1" spans="2:19">
      <c r="B265" s="38" t="s">
        <v>362</v>
      </c>
      <c r="C265" s="4">
        <f t="shared" si="15"/>
        <v>0.01</v>
      </c>
      <c r="D265" s="62" t="s">
        <v>372</v>
      </c>
      <c r="E265" s="63" t="s">
        <v>324</v>
      </c>
      <c r="F265" s="64"/>
      <c r="G265" s="65">
        <v>40</v>
      </c>
      <c r="H265" s="65">
        <v>0</v>
      </c>
      <c r="I265" s="65">
        <v>0.025</v>
      </c>
      <c r="J265" s="110" t="s">
        <v>126</v>
      </c>
      <c r="K265" s="142" t="s">
        <v>97</v>
      </c>
      <c r="L265" s="114" t="s">
        <v>107</v>
      </c>
      <c r="M265" s="106" t="s">
        <v>157</v>
      </c>
      <c r="N265" s="107"/>
      <c r="O265" s="108"/>
      <c r="P265" s="113"/>
      <c r="Q265" s="113"/>
      <c r="R265" s="113"/>
      <c r="S265" s="128" t="str">
        <f t="shared" si="16"/>
        <v>NG</v>
      </c>
    </row>
    <row r="266" s="4" customFormat="1" ht="36" customHeight="1" outlineLevel="1" spans="2:19">
      <c r="B266" s="38" t="s">
        <v>363</v>
      </c>
      <c r="D266" s="62" t="s">
        <v>373</v>
      </c>
      <c r="E266" s="63" t="s">
        <v>31</v>
      </c>
      <c r="F266" s="64"/>
      <c r="G266" s="65">
        <v>0.1</v>
      </c>
      <c r="H266" s="65">
        <v>-0.1</v>
      </c>
      <c r="I266" s="65">
        <v>0</v>
      </c>
      <c r="J266" s="110" t="s">
        <v>126</v>
      </c>
      <c r="K266" s="142" t="s">
        <v>97</v>
      </c>
      <c r="L266" s="114" t="s">
        <v>107</v>
      </c>
      <c r="M266" s="106" t="s">
        <v>11</v>
      </c>
      <c r="N266" s="107"/>
      <c r="O266" s="108"/>
      <c r="P266" s="113"/>
      <c r="Q266" s="113"/>
      <c r="R266" s="113"/>
      <c r="S266" s="128" t="str">
        <f t="shared" si="16"/>
        <v>OK</v>
      </c>
    </row>
    <row r="267" s="4" customFormat="1" ht="36" customHeight="1" outlineLevel="1" spans="2:19">
      <c r="B267" s="38" t="s">
        <v>363</v>
      </c>
      <c r="D267" s="62">
        <v>142</v>
      </c>
      <c r="E267" s="63" t="s">
        <v>34</v>
      </c>
      <c r="F267" s="64"/>
      <c r="G267" s="65">
        <v>0.03</v>
      </c>
      <c r="H267" s="65">
        <v>-0.03</v>
      </c>
      <c r="I267" s="65">
        <v>0</v>
      </c>
      <c r="J267" s="110" t="s">
        <v>126</v>
      </c>
      <c r="K267" s="142" t="s">
        <v>97</v>
      </c>
      <c r="L267" s="114" t="s">
        <v>107</v>
      </c>
      <c r="M267" s="106" t="s">
        <v>11</v>
      </c>
      <c r="N267" s="107"/>
      <c r="O267" s="108"/>
      <c r="P267" s="113"/>
      <c r="Q267" s="113"/>
      <c r="R267" s="113"/>
      <c r="S267" s="128" t="str">
        <f t="shared" si="16"/>
        <v>OK</v>
      </c>
    </row>
    <row r="268" s="4" customFormat="1" ht="36" customHeight="1" outlineLevel="1" spans="2:19">
      <c r="B268" s="38" t="s">
        <v>354</v>
      </c>
      <c r="C268" s="4">
        <f t="shared" ref="C268:C270" si="17">IF(I268&gt;=1,1,IF(I268&gt;=0.1,0.1,IF(I268&gt;=0.01,0.01,0.001)))</f>
        <v>0.1</v>
      </c>
      <c r="D268" s="62">
        <v>143</v>
      </c>
      <c r="E268" s="63" t="s">
        <v>56</v>
      </c>
      <c r="F268" s="64" t="s">
        <v>9</v>
      </c>
      <c r="G268" s="65">
        <v>39</v>
      </c>
      <c r="H268" s="65">
        <v>-0.5</v>
      </c>
      <c r="I268" s="65">
        <v>0.5</v>
      </c>
      <c r="J268" s="110" t="s">
        <v>126</v>
      </c>
      <c r="K268" s="142" t="s">
        <v>97</v>
      </c>
      <c r="L268" s="112"/>
      <c r="M268" s="106" t="s">
        <v>157</v>
      </c>
      <c r="N268" s="107"/>
      <c r="O268" s="108"/>
      <c r="P268" s="113"/>
      <c r="Q268" s="113"/>
      <c r="R268" s="113"/>
      <c r="S268" s="128" t="str">
        <f t="shared" si="16"/>
        <v>NG</v>
      </c>
    </row>
    <row r="269" s="4" customFormat="1" ht="36" customHeight="1" outlineLevel="1" spans="2:19">
      <c r="B269" s="38" t="s">
        <v>361</v>
      </c>
      <c r="C269" s="4">
        <f t="shared" si="17"/>
        <v>0.001</v>
      </c>
      <c r="D269" s="62">
        <v>144</v>
      </c>
      <c r="E269" s="63" t="s">
        <v>67</v>
      </c>
      <c r="F269" s="64"/>
      <c r="G269" s="65">
        <v>10</v>
      </c>
      <c r="H269" s="65">
        <v>-10</v>
      </c>
      <c r="I269" s="65"/>
      <c r="J269" s="139" t="s">
        <v>202</v>
      </c>
      <c r="K269" s="142" t="s">
        <v>97</v>
      </c>
      <c r="L269" s="112"/>
      <c r="M269" s="106" t="s">
        <v>26</v>
      </c>
      <c r="N269" s="107"/>
      <c r="O269" s="108"/>
      <c r="P269" s="113"/>
      <c r="Q269" s="113"/>
      <c r="R269" s="113"/>
      <c r="S269" s="128" t="str">
        <f t="shared" si="16"/>
        <v>OK</v>
      </c>
    </row>
    <row r="270" s="4" customFormat="1" ht="36" customHeight="1" outlineLevel="1" spans="2:19">
      <c r="B270" s="38" t="s">
        <v>362</v>
      </c>
      <c r="C270" s="4">
        <f t="shared" si="17"/>
        <v>0.001</v>
      </c>
      <c r="D270" s="62">
        <v>145</v>
      </c>
      <c r="E270" s="63" t="s">
        <v>45</v>
      </c>
      <c r="F270" s="64" t="s">
        <v>16</v>
      </c>
      <c r="G270" s="65">
        <v>6</v>
      </c>
      <c r="H270" s="65"/>
      <c r="I270" s="65"/>
      <c r="J270" s="110" t="s">
        <v>126</v>
      </c>
      <c r="K270" s="142" t="s">
        <v>97</v>
      </c>
      <c r="L270" s="112"/>
      <c r="M270" s="106" t="s">
        <v>8</v>
      </c>
      <c r="N270" s="107"/>
      <c r="O270" s="108"/>
      <c r="P270" s="113"/>
      <c r="Q270" s="113"/>
      <c r="R270" s="113"/>
      <c r="S270" s="127" t="s">
        <v>94</v>
      </c>
    </row>
    <row r="271" s="4" customFormat="1" ht="36" customHeight="1" outlineLevel="1" spans="2:19">
      <c r="B271" s="38" t="s">
        <v>363</v>
      </c>
      <c r="D271" s="62">
        <v>146</v>
      </c>
      <c r="E271" s="63" t="s">
        <v>67</v>
      </c>
      <c r="F271" s="64"/>
      <c r="G271" s="65">
        <v>10</v>
      </c>
      <c r="H271" s="65">
        <v>-10</v>
      </c>
      <c r="I271" s="65"/>
      <c r="J271" s="139" t="s">
        <v>202</v>
      </c>
      <c r="K271" s="142" t="s">
        <v>97</v>
      </c>
      <c r="L271" s="112"/>
      <c r="M271" s="106" t="s">
        <v>26</v>
      </c>
      <c r="N271" s="107"/>
      <c r="O271" s="108"/>
      <c r="P271" s="113"/>
      <c r="Q271" s="113"/>
      <c r="R271" s="113"/>
      <c r="S271" s="128" t="str">
        <f t="shared" ref="S271:S282" si="18">IF(COUNTBLANK(P271:R271)=5,"",IF(OR((MIN(P271:R271)&lt;(G271+H271)),(MAX(P271:R271)&gt;(G271+I271))),"NG","OK"))</f>
        <v>OK</v>
      </c>
    </row>
    <row r="272" s="4" customFormat="1" ht="36" customHeight="1" outlineLevel="1" spans="2:19">
      <c r="B272" s="38" t="s">
        <v>354</v>
      </c>
      <c r="C272" s="4">
        <f t="shared" ref="C272:C274" si="19">IF(I272&gt;=1,1,IF(I272&gt;=0.1,0.1,IF(I272&gt;=0.01,0.01,0.001)))</f>
        <v>1</v>
      </c>
      <c r="D272" s="62">
        <v>147</v>
      </c>
      <c r="E272" s="63" t="s">
        <v>45</v>
      </c>
      <c r="F272" s="64" t="s">
        <v>9</v>
      </c>
      <c r="G272" s="65">
        <v>41</v>
      </c>
      <c r="H272" s="65">
        <v>0</v>
      </c>
      <c r="I272" s="65">
        <v>1</v>
      </c>
      <c r="J272" s="110" t="s">
        <v>126</v>
      </c>
      <c r="K272" s="142" t="s">
        <v>97</v>
      </c>
      <c r="L272" s="112"/>
      <c r="M272" s="106" t="s">
        <v>8</v>
      </c>
      <c r="N272" s="107"/>
      <c r="O272" s="108"/>
      <c r="P272" s="113"/>
      <c r="Q272" s="113"/>
      <c r="R272" s="113"/>
      <c r="S272" s="128" t="str">
        <f t="shared" si="18"/>
        <v>NG</v>
      </c>
    </row>
    <row r="273" s="4" customFormat="1" ht="36" customHeight="1" outlineLevel="1" spans="2:19">
      <c r="B273" s="38" t="s">
        <v>361</v>
      </c>
      <c r="C273" s="4">
        <f t="shared" si="19"/>
        <v>0.001</v>
      </c>
      <c r="D273" s="62">
        <v>148</v>
      </c>
      <c r="E273" s="63" t="s">
        <v>67</v>
      </c>
      <c r="F273" s="64"/>
      <c r="G273" s="65">
        <v>16</v>
      </c>
      <c r="H273" s="65">
        <v>-16</v>
      </c>
      <c r="I273" s="65"/>
      <c r="J273" s="139" t="s">
        <v>202</v>
      </c>
      <c r="K273" s="142" t="s">
        <v>97</v>
      </c>
      <c r="L273" s="112"/>
      <c r="M273" s="106" t="s">
        <v>26</v>
      </c>
      <c r="N273" s="107"/>
      <c r="O273" s="108"/>
      <c r="P273" s="113"/>
      <c r="Q273" s="113"/>
      <c r="R273" s="113"/>
      <c r="S273" s="128" t="str">
        <f t="shared" si="18"/>
        <v>OK</v>
      </c>
    </row>
    <row r="274" s="4" customFormat="1" ht="36" customHeight="1" outlineLevel="1" spans="2:19">
      <c r="B274" s="38" t="s">
        <v>362</v>
      </c>
      <c r="C274" s="4">
        <f t="shared" si="19"/>
        <v>0.001</v>
      </c>
      <c r="D274" s="62">
        <v>149</v>
      </c>
      <c r="E274" s="63" t="s">
        <v>374</v>
      </c>
      <c r="F274" s="64" t="s">
        <v>375</v>
      </c>
      <c r="G274" s="65"/>
      <c r="H274" s="65"/>
      <c r="I274" s="65"/>
      <c r="J274" s="153"/>
      <c r="K274" s="142"/>
      <c r="L274" s="112"/>
      <c r="M274" s="106" t="s">
        <v>376</v>
      </c>
      <c r="N274" s="107"/>
      <c r="O274" s="108"/>
      <c r="P274" s="113"/>
      <c r="Q274" s="113"/>
      <c r="R274" s="113"/>
      <c r="S274" s="128" t="str">
        <f t="shared" si="18"/>
        <v>OK</v>
      </c>
    </row>
    <row r="275" ht="30" spans="4:19">
      <c r="D275" s="62" t="s">
        <v>377</v>
      </c>
      <c r="E275" s="63" t="s">
        <v>378</v>
      </c>
      <c r="F275" s="64"/>
      <c r="G275" s="65"/>
      <c r="H275" s="65"/>
      <c r="I275" s="65"/>
      <c r="J275" s="153"/>
      <c r="K275" s="142"/>
      <c r="L275" s="112"/>
      <c r="M275" s="106" t="s">
        <v>33</v>
      </c>
      <c r="N275" s="107"/>
      <c r="O275" s="108"/>
      <c r="P275" s="113"/>
      <c r="Q275" s="113"/>
      <c r="R275" s="113"/>
      <c r="S275" s="128" t="str">
        <f t="shared" si="18"/>
        <v>OK</v>
      </c>
    </row>
    <row r="276" ht="30" spans="4:19">
      <c r="D276" s="62" t="s">
        <v>379</v>
      </c>
      <c r="E276" s="63" t="s">
        <v>380</v>
      </c>
      <c r="F276" s="64"/>
      <c r="G276" s="65"/>
      <c r="H276" s="65"/>
      <c r="I276" s="65"/>
      <c r="J276" s="153"/>
      <c r="K276" s="142"/>
      <c r="L276" s="112"/>
      <c r="M276" s="106" t="s">
        <v>381</v>
      </c>
      <c r="N276" s="107"/>
      <c r="O276" s="108"/>
      <c r="P276" s="113"/>
      <c r="Q276" s="113"/>
      <c r="R276" s="113"/>
      <c r="S276" s="128" t="str">
        <f t="shared" si="18"/>
        <v>OK</v>
      </c>
    </row>
    <row r="277" ht="63.75" spans="4:19">
      <c r="D277" s="62" t="s">
        <v>382</v>
      </c>
      <c r="E277" s="63" t="s">
        <v>383</v>
      </c>
      <c r="F277" s="64"/>
      <c r="G277" s="65"/>
      <c r="H277" s="65"/>
      <c r="I277" s="65"/>
      <c r="J277" s="153"/>
      <c r="K277" s="142"/>
      <c r="L277" s="112"/>
      <c r="M277" s="106" t="s">
        <v>384</v>
      </c>
      <c r="N277" s="107" t="s">
        <v>384</v>
      </c>
      <c r="O277" s="108" t="s">
        <v>384</v>
      </c>
      <c r="P277" s="113"/>
      <c r="Q277" s="113"/>
      <c r="R277" s="113"/>
      <c r="S277" s="128" t="str">
        <f t="shared" si="18"/>
        <v>OK</v>
      </c>
    </row>
    <row r="278" ht="30" spans="4:19">
      <c r="D278" s="62" t="s">
        <v>385</v>
      </c>
      <c r="E278" s="63" t="s">
        <v>386</v>
      </c>
      <c r="F278" s="64"/>
      <c r="G278" s="65"/>
      <c r="H278" s="65"/>
      <c r="I278" s="65"/>
      <c r="J278" s="153"/>
      <c r="K278" s="142"/>
      <c r="L278" s="112"/>
      <c r="M278" s="106" t="s">
        <v>33</v>
      </c>
      <c r="N278" s="107" t="s">
        <v>33</v>
      </c>
      <c r="O278" s="108" t="s">
        <v>33</v>
      </c>
      <c r="P278" s="113"/>
      <c r="Q278" s="113"/>
      <c r="R278" s="113"/>
      <c r="S278" s="128" t="str">
        <f t="shared" si="18"/>
        <v>OK</v>
      </c>
    </row>
    <row r="279" ht="30" spans="4:19">
      <c r="D279" s="62" t="s">
        <v>387</v>
      </c>
      <c r="E279" s="63" t="s">
        <v>388</v>
      </c>
      <c r="F279" s="64"/>
      <c r="G279" s="65"/>
      <c r="H279" s="65"/>
      <c r="I279" s="65"/>
      <c r="J279" s="153"/>
      <c r="K279" s="142"/>
      <c r="L279" s="112"/>
      <c r="M279" s="106" t="s">
        <v>33</v>
      </c>
      <c r="N279" s="107" t="s">
        <v>33</v>
      </c>
      <c r="O279" s="108" t="s">
        <v>33</v>
      </c>
      <c r="P279" s="113"/>
      <c r="Q279" s="113"/>
      <c r="R279" s="113"/>
      <c r="S279" s="128" t="str">
        <f t="shared" si="18"/>
        <v>OK</v>
      </c>
    </row>
    <row r="280" ht="30" spans="4:19">
      <c r="D280" s="62" t="s">
        <v>389</v>
      </c>
      <c r="E280" s="63" t="s">
        <v>390</v>
      </c>
      <c r="F280" s="64"/>
      <c r="G280" s="65"/>
      <c r="H280" s="65"/>
      <c r="I280" s="65"/>
      <c r="J280" s="153"/>
      <c r="K280" s="142"/>
      <c r="L280" s="112"/>
      <c r="M280" s="106" t="s">
        <v>33</v>
      </c>
      <c r="N280" s="107" t="s">
        <v>33</v>
      </c>
      <c r="O280" s="108" t="s">
        <v>33</v>
      </c>
      <c r="P280" s="113"/>
      <c r="Q280" s="113"/>
      <c r="R280" s="113"/>
      <c r="S280" s="128" t="str">
        <f t="shared" si="18"/>
        <v>OK</v>
      </c>
    </row>
    <row r="281" ht="30" spans="4:19">
      <c r="D281" s="62">
        <v>151</v>
      </c>
      <c r="E281" s="63" t="s">
        <v>391</v>
      </c>
      <c r="F281" s="64" t="s">
        <v>392</v>
      </c>
      <c r="G281" s="65"/>
      <c r="H281" s="65"/>
      <c r="I281" s="65"/>
      <c r="J281" s="153"/>
      <c r="K281" s="142"/>
      <c r="L281" s="112"/>
      <c r="M281" s="106" t="s">
        <v>33</v>
      </c>
      <c r="N281" s="107" t="s">
        <v>33</v>
      </c>
      <c r="O281" s="108" t="s">
        <v>33</v>
      </c>
      <c r="P281" s="113"/>
      <c r="Q281" s="113"/>
      <c r="R281" s="113"/>
      <c r="S281" s="128" t="str">
        <f t="shared" si="18"/>
        <v>OK</v>
      </c>
    </row>
    <row r="282" ht="30" spans="4:19">
      <c r="D282" s="62">
        <v>152</v>
      </c>
      <c r="E282" s="63" t="s">
        <v>393</v>
      </c>
      <c r="F282" s="64" t="s">
        <v>394</v>
      </c>
      <c r="G282" s="65"/>
      <c r="H282" s="65"/>
      <c r="I282" s="65"/>
      <c r="J282" s="153"/>
      <c r="K282" s="142"/>
      <c r="L282" s="112"/>
      <c r="M282" s="106" t="s">
        <v>33</v>
      </c>
      <c r="N282" s="107" t="s">
        <v>33</v>
      </c>
      <c r="O282" s="108" t="s">
        <v>33</v>
      </c>
      <c r="P282" s="113"/>
      <c r="Q282" s="113"/>
      <c r="R282" s="113"/>
      <c r="S282" s="128" t="str">
        <f t="shared" si="18"/>
        <v>OK</v>
      </c>
    </row>
    <row r="283" spans="4:19">
      <c r="D283" s="143"/>
      <c r="E283" s="144"/>
      <c r="F283" s="145"/>
      <c r="G283" s="145"/>
      <c r="H283" s="145"/>
      <c r="I283" s="145"/>
      <c r="J283" s="145"/>
      <c r="K283" s="145"/>
      <c r="L283" s="145"/>
      <c r="M283" s="145"/>
      <c r="N283" s="145"/>
      <c r="O283" s="145"/>
      <c r="P283" s="145"/>
      <c r="Q283" s="145"/>
      <c r="R283" s="145"/>
      <c r="S283" s="145"/>
    </row>
    <row r="284" ht="25.5" customHeight="1" spans="4:19">
      <c r="D284" s="62">
        <v>17</v>
      </c>
      <c r="E284" s="63" t="s">
        <v>56</v>
      </c>
      <c r="F284" s="64" t="s">
        <v>9</v>
      </c>
      <c r="G284" s="65">
        <v>25.4</v>
      </c>
      <c r="H284" s="65">
        <v>-0.3</v>
      </c>
      <c r="I284" s="65">
        <v>-0.2</v>
      </c>
      <c r="J284" s="148"/>
      <c r="K284" s="148" t="s">
        <v>395</v>
      </c>
      <c r="L284" s="148"/>
      <c r="M284" s="148"/>
      <c r="N284" s="148"/>
      <c r="O284" s="148"/>
      <c r="P284" s="154">
        <f>P64-($G$64+$H$64)</f>
        <v>-25.1</v>
      </c>
      <c r="Q284" s="154">
        <f>Q64-($G$64+$H$64)</f>
        <v>-25.1</v>
      </c>
      <c r="R284" s="154">
        <f>R64-($G$64+$H$64)</f>
        <v>-25.1</v>
      </c>
      <c r="S284" s="148"/>
    </row>
    <row r="285" ht="25.5" customHeight="1" spans="4:19">
      <c r="D285" s="62">
        <v>21</v>
      </c>
      <c r="E285" s="63" t="s">
        <v>45</v>
      </c>
      <c r="F285" s="64" t="s">
        <v>9</v>
      </c>
      <c r="G285" s="65">
        <v>12</v>
      </c>
      <c r="H285" s="65">
        <v>-0.15</v>
      </c>
      <c r="I285" s="65">
        <v>0.15</v>
      </c>
      <c r="J285" s="148"/>
      <c r="K285" s="148" t="s">
        <v>396</v>
      </c>
      <c r="L285" s="148"/>
      <c r="M285" s="148"/>
      <c r="N285" s="148"/>
      <c r="O285" s="148"/>
      <c r="P285" s="154">
        <f>P67-($G$67+$H$67)</f>
        <v>-11.85</v>
      </c>
      <c r="Q285" s="154">
        <f>Q67-($G$67+$H$67)</f>
        <v>-11.85</v>
      </c>
      <c r="R285" s="154">
        <f>R67-($G$67+$H$67)</f>
        <v>-11.85</v>
      </c>
      <c r="S285" s="148"/>
    </row>
    <row r="286" ht="25.5" customHeight="1" spans="4:19">
      <c r="D286" s="62">
        <v>23</v>
      </c>
      <c r="E286" s="63" t="s">
        <v>45</v>
      </c>
      <c r="F286" s="64" t="s">
        <v>9</v>
      </c>
      <c r="G286" s="65">
        <v>9</v>
      </c>
      <c r="H286" s="65">
        <v>-0.1</v>
      </c>
      <c r="I286" s="65">
        <v>0.1</v>
      </c>
      <c r="J286" s="148"/>
      <c r="K286" s="148" t="s">
        <v>397</v>
      </c>
      <c r="L286" s="148"/>
      <c r="M286" s="148"/>
      <c r="N286" s="148"/>
      <c r="O286" s="148"/>
      <c r="P286" s="154">
        <f>P69-($G$69+$H$69)</f>
        <v>-8.9</v>
      </c>
      <c r="Q286" s="154">
        <f>Q69-($G$69+$H$69)</f>
        <v>-8.9</v>
      </c>
      <c r="R286" s="154">
        <f>R69-($G$69+$H$69)</f>
        <v>-8.9</v>
      </c>
      <c r="S286" s="148"/>
    </row>
    <row r="287" ht="25.5" customHeight="1" spans="4:19">
      <c r="D287" s="146"/>
      <c r="E287" s="147"/>
      <c r="F287" s="148"/>
      <c r="G287" s="148"/>
      <c r="H287" s="148"/>
      <c r="I287" s="148"/>
      <c r="J287" s="148"/>
      <c r="K287" s="148"/>
      <c r="L287" s="148"/>
      <c r="M287" s="148"/>
      <c r="N287" s="148"/>
      <c r="O287" s="148"/>
      <c r="P287" s="148"/>
      <c r="Q287" s="148"/>
      <c r="R287" s="148"/>
      <c r="S287" s="148"/>
    </row>
    <row r="288" ht="25.5" customHeight="1" spans="4:19">
      <c r="D288" s="62">
        <v>41</v>
      </c>
      <c r="E288" s="63" t="s">
        <v>56</v>
      </c>
      <c r="F288" s="64" t="s">
        <v>9</v>
      </c>
      <c r="G288" s="65">
        <v>8</v>
      </c>
      <c r="H288" s="65">
        <v>0</v>
      </c>
      <c r="I288" s="65">
        <v>0.2</v>
      </c>
      <c r="J288" s="148"/>
      <c r="K288" s="148" t="s">
        <v>398</v>
      </c>
      <c r="L288" s="148"/>
      <c r="M288" s="148"/>
      <c r="N288" s="148"/>
      <c r="O288" s="148"/>
      <c r="P288" s="154">
        <f>P106-($G$106+$H$106)</f>
        <v>-8</v>
      </c>
      <c r="Q288" s="154">
        <f>Q106-($G$106+$H$106)</f>
        <v>-8</v>
      </c>
      <c r="R288" s="154">
        <f>R106-($G$106+$H$106)</f>
        <v>-8</v>
      </c>
      <c r="S288" s="148"/>
    </row>
    <row r="289" ht="25.5" customHeight="1" spans="4:19">
      <c r="D289" s="62">
        <v>43</v>
      </c>
      <c r="E289" s="63" t="s">
        <v>56</v>
      </c>
      <c r="F289" s="64"/>
      <c r="G289" s="65">
        <v>13</v>
      </c>
      <c r="H289" s="65">
        <v>0</v>
      </c>
      <c r="I289" s="65">
        <v>0.043</v>
      </c>
      <c r="J289" s="148"/>
      <c r="K289" s="148" t="s">
        <v>399</v>
      </c>
      <c r="L289" s="148"/>
      <c r="M289" s="148"/>
      <c r="N289" s="148"/>
      <c r="O289" s="148"/>
      <c r="P289" s="154">
        <f>P108-($G$108+$H$108)</f>
        <v>-13</v>
      </c>
      <c r="Q289" s="154">
        <f>Q108-($G$108+$H$108)</f>
        <v>-13</v>
      </c>
      <c r="R289" s="154">
        <f>R108-($G$108+$H$108)</f>
        <v>-13</v>
      </c>
      <c r="S289" s="148"/>
    </row>
    <row r="290" ht="25.5" customHeight="1" spans="4:19">
      <c r="D290" s="146"/>
      <c r="E290" s="147"/>
      <c r="F290" s="148"/>
      <c r="G290" s="148"/>
      <c r="H290" s="148"/>
      <c r="I290" s="148"/>
      <c r="J290" s="148"/>
      <c r="K290" s="148"/>
      <c r="L290" s="148"/>
      <c r="M290" s="148"/>
      <c r="N290" s="148"/>
      <c r="O290" s="148"/>
      <c r="P290" s="148"/>
      <c r="Q290" s="148"/>
      <c r="R290" s="148"/>
      <c r="S290" s="148"/>
    </row>
    <row r="291" ht="25.5" customHeight="1" spans="4:19">
      <c r="D291" s="146"/>
      <c r="E291" s="147"/>
      <c r="F291" s="148"/>
      <c r="G291" s="148"/>
      <c r="H291" s="148"/>
      <c r="I291" s="148"/>
      <c r="J291" s="148"/>
      <c r="K291" s="148"/>
      <c r="L291" s="148"/>
      <c r="M291" s="148"/>
      <c r="N291" s="148"/>
      <c r="O291" s="148"/>
      <c r="P291" s="148"/>
      <c r="Q291" s="148"/>
      <c r="R291" s="148"/>
      <c r="S291" s="148"/>
    </row>
    <row r="292" ht="25.5" customHeight="1" spans="4:19">
      <c r="D292" s="62" t="s">
        <v>264</v>
      </c>
      <c r="E292" s="63" t="s">
        <v>56</v>
      </c>
      <c r="F292" s="64" t="s">
        <v>9</v>
      </c>
      <c r="G292" s="65">
        <v>4</v>
      </c>
      <c r="H292" s="148"/>
      <c r="I292" s="148"/>
      <c r="J292" s="148"/>
      <c r="K292" s="148" t="s">
        <v>400</v>
      </c>
      <c r="L292" s="148"/>
      <c r="M292" s="148"/>
      <c r="N292" s="148"/>
      <c r="O292" s="148"/>
      <c r="P292" s="154">
        <f>P155-($G$155+$H$155)</f>
        <v>-4</v>
      </c>
      <c r="Q292" s="154">
        <f>Q155-($G$155+$H$155)</f>
        <v>-4</v>
      </c>
      <c r="R292" s="154">
        <f>R155-($G$155+$H$155)</f>
        <v>-4</v>
      </c>
      <c r="S292" s="148"/>
    </row>
    <row r="293" ht="25.5" customHeight="1" spans="4:19">
      <c r="D293" s="62" t="s">
        <v>265</v>
      </c>
      <c r="E293" s="63" t="s">
        <v>56</v>
      </c>
      <c r="F293" s="64" t="s">
        <v>9</v>
      </c>
      <c r="G293" s="65">
        <v>4</v>
      </c>
      <c r="H293" s="148"/>
      <c r="I293" s="148"/>
      <c r="J293" s="148"/>
      <c r="K293" s="148" t="s">
        <v>401</v>
      </c>
      <c r="L293" s="148"/>
      <c r="M293" s="148"/>
      <c r="N293" s="148"/>
      <c r="O293" s="148"/>
      <c r="P293" s="154">
        <f>P156-($G$156+$H$156)</f>
        <v>-4</v>
      </c>
      <c r="Q293" s="154">
        <f>Q156-($G$156+$H$156)</f>
        <v>-4</v>
      </c>
      <c r="R293" s="154">
        <f>R156-($G$156+$H$156)</f>
        <v>-4</v>
      </c>
      <c r="S293" s="148"/>
    </row>
    <row r="294" ht="25.5" customHeight="1" spans="4:19">
      <c r="D294" s="62">
        <v>118</v>
      </c>
      <c r="E294" s="63" t="s">
        <v>56</v>
      </c>
      <c r="F294" s="64" t="s">
        <v>9</v>
      </c>
      <c r="G294" s="65">
        <v>7.9</v>
      </c>
      <c r="H294" s="65">
        <v>0.34</v>
      </c>
      <c r="I294" s="65">
        <v>0.46</v>
      </c>
      <c r="J294" s="148"/>
      <c r="K294" s="148" t="s">
        <v>402</v>
      </c>
      <c r="L294" s="148"/>
      <c r="M294" s="148"/>
      <c r="N294" s="148"/>
      <c r="O294" s="148"/>
      <c r="P294" s="154">
        <f>P227-($G$227+$H$227)</f>
        <v>-8.24</v>
      </c>
      <c r="Q294" s="154">
        <f>Q227-($G$227+$H$227)</f>
        <v>-8.24</v>
      </c>
      <c r="R294" s="154">
        <f>R227-($G$227+$H$227)</f>
        <v>-8.24</v>
      </c>
      <c r="S294" s="148"/>
    </row>
    <row r="295" ht="25.5" customHeight="1" spans="4:19">
      <c r="D295" s="62" t="s">
        <v>349</v>
      </c>
      <c r="E295" s="63" t="s">
        <v>45</v>
      </c>
      <c r="F295" s="64" t="s">
        <v>9</v>
      </c>
      <c r="G295" s="65">
        <v>12</v>
      </c>
      <c r="H295" s="65">
        <v>-0.7</v>
      </c>
      <c r="I295" s="65">
        <v>0.7</v>
      </c>
      <c r="J295" s="148"/>
      <c r="K295" s="148" t="s">
        <v>403</v>
      </c>
      <c r="L295" s="148"/>
      <c r="M295" s="148"/>
      <c r="N295" s="148"/>
      <c r="O295" s="148"/>
      <c r="P295" s="154">
        <f>P231-($G$231+$H$231)</f>
        <v>-11.3</v>
      </c>
      <c r="Q295" s="154">
        <f>Q231-($G$231+$H$231)</f>
        <v>-11.3</v>
      </c>
      <c r="R295" s="154">
        <f>R231-($G$231+$H$231)</f>
        <v>-11.3</v>
      </c>
      <c r="S295" s="148"/>
    </row>
    <row r="296" ht="25.5" customHeight="1" spans="4:19">
      <c r="D296" s="146"/>
      <c r="E296" s="147"/>
      <c r="F296" s="148"/>
      <c r="G296" s="148"/>
      <c r="H296" s="148"/>
      <c r="I296" s="148"/>
      <c r="J296" s="148"/>
      <c r="K296" s="148"/>
      <c r="L296" s="148"/>
      <c r="M296" s="148"/>
      <c r="N296" s="148"/>
      <c r="O296" s="148"/>
      <c r="P296" s="148"/>
      <c r="Q296" s="148"/>
      <c r="R296" s="148"/>
      <c r="S296" s="148"/>
    </row>
    <row r="297" ht="25.5" customHeight="1" spans="4:19">
      <c r="D297" s="146"/>
      <c r="E297" s="147"/>
      <c r="F297" s="148"/>
      <c r="G297" s="148"/>
      <c r="H297" s="148"/>
      <c r="I297" s="148"/>
      <c r="J297" s="148"/>
      <c r="K297" s="148"/>
      <c r="L297" s="148"/>
      <c r="M297" s="148"/>
      <c r="N297" s="148"/>
      <c r="O297" s="148"/>
      <c r="P297" s="148"/>
      <c r="Q297" s="148"/>
      <c r="R297" s="148"/>
      <c r="S297" s="148"/>
    </row>
    <row r="298" ht="25.5" customHeight="1" spans="4:19">
      <c r="D298" s="146"/>
      <c r="E298" s="147"/>
      <c r="F298" s="148"/>
      <c r="G298" s="148"/>
      <c r="H298" s="148"/>
      <c r="I298" s="148"/>
      <c r="J298" s="148"/>
      <c r="K298" s="148"/>
      <c r="L298" s="148"/>
      <c r="M298" s="148"/>
      <c r="N298" s="148"/>
      <c r="O298" s="148"/>
      <c r="P298" s="148"/>
      <c r="Q298" s="148"/>
      <c r="R298" s="148"/>
      <c r="S298" s="148"/>
    </row>
    <row r="299" ht="25.5" spans="4:20">
      <c r="D299" s="149">
        <v>18</v>
      </c>
      <c r="E299" s="63" t="s">
        <v>31</v>
      </c>
      <c r="F299" s="150"/>
      <c r="G299" s="151" t="s">
        <v>404</v>
      </c>
      <c r="H299" s="151"/>
      <c r="I299" s="151"/>
      <c r="J299" s="151"/>
      <c r="K299" s="151"/>
      <c r="L299" s="151"/>
      <c r="M299" s="151"/>
      <c r="N299" s="151"/>
      <c r="O299" s="151"/>
      <c r="P299" s="148" t="str">
        <f>IF(P65&gt;(($G$65+$I$65)+P284),"NG","OK")</f>
        <v>NG</v>
      </c>
      <c r="Q299" s="148" t="str">
        <f>IF(Q65&gt;(($G$65+$I$65)+Q284),"NG","OK")</f>
        <v>NG</v>
      </c>
      <c r="R299" s="148" t="str">
        <f>IF(R65&gt;(($G$65+$I$65)+R284),"NG","OK")</f>
        <v>NG</v>
      </c>
      <c r="S299" s="145"/>
      <c r="T299" s="3" t="s">
        <v>159</v>
      </c>
    </row>
    <row r="300" ht="25.5" spans="4:20">
      <c r="D300" s="62">
        <v>19</v>
      </c>
      <c r="E300" s="63" t="s">
        <v>24</v>
      </c>
      <c r="F300" s="152"/>
      <c r="G300" s="151" t="s">
        <v>405</v>
      </c>
      <c r="H300" s="151"/>
      <c r="I300" s="151"/>
      <c r="J300" s="151"/>
      <c r="K300" s="151"/>
      <c r="L300" s="151"/>
      <c r="M300" s="151"/>
      <c r="N300" s="151"/>
      <c r="O300" s="151"/>
      <c r="P300" s="148" t="e">
        <f>IF(#REF!&gt;((#REF!+#REF!)+P284),"NG","OK")</f>
        <v>#REF!</v>
      </c>
      <c r="Q300" s="148" t="e">
        <f>IF(#REF!&gt;((#REF!+#REF!)+Q284),"NG","OK")</f>
        <v>#REF!</v>
      </c>
      <c r="R300" s="148" t="e">
        <f>IF(#REF!&gt;((#REF!+#REF!)+R284),"NG","OK")</f>
        <v>#REF!</v>
      </c>
      <c r="S300" s="145"/>
      <c r="T300" s="3" t="s">
        <v>159</v>
      </c>
    </row>
    <row r="301" ht="25.5" spans="4:20">
      <c r="D301" s="62">
        <v>22</v>
      </c>
      <c r="E301" s="63" t="s">
        <v>31</v>
      </c>
      <c r="F301" s="152"/>
      <c r="G301" s="151" t="s">
        <v>406</v>
      </c>
      <c r="H301" s="151"/>
      <c r="I301" s="151"/>
      <c r="J301" s="151"/>
      <c r="K301" s="151"/>
      <c r="L301" s="151"/>
      <c r="M301" s="151"/>
      <c r="N301" s="151"/>
      <c r="O301" s="151"/>
      <c r="P301" s="148" t="str">
        <f>IF((P68&gt;($G$68+$I$68)+P285),"NG","OK")</f>
        <v>NG</v>
      </c>
      <c r="Q301" s="148" t="str">
        <f>IF((Q68&gt;($G$68+$I$68)+Q285),"NG","OK")</f>
        <v>NG</v>
      </c>
      <c r="R301" s="148" t="str">
        <f>IF((R68&gt;($G$68+$I$68)+R285),"NG","OK")</f>
        <v>NG</v>
      </c>
      <c r="S301" s="145"/>
      <c r="T301" s="3" t="s">
        <v>159</v>
      </c>
    </row>
    <row r="302" ht="25.5" spans="4:20">
      <c r="D302" s="62">
        <v>24</v>
      </c>
      <c r="E302" s="63" t="s">
        <v>31</v>
      </c>
      <c r="F302" s="152"/>
      <c r="G302" s="151" t="s">
        <v>407</v>
      </c>
      <c r="H302" s="151"/>
      <c r="I302" s="151"/>
      <c r="J302" s="151"/>
      <c r="K302" s="151"/>
      <c r="L302" s="151"/>
      <c r="M302" s="151"/>
      <c r="N302" s="151"/>
      <c r="O302" s="151"/>
      <c r="P302" s="148" t="str">
        <f>IF((P70&gt;($G$70+$I$70)+P286),"NG","OK")</f>
        <v>NG</v>
      </c>
      <c r="Q302" s="148" t="str">
        <f>IF((Q70&gt;($G$70+$I$70)+Q286),"NG","OK")</f>
        <v>NG</v>
      </c>
      <c r="R302" s="148" t="str">
        <f>IF((R70&gt;($G$70+$I$70)+R286),"NG","OK")</f>
        <v>NG</v>
      </c>
      <c r="S302" s="145"/>
      <c r="T302" s="3" t="s">
        <v>159</v>
      </c>
    </row>
    <row r="303" ht="25.5" spans="4:20">
      <c r="D303" s="62">
        <v>32</v>
      </c>
      <c r="E303" s="63" t="s">
        <v>31</v>
      </c>
      <c r="F303" s="152"/>
      <c r="G303" s="151"/>
      <c r="H303" s="151"/>
      <c r="I303" s="151"/>
      <c r="J303" s="151"/>
      <c r="K303" s="151"/>
      <c r="L303" s="151"/>
      <c r="M303" s="151"/>
      <c r="N303" s="151"/>
      <c r="O303" s="151"/>
      <c r="P303" s="148"/>
      <c r="Q303" s="148"/>
      <c r="R303" s="148"/>
      <c r="S303" s="145"/>
      <c r="T303" s="3" t="s">
        <v>159</v>
      </c>
    </row>
    <row r="304" ht="25.5" spans="4:20">
      <c r="D304" s="62">
        <v>33</v>
      </c>
      <c r="E304" s="63" t="s">
        <v>31</v>
      </c>
      <c r="F304" s="152"/>
      <c r="G304" s="151"/>
      <c r="H304" s="151"/>
      <c r="I304" s="151"/>
      <c r="J304" s="151"/>
      <c r="K304" s="151"/>
      <c r="L304" s="151"/>
      <c r="M304" s="151"/>
      <c r="N304" s="151"/>
      <c r="O304" s="151"/>
      <c r="P304" s="148"/>
      <c r="Q304" s="148"/>
      <c r="R304" s="148"/>
      <c r="S304" s="145"/>
      <c r="T304" s="3" t="s">
        <v>159</v>
      </c>
    </row>
    <row r="305" ht="25.5" spans="4:20">
      <c r="D305" s="62">
        <v>42</v>
      </c>
      <c r="E305" s="63" t="s">
        <v>31</v>
      </c>
      <c r="F305" s="152"/>
      <c r="G305" s="151" t="s">
        <v>408</v>
      </c>
      <c r="H305" s="151"/>
      <c r="I305" s="151"/>
      <c r="J305" s="151"/>
      <c r="K305" s="151"/>
      <c r="L305" s="151"/>
      <c r="M305" s="151"/>
      <c r="N305" s="151"/>
      <c r="O305" s="151"/>
      <c r="P305" s="148" t="str">
        <f>IF((P107&gt;($G$107+$I$107)+P288),"NG","OK")</f>
        <v>NG</v>
      </c>
      <c r="Q305" s="148" t="str">
        <f>IF((Q107&gt;($G$107+$I$107)+Q288),"NG","OK")</f>
        <v>NG</v>
      </c>
      <c r="R305" s="148" t="str">
        <f>IF((R107&gt;($G$107+$I$107)+R288),"NG","OK")</f>
        <v>NG</v>
      </c>
      <c r="S305" s="145"/>
      <c r="T305" s="3" t="s">
        <v>159</v>
      </c>
    </row>
    <row r="306" ht="25.5" spans="4:20">
      <c r="D306" s="62">
        <v>44</v>
      </c>
      <c r="E306" s="63" t="s">
        <v>31</v>
      </c>
      <c r="F306" s="152"/>
      <c r="G306" s="151" t="s">
        <v>409</v>
      </c>
      <c r="H306" s="151"/>
      <c r="I306" s="151"/>
      <c r="J306" s="151"/>
      <c r="K306" s="151"/>
      <c r="L306" s="151"/>
      <c r="M306" s="151"/>
      <c r="N306" s="151"/>
      <c r="O306" s="151"/>
      <c r="P306" s="148" t="str">
        <f>IF((P109&gt;($G$109+$I$109)+P289),"NG","OK")</f>
        <v>NG</v>
      </c>
      <c r="Q306" s="148" t="str">
        <f>IF((Q109&gt;($G$109+$I$109)+Q289),"NG","OK")</f>
        <v>NG</v>
      </c>
      <c r="R306" s="148" t="str">
        <f>IF((R109&gt;($G$109+$I$109)+R289),"NG","OK")</f>
        <v>NG</v>
      </c>
      <c r="S306" s="145"/>
      <c r="T306" s="3" t="s">
        <v>159</v>
      </c>
    </row>
    <row r="307" ht="25.5" spans="4:20">
      <c r="D307" s="62">
        <v>45</v>
      </c>
      <c r="E307" s="63" t="s">
        <v>24</v>
      </c>
      <c r="F307" s="152"/>
      <c r="G307" s="151" t="s">
        <v>410</v>
      </c>
      <c r="H307" s="151"/>
      <c r="I307" s="151"/>
      <c r="J307" s="151"/>
      <c r="K307" s="151"/>
      <c r="L307" s="151"/>
      <c r="M307" s="151"/>
      <c r="N307" s="151"/>
      <c r="O307" s="151"/>
      <c r="P307" s="148" t="str">
        <f>IF((P110&gt;($G$110+$I$110)+P289),"NG","OK")</f>
        <v>NG</v>
      </c>
      <c r="Q307" s="148" t="str">
        <f>IF((Q110&gt;($G$110+$I$110)+Q289),"NG","OK")</f>
        <v>NG</v>
      </c>
      <c r="R307" s="148" t="str">
        <f>IF((R110&gt;($G$110+$I$110)+R289),"NG","OK")</f>
        <v>NG</v>
      </c>
      <c r="S307" s="145"/>
      <c r="T307" s="3" t="s">
        <v>159</v>
      </c>
    </row>
    <row r="308" ht="25.5" spans="4:20">
      <c r="D308" s="62" t="s">
        <v>219</v>
      </c>
      <c r="E308" s="63" t="s">
        <v>31</v>
      </c>
      <c r="F308" s="152"/>
      <c r="G308" s="151"/>
      <c r="H308" s="151"/>
      <c r="I308" s="151"/>
      <c r="J308" s="151"/>
      <c r="K308" s="151"/>
      <c r="L308" s="151"/>
      <c r="M308" s="151"/>
      <c r="N308" s="151"/>
      <c r="O308" s="151"/>
      <c r="P308" s="148"/>
      <c r="Q308" s="148"/>
      <c r="R308" s="148"/>
      <c r="S308" s="145"/>
      <c r="T308" s="3" t="s">
        <v>159</v>
      </c>
    </row>
    <row r="309" ht="25.5" spans="4:20">
      <c r="D309" s="62" t="s">
        <v>220</v>
      </c>
      <c r="E309" s="63" t="s">
        <v>31</v>
      </c>
      <c r="F309" s="152"/>
      <c r="G309" s="151"/>
      <c r="H309" s="151"/>
      <c r="I309" s="151"/>
      <c r="J309" s="151"/>
      <c r="K309" s="151"/>
      <c r="L309" s="151"/>
      <c r="M309" s="151"/>
      <c r="N309" s="151"/>
      <c r="O309" s="151"/>
      <c r="P309" s="148"/>
      <c r="Q309" s="148"/>
      <c r="R309" s="148"/>
      <c r="S309" s="145"/>
      <c r="T309" s="3" t="s">
        <v>159</v>
      </c>
    </row>
    <row r="310" ht="25.5" spans="4:20">
      <c r="D310" s="62" t="s">
        <v>222</v>
      </c>
      <c r="E310" s="63" t="s">
        <v>31</v>
      </c>
      <c r="F310" s="152"/>
      <c r="G310" s="151"/>
      <c r="H310" s="151"/>
      <c r="I310" s="151"/>
      <c r="J310" s="151"/>
      <c r="K310" s="151"/>
      <c r="L310" s="151"/>
      <c r="M310" s="151"/>
      <c r="N310" s="151"/>
      <c r="O310" s="151"/>
      <c r="P310" s="148"/>
      <c r="Q310" s="148"/>
      <c r="R310" s="148"/>
      <c r="S310" s="145"/>
      <c r="T310" s="3" t="s">
        <v>159</v>
      </c>
    </row>
    <row r="311" ht="25.5" spans="4:20">
      <c r="D311" s="62" t="s">
        <v>223</v>
      </c>
      <c r="E311" s="63" t="s">
        <v>31</v>
      </c>
      <c r="F311" s="152"/>
      <c r="G311" s="151"/>
      <c r="H311" s="151"/>
      <c r="I311" s="151"/>
      <c r="J311" s="151"/>
      <c r="K311" s="151"/>
      <c r="L311" s="151"/>
      <c r="M311" s="151"/>
      <c r="N311" s="151"/>
      <c r="O311" s="151"/>
      <c r="P311" s="148"/>
      <c r="Q311" s="148"/>
      <c r="R311" s="148"/>
      <c r="S311" s="145"/>
      <c r="T311" s="3" t="s">
        <v>159</v>
      </c>
    </row>
    <row r="312" ht="25.5" spans="4:20">
      <c r="D312" s="62" t="s">
        <v>250</v>
      </c>
      <c r="E312" s="63" t="s">
        <v>31</v>
      </c>
      <c r="F312" s="152"/>
      <c r="G312" s="151"/>
      <c r="H312" s="151"/>
      <c r="I312" s="151"/>
      <c r="J312" s="151"/>
      <c r="K312" s="151"/>
      <c r="L312" s="151"/>
      <c r="M312" s="151"/>
      <c r="N312" s="151"/>
      <c r="O312" s="151"/>
      <c r="P312" s="148"/>
      <c r="Q312" s="148"/>
      <c r="R312" s="148"/>
      <c r="S312" s="145"/>
      <c r="T312" s="3" t="s">
        <v>159</v>
      </c>
    </row>
    <row r="313" ht="25.5" spans="4:20">
      <c r="D313" s="62" t="s">
        <v>251</v>
      </c>
      <c r="E313" s="63" t="s">
        <v>31</v>
      </c>
      <c r="F313" s="152"/>
      <c r="G313" s="151"/>
      <c r="H313" s="151"/>
      <c r="I313" s="151"/>
      <c r="J313" s="151"/>
      <c r="K313" s="151"/>
      <c r="L313" s="151"/>
      <c r="M313" s="151"/>
      <c r="N313" s="151"/>
      <c r="O313" s="151"/>
      <c r="P313" s="148"/>
      <c r="Q313" s="148"/>
      <c r="R313" s="148"/>
      <c r="S313" s="145"/>
      <c r="T313" s="3" t="s">
        <v>159</v>
      </c>
    </row>
    <row r="314" ht="25.5" spans="4:20">
      <c r="D314" s="62" t="s">
        <v>252</v>
      </c>
      <c r="E314" s="63" t="s">
        <v>31</v>
      </c>
      <c r="F314" s="152"/>
      <c r="G314" s="151"/>
      <c r="H314" s="151"/>
      <c r="I314" s="151"/>
      <c r="J314" s="151"/>
      <c r="K314" s="151"/>
      <c r="L314" s="151"/>
      <c r="M314" s="151"/>
      <c r="N314" s="151"/>
      <c r="O314" s="151"/>
      <c r="P314" s="148"/>
      <c r="Q314" s="148"/>
      <c r="R314" s="148"/>
      <c r="S314" s="145"/>
      <c r="T314" s="3" t="s">
        <v>159</v>
      </c>
    </row>
    <row r="315" ht="25.5" spans="4:20">
      <c r="D315" s="62" t="s">
        <v>253</v>
      </c>
      <c r="E315" s="63" t="s">
        <v>31</v>
      </c>
      <c r="F315" s="152"/>
      <c r="G315" s="151"/>
      <c r="H315" s="151"/>
      <c r="I315" s="151"/>
      <c r="J315" s="151"/>
      <c r="K315" s="151"/>
      <c r="L315" s="151"/>
      <c r="M315" s="151"/>
      <c r="N315" s="151"/>
      <c r="O315" s="151"/>
      <c r="P315" s="148"/>
      <c r="Q315" s="148"/>
      <c r="R315" s="148"/>
      <c r="S315" s="145"/>
      <c r="T315" s="3" t="s">
        <v>159</v>
      </c>
    </row>
    <row r="316" ht="25.5" spans="4:20">
      <c r="D316" s="62" t="s">
        <v>254</v>
      </c>
      <c r="E316" s="63" t="s">
        <v>31</v>
      </c>
      <c r="F316" s="152"/>
      <c r="G316" s="151"/>
      <c r="H316" s="151"/>
      <c r="I316" s="151"/>
      <c r="J316" s="151"/>
      <c r="K316" s="151"/>
      <c r="L316" s="151"/>
      <c r="M316" s="151"/>
      <c r="N316" s="151"/>
      <c r="O316" s="151"/>
      <c r="P316" s="148"/>
      <c r="Q316" s="148"/>
      <c r="R316" s="148"/>
      <c r="S316" s="145"/>
      <c r="T316" s="3" t="s">
        <v>159</v>
      </c>
    </row>
    <row r="317" ht="25.5" spans="4:20">
      <c r="D317" s="62" t="s">
        <v>411</v>
      </c>
      <c r="E317" s="63" t="s">
        <v>31</v>
      </c>
      <c r="F317" s="152"/>
      <c r="G317" s="151"/>
      <c r="H317" s="151"/>
      <c r="I317" s="151"/>
      <c r="J317" s="151"/>
      <c r="K317" s="151"/>
      <c r="L317" s="151"/>
      <c r="M317" s="151"/>
      <c r="N317" s="151"/>
      <c r="O317" s="151"/>
      <c r="P317" s="148"/>
      <c r="Q317" s="148"/>
      <c r="R317" s="148"/>
      <c r="S317" s="145"/>
      <c r="T317" s="3" t="s">
        <v>159</v>
      </c>
    </row>
    <row r="318" ht="25.5" spans="4:20">
      <c r="D318" s="62" t="s">
        <v>255</v>
      </c>
      <c r="E318" s="63" t="s">
        <v>24</v>
      </c>
      <c r="F318" s="152"/>
      <c r="G318" s="151"/>
      <c r="H318" s="151"/>
      <c r="I318" s="151"/>
      <c r="J318" s="151"/>
      <c r="K318" s="151"/>
      <c r="L318" s="151"/>
      <c r="M318" s="151"/>
      <c r="N318" s="151"/>
      <c r="O318" s="151"/>
      <c r="P318" s="148"/>
      <c r="Q318" s="148"/>
      <c r="R318" s="148"/>
      <c r="S318" s="145"/>
      <c r="T318" s="3" t="s">
        <v>159</v>
      </c>
    </row>
    <row r="319" ht="25.5" spans="4:20">
      <c r="D319" s="62" t="s">
        <v>256</v>
      </c>
      <c r="E319" s="63" t="s">
        <v>24</v>
      </c>
      <c r="F319" s="152"/>
      <c r="G319" s="151"/>
      <c r="H319" s="151"/>
      <c r="I319" s="151"/>
      <c r="J319" s="151"/>
      <c r="K319" s="151"/>
      <c r="L319" s="151"/>
      <c r="M319" s="151"/>
      <c r="N319" s="151"/>
      <c r="O319" s="151"/>
      <c r="P319" s="148"/>
      <c r="Q319" s="148"/>
      <c r="R319" s="148"/>
      <c r="S319" s="145"/>
      <c r="T319" s="3" t="s">
        <v>159</v>
      </c>
    </row>
    <row r="320" ht="25.5" spans="4:20">
      <c r="D320" s="62" t="s">
        <v>257</v>
      </c>
      <c r="E320" s="63" t="s">
        <v>24</v>
      </c>
      <c r="F320" s="152"/>
      <c r="G320" s="151"/>
      <c r="H320" s="151"/>
      <c r="I320" s="151"/>
      <c r="J320" s="151"/>
      <c r="K320" s="151"/>
      <c r="L320" s="151"/>
      <c r="M320" s="151"/>
      <c r="N320" s="151"/>
      <c r="O320" s="151"/>
      <c r="P320" s="148"/>
      <c r="Q320" s="148"/>
      <c r="R320" s="148"/>
      <c r="S320" s="145"/>
      <c r="T320" s="3" t="s">
        <v>159</v>
      </c>
    </row>
    <row r="321" ht="25.5" spans="4:20">
      <c r="D321" s="62" t="s">
        <v>258</v>
      </c>
      <c r="E321" s="63" t="s">
        <v>24</v>
      </c>
      <c r="F321" s="152"/>
      <c r="G321" s="151"/>
      <c r="H321" s="151"/>
      <c r="I321" s="151"/>
      <c r="J321" s="151"/>
      <c r="K321" s="151"/>
      <c r="L321" s="151"/>
      <c r="M321" s="151"/>
      <c r="N321" s="151"/>
      <c r="O321" s="151"/>
      <c r="P321" s="148"/>
      <c r="Q321" s="148"/>
      <c r="R321" s="148"/>
      <c r="S321" s="145"/>
      <c r="T321" s="3" t="s">
        <v>159</v>
      </c>
    </row>
    <row r="322" ht="25.5" spans="4:20">
      <c r="D322" s="62" t="s">
        <v>259</v>
      </c>
      <c r="E322" s="63" t="s">
        <v>24</v>
      </c>
      <c r="F322" s="152"/>
      <c r="G322" s="151"/>
      <c r="H322" s="151"/>
      <c r="I322" s="151"/>
      <c r="J322" s="151"/>
      <c r="K322" s="151"/>
      <c r="L322" s="151"/>
      <c r="M322" s="151"/>
      <c r="N322" s="151"/>
      <c r="O322" s="151"/>
      <c r="P322" s="148"/>
      <c r="Q322" s="148"/>
      <c r="R322" s="148"/>
      <c r="S322" s="145"/>
      <c r="T322" s="3" t="s">
        <v>159</v>
      </c>
    </row>
    <row r="323" ht="25.5" spans="4:20">
      <c r="D323" s="62" t="s">
        <v>412</v>
      </c>
      <c r="E323" s="63" t="s">
        <v>24</v>
      </c>
      <c r="F323" s="152"/>
      <c r="G323" s="151"/>
      <c r="H323" s="151"/>
      <c r="I323" s="151"/>
      <c r="J323" s="151"/>
      <c r="K323" s="151"/>
      <c r="L323" s="151"/>
      <c r="M323" s="151"/>
      <c r="N323" s="151"/>
      <c r="O323" s="151"/>
      <c r="P323" s="148"/>
      <c r="Q323" s="148"/>
      <c r="R323" s="148"/>
      <c r="S323" s="145"/>
      <c r="T323" s="3" t="s">
        <v>159</v>
      </c>
    </row>
    <row r="324" ht="25.5" spans="4:20">
      <c r="D324" s="62" t="s">
        <v>267</v>
      </c>
      <c r="E324" s="63" t="s">
        <v>31</v>
      </c>
      <c r="F324" s="152"/>
      <c r="G324" s="151" t="s">
        <v>413</v>
      </c>
      <c r="H324" s="151"/>
      <c r="I324" s="151"/>
      <c r="J324" s="151"/>
      <c r="K324" s="151"/>
      <c r="L324" s="151"/>
      <c r="M324" s="151"/>
      <c r="N324" s="151"/>
      <c r="O324" s="151"/>
      <c r="P324" s="148" t="str">
        <f>IF((P157&gt;($G$157+$I$157)+P292),"NG","OK")</f>
        <v>NG</v>
      </c>
      <c r="Q324" s="148" t="str">
        <f>IF((Q157&gt;($G$157+$I$157)+Q292),"NG","OK")</f>
        <v>NG</v>
      </c>
      <c r="R324" s="148" t="str">
        <f>IF((R157&gt;($G$157+$I$157)+R292),"NG","OK")</f>
        <v>NG</v>
      </c>
      <c r="S324" s="145"/>
      <c r="T324" s="3" t="s">
        <v>159</v>
      </c>
    </row>
    <row r="325" ht="25.5" spans="4:20">
      <c r="D325" s="62" t="s">
        <v>268</v>
      </c>
      <c r="E325" s="63" t="s">
        <v>31</v>
      </c>
      <c r="F325" s="152"/>
      <c r="G325" s="151" t="s">
        <v>414</v>
      </c>
      <c r="H325" s="151"/>
      <c r="I325" s="151"/>
      <c r="J325" s="151"/>
      <c r="K325" s="151"/>
      <c r="L325" s="151"/>
      <c r="M325" s="151"/>
      <c r="N325" s="151"/>
      <c r="O325" s="151"/>
      <c r="P325" s="148" t="str">
        <f>IF((P158&gt;($G$158+$I$158)+P293),"NG","OK")</f>
        <v>NG</v>
      </c>
      <c r="Q325" s="148" t="str">
        <f>IF((Q158&gt;($G$158+$I$158)+Q293),"NG","OK")</f>
        <v>NG</v>
      </c>
      <c r="R325" s="148" t="str">
        <f>IF((R158&gt;($G$158+$I$158)+R293),"NG","OK")</f>
        <v>NG</v>
      </c>
      <c r="S325" s="145"/>
      <c r="T325" s="3" t="s">
        <v>159</v>
      </c>
    </row>
    <row r="326" ht="25.5" spans="4:20">
      <c r="D326" s="62">
        <v>119</v>
      </c>
      <c r="E326" s="63" t="s">
        <v>31</v>
      </c>
      <c r="F326" s="152"/>
      <c r="G326" s="151" t="s">
        <v>415</v>
      </c>
      <c r="H326" s="151"/>
      <c r="I326" s="151"/>
      <c r="J326" s="151"/>
      <c r="K326" s="151"/>
      <c r="L326" s="151"/>
      <c r="M326" s="151"/>
      <c r="N326" s="151"/>
      <c r="O326" s="151"/>
      <c r="P326" s="148" t="str">
        <f>IF((P228&gt;($G$228+$I$228)+P294),"NG","OK")</f>
        <v>NG</v>
      </c>
      <c r="Q326" s="148" t="str">
        <f>IF((Q228&gt;($G$228+$I$228)+Q294),"NG","OK")</f>
        <v>NG</v>
      </c>
      <c r="R326" s="148" t="str">
        <f>IF((R228&gt;($G$228+$I$228)+R294),"NG","OK")</f>
        <v>NG</v>
      </c>
      <c r="S326" s="145"/>
      <c r="T326" s="3" t="s">
        <v>159</v>
      </c>
    </row>
    <row r="327" ht="25.5" spans="4:20">
      <c r="D327" s="62" t="s">
        <v>351</v>
      </c>
      <c r="E327" s="63" t="s">
        <v>31</v>
      </c>
      <c r="F327" s="152"/>
      <c r="G327" s="151" t="s">
        <v>416</v>
      </c>
      <c r="H327" s="151"/>
      <c r="I327" s="151"/>
      <c r="J327" s="151"/>
      <c r="K327" s="151"/>
      <c r="L327" s="151"/>
      <c r="M327" s="151"/>
      <c r="N327" s="151"/>
      <c r="O327" s="151"/>
      <c r="P327" s="148" t="str">
        <f>IF((P232&gt;($G$232+$I$232)+P295),"NG","OK")</f>
        <v>NG</v>
      </c>
      <c r="Q327" s="148" t="str">
        <f>IF((Q232&gt;($G$232+$I$232)+Q295),"NG","OK")</f>
        <v>NG</v>
      </c>
      <c r="R327" s="148" t="str">
        <f>IF((R232&gt;($G$232+$I$232)+R295),"NG","OK")</f>
        <v>NG</v>
      </c>
      <c r="S327" s="145"/>
      <c r="T327" s="3" t="s">
        <v>159</v>
      </c>
    </row>
    <row r="328" ht="25.5" spans="4:20">
      <c r="D328" s="62">
        <v>133</v>
      </c>
      <c r="E328" s="63" t="s">
        <v>31</v>
      </c>
      <c r="F328" s="152"/>
      <c r="G328" s="151"/>
      <c r="H328" s="151"/>
      <c r="I328" s="151"/>
      <c r="J328" s="151"/>
      <c r="K328" s="151"/>
      <c r="L328" s="151"/>
      <c r="M328" s="151"/>
      <c r="N328" s="151"/>
      <c r="O328" s="151"/>
      <c r="P328" s="148"/>
      <c r="Q328" s="148"/>
      <c r="R328" s="148"/>
      <c r="S328" s="145"/>
      <c r="T328" s="3" t="s">
        <v>159</v>
      </c>
    </row>
    <row r="329" ht="25.5" spans="4:20">
      <c r="D329" s="62">
        <v>134</v>
      </c>
      <c r="E329" s="63" t="s">
        <v>31</v>
      </c>
      <c r="F329" s="152"/>
      <c r="G329" s="151"/>
      <c r="H329" s="151"/>
      <c r="I329" s="151"/>
      <c r="J329" s="151"/>
      <c r="K329" s="151"/>
      <c r="L329" s="151"/>
      <c r="M329" s="151"/>
      <c r="N329" s="151"/>
      <c r="O329" s="151"/>
      <c r="P329" s="148"/>
      <c r="Q329" s="148"/>
      <c r="R329" s="148"/>
      <c r="S329" s="145"/>
      <c r="T329" s="3" t="s">
        <v>159</v>
      </c>
    </row>
    <row r="330" ht="25.5" spans="4:20">
      <c r="D330" s="62">
        <v>137</v>
      </c>
      <c r="E330" s="63" t="s">
        <v>31</v>
      </c>
      <c r="F330" s="152"/>
      <c r="G330" s="151"/>
      <c r="H330" s="151"/>
      <c r="I330" s="151"/>
      <c r="J330" s="151"/>
      <c r="K330" s="151"/>
      <c r="L330" s="151"/>
      <c r="M330" s="151"/>
      <c r="N330" s="151"/>
      <c r="O330" s="151"/>
      <c r="P330" s="148"/>
      <c r="Q330" s="148"/>
      <c r="R330" s="148"/>
      <c r="S330" s="145"/>
      <c r="T330" s="3" t="s">
        <v>159</v>
      </c>
    </row>
    <row r="331" ht="25.5" spans="4:20">
      <c r="D331" s="62">
        <v>138</v>
      </c>
      <c r="E331" s="63" t="s">
        <v>31</v>
      </c>
      <c r="F331" s="152"/>
      <c r="G331" s="151"/>
      <c r="H331" s="151"/>
      <c r="I331" s="151"/>
      <c r="J331" s="151"/>
      <c r="K331" s="151"/>
      <c r="L331" s="151"/>
      <c r="M331" s="151"/>
      <c r="N331" s="151"/>
      <c r="O331" s="151"/>
      <c r="P331" s="148"/>
      <c r="Q331" s="148"/>
      <c r="R331" s="148"/>
      <c r="S331" s="145"/>
      <c r="T331" s="3" t="s">
        <v>159</v>
      </c>
    </row>
    <row r="332" spans="4:19">
      <c r="D332" s="143"/>
      <c r="E332" s="144"/>
      <c r="F332" s="145"/>
      <c r="G332" s="145"/>
      <c r="H332" s="145"/>
      <c r="I332" s="145"/>
      <c r="J332" s="145"/>
      <c r="K332" s="145"/>
      <c r="L332" s="145"/>
      <c r="M332" s="145"/>
      <c r="N332" s="145"/>
      <c r="O332" s="145"/>
      <c r="P332" s="145"/>
      <c r="Q332" s="145"/>
      <c r="R332" s="145"/>
      <c r="S332" s="145"/>
    </row>
    <row r="333" spans="4:19">
      <c r="D333" s="143"/>
      <c r="E333" s="144"/>
      <c r="F333" s="145"/>
      <c r="G333" s="145"/>
      <c r="H333" s="145"/>
      <c r="I333" s="145"/>
      <c r="J333" s="145"/>
      <c r="K333" s="145"/>
      <c r="L333" s="145"/>
      <c r="M333" s="145"/>
      <c r="N333" s="145"/>
      <c r="O333" s="145"/>
      <c r="P333" s="145"/>
      <c r="Q333" s="145"/>
      <c r="R333" s="145"/>
      <c r="S333" s="145"/>
    </row>
    <row r="334" spans="4:19">
      <c r="D334" s="143"/>
      <c r="E334" s="144"/>
      <c r="F334" s="145"/>
      <c r="G334" s="145"/>
      <c r="H334" s="145"/>
      <c r="I334" s="145"/>
      <c r="J334" s="145"/>
      <c r="K334" s="145"/>
      <c r="L334" s="145"/>
      <c r="M334" s="145"/>
      <c r="N334" s="145"/>
      <c r="O334" s="145"/>
      <c r="P334" s="145"/>
      <c r="Q334" s="145"/>
      <c r="R334" s="145"/>
      <c r="S334" s="145"/>
    </row>
    <row r="335" spans="4:19">
      <c r="D335" s="143"/>
      <c r="E335" s="144"/>
      <c r="F335" s="145"/>
      <c r="G335" s="145"/>
      <c r="H335" s="145"/>
      <c r="I335" s="145"/>
      <c r="J335" s="145"/>
      <c r="K335" s="145"/>
      <c r="L335" s="145"/>
      <c r="M335" s="145"/>
      <c r="N335" s="145"/>
      <c r="O335" s="145"/>
      <c r="P335" s="145"/>
      <c r="Q335" s="145"/>
      <c r="R335" s="145"/>
      <c r="S335" s="145"/>
    </row>
    <row r="336" spans="4:19">
      <c r="D336" s="143"/>
      <c r="E336" s="144"/>
      <c r="F336" s="145"/>
      <c r="G336" s="145"/>
      <c r="H336" s="145"/>
      <c r="I336" s="145"/>
      <c r="J336" s="145"/>
      <c r="K336" s="145"/>
      <c r="L336" s="145"/>
      <c r="M336" s="145"/>
      <c r="N336" s="145"/>
      <c r="O336" s="145"/>
      <c r="P336" s="145"/>
      <c r="Q336" s="145"/>
      <c r="R336" s="145"/>
      <c r="S336" s="145"/>
    </row>
    <row r="337" spans="4:19">
      <c r="D337" s="143"/>
      <c r="E337" s="144"/>
      <c r="F337" s="145"/>
      <c r="G337" s="145"/>
      <c r="H337" s="145"/>
      <c r="I337" s="145"/>
      <c r="J337" s="145"/>
      <c r="K337" s="145"/>
      <c r="L337" s="145"/>
      <c r="M337" s="145"/>
      <c r="N337" s="145"/>
      <c r="O337" s="145"/>
      <c r="P337" s="145"/>
      <c r="Q337" s="145"/>
      <c r="R337" s="145"/>
      <c r="S337" s="145"/>
    </row>
    <row r="338" spans="4:19">
      <c r="D338" s="143"/>
      <c r="E338" s="144"/>
      <c r="F338" s="145"/>
      <c r="G338" s="145"/>
      <c r="H338" s="145"/>
      <c r="I338" s="145"/>
      <c r="J338" s="145"/>
      <c r="K338" s="145"/>
      <c r="L338" s="145"/>
      <c r="M338" s="145"/>
      <c r="N338" s="145"/>
      <c r="O338" s="145"/>
      <c r="P338" s="145"/>
      <c r="Q338" s="145"/>
      <c r="R338" s="145"/>
      <c r="S338" s="145"/>
    </row>
    <row r="339" spans="4:19">
      <c r="D339" s="143"/>
      <c r="E339" s="144"/>
      <c r="F339" s="145"/>
      <c r="G339" s="145"/>
      <c r="H339" s="145"/>
      <c r="I339" s="145"/>
      <c r="J339" s="145"/>
      <c r="K339" s="145"/>
      <c r="L339" s="145"/>
      <c r="M339" s="145"/>
      <c r="N339" s="145"/>
      <c r="O339" s="145"/>
      <c r="P339" s="145"/>
      <c r="Q339" s="145"/>
      <c r="R339" s="145"/>
      <c r="S339" s="145"/>
    </row>
    <row r="340" spans="4:19">
      <c r="D340" s="143"/>
      <c r="E340" s="144"/>
      <c r="F340" s="145"/>
      <c r="G340" s="145"/>
      <c r="H340" s="145"/>
      <c r="I340" s="145"/>
      <c r="J340" s="145"/>
      <c r="K340" s="145"/>
      <c r="L340" s="145"/>
      <c r="M340" s="145"/>
      <c r="N340" s="145"/>
      <c r="O340" s="145"/>
      <c r="P340" s="145"/>
      <c r="Q340" s="145"/>
      <c r="R340" s="145"/>
      <c r="S340" s="145"/>
    </row>
    <row r="341" spans="4:19">
      <c r="D341" s="143"/>
      <c r="E341" s="144"/>
      <c r="F341" s="145"/>
      <c r="G341" s="145"/>
      <c r="H341" s="145"/>
      <c r="I341" s="145"/>
      <c r="J341" s="145"/>
      <c r="K341" s="145"/>
      <c r="L341" s="145"/>
      <c r="M341" s="145"/>
      <c r="N341" s="145"/>
      <c r="O341" s="145"/>
      <c r="P341" s="145"/>
      <c r="Q341" s="145"/>
      <c r="R341" s="145"/>
      <c r="S341" s="145"/>
    </row>
    <row r="342" spans="4:19">
      <c r="D342" s="143"/>
      <c r="E342" s="144"/>
      <c r="F342" s="145"/>
      <c r="G342" s="145"/>
      <c r="H342" s="145"/>
      <c r="I342" s="145"/>
      <c r="J342" s="145"/>
      <c r="K342" s="145"/>
      <c r="L342" s="145"/>
      <c r="M342" s="145"/>
      <c r="N342" s="145"/>
      <c r="O342" s="145"/>
      <c r="P342" s="145"/>
      <c r="Q342" s="145"/>
      <c r="R342" s="145"/>
      <c r="S342" s="145"/>
    </row>
    <row r="343" spans="4:19">
      <c r="D343" s="143"/>
      <c r="E343" s="144"/>
      <c r="F343" s="145"/>
      <c r="G343" s="145"/>
      <c r="H343" s="145"/>
      <c r="I343" s="145"/>
      <c r="J343" s="145"/>
      <c r="K343" s="145"/>
      <c r="L343" s="145"/>
      <c r="M343" s="145"/>
      <c r="N343" s="145"/>
      <c r="O343" s="145"/>
      <c r="P343" s="145"/>
      <c r="Q343" s="145"/>
      <c r="R343" s="145"/>
      <c r="S343" s="145"/>
    </row>
    <row r="344" spans="4:19">
      <c r="D344" s="143"/>
      <c r="E344" s="144"/>
      <c r="F344" s="145"/>
      <c r="G344" s="145"/>
      <c r="H344" s="145"/>
      <c r="I344" s="145"/>
      <c r="J344" s="145"/>
      <c r="K344" s="145"/>
      <c r="L344" s="145"/>
      <c r="M344" s="145"/>
      <c r="N344" s="145"/>
      <c r="O344" s="145"/>
      <c r="P344" s="145"/>
      <c r="Q344" s="145"/>
      <c r="R344" s="145"/>
      <c r="S344" s="145"/>
    </row>
    <row r="345" spans="4:19">
      <c r="D345" s="143"/>
      <c r="E345" s="144"/>
      <c r="F345" s="145"/>
      <c r="G345" s="145"/>
      <c r="H345" s="145"/>
      <c r="I345" s="145"/>
      <c r="J345" s="145"/>
      <c r="K345" s="145"/>
      <c r="L345" s="145"/>
      <c r="M345" s="145"/>
      <c r="N345" s="145"/>
      <c r="O345" s="145"/>
      <c r="P345" s="145"/>
      <c r="Q345" s="145"/>
      <c r="R345" s="145"/>
      <c r="S345" s="145"/>
    </row>
    <row r="346" spans="4:19">
      <c r="D346" s="143"/>
      <c r="E346" s="144"/>
      <c r="F346" s="145"/>
      <c r="G346" s="145"/>
      <c r="H346" s="145"/>
      <c r="I346" s="145"/>
      <c r="J346" s="145"/>
      <c r="K346" s="145"/>
      <c r="L346" s="145"/>
      <c r="M346" s="145"/>
      <c r="N346" s="145"/>
      <c r="O346" s="145"/>
      <c r="P346" s="145"/>
      <c r="Q346" s="145"/>
      <c r="R346" s="145"/>
      <c r="S346" s="145"/>
    </row>
    <row r="347" spans="4:19">
      <c r="D347" s="143"/>
      <c r="E347" s="144"/>
      <c r="F347" s="145"/>
      <c r="G347" s="145"/>
      <c r="H347" s="145"/>
      <c r="I347" s="145"/>
      <c r="J347" s="145"/>
      <c r="K347" s="145"/>
      <c r="L347" s="145"/>
      <c r="M347" s="145"/>
      <c r="N347" s="145"/>
      <c r="O347" s="145"/>
      <c r="P347" s="145"/>
      <c r="Q347" s="145"/>
      <c r="R347" s="145"/>
      <c r="S347" s="145"/>
    </row>
    <row r="348" spans="4:19">
      <c r="D348" s="143"/>
      <c r="E348" s="144"/>
      <c r="F348" s="145"/>
      <c r="G348" s="145"/>
      <c r="H348" s="145"/>
      <c r="I348" s="145"/>
      <c r="J348" s="145"/>
      <c r="K348" s="145"/>
      <c r="L348" s="145"/>
      <c r="M348" s="145"/>
      <c r="N348" s="145"/>
      <c r="O348" s="145"/>
      <c r="P348" s="145"/>
      <c r="Q348" s="145"/>
      <c r="R348" s="145"/>
      <c r="S348" s="145"/>
    </row>
    <row r="349" spans="4:19">
      <c r="D349" s="143"/>
      <c r="E349" s="144"/>
      <c r="F349" s="145"/>
      <c r="G349" s="145"/>
      <c r="H349" s="145"/>
      <c r="I349" s="145"/>
      <c r="J349" s="145"/>
      <c r="K349" s="145"/>
      <c r="L349" s="145"/>
      <c r="M349" s="145"/>
      <c r="N349" s="145"/>
      <c r="O349" s="145"/>
      <c r="P349" s="145"/>
      <c r="Q349" s="145"/>
      <c r="R349" s="145"/>
      <c r="S349" s="145"/>
    </row>
    <row r="350" spans="4:19">
      <c r="D350" s="143"/>
      <c r="E350" s="144"/>
      <c r="F350" s="145"/>
      <c r="G350" s="145"/>
      <c r="H350" s="145"/>
      <c r="I350" s="145"/>
      <c r="J350" s="145"/>
      <c r="K350" s="145"/>
      <c r="L350" s="145"/>
      <c r="M350" s="145"/>
      <c r="N350" s="145"/>
      <c r="O350" s="145"/>
      <c r="P350" s="145"/>
      <c r="Q350" s="145"/>
      <c r="R350" s="145"/>
      <c r="S350" s="145"/>
    </row>
    <row r="351" spans="4:19">
      <c r="D351" s="143"/>
      <c r="E351" s="144"/>
      <c r="F351" s="145"/>
      <c r="G351" s="145"/>
      <c r="H351" s="145"/>
      <c r="I351" s="145"/>
      <c r="J351" s="145"/>
      <c r="K351" s="145"/>
      <c r="L351" s="145"/>
      <c r="M351" s="145"/>
      <c r="N351" s="145"/>
      <c r="O351" s="145"/>
      <c r="P351" s="145"/>
      <c r="Q351" s="145"/>
      <c r="R351" s="145"/>
      <c r="S351" s="145"/>
    </row>
    <row r="352" spans="4:19">
      <c r="D352" s="143"/>
      <c r="E352" s="144"/>
      <c r="F352" s="145"/>
      <c r="G352" s="145"/>
      <c r="H352" s="145"/>
      <c r="I352" s="145"/>
      <c r="J352" s="145"/>
      <c r="K352" s="145"/>
      <c r="L352" s="145"/>
      <c r="M352" s="145"/>
      <c r="N352" s="145"/>
      <c r="O352" s="145"/>
      <c r="P352" s="145"/>
      <c r="Q352" s="145"/>
      <c r="R352" s="145"/>
      <c r="S352" s="145"/>
    </row>
    <row r="353" spans="4:19">
      <c r="D353" s="143"/>
      <c r="E353" s="144"/>
      <c r="F353" s="145"/>
      <c r="G353" s="145"/>
      <c r="H353" s="145"/>
      <c r="I353" s="145"/>
      <c r="J353" s="145"/>
      <c r="K353" s="145"/>
      <c r="L353" s="145"/>
      <c r="M353" s="145"/>
      <c r="N353" s="145"/>
      <c r="O353" s="145"/>
      <c r="P353" s="145"/>
      <c r="Q353" s="145"/>
      <c r="R353" s="145"/>
      <c r="S353" s="145"/>
    </row>
    <row r="354" spans="4:19">
      <c r="D354" s="143"/>
      <c r="E354" s="144"/>
      <c r="F354" s="145"/>
      <c r="G354" s="145"/>
      <c r="H354" s="145"/>
      <c r="I354" s="145"/>
      <c r="J354" s="145"/>
      <c r="K354" s="145"/>
      <c r="L354" s="145"/>
      <c r="M354" s="145"/>
      <c r="N354" s="145"/>
      <c r="O354" s="145"/>
      <c r="P354" s="145"/>
      <c r="Q354" s="145"/>
      <c r="R354" s="145"/>
      <c r="S354" s="145"/>
    </row>
    <row r="355" spans="4:19">
      <c r="D355" s="143"/>
      <c r="E355" s="144"/>
      <c r="F355" s="145"/>
      <c r="G355" s="145"/>
      <c r="H355" s="145"/>
      <c r="I355" s="145"/>
      <c r="J355" s="145"/>
      <c r="K355" s="145"/>
      <c r="L355" s="145"/>
      <c r="M355" s="145"/>
      <c r="N355" s="145"/>
      <c r="O355" s="145"/>
      <c r="P355" s="145"/>
      <c r="Q355" s="145"/>
      <c r="R355" s="145"/>
      <c r="S355" s="145"/>
    </row>
    <row r="356" spans="4:19">
      <c r="D356" s="143"/>
      <c r="E356" s="144"/>
      <c r="F356" s="145"/>
      <c r="G356" s="145"/>
      <c r="H356" s="145"/>
      <c r="I356" s="145"/>
      <c r="J356" s="145"/>
      <c r="K356" s="145"/>
      <c r="L356" s="145"/>
      <c r="M356" s="145"/>
      <c r="N356" s="145"/>
      <c r="O356" s="145"/>
      <c r="P356" s="145"/>
      <c r="Q356" s="145"/>
      <c r="R356" s="145"/>
      <c r="S356" s="145"/>
    </row>
    <row r="357" spans="4:19">
      <c r="D357" s="143"/>
      <c r="E357" s="144"/>
      <c r="F357" s="145"/>
      <c r="G357" s="145"/>
      <c r="H357" s="145"/>
      <c r="I357" s="145"/>
      <c r="J357" s="145"/>
      <c r="K357" s="145"/>
      <c r="L357" s="145"/>
      <c r="M357" s="145"/>
      <c r="N357" s="145"/>
      <c r="O357" s="145"/>
      <c r="P357" s="145"/>
      <c r="Q357" s="145"/>
      <c r="R357" s="145"/>
      <c r="S357" s="145"/>
    </row>
    <row r="358" spans="4:19">
      <c r="D358" s="143"/>
      <c r="E358" s="144"/>
      <c r="F358" s="145"/>
      <c r="G358" s="145"/>
      <c r="H358" s="145"/>
      <c r="I358" s="145"/>
      <c r="J358" s="145"/>
      <c r="K358" s="145"/>
      <c r="L358" s="145"/>
      <c r="M358" s="145"/>
      <c r="N358" s="145"/>
      <c r="O358" s="145"/>
      <c r="P358" s="145"/>
      <c r="Q358" s="145"/>
      <c r="R358" s="145"/>
      <c r="S358" s="145"/>
    </row>
    <row r="359" spans="4:19">
      <c r="D359" s="143"/>
      <c r="E359" s="144"/>
      <c r="F359" s="145"/>
      <c r="G359" s="145"/>
      <c r="H359" s="145"/>
      <c r="I359" s="145"/>
      <c r="J359" s="145"/>
      <c r="K359" s="145"/>
      <c r="L359" s="145"/>
      <c r="M359" s="145"/>
      <c r="N359" s="145"/>
      <c r="O359" s="145"/>
      <c r="P359" s="145"/>
      <c r="Q359" s="145"/>
      <c r="R359" s="145"/>
      <c r="S359" s="145"/>
    </row>
    <row r="360" spans="4:19">
      <c r="D360" s="143"/>
      <c r="E360" s="144"/>
      <c r="F360" s="145"/>
      <c r="G360" s="145"/>
      <c r="H360" s="145"/>
      <c r="I360" s="145"/>
      <c r="J360" s="145"/>
      <c r="K360" s="145"/>
      <c r="L360" s="145"/>
      <c r="M360" s="145"/>
      <c r="N360" s="145"/>
      <c r="O360" s="145"/>
      <c r="P360" s="145"/>
      <c r="Q360" s="145"/>
      <c r="R360" s="145"/>
      <c r="S360" s="145"/>
    </row>
    <row r="361" spans="4:19">
      <c r="D361" s="143"/>
      <c r="E361" s="144"/>
      <c r="F361" s="145"/>
      <c r="G361" s="145"/>
      <c r="H361" s="145"/>
      <c r="I361" s="145"/>
      <c r="J361" s="145"/>
      <c r="K361" s="145"/>
      <c r="L361" s="145"/>
      <c r="M361" s="145"/>
      <c r="N361" s="145"/>
      <c r="O361" s="145"/>
      <c r="P361" s="145"/>
      <c r="Q361" s="145"/>
      <c r="R361" s="145"/>
      <c r="S361" s="145"/>
    </row>
    <row r="362" spans="4:19">
      <c r="D362" s="143"/>
      <c r="E362" s="144"/>
      <c r="F362" s="145"/>
      <c r="G362" s="145"/>
      <c r="H362" s="145"/>
      <c r="I362" s="145"/>
      <c r="J362" s="145"/>
      <c r="K362" s="145"/>
      <c r="L362" s="145"/>
      <c r="M362" s="145"/>
      <c r="N362" s="145"/>
      <c r="O362" s="145"/>
      <c r="P362" s="145"/>
      <c r="Q362" s="145"/>
      <c r="R362" s="145"/>
      <c r="S362" s="145"/>
    </row>
    <row r="363" spans="4:19">
      <c r="D363" s="143"/>
      <c r="E363" s="144"/>
      <c r="F363" s="145"/>
      <c r="G363" s="145"/>
      <c r="H363" s="145"/>
      <c r="I363" s="145"/>
      <c r="J363" s="145"/>
      <c r="K363" s="145"/>
      <c r="L363" s="145"/>
      <c r="M363" s="145"/>
      <c r="N363" s="145"/>
      <c r="O363" s="145"/>
      <c r="P363" s="145"/>
      <c r="Q363" s="145"/>
      <c r="R363" s="145"/>
      <c r="S363" s="145"/>
    </row>
    <row r="364" spans="4:19">
      <c r="D364" s="143"/>
      <c r="E364" s="144"/>
      <c r="F364" s="145"/>
      <c r="G364" s="145"/>
      <c r="H364" s="145"/>
      <c r="I364" s="145"/>
      <c r="J364" s="145"/>
      <c r="K364" s="145"/>
      <c r="L364" s="145"/>
      <c r="M364" s="145"/>
      <c r="N364" s="145"/>
      <c r="O364" s="145"/>
      <c r="P364" s="145"/>
      <c r="Q364" s="145"/>
      <c r="R364" s="145"/>
      <c r="S364" s="145"/>
    </row>
    <row r="365" spans="4:19">
      <c r="D365" s="143"/>
      <c r="E365" s="144"/>
      <c r="F365" s="145"/>
      <c r="G365" s="145"/>
      <c r="H365" s="145"/>
      <c r="I365" s="145"/>
      <c r="J365" s="145"/>
      <c r="K365" s="145"/>
      <c r="L365" s="145"/>
      <c r="M365" s="145"/>
      <c r="N365" s="145"/>
      <c r="O365" s="145"/>
      <c r="P365" s="145"/>
      <c r="Q365" s="145"/>
      <c r="R365" s="145"/>
      <c r="S365" s="145"/>
    </row>
    <row r="366" spans="4:19">
      <c r="D366" s="143"/>
      <c r="E366" s="144"/>
      <c r="F366" s="145"/>
      <c r="G366" s="145"/>
      <c r="H366" s="145"/>
      <c r="I366" s="145"/>
      <c r="J366" s="145"/>
      <c r="K366" s="145"/>
      <c r="L366" s="145"/>
      <c r="M366" s="145"/>
      <c r="N366" s="145"/>
      <c r="O366" s="145"/>
      <c r="P366" s="145"/>
      <c r="Q366" s="145"/>
      <c r="R366" s="145"/>
      <c r="S366" s="145"/>
    </row>
    <row r="367" spans="4:19">
      <c r="D367" s="143"/>
      <c r="E367" s="144"/>
      <c r="F367" s="145"/>
      <c r="G367" s="145"/>
      <c r="H367" s="145"/>
      <c r="I367" s="145"/>
      <c r="J367" s="145"/>
      <c r="K367" s="145"/>
      <c r="L367" s="145"/>
      <c r="M367" s="145"/>
      <c r="N367" s="145"/>
      <c r="O367" s="145"/>
      <c r="P367" s="145"/>
      <c r="Q367" s="145"/>
      <c r="R367" s="145"/>
      <c r="S367" s="145"/>
    </row>
    <row r="368" spans="4:19">
      <c r="D368" s="143"/>
      <c r="E368" s="144"/>
      <c r="F368" s="145"/>
      <c r="G368" s="145"/>
      <c r="H368" s="145"/>
      <c r="I368" s="145"/>
      <c r="J368" s="145"/>
      <c r="K368" s="145"/>
      <c r="L368" s="145"/>
      <c r="M368" s="145"/>
      <c r="N368" s="145"/>
      <c r="O368" s="145"/>
      <c r="P368" s="145"/>
      <c r="Q368" s="145"/>
      <c r="R368" s="145"/>
      <c r="S368" s="145"/>
    </row>
    <row r="369" spans="4:19">
      <c r="D369" s="143"/>
      <c r="E369" s="144"/>
      <c r="F369" s="145"/>
      <c r="G369" s="145"/>
      <c r="H369" s="145"/>
      <c r="I369" s="145"/>
      <c r="J369" s="145"/>
      <c r="K369" s="145"/>
      <c r="L369" s="145"/>
      <c r="M369" s="145"/>
      <c r="N369" s="145"/>
      <c r="O369" s="145"/>
      <c r="P369" s="145"/>
      <c r="Q369" s="145"/>
      <c r="R369" s="145"/>
      <c r="S369" s="145"/>
    </row>
    <row r="370" spans="4:19">
      <c r="D370" s="143"/>
      <c r="E370" s="144"/>
      <c r="F370" s="145"/>
      <c r="G370" s="145"/>
      <c r="H370" s="145"/>
      <c r="I370" s="145"/>
      <c r="J370" s="145"/>
      <c r="K370" s="145"/>
      <c r="L370" s="145"/>
      <c r="M370" s="145"/>
      <c r="N370" s="145"/>
      <c r="O370" s="145"/>
      <c r="P370" s="145"/>
      <c r="Q370" s="145"/>
      <c r="R370" s="145"/>
      <c r="S370" s="145"/>
    </row>
    <row r="371" spans="4:19">
      <c r="D371" s="143"/>
      <c r="E371" s="144"/>
      <c r="F371" s="145"/>
      <c r="G371" s="145"/>
      <c r="H371" s="145"/>
      <c r="I371" s="145"/>
      <c r="J371" s="145"/>
      <c r="K371" s="145"/>
      <c r="L371" s="145"/>
      <c r="M371" s="145"/>
      <c r="N371" s="145"/>
      <c r="O371" s="145"/>
      <c r="P371" s="145"/>
      <c r="Q371" s="145"/>
      <c r="R371" s="145"/>
      <c r="S371" s="145"/>
    </row>
    <row r="372" spans="4:19">
      <c r="D372" s="143"/>
      <c r="E372" s="144"/>
      <c r="F372" s="145"/>
      <c r="G372" s="145"/>
      <c r="H372" s="145"/>
      <c r="I372" s="145"/>
      <c r="J372" s="145"/>
      <c r="K372" s="145"/>
      <c r="L372" s="145"/>
      <c r="M372" s="145"/>
      <c r="N372" s="145"/>
      <c r="O372" s="145"/>
      <c r="P372" s="145"/>
      <c r="Q372" s="145"/>
      <c r="R372" s="145"/>
      <c r="S372" s="145"/>
    </row>
    <row r="373" spans="4:19">
      <c r="D373" s="143"/>
      <c r="E373" s="144"/>
      <c r="F373" s="145"/>
      <c r="G373" s="145"/>
      <c r="H373" s="145"/>
      <c r="I373" s="145"/>
      <c r="J373" s="145"/>
      <c r="K373" s="145"/>
      <c r="L373" s="145"/>
      <c r="M373" s="145"/>
      <c r="N373" s="145"/>
      <c r="O373" s="145"/>
      <c r="P373" s="145"/>
      <c r="Q373" s="145"/>
      <c r="R373" s="145"/>
      <c r="S373" s="145"/>
    </row>
    <row r="374" spans="4:19">
      <c r="D374" s="143"/>
      <c r="E374" s="144"/>
      <c r="F374" s="145"/>
      <c r="G374" s="145"/>
      <c r="H374" s="145"/>
      <c r="I374" s="145"/>
      <c r="J374" s="145"/>
      <c r="K374" s="145"/>
      <c r="L374" s="145"/>
      <c r="M374" s="145"/>
      <c r="N374" s="145"/>
      <c r="O374" s="145"/>
      <c r="P374" s="145"/>
      <c r="Q374" s="145"/>
      <c r="R374" s="145"/>
      <c r="S374" s="145"/>
    </row>
    <row r="375" spans="4:19">
      <c r="D375" s="143"/>
      <c r="E375" s="144"/>
      <c r="F375" s="145"/>
      <c r="G375" s="145"/>
      <c r="H375" s="145"/>
      <c r="I375" s="145"/>
      <c r="J375" s="145"/>
      <c r="K375" s="145"/>
      <c r="L375" s="145"/>
      <c r="M375" s="145"/>
      <c r="N375" s="145"/>
      <c r="O375" s="145"/>
      <c r="P375" s="145"/>
      <c r="Q375" s="145"/>
      <c r="R375" s="145"/>
      <c r="S375" s="145"/>
    </row>
    <row r="376" spans="4:19">
      <c r="D376" s="143"/>
      <c r="E376" s="144"/>
      <c r="F376" s="145"/>
      <c r="G376" s="145"/>
      <c r="H376" s="145"/>
      <c r="I376" s="145"/>
      <c r="J376" s="145"/>
      <c r="K376" s="145"/>
      <c r="L376" s="145"/>
      <c r="M376" s="145"/>
      <c r="N376" s="145"/>
      <c r="O376" s="145"/>
      <c r="P376" s="145"/>
      <c r="Q376" s="145"/>
      <c r="R376" s="145"/>
      <c r="S376" s="145"/>
    </row>
    <row r="377" spans="4:19">
      <c r="D377" s="143"/>
      <c r="E377" s="144"/>
      <c r="F377" s="145"/>
      <c r="G377" s="145"/>
      <c r="H377" s="145"/>
      <c r="I377" s="145"/>
      <c r="J377" s="145"/>
      <c r="K377" s="145"/>
      <c r="L377" s="145"/>
      <c r="M377" s="145"/>
      <c r="N377" s="145"/>
      <c r="O377" s="145"/>
      <c r="P377" s="145"/>
      <c r="Q377" s="145"/>
      <c r="R377" s="145"/>
      <c r="S377" s="145"/>
    </row>
    <row r="378" spans="4:19">
      <c r="D378" s="143"/>
      <c r="E378" s="144"/>
      <c r="F378" s="145"/>
      <c r="G378" s="145"/>
      <c r="H378" s="145"/>
      <c r="I378" s="145"/>
      <c r="J378" s="145"/>
      <c r="K378" s="145"/>
      <c r="L378" s="145"/>
      <c r="M378" s="145"/>
      <c r="N378" s="145"/>
      <c r="O378" s="145"/>
      <c r="P378" s="145"/>
      <c r="Q378" s="145"/>
      <c r="R378" s="145"/>
      <c r="S378" s="145"/>
    </row>
    <row r="379" spans="4:19">
      <c r="D379" s="143"/>
      <c r="E379" s="144"/>
      <c r="F379" s="145"/>
      <c r="G379" s="145"/>
      <c r="H379" s="145"/>
      <c r="I379" s="145"/>
      <c r="J379" s="145"/>
      <c r="K379" s="145"/>
      <c r="L379" s="145"/>
      <c r="M379" s="145"/>
      <c r="N379" s="145"/>
      <c r="O379" s="145"/>
      <c r="P379" s="145"/>
      <c r="Q379" s="145"/>
      <c r="R379" s="145"/>
      <c r="S379" s="145"/>
    </row>
    <row r="380" spans="4:19">
      <c r="D380" s="143"/>
      <c r="E380" s="144"/>
      <c r="F380" s="145"/>
      <c r="G380" s="145"/>
      <c r="H380" s="145"/>
      <c r="I380" s="145"/>
      <c r="J380" s="145"/>
      <c r="K380" s="145"/>
      <c r="L380" s="145"/>
      <c r="M380" s="145"/>
      <c r="N380" s="145"/>
      <c r="O380" s="145"/>
      <c r="P380" s="145"/>
      <c r="Q380" s="145"/>
      <c r="R380" s="145"/>
      <c r="S380" s="145"/>
    </row>
    <row r="381" spans="4:19">
      <c r="D381" s="143"/>
      <c r="E381" s="144"/>
      <c r="F381" s="145"/>
      <c r="G381" s="145"/>
      <c r="H381" s="145"/>
      <c r="I381" s="145"/>
      <c r="J381" s="145"/>
      <c r="K381" s="145"/>
      <c r="L381" s="145"/>
      <c r="M381" s="145"/>
      <c r="N381" s="145"/>
      <c r="O381" s="145"/>
      <c r="P381" s="145"/>
      <c r="Q381" s="145"/>
      <c r="R381" s="145"/>
      <c r="S381" s="145"/>
    </row>
    <row r="382" spans="4:19">
      <c r="D382" s="143"/>
      <c r="E382" s="144"/>
      <c r="F382" s="145"/>
      <c r="G382" s="145"/>
      <c r="H382" s="145"/>
      <c r="I382" s="145"/>
      <c r="J382" s="145"/>
      <c r="K382" s="145"/>
      <c r="L382" s="145"/>
      <c r="M382" s="145"/>
      <c r="N382" s="145"/>
      <c r="O382" s="145"/>
      <c r="P382" s="145"/>
      <c r="Q382" s="145"/>
      <c r="R382" s="145"/>
      <c r="S382" s="145"/>
    </row>
    <row r="383" spans="4:19">
      <c r="D383" s="143"/>
      <c r="E383" s="144"/>
      <c r="F383" s="145"/>
      <c r="G383" s="145"/>
      <c r="H383" s="145"/>
      <c r="I383" s="145"/>
      <c r="J383" s="145"/>
      <c r="K383" s="145"/>
      <c r="L383" s="145"/>
      <c r="M383" s="145"/>
      <c r="N383" s="145"/>
      <c r="O383" s="145"/>
      <c r="P383" s="145"/>
      <c r="Q383" s="145"/>
      <c r="R383" s="145"/>
      <c r="S383" s="145"/>
    </row>
    <row r="384" spans="4:19">
      <c r="D384" s="143"/>
      <c r="E384" s="144"/>
      <c r="F384" s="145"/>
      <c r="G384" s="145"/>
      <c r="H384" s="145"/>
      <c r="I384" s="145"/>
      <c r="J384" s="145"/>
      <c r="K384" s="145"/>
      <c r="L384" s="145"/>
      <c r="M384" s="145"/>
      <c r="N384" s="145"/>
      <c r="O384" s="145"/>
      <c r="P384" s="145"/>
      <c r="Q384" s="145"/>
      <c r="R384" s="145"/>
      <c r="S384" s="145"/>
    </row>
    <row r="385" spans="4:19">
      <c r="D385" s="143"/>
      <c r="E385" s="144"/>
      <c r="F385" s="145"/>
      <c r="G385" s="145"/>
      <c r="H385" s="145"/>
      <c r="I385" s="145"/>
      <c r="J385" s="145"/>
      <c r="K385" s="145"/>
      <c r="L385" s="145"/>
      <c r="M385" s="145"/>
      <c r="N385" s="145"/>
      <c r="O385" s="145"/>
      <c r="P385" s="145"/>
      <c r="Q385" s="145"/>
      <c r="R385" s="145"/>
      <c r="S385" s="145"/>
    </row>
    <row r="386" spans="4:19">
      <c r="D386" s="143"/>
      <c r="E386" s="144"/>
      <c r="F386" s="145"/>
      <c r="G386" s="145"/>
      <c r="H386" s="145"/>
      <c r="I386" s="145"/>
      <c r="J386" s="145"/>
      <c r="K386" s="145"/>
      <c r="L386" s="145"/>
      <c r="M386" s="145"/>
      <c r="N386" s="145"/>
      <c r="O386" s="145"/>
      <c r="P386" s="145"/>
      <c r="Q386" s="145"/>
      <c r="R386" s="145"/>
      <c r="S386" s="145"/>
    </row>
    <row r="387" spans="4:19">
      <c r="D387" s="143"/>
      <c r="E387" s="144"/>
      <c r="F387" s="145"/>
      <c r="G387" s="145"/>
      <c r="H387" s="145"/>
      <c r="I387" s="145"/>
      <c r="J387" s="145"/>
      <c r="K387" s="145"/>
      <c r="L387" s="145"/>
      <c r="M387" s="145"/>
      <c r="N387" s="145"/>
      <c r="O387" s="145"/>
      <c r="P387" s="145"/>
      <c r="Q387" s="145"/>
      <c r="R387" s="145"/>
      <c r="S387" s="145"/>
    </row>
    <row r="388" spans="4:19">
      <c r="D388" s="143"/>
      <c r="E388" s="144"/>
      <c r="F388" s="145"/>
      <c r="G388" s="145"/>
      <c r="H388" s="145"/>
      <c r="I388" s="145"/>
      <c r="J388" s="145"/>
      <c r="K388" s="145"/>
      <c r="L388" s="145"/>
      <c r="M388" s="145"/>
      <c r="N388" s="145"/>
      <c r="O388" s="145"/>
      <c r="P388" s="145"/>
      <c r="Q388" s="145"/>
      <c r="R388" s="145"/>
      <c r="S388" s="145"/>
    </row>
    <row r="389" spans="4:19">
      <c r="D389" s="143"/>
      <c r="E389" s="144"/>
      <c r="F389" s="145"/>
      <c r="G389" s="145"/>
      <c r="H389" s="145"/>
      <c r="I389" s="145"/>
      <c r="J389" s="145"/>
      <c r="K389" s="145"/>
      <c r="L389" s="145"/>
      <c r="M389" s="145"/>
      <c r="N389" s="145"/>
      <c r="O389" s="145"/>
      <c r="P389" s="145"/>
      <c r="Q389" s="145"/>
      <c r="R389" s="145"/>
      <c r="S389" s="145"/>
    </row>
    <row r="390" spans="4:19">
      <c r="D390" s="143"/>
      <c r="E390" s="144"/>
      <c r="F390" s="145"/>
      <c r="G390" s="145"/>
      <c r="H390" s="145"/>
      <c r="I390" s="145"/>
      <c r="J390" s="145"/>
      <c r="K390" s="145"/>
      <c r="L390" s="145"/>
      <c r="M390" s="145"/>
      <c r="N390" s="145"/>
      <c r="O390" s="145"/>
      <c r="P390" s="145"/>
      <c r="Q390" s="145"/>
      <c r="R390" s="145"/>
      <c r="S390" s="145"/>
    </row>
    <row r="391" spans="4:19">
      <c r="D391" s="143"/>
      <c r="E391" s="144"/>
      <c r="F391" s="145"/>
      <c r="G391" s="145"/>
      <c r="H391" s="145"/>
      <c r="I391" s="145"/>
      <c r="J391" s="145"/>
      <c r="K391" s="145"/>
      <c r="L391" s="145"/>
      <c r="M391" s="145"/>
      <c r="N391" s="145"/>
      <c r="O391" s="145"/>
      <c r="P391" s="145"/>
      <c r="Q391" s="145"/>
      <c r="R391" s="145"/>
      <c r="S391" s="145"/>
    </row>
    <row r="392" spans="4:19">
      <c r="D392" s="143"/>
      <c r="E392" s="144"/>
      <c r="F392" s="145"/>
      <c r="G392" s="145"/>
      <c r="H392" s="145"/>
      <c r="I392" s="145"/>
      <c r="J392" s="145"/>
      <c r="K392" s="145"/>
      <c r="L392" s="145"/>
      <c r="M392" s="145"/>
      <c r="N392" s="145"/>
      <c r="O392" s="145"/>
      <c r="P392" s="145"/>
      <c r="Q392" s="145"/>
      <c r="R392" s="145"/>
      <c r="S392" s="145"/>
    </row>
    <row r="393" spans="4:19">
      <c r="D393" s="143"/>
      <c r="E393" s="144"/>
      <c r="F393" s="145"/>
      <c r="G393" s="145"/>
      <c r="H393" s="145"/>
      <c r="I393" s="145"/>
      <c r="J393" s="145"/>
      <c r="K393" s="145"/>
      <c r="L393" s="145"/>
      <c r="M393" s="145"/>
      <c r="N393" s="145"/>
      <c r="O393" s="145"/>
      <c r="P393" s="145"/>
      <c r="Q393" s="145"/>
      <c r="R393" s="145"/>
      <c r="S393" s="145"/>
    </row>
    <row r="394" spans="4:19">
      <c r="D394" s="143"/>
      <c r="E394" s="144"/>
      <c r="F394" s="145"/>
      <c r="G394" s="145"/>
      <c r="H394" s="145"/>
      <c r="I394" s="145"/>
      <c r="J394" s="145"/>
      <c r="K394" s="145"/>
      <c r="L394" s="145"/>
      <c r="M394" s="145"/>
      <c r="N394" s="145"/>
      <c r="O394" s="145"/>
      <c r="P394" s="145"/>
      <c r="Q394" s="145"/>
      <c r="R394" s="145"/>
      <c r="S394" s="145"/>
    </row>
    <row r="395" spans="4:19">
      <c r="D395" s="143"/>
      <c r="E395" s="144"/>
      <c r="F395" s="145"/>
      <c r="G395" s="145"/>
      <c r="H395" s="145"/>
      <c r="I395" s="145"/>
      <c r="J395" s="145"/>
      <c r="K395" s="145"/>
      <c r="L395" s="145"/>
      <c r="M395" s="145"/>
      <c r="N395" s="145"/>
      <c r="O395" s="145"/>
      <c r="P395" s="145"/>
      <c r="Q395" s="145"/>
      <c r="R395" s="145"/>
      <c r="S395" s="145"/>
    </row>
    <row r="396" spans="4:19">
      <c r="D396" s="143"/>
      <c r="E396" s="144"/>
      <c r="F396" s="145"/>
      <c r="G396" s="145"/>
      <c r="H396" s="145"/>
      <c r="I396" s="145"/>
      <c r="J396" s="145"/>
      <c r="K396" s="145"/>
      <c r="L396" s="145"/>
      <c r="M396" s="145"/>
      <c r="N396" s="145"/>
      <c r="O396" s="145"/>
      <c r="P396" s="145"/>
      <c r="Q396" s="145"/>
      <c r="R396" s="145"/>
      <c r="S396" s="145"/>
    </row>
    <row r="397" spans="4:19">
      <c r="D397" s="143"/>
      <c r="E397" s="144"/>
      <c r="F397" s="145"/>
      <c r="G397" s="145"/>
      <c r="H397" s="145"/>
      <c r="I397" s="145"/>
      <c r="J397" s="145"/>
      <c r="K397" s="145"/>
      <c r="L397" s="145"/>
      <c r="M397" s="145"/>
      <c r="N397" s="145"/>
      <c r="O397" s="145"/>
      <c r="P397" s="145"/>
      <c r="Q397" s="145"/>
      <c r="R397" s="145"/>
      <c r="S397" s="145"/>
    </row>
    <row r="398" spans="4:19">
      <c r="D398" s="143"/>
      <c r="E398" s="144"/>
      <c r="F398" s="145"/>
      <c r="G398" s="145"/>
      <c r="H398" s="145"/>
      <c r="I398" s="145"/>
      <c r="J398" s="145"/>
      <c r="K398" s="145"/>
      <c r="L398" s="145"/>
      <c r="M398" s="145"/>
      <c r="N398" s="145"/>
      <c r="O398" s="145"/>
      <c r="P398" s="145"/>
      <c r="Q398" s="145"/>
      <c r="R398" s="145"/>
      <c r="S398" s="145"/>
    </row>
    <row r="399" spans="4:19">
      <c r="D399" s="143"/>
      <c r="E399" s="144"/>
      <c r="F399" s="145"/>
      <c r="G399" s="145"/>
      <c r="H399" s="145"/>
      <c r="I399" s="145"/>
      <c r="J399" s="145"/>
      <c r="K399" s="145"/>
      <c r="L399" s="145"/>
      <c r="M399" s="145"/>
      <c r="N399" s="145"/>
      <c r="O399" s="145"/>
      <c r="P399" s="145"/>
      <c r="Q399" s="145"/>
      <c r="R399" s="145"/>
      <c r="S399" s="145"/>
    </row>
    <row r="400" spans="4:19">
      <c r="D400" s="143"/>
      <c r="E400" s="144"/>
      <c r="F400" s="145"/>
      <c r="G400" s="145"/>
      <c r="H400" s="145"/>
      <c r="I400" s="145"/>
      <c r="J400" s="145"/>
      <c r="K400" s="145"/>
      <c r="L400" s="145"/>
      <c r="M400" s="145"/>
      <c r="N400" s="145"/>
      <c r="O400" s="145"/>
      <c r="P400" s="145"/>
      <c r="Q400" s="145"/>
      <c r="R400" s="145"/>
      <c r="S400" s="145"/>
    </row>
    <row r="401" spans="4:19">
      <c r="D401" s="143"/>
      <c r="E401" s="144"/>
      <c r="F401" s="145"/>
      <c r="G401" s="145"/>
      <c r="H401" s="145"/>
      <c r="I401" s="145"/>
      <c r="J401" s="145"/>
      <c r="K401" s="145"/>
      <c r="L401" s="145"/>
      <c r="M401" s="145"/>
      <c r="N401" s="145"/>
      <c r="O401" s="145"/>
      <c r="P401" s="145"/>
      <c r="Q401" s="145"/>
      <c r="R401" s="145"/>
      <c r="S401" s="145"/>
    </row>
    <row r="402" spans="4:19">
      <c r="D402" s="143"/>
      <c r="E402" s="144"/>
      <c r="F402" s="145"/>
      <c r="G402" s="145"/>
      <c r="H402" s="145"/>
      <c r="I402" s="145"/>
      <c r="J402" s="145"/>
      <c r="K402" s="145"/>
      <c r="L402" s="145"/>
      <c r="M402" s="145"/>
      <c r="N402" s="145"/>
      <c r="O402" s="145"/>
      <c r="P402" s="145"/>
      <c r="Q402" s="145"/>
      <c r="R402" s="145"/>
      <c r="S402" s="145"/>
    </row>
    <row r="403" spans="4:19">
      <c r="D403" s="143"/>
      <c r="E403" s="144"/>
      <c r="F403" s="145"/>
      <c r="G403" s="145"/>
      <c r="H403" s="145"/>
      <c r="I403" s="145"/>
      <c r="J403" s="145"/>
      <c r="K403" s="145"/>
      <c r="L403" s="145"/>
      <c r="M403" s="145"/>
      <c r="N403" s="145"/>
      <c r="O403" s="145"/>
      <c r="P403" s="145"/>
      <c r="Q403" s="145"/>
      <c r="R403" s="145"/>
      <c r="S403" s="145"/>
    </row>
    <row r="404" spans="4:19">
      <c r="D404" s="143"/>
      <c r="E404" s="144"/>
      <c r="F404" s="145"/>
      <c r="G404" s="145"/>
      <c r="H404" s="145"/>
      <c r="I404" s="145"/>
      <c r="J404" s="145"/>
      <c r="K404" s="145"/>
      <c r="L404" s="145"/>
      <c r="M404" s="145"/>
      <c r="N404" s="145"/>
      <c r="O404" s="145"/>
      <c r="P404" s="145"/>
      <c r="Q404" s="145"/>
      <c r="R404" s="145"/>
      <c r="S404" s="145"/>
    </row>
    <row r="405" spans="4:19">
      <c r="D405" s="143"/>
      <c r="E405" s="144"/>
      <c r="F405" s="145"/>
      <c r="G405" s="145"/>
      <c r="H405" s="145"/>
      <c r="I405" s="145"/>
      <c r="J405" s="145"/>
      <c r="K405" s="145"/>
      <c r="L405" s="145"/>
      <c r="M405" s="145"/>
      <c r="N405" s="145"/>
      <c r="O405" s="145"/>
      <c r="P405" s="145"/>
      <c r="Q405" s="145"/>
      <c r="R405" s="145"/>
      <c r="S405" s="145"/>
    </row>
    <row r="406" spans="4:19">
      <c r="D406" s="143"/>
      <c r="E406" s="144"/>
      <c r="F406" s="145"/>
      <c r="G406" s="145"/>
      <c r="H406" s="145"/>
      <c r="I406" s="145"/>
      <c r="J406" s="145"/>
      <c r="K406" s="145"/>
      <c r="L406" s="145"/>
      <c r="M406" s="145"/>
      <c r="N406" s="145"/>
      <c r="O406" s="145"/>
      <c r="P406" s="145"/>
      <c r="Q406" s="145"/>
      <c r="R406" s="145"/>
      <c r="S406" s="145"/>
    </row>
    <row r="407" spans="4:19">
      <c r="D407" s="143"/>
      <c r="E407" s="144"/>
      <c r="F407" s="145"/>
      <c r="G407" s="145"/>
      <c r="H407" s="145"/>
      <c r="I407" s="145"/>
      <c r="J407" s="145"/>
      <c r="K407" s="145"/>
      <c r="L407" s="145"/>
      <c r="M407" s="145"/>
      <c r="N407" s="145"/>
      <c r="O407" s="145"/>
      <c r="P407" s="145"/>
      <c r="Q407" s="145"/>
      <c r="R407" s="145"/>
      <c r="S407" s="145"/>
    </row>
    <row r="408" spans="4:19">
      <c r="D408" s="143"/>
      <c r="E408" s="144"/>
      <c r="F408" s="145"/>
      <c r="G408" s="145"/>
      <c r="H408" s="145"/>
      <c r="I408" s="145"/>
      <c r="J408" s="145"/>
      <c r="K408" s="145"/>
      <c r="L408" s="145"/>
      <c r="M408" s="145"/>
      <c r="N408" s="145"/>
      <c r="O408" s="145"/>
      <c r="P408" s="145"/>
      <c r="Q408" s="145"/>
      <c r="R408" s="145"/>
      <c r="S408" s="145"/>
    </row>
    <row r="409" spans="4:19">
      <c r="D409" s="143"/>
      <c r="E409" s="144"/>
      <c r="F409" s="145"/>
      <c r="G409" s="145"/>
      <c r="H409" s="145"/>
      <c r="I409" s="145"/>
      <c r="J409" s="145"/>
      <c r="K409" s="145"/>
      <c r="L409" s="145"/>
      <c r="M409" s="145"/>
      <c r="N409" s="145"/>
      <c r="O409" s="145"/>
      <c r="P409" s="145"/>
      <c r="Q409" s="145"/>
      <c r="R409" s="145"/>
      <c r="S409" s="145"/>
    </row>
    <row r="410" spans="4:19">
      <c r="D410" s="143"/>
      <c r="E410" s="144"/>
      <c r="F410" s="145"/>
      <c r="G410" s="145"/>
      <c r="H410" s="145"/>
      <c r="I410" s="145"/>
      <c r="J410" s="145"/>
      <c r="K410" s="145"/>
      <c r="L410" s="145"/>
      <c r="M410" s="145"/>
      <c r="N410" s="145"/>
      <c r="O410" s="145"/>
      <c r="P410" s="145"/>
      <c r="Q410" s="145"/>
      <c r="R410" s="145"/>
      <c r="S410" s="145"/>
    </row>
    <row r="411" spans="4:19">
      <c r="D411" s="143"/>
      <c r="E411" s="144"/>
      <c r="F411" s="145"/>
      <c r="G411" s="145"/>
      <c r="H411" s="145"/>
      <c r="I411" s="145"/>
      <c r="J411" s="145"/>
      <c r="K411" s="145"/>
      <c r="L411" s="145"/>
      <c r="M411" s="145"/>
      <c r="N411" s="145"/>
      <c r="O411" s="145"/>
      <c r="P411" s="145"/>
      <c r="Q411" s="145"/>
      <c r="R411" s="145"/>
      <c r="S411" s="145"/>
    </row>
    <row r="412" spans="4:19">
      <c r="D412" s="143"/>
      <c r="E412" s="144"/>
      <c r="F412" s="145"/>
      <c r="G412" s="145"/>
      <c r="H412" s="145"/>
      <c r="I412" s="145"/>
      <c r="J412" s="145"/>
      <c r="K412" s="145"/>
      <c r="L412" s="145"/>
      <c r="M412" s="145"/>
      <c r="N412" s="145"/>
      <c r="O412" s="145"/>
      <c r="P412" s="145"/>
      <c r="Q412" s="145"/>
      <c r="R412" s="145"/>
      <c r="S412" s="145"/>
    </row>
    <row r="413" spans="4:19">
      <c r="D413" s="143"/>
      <c r="E413" s="144"/>
      <c r="F413" s="145"/>
      <c r="G413" s="145"/>
      <c r="H413" s="145"/>
      <c r="I413" s="145"/>
      <c r="J413" s="145"/>
      <c r="K413" s="145"/>
      <c r="L413" s="145"/>
      <c r="M413" s="145"/>
      <c r="N413" s="145"/>
      <c r="O413" s="145"/>
      <c r="P413" s="145"/>
      <c r="Q413" s="145"/>
      <c r="R413" s="145"/>
      <c r="S413" s="145"/>
    </row>
    <row r="414" spans="4:19">
      <c r="D414" s="143"/>
      <c r="E414" s="144"/>
      <c r="F414" s="145"/>
      <c r="G414" s="145"/>
      <c r="H414" s="145"/>
      <c r="I414" s="145"/>
      <c r="J414" s="145"/>
      <c r="K414" s="145"/>
      <c r="L414" s="145"/>
      <c r="M414" s="145"/>
      <c r="N414" s="145"/>
      <c r="O414" s="145"/>
      <c r="P414" s="145"/>
      <c r="Q414" s="145"/>
      <c r="R414" s="145"/>
      <c r="S414" s="145"/>
    </row>
    <row r="415" spans="4:19">
      <c r="D415" s="143"/>
      <c r="E415" s="144"/>
      <c r="F415" s="145"/>
      <c r="G415" s="145"/>
      <c r="H415" s="145"/>
      <c r="I415" s="145"/>
      <c r="J415" s="145"/>
      <c r="K415" s="145"/>
      <c r="L415" s="145"/>
      <c r="M415" s="145"/>
      <c r="N415" s="145"/>
      <c r="O415" s="145"/>
      <c r="P415" s="145"/>
      <c r="Q415" s="145"/>
      <c r="R415" s="145"/>
      <c r="S415" s="145"/>
    </row>
    <row r="416" spans="4:19">
      <c r="D416" s="143"/>
      <c r="E416" s="144"/>
      <c r="F416" s="145"/>
      <c r="G416" s="145"/>
      <c r="H416" s="145"/>
      <c r="I416" s="145"/>
      <c r="J416" s="145"/>
      <c r="K416" s="145"/>
      <c r="L416" s="145"/>
      <c r="M416" s="145"/>
      <c r="N416" s="145"/>
      <c r="O416" s="145"/>
      <c r="P416" s="145"/>
      <c r="Q416" s="145"/>
      <c r="R416" s="145"/>
      <c r="S416" s="145"/>
    </row>
    <row r="417" spans="4:19">
      <c r="D417" s="143"/>
      <c r="E417" s="144"/>
      <c r="F417" s="145"/>
      <c r="G417" s="145"/>
      <c r="H417" s="145"/>
      <c r="I417" s="145"/>
      <c r="J417" s="145"/>
      <c r="K417" s="145"/>
      <c r="L417" s="145"/>
      <c r="M417" s="145"/>
      <c r="N417" s="145"/>
      <c r="O417" s="145"/>
      <c r="P417" s="145"/>
      <c r="Q417" s="145"/>
      <c r="R417" s="145"/>
      <c r="S417" s="145"/>
    </row>
    <row r="418" spans="4:19">
      <c r="D418" s="143"/>
      <c r="E418" s="144"/>
      <c r="F418" s="145"/>
      <c r="G418" s="145"/>
      <c r="H418" s="145"/>
      <c r="I418" s="145"/>
      <c r="J418" s="145"/>
      <c r="K418" s="145"/>
      <c r="L418" s="145"/>
      <c r="M418" s="145"/>
      <c r="N418" s="145"/>
      <c r="O418" s="145"/>
      <c r="P418" s="145"/>
      <c r="Q418" s="145"/>
      <c r="R418" s="145"/>
      <c r="S418" s="145"/>
    </row>
    <row r="419" spans="4:19">
      <c r="D419" s="143"/>
      <c r="E419" s="144"/>
      <c r="F419" s="145"/>
      <c r="G419" s="145"/>
      <c r="H419" s="145"/>
      <c r="I419" s="145"/>
      <c r="J419" s="145"/>
      <c r="K419" s="145"/>
      <c r="L419" s="145"/>
      <c r="M419" s="145"/>
      <c r="N419" s="145"/>
      <c r="O419" s="145"/>
      <c r="P419" s="145"/>
      <c r="Q419" s="145"/>
      <c r="R419" s="145"/>
      <c r="S419" s="145"/>
    </row>
    <row r="420" spans="4:19">
      <c r="D420" s="143"/>
      <c r="E420" s="144"/>
      <c r="F420" s="145"/>
      <c r="G420" s="145"/>
      <c r="H420" s="145"/>
      <c r="I420" s="145"/>
      <c r="J420" s="145"/>
      <c r="K420" s="145"/>
      <c r="L420" s="145"/>
      <c r="M420" s="145"/>
      <c r="N420" s="145"/>
      <c r="O420" s="145"/>
      <c r="P420" s="145"/>
      <c r="Q420" s="145"/>
      <c r="R420" s="145"/>
      <c r="S420" s="145"/>
    </row>
    <row r="421" spans="4:19">
      <c r="D421" s="143"/>
      <c r="E421" s="144"/>
      <c r="F421" s="145"/>
      <c r="G421" s="145"/>
      <c r="H421" s="145"/>
      <c r="I421" s="145"/>
      <c r="J421" s="145"/>
      <c r="K421" s="145"/>
      <c r="L421" s="145"/>
      <c r="M421" s="145"/>
      <c r="N421" s="145"/>
      <c r="O421" s="145"/>
      <c r="P421" s="145"/>
      <c r="Q421" s="145"/>
      <c r="R421" s="145"/>
      <c r="S421" s="145"/>
    </row>
    <row r="422" spans="4:19">
      <c r="D422" s="143"/>
      <c r="E422" s="144"/>
      <c r="F422" s="145"/>
      <c r="G422" s="145"/>
      <c r="H422" s="145"/>
      <c r="I422" s="145"/>
      <c r="J422" s="145"/>
      <c r="K422" s="145"/>
      <c r="L422" s="145"/>
      <c r="M422" s="145"/>
      <c r="N422" s="145"/>
      <c r="O422" s="145"/>
      <c r="P422" s="145"/>
      <c r="Q422" s="145"/>
      <c r="R422" s="145"/>
      <c r="S422" s="145"/>
    </row>
    <row r="423" spans="4:19">
      <c r="D423" s="143"/>
      <c r="E423" s="144"/>
      <c r="F423" s="145"/>
      <c r="G423" s="145"/>
      <c r="H423" s="145"/>
      <c r="I423" s="145"/>
      <c r="J423" s="145"/>
      <c r="K423" s="145"/>
      <c r="L423" s="145"/>
      <c r="M423" s="145"/>
      <c r="N423" s="145"/>
      <c r="O423" s="145"/>
      <c r="P423" s="145"/>
      <c r="Q423" s="145"/>
      <c r="R423" s="145"/>
      <c r="S423" s="145"/>
    </row>
    <row r="424" spans="4:19">
      <c r="D424" s="143"/>
      <c r="E424" s="144"/>
      <c r="F424" s="145"/>
      <c r="G424" s="145"/>
      <c r="H424" s="145"/>
      <c r="I424" s="145"/>
      <c r="J424" s="145"/>
      <c r="K424" s="145"/>
      <c r="L424" s="145"/>
      <c r="M424" s="145"/>
      <c r="N424" s="145"/>
      <c r="O424" s="145"/>
      <c r="P424" s="145"/>
      <c r="Q424" s="145"/>
      <c r="R424" s="145"/>
      <c r="S424" s="145"/>
    </row>
    <row r="425" spans="4:19">
      <c r="D425" s="143"/>
      <c r="E425" s="144"/>
      <c r="F425" s="145"/>
      <c r="G425" s="145"/>
      <c r="H425" s="145"/>
      <c r="I425" s="145"/>
      <c r="J425" s="145"/>
      <c r="K425" s="145"/>
      <c r="L425" s="145"/>
      <c r="M425" s="145"/>
      <c r="N425" s="145"/>
      <c r="O425" s="145"/>
      <c r="P425" s="145"/>
      <c r="Q425" s="145"/>
      <c r="R425" s="145"/>
      <c r="S425" s="145"/>
    </row>
    <row r="426" spans="4:19">
      <c r="D426" s="143"/>
      <c r="E426" s="144"/>
      <c r="F426" s="145"/>
      <c r="G426" s="145"/>
      <c r="H426" s="145"/>
      <c r="I426" s="145"/>
      <c r="J426" s="145"/>
      <c r="K426" s="145"/>
      <c r="L426" s="145"/>
      <c r="M426" s="145"/>
      <c r="N426" s="145"/>
      <c r="O426" s="145"/>
      <c r="P426" s="145"/>
      <c r="Q426" s="145"/>
      <c r="R426" s="145"/>
      <c r="S426" s="145"/>
    </row>
    <row r="427" spans="4:19">
      <c r="D427" s="143"/>
      <c r="E427" s="144"/>
      <c r="F427" s="145"/>
      <c r="G427" s="145"/>
      <c r="H427" s="145"/>
      <c r="I427" s="145"/>
      <c r="J427" s="145"/>
      <c r="K427" s="145"/>
      <c r="L427" s="145"/>
      <c r="M427" s="145"/>
      <c r="N427" s="145"/>
      <c r="O427" s="145"/>
      <c r="P427" s="145"/>
      <c r="Q427" s="145"/>
      <c r="R427" s="145"/>
      <c r="S427" s="145"/>
    </row>
    <row r="428" spans="4:19">
      <c r="D428" s="143"/>
      <c r="E428" s="144"/>
      <c r="F428" s="145"/>
      <c r="G428" s="145"/>
      <c r="H428" s="145"/>
      <c r="I428" s="145"/>
      <c r="J428" s="145"/>
      <c r="K428" s="145"/>
      <c r="L428" s="145"/>
      <c r="M428" s="145"/>
      <c r="N428" s="145"/>
      <c r="O428" s="145"/>
      <c r="P428" s="145"/>
      <c r="Q428" s="145"/>
      <c r="R428" s="145"/>
      <c r="S428" s="145"/>
    </row>
    <row r="429" spans="4:19">
      <c r="D429" s="143"/>
      <c r="E429" s="144"/>
      <c r="F429" s="145"/>
      <c r="G429" s="145"/>
      <c r="H429" s="145"/>
      <c r="I429" s="145"/>
      <c r="J429" s="145"/>
      <c r="K429" s="145"/>
      <c r="L429" s="145"/>
      <c r="M429" s="145"/>
      <c r="N429" s="145"/>
      <c r="O429" s="145"/>
      <c r="P429" s="145"/>
      <c r="Q429" s="145"/>
      <c r="R429" s="145"/>
      <c r="S429" s="145"/>
    </row>
    <row r="430" spans="4:19">
      <c r="D430" s="143"/>
      <c r="E430" s="144"/>
      <c r="F430" s="145"/>
      <c r="G430" s="145"/>
      <c r="H430" s="145"/>
      <c r="I430" s="145"/>
      <c r="J430" s="145"/>
      <c r="K430" s="145"/>
      <c r="L430" s="145"/>
      <c r="M430" s="145"/>
      <c r="N430" s="145"/>
      <c r="O430" s="145"/>
      <c r="P430" s="145"/>
      <c r="Q430" s="145"/>
      <c r="R430" s="145"/>
      <c r="S430" s="145"/>
    </row>
    <row r="431" spans="4:19">
      <c r="D431" s="143"/>
      <c r="E431" s="144"/>
      <c r="F431" s="145"/>
      <c r="G431" s="145"/>
      <c r="H431" s="145"/>
      <c r="I431" s="145"/>
      <c r="J431" s="145"/>
      <c r="K431" s="145"/>
      <c r="L431" s="145"/>
      <c r="M431" s="145"/>
      <c r="N431" s="145"/>
      <c r="O431" s="145"/>
      <c r="P431" s="145"/>
      <c r="Q431" s="145"/>
      <c r="R431" s="145"/>
      <c r="S431" s="145"/>
    </row>
    <row r="432" spans="4:19">
      <c r="D432" s="143"/>
      <c r="E432" s="144"/>
      <c r="F432" s="145"/>
      <c r="G432" s="145"/>
      <c r="H432" s="145"/>
      <c r="I432" s="145"/>
      <c r="J432" s="145"/>
      <c r="K432" s="145"/>
      <c r="L432" s="145"/>
      <c r="M432" s="145"/>
      <c r="N432" s="145"/>
      <c r="O432" s="145"/>
      <c r="P432" s="145"/>
      <c r="Q432" s="145"/>
      <c r="R432" s="145"/>
      <c r="S432" s="145"/>
    </row>
    <row r="433" spans="4:19">
      <c r="D433" s="143"/>
      <c r="E433" s="144"/>
      <c r="F433" s="145"/>
      <c r="G433" s="145"/>
      <c r="H433" s="145"/>
      <c r="I433" s="145"/>
      <c r="J433" s="145"/>
      <c r="K433" s="145"/>
      <c r="L433" s="145"/>
      <c r="M433" s="145"/>
      <c r="N433" s="145"/>
      <c r="O433" s="145"/>
      <c r="P433" s="145"/>
      <c r="Q433" s="145"/>
      <c r="R433" s="145"/>
      <c r="S433" s="145"/>
    </row>
    <row r="434" spans="4:19">
      <c r="D434" s="143"/>
      <c r="E434" s="144"/>
      <c r="F434" s="145"/>
      <c r="G434" s="145"/>
      <c r="H434" s="145"/>
      <c r="I434" s="145"/>
      <c r="J434" s="145"/>
      <c r="K434" s="145"/>
      <c r="L434" s="145"/>
      <c r="M434" s="145"/>
      <c r="N434" s="145"/>
      <c r="O434" s="145"/>
      <c r="P434" s="145"/>
      <c r="Q434" s="145"/>
      <c r="R434" s="145"/>
      <c r="S434" s="145"/>
    </row>
    <row r="435" spans="4:19">
      <c r="D435" s="143"/>
      <c r="E435" s="144"/>
      <c r="F435" s="145"/>
      <c r="G435" s="145"/>
      <c r="H435" s="145"/>
      <c r="I435" s="145"/>
      <c r="J435" s="145"/>
      <c r="K435" s="145"/>
      <c r="L435" s="145"/>
      <c r="M435" s="145"/>
      <c r="N435" s="145"/>
      <c r="O435" s="145"/>
      <c r="P435" s="145"/>
      <c r="Q435" s="145"/>
      <c r="R435" s="145"/>
      <c r="S435" s="145"/>
    </row>
    <row r="436" spans="4:19">
      <c r="D436" s="143"/>
      <c r="E436" s="144"/>
      <c r="F436" s="145"/>
      <c r="G436" s="145"/>
      <c r="H436" s="145"/>
      <c r="I436" s="145"/>
      <c r="J436" s="145"/>
      <c r="K436" s="145"/>
      <c r="L436" s="145"/>
      <c r="M436" s="145"/>
      <c r="N436" s="145"/>
      <c r="O436" s="145"/>
      <c r="P436" s="145"/>
      <c r="Q436" s="145"/>
      <c r="R436" s="145"/>
      <c r="S436" s="145"/>
    </row>
    <row r="437" spans="4:19">
      <c r="D437" s="143"/>
      <c r="E437" s="144"/>
      <c r="F437" s="145"/>
      <c r="G437" s="145"/>
      <c r="H437" s="145"/>
      <c r="I437" s="145"/>
      <c r="J437" s="145"/>
      <c r="K437" s="145"/>
      <c r="L437" s="145"/>
      <c r="M437" s="145"/>
      <c r="N437" s="145"/>
      <c r="O437" s="145"/>
      <c r="P437" s="145"/>
      <c r="Q437" s="145"/>
      <c r="R437" s="145"/>
      <c r="S437" s="145"/>
    </row>
    <row r="438" spans="4:19">
      <c r="D438" s="143"/>
      <c r="E438" s="144"/>
      <c r="F438" s="145"/>
      <c r="G438" s="145"/>
      <c r="H438" s="145"/>
      <c r="I438" s="145"/>
      <c r="J438" s="145"/>
      <c r="K438" s="145"/>
      <c r="L438" s="145"/>
      <c r="M438" s="145"/>
      <c r="N438" s="145"/>
      <c r="O438" s="145"/>
      <c r="P438" s="145"/>
      <c r="Q438" s="145"/>
      <c r="R438" s="145"/>
      <c r="S438" s="145"/>
    </row>
    <row r="439" spans="4:19">
      <c r="D439" s="143"/>
      <c r="E439" s="144"/>
      <c r="F439" s="145"/>
      <c r="G439" s="145"/>
      <c r="H439" s="145"/>
      <c r="I439" s="145"/>
      <c r="J439" s="145"/>
      <c r="K439" s="145"/>
      <c r="L439" s="145"/>
      <c r="M439" s="145"/>
      <c r="N439" s="145"/>
      <c r="O439" s="145"/>
      <c r="P439" s="145"/>
      <c r="Q439" s="145"/>
      <c r="R439" s="145"/>
      <c r="S439" s="145"/>
    </row>
    <row r="440" spans="4:19">
      <c r="D440" s="143"/>
      <c r="E440" s="144"/>
      <c r="F440" s="145"/>
      <c r="G440" s="145"/>
      <c r="H440" s="145"/>
      <c r="I440" s="145"/>
      <c r="J440" s="145"/>
      <c r="K440" s="145"/>
      <c r="L440" s="145"/>
      <c r="M440" s="145"/>
      <c r="N440" s="145"/>
      <c r="O440" s="145"/>
      <c r="P440" s="145"/>
      <c r="Q440" s="145"/>
      <c r="R440" s="145"/>
      <c r="S440" s="145"/>
    </row>
    <row r="441" spans="4:19">
      <c r="D441" s="143"/>
      <c r="E441" s="144"/>
      <c r="F441" s="145"/>
      <c r="G441" s="145"/>
      <c r="H441" s="145"/>
      <c r="I441" s="145"/>
      <c r="J441" s="145"/>
      <c r="K441" s="145"/>
      <c r="L441" s="145"/>
      <c r="M441" s="145"/>
      <c r="N441" s="145"/>
      <c r="O441" s="145"/>
      <c r="P441" s="145"/>
      <c r="Q441" s="145"/>
      <c r="R441" s="145"/>
      <c r="S441" s="145"/>
    </row>
    <row r="442" spans="4:19">
      <c r="D442" s="143"/>
      <c r="E442" s="144"/>
      <c r="F442" s="145"/>
      <c r="G442" s="145"/>
      <c r="H442" s="145"/>
      <c r="I442" s="145"/>
      <c r="J442" s="145"/>
      <c r="K442" s="145"/>
      <c r="L442" s="145"/>
      <c r="M442" s="145"/>
      <c r="N442" s="145"/>
      <c r="O442" s="145"/>
      <c r="P442" s="145"/>
      <c r="Q442" s="145"/>
      <c r="R442" s="145"/>
      <c r="S442" s="145"/>
    </row>
    <row r="443" spans="4:19">
      <c r="D443" s="143"/>
      <c r="E443" s="144"/>
      <c r="F443" s="145"/>
      <c r="G443" s="145"/>
      <c r="H443" s="145"/>
      <c r="I443" s="145"/>
      <c r="J443" s="145"/>
      <c r="K443" s="145"/>
      <c r="L443" s="145"/>
      <c r="M443" s="145"/>
      <c r="N443" s="145"/>
      <c r="O443" s="145"/>
      <c r="P443" s="145"/>
      <c r="Q443" s="145"/>
      <c r="R443" s="145"/>
      <c r="S443" s="145"/>
    </row>
    <row r="444" spans="4:19">
      <c r="D444" s="143"/>
      <c r="E444" s="144"/>
      <c r="F444" s="145"/>
      <c r="G444" s="145"/>
      <c r="H444" s="145"/>
      <c r="I444" s="145"/>
      <c r="J444" s="145"/>
      <c r="K444" s="145"/>
      <c r="L444" s="145"/>
      <c r="M444" s="145"/>
      <c r="N444" s="145"/>
      <c r="O444" s="145"/>
      <c r="P444" s="145"/>
      <c r="Q444" s="145"/>
      <c r="R444" s="145"/>
      <c r="S444" s="145"/>
    </row>
    <row r="445" spans="4:19">
      <c r="D445" s="143"/>
      <c r="E445" s="144"/>
      <c r="F445" s="145"/>
      <c r="G445" s="145"/>
      <c r="H445" s="145"/>
      <c r="I445" s="145"/>
      <c r="J445" s="145"/>
      <c r="K445" s="145"/>
      <c r="L445" s="145"/>
      <c r="M445" s="145"/>
      <c r="N445" s="145"/>
      <c r="O445" s="145"/>
      <c r="P445" s="145"/>
      <c r="Q445" s="145"/>
      <c r="R445" s="145"/>
      <c r="S445" s="145"/>
    </row>
    <row r="446" spans="4:19">
      <c r="D446" s="143"/>
      <c r="E446" s="144"/>
      <c r="F446" s="145"/>
      <c r="G446" s="145"/>
      <c r="H446" s="145"/>
      <c r="I446" s="145"/>
      <c r="J446" s="145"/>
      <c r="K446" s="145"/>
      <c r="L446" s="145"/>
      <c r="M446" s="145"/>
      <c r="N446" s="145"/>
      <c r="O446" s="145"/>
      <c r="P446" s="145"/>
      <c r="Q446" s="145"/>
      <c r="R446" s="145"/>
      <c r="S446" s="145"/>
    </row>
    <row r="447" spans="4:19">
      <c r="D447" s="143"/>
      <c r="E447" s="144"/>
      <c r="F447" s="145"/>
      <c r="G447" s="145"/>
      <c r="H447" s="145"/>
      <c r="I447" s="145"/>
      <c r="J447" s="145"/>
      <c r="K447" s="145"/>
      <c r="L447" s="145"/>
      <c r="M447" s="145"/>
      <c r="N447" s="145"/>
      <c r="O447" s="145"/>
      <c r="P447" s="145"/>
      <c r="Q447" s="145"/>
      <c r="R447" s="145"/>
      <c r="S447" s="145"/>
    </row>
    <row r="448" spans="4:19">
      <c r="D448" s="143"/>
      <c r="E448" s="144"/>
      <c r="F448" s="145"/>
      <c r="G448" s="145"/>
      <c r="H448" s="145"/>
      <c r="I448" s="145"/>
      <c r="J448" s="145"/>
      <c r="K448" s="145"/>
      <c r="L448" s="145"/>
      <c r="M448" s="145"/>
      <c r="N448" s="145"/>
      <c r="O448" s="145"/>
      <c r="P448" s="145"/>
      <c r="Q448" s="145"/>
      <c r="R448" s="145"/>
      <c r="S448" s="145"/>
    </row>
    <row r="449" spans="4:19">
      <c r="D449" s="143"/>
      <c r="E449" s="144"/>
      <c r="F449" s="145"/>
      <c r="G449" s="145"/>
      <c r="H449" s="145"/>
      <c r="I449" s="145"/>
      <c r="J449" s="145"/>
      <c r="K449" s="145"/>
      <c r="L449" s="145"/>
      <c r="M449" s="145"/>
      <c r="N449" s="145"/>
      <c r="O449" s="145"/>
      <c r="P449" s="145"/>
      <c r="Q449" s="145"/>
      <c r="R449" s="145"/>
      <c r="S449" s="145"/>
    </row>
    <row r="450" spans="4:19">
      <c r="D450" s="143"/>
      <c r="E450" s="144"/>
      <c r="F450" s="145"/>
      <c r="G450" s="145"/>
      <c r="H450" s="145"/>
      <c r="I450" s="145"/>
      <c r="J450" s="145"/>
      <c r="K450" s="145"/>
      <c r="L450" s="145"/>
      <c r="M450" s="145"/>
      <c r="N450" s="145"/>
      <c r="O450" s="145"/>
      <c r="P450" s="145"/>
      <c r="Q450" s="145"/>
      <c r="R450" s="145"/>
      <c r="S450" s="145"/>
    </row>
    <row r="451" spans="4:19">
      <c r="D451" s="143"/>
      <c r="E451" s="144"/>
      <c r="F451" s="145"/>
      <c r="G451" s="145"/>
      <c r="H451" s="145"/>
      <c r="I451" s="145"/>
      <c r="J451" s="145"/>
      <c r="K451" s="145"/>
      <c r="L451" s="145"/>
      <c r="M451" s="145"/>
      <c r="N451" s="145"/>
      <c r="O451" s="145"/>
      <c r="P451" s="145"/>
      <c r="Q451" s="145"/>
      <c r="R451" s="145"/>
      <c r="S451" s="145"/>
    </row>
    <row r="452" spans="4:19">
      <c r="D452" s="143"/>
      <c r="E452" s="144"/>
      <c r="F452" s="145"/>
      <c r="G452" s="145"/>
      <c r="H452" s="145"/>
      <c r="I452" s="145"/>
      <c r="J452" s="145"/>
      <c r="K452" s="145"/>
      <c r="L452" s="145"/>
      <c r="M452" s="145"/>
      <c r="N452" s="145"/>
      <c r="O452" s="145"/>
      <c r="P452" s="145"/>
      <c r="Q452" s="145"/>
      <c r="R452" s="145"/>
      <c r="S452" s="145"/>
    </row>
    <row r="453" spans="4:19">
      <c r="D453" s="143"/>
      <c r="E453" s="144"/>
      <c r="F453" s="145"/>
      <c r="G453" s="145"/>
      <c r="H453" s="145"/>
      <c r="I453" s="145"/>
      <c r="J453" s="145"/>
      <c r="K453" s="145"/>
      <c r="L453" s="145"/>
      <c r="M453" s="145"/>
      <c r="N453" s="145"/>
      <c r="O453" s="145"/>
      <c r="P453" s="145"/>
      <c r="Q453" s="145"/>
      <c r="R453" s="145"/>
      <c r="S453" s="145"/>
    </row>
    <row r="454" spans="4:19">
      <c r="D454" s="143"/>
      <c r="E454" s="144"/>
      <c r="F454" s="145"/>
      <c r="G454" s="145"/>
      <c r="H454" s="145"/>
      <c r="I454" s="145"/>
      <c r="J454" s="145"/>
      <c r="K454" s="145"/>
      <c r="L454" s="145"/>
      <c r="M454" s="145"/>
      <c r="N454" s="145"/>
      <c r="O454" s="145"/>
      <c r="P454" s="145"/>
      <c r="Q454" s="145"/>
      <c r="R454" s="145"/>
      <c r="S454" s="145"/>
    </row>
    <row r="455" spans="4:19">
      <c r="D455" s="143"/>
      <c r="E455" s="144"/>
      <c r="F455" s="145"/>
      <c r="G455" s="145"/>
      <c r="H455" s="145"/>
      <c r="I455" s="145"/>
      <c r="J455" s="145"/>
      <c r="K455" s="145"/>
      <c r="L455" s="145"/>
      <c r="M455" s="145"/>
      <c r="N455" s="145"/>
      <c r="O455" s="145"/>
      <c r="P455" s="145"/>
      <c r="Q455" s="145"/>
      <c r="R455" s="145"/>
      <c r="S455" s="145"/>
    </row>
    <row r="456" spans="4:19">
      <c r="D456" s="143"/>
      <c r="E456" s="144"/>
      <c r="F456" s="145"/>
      <c r="G456" s="145"/>
      <c r="H456" s="145"/>
      <c r="I456" s="145"/>
      <c r="J456" s="145"/>
      <c r="K456" s="145"/>
      <c r="L456" s="145"/>
      <c r="M456" s="145"/>
      <c r="N456" s="145"/>
      <c r="O456" s="145"/>
      <c r="P456" s="145"/>
      <c r="Q456" s="145"/>
      <c r="R456" s="145"/>
      <c r="S456" s="145"/>
    </row>
    <row r="457" spans="4:19">
      <c r="D457" s="143"/>
      <c r="E457" s="144"/>
      <c r="F457" s="145"/>
      <c r="G457" s="145"/>
      <c r="H457" s="145"/>
      <c r="I457" s="145"/>
      <c r="J457" s="145"/>
      <c r="K457" s="145"/>
      <c r="L457" s="145"/>
      <c r="M457" s="145"/>
      <c r="N457" s="145"/>
      <c r="O457" s="145"/>
      <c r="P457" s="145"/>
      <c r="Q457" s="145"/>
      <c r="R457" s="145"/>
      <c r="S457" s="145"/>
    </row>
    <row r="458" spans="4:19">
      <c r="D458" s="143"/>
      <c r="E458" s="144"/>
      <c r="F458" s="145"/>
      <c r="G458" s="145"/>
      <c r="H458" s="145"/>
      <c r="I458" s="145"/>
      <c r="J458" s="145"/>
      <c r="K458" s="145"/>
      <c r="L458" s="145"/>
      <c r="M458" s="145"/>
      <c r="N458" s="145"/>
      <c r="O458" s="145"/>
      <c r="P458" s="145"/>
      <c r="Q458" s="145"/>
      <c r="R458" s="145"/>
      <c r="S458" s="145"/>
    </row>
    <row r="459" spans="4:19">
      <c r="D459" s="143"/>
      <c r="E459" s="144"/>
      <c r="F459" s="145"/>
      <c r="G459" s="145"/>
      <c r="H459" s="145"/>
      <c r="I459" s="145"/>
      <c r="J459" s="145"/>
      <c r="K459" s="145"/>
      <c r="L459" s="145"/>
      <c r="M459" s="145"/>
      <c r="N459" s="145"/>
      <c r="O459" s="145"/>
      <c r="P459" s="145"/>
      <c r="Q459" s="145"/>
      <c r="R459" s="145"/>
      <c r="S459" s="145"/>
    </row>
    <row r="460" spans="4:19">
      <c r="D460" s="143"/>
      <c r="E460" s="144"/>
      <c r="F460" s="145"/>
      <c r="G460" s="145"/>
      <c r="H460" s="145"/>
      <c r="I460" s="145"/>
      <c r="J460" s="145"/>
      <c r="K460" s="145"/>
      <c r="L460" s="145"/>
      <c r="M460" s="145"/>
      <c r="N460" s="145"/>
      <c r="O460" s="145"/>
      <c r="P460" s="145"/>
      <c r="Q460" s="145"/>
      <c r="R460" s="145"/>
      <c r="S460" s="145"/>
    </row>
    <row r="461" spans="4:19">
      <c r="D461" s="143"/>
      <c r="E461" s="144"/>
      <c r="F461" s="145"/>
      <c r="G461" s="145"/>
      <c r="H461" s="145"/>
      <c r="I461" s="145"/>
      <c r="J461" s="145"/>
      <c r="K461" s="145"/>
      <c r="L461" s="145"/>
      <c r="M461" s="145"/>
      <c r="N461" s="145"/>
      <c r="O461" s="145"/>
      <c r="P461" s="145"/>
      <c r="Q461" s="145"/>
      <c r="R461" s="145"/>
      <c r="S461" s="145"/>
    </row>
    <row r="462" spans="4:19">
      <c r="D462" s="143"/>
      <c r="E462" s="144"/>
      <c r="F462" s="145"/>
      <c r="G462" s="145"/>
      <c r="H462" s="145"/>
      <c r="I462" s="145"/>
      <c r="J462" s="145"/>
      <c r="K462" s="145"/>
      <c r="L462" s="145"/>
      <c r="M462" s="145"/>
      <c r="N462" s="145"/>
      <c r="O462" s="145"/>
      <c r="P462" s="145"/>
      <c r="Q462" s="145"/>
      <c r="R462" s="145"/>
      <c r="S462" s="145"/>
    </row>
    <row r="463" spans="4:19">
      <c r="D463" s="143"/>
      <c r="E463" s="144"/>
      <c r="F463" s="145"/>
      <c r="G463" s="145"/>
      <c r="H463" s="145"/>
      <c r="I463" s="145"/>
      <c r="J463" s="145"/>
      <c r="K463" s="145"/>
      <c r="L463" s="145"/>
      <c r="M463" s="145"/>
      <c r="N463" s="145"/>
      <c r="O463" s="145"/>
      <c r="P463" s="145"/>
      <c r="Q463" s="145"/>
      <c r="R463" s="145"/>
      <c r="S463" s="145"/>
    </row>
    <row r="464" spans="4:19">
      <c r="D464" s="143"/>
      <c r="E464" s="144"/>
      <c r="F464" s="145"/>
      <c r="G464" s="145"/>
      <c r="H464" s="145"/>
      <c r="I464" s="145"/>
      <c r="J464" s="145"/>
      <c r="K464" s="145"/>
      <c r="L464" s="145"/>
      <c r="M464" s="145"/>
      <c r="N464" s="145"/>
      <c r="O464" s="145"/>
      <c r="P464" s="145"/>
      <c r="Q464" s="145"/>
      <c r="R464" s="145"/>
      <c r="S464" s="145"/>
    </row>
    <row r="465" spans="4:19">
      <c r="D465" s="143"/>
      <c r="E465" s="144"/>
      <c r="F465" s="145"/>
      <c r="G465" s="145"/>
      <c r="H465" s="145"/>
      <c r="I465" s="145"/>
      <c r="J465" s="145"/>
      <c r="K465" s="145"/>
      <c r="L465" s="145"/>
      <c r="M465" s="145"/>
      <c r="N465" s="145"/>
      <c r="O465" s="145"/>
      <c r="P465" s="145"/>
      <c r="Q465" s="145"/>
      <c r="R465" s="145"/>
      <c r="S465" s="145"/>
    </row>
    <row r="466" spans="4:19">
      <c r="D466" s="143"/>
      <c r="E466" s="144"/>
      <c r="F466" s="145"/>
      <c r="G466" s="145"/>
      <c r="H466" s="145"/>
      <c r="I466" s="145"/>
      <c r="J466" s="145"/>
      <c r="K466" s="145"/>
      <c r="L466" s="145"/>
      <c r="M466" s="145"/>
      <c r="N466" s="145"/>
      <c r="O466" s="145"/>
      <c r="P466" s="145"/>
      <c r="Q466" s="145"/>
      <c r="R466" s="145"/>
      <c r="S466" s="145"/>
    </row>
    <row r="467" spans="4:19">
      <c r="D467" s="143"/>
      <c r="E467" s="144"/>
      <c r="F467" s="145"/>
      <c r="G467" s="145"/>
      <c r="H467" s="145"/>
      <c r="I467" s="145"/>
      <c r="J467" s="145"/>
      <c r="K467" s="145"/>
      <c r="L467" s="145"/>
      <c r="M467" s="145"/>
      <c r="N467" s="145"/>
      <c r="O467" s="145"/>
      <c r="P467" s="145"/>
      <c r="Q467" s="145"/>
      <c r="R467" s="145"/>
      <c r="S467" s="145"/>
    </row>
    <row r="468" spans="4:19">
      <c r="D468" s="143"/>
      <c r="E468" s="144"/>
      <c r="F468" s="145"/>
      <c r="G468" s="145"/>
      <c r="H468" s="145"/>
      <c r="I468" s="145"/>
      <c r="J468" s="145"/>
      <c r="K468" s="145"/>
      <c r="L468" s="145"/>
      <c r="M468" s="145"/>
      <c r="N468" s="145"/>
      <c r="O468" s="145"/>
      <c r="P468" s="145"/>
      <c r="Q468" s="145"/>
      <c r="R468" s="145"/>
      <c r="S468" s="145"/>
    </row>
    <row r="469" spans="4:19">
      <c r="D469" s="143"/>
      <c r="E469" s="144"/>
      <c r="F469" s="145"/>
      <c r="G469" s="145"/>
      <c r="H469" s="145"/>
      <c r="I469" s="145"/>
      <c r="J469" s="145"/>
      <c r="K469" s="145"/>
      <c r="L469" s="145"/>
      <c r="M469" s="145"/>
      <c r="N469" s="145"/>
      <c r="O469" s="145"/>
      <c r="P469" s="145"/>
      <c r="Q469" s="145"/>
      <c r="R469" s="145"/>
      <c r="S469" s="145"/>
    </row>
    <row r="470" spans="4:19">
      <c r="D470" s="143"/>
      <c r="E470" s="144"/>
      <c r="F470" s="145"/>
      <c r="G470" s="145"/>
      <c r="H470" s="145"/>
      <c r="I470" s="145"/>
      <c r="J470" s="145"/>
      <c r="K470" s="145"/>
      <c r="L470" s="145"/>
      <c r="M470" s="145"/>
      <c r="N470" s="145"/>
      <c r="O470" s="145"/>
      <c r="P470" s="145"/>
      <c r="Q470" s="145"/>
      <c r="R470" s="145"/>
      <c r="S470" s="145"/>
    </row>
    <row r="471" spans="4:19">
      <c r="D471" s="143"/>
      <c r="E471" s="144"/>
      <c r="F471" s="145"/>
      <c r="G471" s="145"/>
      <c r="H471" s="145"/>
      <c r="I471" s="145"/>
      <c r="J471" s="145"/>
      <c r="K471" s="145"/>
      <c r="L471" s="145"/>
      <c r="M471" s="145"/>
      <c r="N471" s="145"/>
      <c r="O471" s="145"/>
      <c r="P471" s="145"/>
      <c r="Q471" s="145"/>
      <c r="R471" s="145"/>
      <c r="S471" s="145"/>
    </row>
    <row r="472" spans="4:19">
      <c r="D472" s="143"/>
      <c r="E472" s="144"/>
      <c r="F472" s="145"/>
      <c r="G472" s="145"/>
      <c r="H472" s="145"/>
      <c r="I472" s="145"/>
      <c r="J472" s="145"/>
      <c r="K472" s="145"/>
      <c r="L472" s="145"/>
      <c r="M472" s="145"/>
      <c r="N472" s="145"/>
      <c r="O472" s="145"/>
      <c r="P472" s="145"/>
      <c r="Q472" s="145"/>
      <c r="R472" s="145"/>
      <c r="S472" s="145"/>
    </row>
    <row r="473" spans="4:19">
      <c r="D473" s="143"/>
      <c r="E473" s="144"/>
      <c r="F473" s="145"/>
      <c r="G473" s="145"/>
      <c r="H473" s="145"/>
      <c r="I473" s="145"/>
      <c r="J473" s="145"/>
      <c r="K473" s="145"/>
      <c r="L473" s="145"/>
      <c r="M473" s="145"/>
      <c r="N473" s="145"/>
      <c r="O473" s="145"/>
      <c r="P473" s="145"/>
      <c r="Q473" s="145"/>
      <c r="R473" s="145"/>
      <c r="S473" s="145"/>
    </row>
    <row r="474" spans="4:19">
      <c r="D474" s="143"/>
      <c r="E474" s="144"/>
      <c r="F474" s="145"/>
      <c r="G474" s="145"/>
      <c r="H474" s="145"/>
      <c r="I474" s="145"/>
      <c r="J474" s="145"/>
      <c r="K474" s="145"/>
      <c r="L474" s="145"/>
      <c r="M474" s="145"/>
      <c r="N474" s="145"/>
      <c r="O474" s="145"/>
      <c r="P474" s="145"/>
      <c r="Q474" s="145"/>
      <c r="R474" s="145"/>
      <c r="S474" s="145"/>
    </row>
    <row r="475" spans="4:19">
      <c r="D475" s="143"/>
      <c r="E475" s="144"/>
      <c r="F475" s="145"/>
      <c r="G475" s="145"/>
      <c r="H475" s="145"/>
      <c r="I475" s="145"/>
      <c r="J475" s="145"/>
      <c r="K475" s="145"/>
      <c r="L475" s="145"/>
      <c r="M475" s="145"/>
      <c r="N475" s="145"/>
      <c r="O475" s="145"/>
      <c r="P475" s="145"/>
      <c r="Q475" s="145"/>
      <c r="R475" s="145"/>
      <c r="S475" s="145"/>
    </row>
    <row r="476" spans="4:19">
      <c r="D476" s="143"/>
      <c r="E476" s="144"/>
      <c r="F476" s="145"/>
      <c r="G476" s="145"/>
      <c r="H476" s="145"/>
      <c r="I476" s="145"/>
      <c r="J476" s="145"/>
      <c r="K476" s="145"/>
      <c r="L476" s="145"/>
      <c r="M476" s="145"/>
      <c r="N476" s="145"/>
      <c r="O476" s="145"/>
      <c r="P476" s="145"/>
      <c r="Q476" s="145"/>
      <c r="R476" s="145"/>
      <c r="S476" s="145"/>
    </row>
    <row r="477" spans="4:19">
      <c r="D477" s="143"/>
      <c r="E477" s="144"/>
      <c r="F477" s="145"/>
      <c r="G477" s="145"/>
      <c r="H477" s="145"/>
      <c r="I477" s="145"/>
      <c r="J477" s="145"/>
      <c r="K477" s="145"/>
      <c r="L477" s="145"/>
      <c r="M477" s="145"/>
      <c r="N477" s="145"/>
      <c r="O477" s="145"/>
      <c r="P477" s="145"/>
      <c r="Q477" s="145"/>
      <c r="R477" s="145"/>
      <c r="S477" s="145"/>
    </row>
    <row r="478" spans="4:19">
      <c r="D478" s="143"/>
      <c r="E478" s="144"/>
      <c r="F478" s="145"/>
      <c r="G478" s="145"/>
      <c r="H478" s="145"/>
      <c r="I478" s="145"/>
      <c r="J478" s="145"/>
      <c r="K478" s="145"/>
      <c r="L478" s="145"/>
      <c r="M478" s="145"/>
      <c r="N478" s="145"/>
      <c r="O478" s="145"/>
      <c r="P478" s="145"/>
      <c r="Q478" s="145"/>
      <c r="R478" s="145"/>
      <c r="S478" s="145"/>
    </row>
    <row r="479" spans="4:19">
      <c r="D479" s="143"/>
      <c r="E479" s="144"/>
      <c r="F479" s="145"/>
      <c r="G479" s="145"/>
      <c r="H479" s="145"/>
      <c r="I479" s="145"/>
      <c r="J479" s="145"/>
      <c r="K479" s="145"/>
      <c r="L479" s="145"/>
      <c r="M479" s="145"/>
      <c r="N479" s="145"/>
      <c r="O479" s="145"/>
      <c r="P479" s="145"/>
      <c r="Q479" s="145"/>
      <c r="R479" s="145"/>
      <c r="S479" s="145"/>
    </row>
    <row r="480" spans="4:19">
      <c r="D480" s="143"/>
      <c r="E480" s="144"/>
      <c r="F480" s="145"/>
      <c r="G480" s="145"/>
      <c r="H480" s="145"/>
      <c r="I480" s="145"/>
      <c r="J480" s="145"/>
      <c r="K480" s="145"/>
      <c r="L480" s="145"/>
      <c r="M480" s="145"/>
      <c r="N480" s="145"/>
      <c r="O480" s="145"/>
      <c r="P480" s="145"/>
      <c r="Q480" s="145"/>
      <c r="R480" s="145"/>
      <c r="S480" s="145"/>
    </row>
    <row r="481" spans="4:19">
      <c r="D481" s="143"/>
      <c r="E481" s="144"/>
      <c r="F481" s="145"/>
      <c r="G481" s="145"/>
      <c r="H481" s="145"/>
      <c r="I481" s="145"/>
      <c r="J481" s="145"/>
      <c r="K481" s="145"/>
      <c r="L481" s="145"/>
      <c r="M481" s="145"/>
      <c r="N481" s="145"/>
      <c r="O481" s="145"/>
      <c r="P481" s="145"/>
      <c r="Q481" s="145"/>
      <c r="R481" s="145"/>
      <c r="S481" s="145"/>
    </row>
    <row r="482" spans="4:19">
      <c r="D482" s="143"/>
      <c r="E482" s="144"/>
      <c r="F482" s="145"/>
      <c r="G482" s="145"/>
      <c r="H482" s="145"/>
      <c r="I482" s="145"/>
      <c r="J482" s="145"/>
      <c r="K482" s="145"/>
      <c r="L482" s="145"/>
      <c r="M482" s="145"/>
      <c r="N482" s="145"/>
      <c r="O482" s="145"/>
      <c r="P482" s="145"/>
      <c r="Q482" s="145"/>
      <c r="R482" s="145"/>
      <c r="S482" s="145"/>
    </row>
    <row r="483" spans="4:19">
      <c r="D483" s="143"/>
      <c r="E483" s="144"/>
      <c r="F483" s="145"/>
      <c r="G483" s="145"/>
      <c r="H483" s="145"/>
      <c r="I483" s="145"/>
      <c r="J483" s="145"/>
      <c r="K483" s="145"/>
      <c r="L483" s="145"/>
      <c r="M483" s="145"/>
      <c r="N483" s="145"/>
      <c r="O483" s="145"/>
      <c r="P483" s="145"/>
      <c r="Q483" s="145"/>
      <c r="R483" s="145"/>
      <c r="S483" s="145"/>
    </row>
    <row r="484" spans="4:19">
      <c r="D484" s="143"/>
      <c r="E484" s="144"/>
      <c r="F484" s="145"/>
      <c r="G484" s="145"/>
      <c r="H484" s="145"/>
      <c r="I484" s="145"/>
      <c r="J484" s="145"/>
      <c r="K484" s="145"/>
      <c r="L484" s="145"/>
      <c r="M484" s="145"/>
      <c r="N484" s="145"/>
      <c r="O484" s="145"/>
      <c r="P484" s="145"/>
      <c r="Q484" s="145"/>
      <c r="R484" s="145"/>
      <c r="S484" s="145"/>
    </row>
    <row r="485" spans="4:19">
      <c r="D485" s="143"/>
      <c r="E485" s="144"/>
      <c r="F485" s="145"/>
      <c r="G485" s="145"/>
      <c r="H485" s="145"/>
      <c r="I485" s="145"/>
      <c r="J485" s="145"/>
      <c r="K485" s="145"/>
      <c r="L485" s="145"/>
      <c r="M485" s="145"/>
      <c r="N485" s="145"/>
      <c r="O485" s="145"/>
      <c r="P485" s="145"/>
      <c r="Q485" s="145"/>
      <c r="R485" s="145"/>
      <c r="S485" s="145"/>
    </row>
    <row r="486" spans="4:19">
      <c r="D486" s="143"/>
      <c r="E486" s="144"/>
      <c r="F486" s="145"/>
      <c r="G486" s="145"/>
      <c r="H486" s="145"/>
      <c r="I486" s="145"/>
      <c r="J486" s="145"/>
      <c r="K486" s="145"/>
      <c r="L486" s="145"/>
      <c r="M486" s="145"/>
      <c r="N486" s="145"/>
      <c r="O486" s="145"/>
      <c r="P486" s="145"/>
      <c r="Q486" s="145"/>
      <c r="R486" s="145"/>
      <c r="S486" s="145"/>
    </row>
    <row r="487" spans="4:19">
      <c r="D487" s="143"/>
      <c r="E487" s="144"/>
      <c r="F487" s="145"/>
      <c r="G487" s="145"/>
      <c r="H487" s="145"/>
      <c r="I487" s="145"/>
      <c r="J487" s="145"/>
      <c r="K487" s="145"/>
      <c r="L487" s="145"/>
      <c r="M487" s="145"/>
      <c r="N487" s="145"/>
      <c r="O487" s="145"/>
      <c r="P487" s="145"/>
      <c r="Q487" s="145"/>
      <c r="R487" s="145"/>
      <c r="S487" s="145"/>
    </row>
    <row r="488" spans="4:19">
      <c r="D488" s="143"/>
      <c r="E488" s="144"/>
      <c r="F488" s="145"/>
      <c r="G488" s="145"/>
      <c r="H488" s="145"/>
      <c r="I488" s="145"/>
      <c r="J488" s="145"/>
      <c r="K488" s="145"/>
      <c r="L488" s="145"/>
      <c r="M488" s="145"/>
      <c r="N488" s="145"/>
      <c r="O488" s="145"/>
      <c r="P488" s="145"/>
      <c r="Q488" s="145"/>
      <c r="R488" s="145"/>
      <c r="S488" s="145"/>
    </row>
    <row r="489" spans="4:19">
      <c r="D489" s="143"/>
      <c r="E489" s="144"/>
      <c r="F489" s="145"/>
      <c r="G489" s="145"/>
      <c r="H489" s="145"/>
      <c r="I489" s="145"/>
      <c r="J489" s="145"/>
      <c r="K489" s="145"/>
      <c r="L489" s="145"/>
      <c r="M489" s="145"/>
      <c r="N489" s="145"/>
      <c r="O489" s="145"/>
      <c r="P489" s="145"/>
      <c r="Q489" s="145"/>
      <c r="R489" s="145"/>
      <c r="S489" s="145"/>
    </row>
    <row r="490" spans="4:19">
      <c r="D490" s="143"/>
      <c r="E490" s="144"/>
      <c r="F490" s="145"/>
      <c r="G490" s="145"/>
      <c r="H490" s="145"/>
      <c r="I490" s="145"/>
      <c r="J490" s="145"/>
      <c r="K490" s="145"/>
      <c r="L490" s="145"/>
      <c r="M490" s="145"/>
      <c r="N490" s="145"/>
      <c r="O490" s="145"/>
      <c r="P490" s="145"/>
      <c r="Q490" s="145"/>
      <c r="R490" s="145"/>
      <c r="S490" s="145"/>
    </row>
    <row r="491" spans="4:19">
      <c r="D491" s="143"/>
      <c r="E491" s="144"/>
      <c r="F491" s="145"/>
      <c r="G491" s="145"/>
      <c r="H491" s="145"/>
      <c r="I491" s="145"/>
      <c r="J491" s="145"/>
      <c r="K491" s="145"/>
      <c r="L491" s="145"/>
      <c r="M491" s="145"/>
      <c r="N491" s="145"/>
      <c r="O491" s="145"/>
      <c r="P491" s="145"/>
      <c r="Q491" s="145"/>
      <c r="R491" s="145"/>
      <c r="S491" s="145"/>
    </row>
    <row r="492" spans="4:19">
      <c r="D492" s="143"/>
      <c r="E492" s="144"/>
      <c r="F492" s="145"/>
      <c r="G492" s="145"/>
      <c r="H492" s="145"/>
      <c r="I492" s="145"/>
      <c r="J492" s="145"/>
      <c r="K492" s="145"/>
      <c r="L492" s="145"/>
      <c r="M492" s="145"/>
      <c r="N492" s="145"/>
      <c r="O492" s="145"/>
      <c r="P492" s="145"/>
      <c r="Q492" s="145"/>
      <c r="R492" s="145"/>
      <c r="S492" s="145"/>
    </row>
    <row r="493" spans="4:19">
      <c r="D493" s="143"/>
      <c r="E493" s="144"/>
      <c r="F493" s="145"/>
      <c r="G493" s="145"/>
      <c r="H493" s="145"/>
      <c r="I493" s="145"/>
      <c r="J493" s="145"/>
      <c r="K493" s="145"/>
      <c r="L493" s="145"/>
      <c r="M493" s="145"/>
      <c r="N493" s="145"/>
      <c r="O493" s="145"/>
      <c r="P493" s="145"/>
      <c r="Q493" s="145"/>
      <c r="R493" s="145"/>
      <c r="S493" s="145"/>
    </row>
    <row r="494" spans="4:19">
      <c r="D494" s="143"/>
      <c r="E494" s="144"/>
      <c r="F494" s="145"/>
      <c r="G494" s="145"/>
      <c r="H494" s="145"/>
      <c r="I494" s="145"/>
      <c r="J494" s="145"/>
      <c r="K494" s="145"/>
      <c r="L494" s="145"/>
      <c r="M494" s="145"/>
      <c r="N494" s="145"/>
      <c r="O494" s="145"/>
      <c r="P494" s="145"/>
      <c r="Q494" s="145"/>
      <c r="R494" s="145"/>
      <c r="S494" s="145"/>
    </row>
    <row r="495" spans="4:19">
      <c r="D495" s="143"/>
      <c r="E495" s="144"/>
      <c r="F495" s="145"/>
      <c r="G495" s="145"/>
      <c r="H495" s="145"/>
      <c r="I495" s="145"/>
      <c r="J495" s="145"/>
      <c r="K495" s="145"/>
      <c r="L495" s="145"/>
      <c r="M495" s="145"/>
      <c r="N495" s="145"/>
      <c r="O495" s="145"/>
      <c r="P495" s="145"/>
      <c r="Q495" s="145"/>
      <c r="R495" s="145"/>
      <c r="S495" s="145"/>
    </row>
    <row r="496" spans="4:19">
      <c r="D496" s="143"/>
      <c r="E496" s="144"/>
      <c r="F496" s="145"/>
      <c r="G496" s="145"/>
      <c r="H496" s="145"/>
      <c r="I496" s="145"/>
      <c r="J496" s="145"/>
      <c r="K496" s="145"/>
      <c r="L496" s="145"/>
      <c r="M496" s="145"/>
      <c r="N496" s="145"/>
      <c r="O496" s="145"/>
      <c r="P496" s="145"/>
      <c r="Q496" s="145"/>
      <c r="R496" s="145"/>
      <c r="S496" s="145"/>
    </row>
    <row r="497" spans="4:19">
      <c r="D497" s="143"/>
      <c r="E497" s="144"/>
      <c r="F497" s="145"/>
      <c r="G497" s="145"/>
      <c r="H497" s="145"/>
      <c r="I497" s="145"/>
      <c r="J497" s="145"/>
      <c r="K497" s="145"/>
      <c r="L497" s="145"/>
      <c r="M497" s="145"/>
      <c r="N497" s="145"/>
      <c r="O497" s="145"/>
      <c r="P497" s="145"/>
      <c r="Q497" s="145"/>
      <c r="R497" s="145"/>
      <c r="S497" s="145"/>
    </row>
    <row r="498" spans="4:19">
      <c r="D498" s="143"/>
      <c r="E498" s="144"/>
      <c r="F498" s="145"/>
      <c r="G498" s="145"/>
      <c r="H498" s="145"/>
      <c r="I498" s="145"/>
      <c r="J498" s="145"/>
      <c r="K498" s="145"/>
      <c r="L498" s="145"/>
      <c r="M498" s="145"/>
      <c r="N498" s="145"/>
      <c r="O498" s="145"/>
      <c r="P498" s="145"/>
      <c r="Q498" s="145"/>
      <c r="R498" s="145"/>
      <c r="S498" s="145"/>
    </row>
    <row r="499" spans="4:19">
      <c r="D499" s="143"/>
      <c r="E499" s="144"/>
      <c r="F499" s="145"/>
      <c r="G499" s="145"/>
      <c r="H499" s="145"/>
      <c r="I499" s="145"/>
      <c r="J499" s="145"/>
      <c r="K499" s="145"/>
      <c r="L499" s="145"/>
      <c r="M499" s="145"/>
      <c r="N499" s="145"/>
      <c r="O499" s="145"/>
      <c r="P499" s="145"/>
      <c r="Q499" s="145"/>
      <c r="R499" s="145"/>
      <c r="S499" s="145"/>
    </row>
    <row r="500" spans="4:19">
      <c r="D500" s="143"/>
      <c r="E500" s="144"/>
      <c r="F500" s="145"/>
      <c r="G500" s="145"/>
      <c r="H500" s="145"/>
      <c r="I500" s="145"/>
      <c r="J500" s="145"/>
      <c r="K500" s="145"/>
      <c r="L500" s="145"/>
      <c r="M500" s="145"/>
      <c r="N500" s="145"/>
      <c r="O500" s="145"/>
      <c r="P500" s="145"/>
      <c r="Q500" s="145"/>
      <c r="R500" s="145"/>
      <c r="S500" s="145"/>
    </row>
  </sheetData>
  <sheetProtection selectLockedCells="1" insertHyperlinks="0"/>
  <autoFilter ref="B22:V331">
    <extLst/>
  </autoFilter>
  <mergeCells count="303">
    <mergeCell ref="D2:E2"/>
    <mergeCell ref="D4:E4"/>
    <mergeCell ref="F4:G4"/>
    <mergeCell ref="H4:K4"/>
    <mergeCell ref="L4:M4"/>
    <mergeCell ref="N4:O4"/>
    <mergeCell ref="P4:Q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D11:D20"/>
    <mergeCell ref="D21:D22"/>
    <mergeCell ref="J21:J22"/>
    <mergeCell ref="K21:K22"/>
    <mergeCell ref="L21:L22"/>
    <mergeCell ref="R5:R9"/>
    <mergeCell ref="S5:S9"/>
    <mergeCell ref="S21:S22"/>
    <mergeCell ref="L5:M9"/>
    <mergeCell ref="N5:O9"/>
    <mergeCell ref="P5:Q9"/>
    <mergeCell ref="M21:O22"/>
    <mergeCell ref="H2:R3"/>
  </mergeCells>
  <conditionalFormatting sqref="S3">
    <cfRule type="containsBlanks" dxfId="0" priority="1" stopIfTrue="1">
      <formula>LEN(TRIM(S3))=0</formula>
    </cfRule>
  </conditionalFormatting>
  <conditionalFormatting sqref="P30:R30">
    <cfRule type="cellIs" dxfId="1" priority="156" stopIfTrue="1" operator="notBetween">
      <formula>$G30+$H30</formula>
      <formula>$G30+$I30</formula>
    </cfRule>
  </conditionalFormatting>
  <conditionalFormatting sqref="P31:R31">
    <cfRule type="cellIs" dxfId="1" priority="155" stopIfTrue="1" operator="notBetween">
      <formula>$G31+$H31</formula>
      <formula>$G31+$I31</formula>
    </cfRule>
  </conditionalFormatting>
  <conditionalFormatting sqref="S31">
    <cfRule type="cellIs" dxfId="1" priority="232" stopIfTrue="1" operator="equal">
      <formula>"NG"</formula>
    </cfRule>
  </conditionalFormatting>
  <conditionalFormatting sqref="P32:R32">
    <cfRule type="cellIs" dxfId="1" priority="154" stopIfTrue="1" operator="notBetween">
      <formula>$G32+$H32</formula>
      <formula>$G32+$I32</formula>
    </cfRule>
  </conditionalFormatting>
  <conditionalFormatting sqref="S32">
    <cfRule type="cellIs" dxfId="1" priority="207" stopIfTrue="1" operator="equal">
      <formula>"NG"</formula>
    </cfRule>
  </conditionalFormatting>
  <conditionalFormatting sqref="P33:R33">
    <cfRule type="cellIs" dxfId="1" priority="153" stopIfTrue="1" operator="notBetween">
      <formula>$G33+$H33</formula>
      <formula>$G33+$I33</formula>
    </cfRule>
  </conditionalFormatting>
  <conditionalFormatting sqref="S33">
    <cfRule type="cellIs" dxfId="1" priority="202" stopIfTrue="1" operator="equal">
      <formula>"NG"</formula>
    </cfRule>
  </conditionalFormatting>
  <conditionalFormatting sqref="P34:R34">
    <cfRule type="cellIs" dxfId="1" priority="152" stopIfTrue="1" operator="notBetween">
      <formula>$G34+$H34</formula>
      <formula>$G34+$I34</formula>
    </cfRule>
  </conditionalFormatting>
  <conditionalFormatting sqref="P36:R36">
    <cfRule type="cellIs" dxfId="1" priority="151" stopIfTrue="1" operator="notBetween">
      <formula>$G36+$H36</formula>
      <formula>$G36+$I36</formula>
    </cfRule>
  </conditionalFormatting>
  <conditionalFormatting sqref="P37:R37">
    <cfRule type="cellIs" dxfId="1" priority="149" stopIfTrue="1" operator="notBetween">
      <formula>$G37+$H37</formula>
      <formula>$G37+$I37</formula>
    </cfRule>
  </conditionalFormatting>
  <conditionalFormatting sqref="S37">
    <cfRule type="cellIs" dxfId="1" priority="230" stopIfTrue="1" operator="equal">
      <formula>"NG"</formula>
    </cfRule>
  </conditionalFormatting>
  <conditionalFormatting sqref="P38:R38">
    <cfRule type="cellIs" dxfId="1" priority="148" stopIfTrue="1" operator="notBetween">
      <formula>$G38+$H38</formula>
      <formula>$G38+$I38</formula>
    </cfRule>
  </conditionalFormatting>
  <conditionalFormatting sqref="P39:R39">
    <cfRule type="cellIs" dxfId="1" priority="147" stopIfTrue="1" operator="notBetween">
      <formula>$G39+$H39</formula>
      <formula>$G39+$I39</formula>
    </cfRule>
  </conditionalFormatting>
  <conditionalFormatting sqref="S39">
    <cfRule type="cellIs" dxfId="1" priority="198" stopIfTrue="1" operator="equal">
      <formula>"NG"</formula>
    </cfRule>
  </conditionalFormatting>
  <conditionalFormatting sqref="P40:R40">
    <cfRule type="cellIs" dxfId="1" priority="146" stopIfTrue="1" operator="notBetween">
      <formula>$G40+$H40</formula>
      <formula>$G40+$I40</formula>
    </cfRule>
  </conditionalFormatting>
  <conditionalFormatting sqref="S40">
    <cfRule type="cellIs" dxfId="1" priority="200" stopIfTrue="1" operator="equal">
      <formula>"NG"</formula>
    </cfRule>
  </conditionalFormatting>
  <conditionalFormatting sqref="P43:R43">
    <cfRule type="cellIs" dxfId="1" priority="145" stopIfTrue="1" operator="notBetween">
      <formula>$G43+$H43</formula>
      <formula>$G43+$I43</formula>
    </cfRule>
  </conditionalFormatting>
  <conditionalFormatting sqref="P44:R44">
    <cfRule type="cellIs" dxfId="1" priority="144" stopIfTrue="1" operator="notBetween">
      <formula>$G44+$H44</formula>
      <formula>$G44+$I44</formula>
    </cfRule>
  </conditionalFormatting>
  <conditionalFormatting sqref="P47:R47">
    <cfRule type="cellIs" dxfId="1" priority="143" stopIfTrue="1" operator="notBetween">
      <formula>$G47+$H47</formula>
      <formula>$G47+$I47</formula>
    </cfRule>
  </conditionalFormatting>
  <conditionalFormatting sqref="P50:R50">
    <cfRule type="cellIs" dxfId="1" priority="142" stopIfTrue="1" operator="notBetween">
      <formula>$G50+$H50</formula>
      <formula>$G50+$I50</formula>
    </cfRule>
  </conditionalFormatting>
  <conditionalFormatting sqref="P53:R53">
    <cfRule type="cellIs" dxfId="1" priority="141" stopIfTrue="1" operator="notBetween">
      <formula>$G53+$H53</formula>
      <formula>$G53+$I53</formula>
    </cfRule>
  </conditionalFormatting>
  <conditionalFormatting sqref="P56:R56">
    <cfRule type="cellIs" dxfId="1" priority="140" stopIfTrue="1" operator="notBetween">
      <formula>$G56+$H56</formula>
      <formula>$G56+$I56</formula>
    </cfRule>
  </conditionalFormatting>
  <conditionalFormatting sqref="P58:R58">
    <cfRule type="cellIs" dxfId="1" priority="139" stopIfTrue="1" operator="notBetween">
      <formula>$G58+$H58</formula>
      <formula>$G58+$I58</formula>
    </cfRule>
  </conditionalFormatting>
  <conditionalFormatting sqref="P59:R59">
    <cfRule type="cellIs" dxfId="1" priority="138" stopIfTrue="1" operator="notBetween">
      <formula>$G59+$H59</formula>
      <formula>$G59+$I59</formula>
    </cfRule>
  </conditionalFormatting>
  <conditionalFormatting sqref="P60:R60">
    <cfRule type="cellIs" dxfId="1" priority="137" stopIfTrue="1" operator="notBetween">
      <formula>$G60+$H60</formula>
      <formula>$G60+$I60</formula>
    </cfRule>
  </conditionalFormatting>
  <conditionalFormatting sqref="P61:R61">
    <cfRule type="cellIs" dxfId="1" priority="136" stopIfTrue="1" operator="notBetween">
      <formula>$G61+$H61</formula>
      <formula>$G61+$I61</formula>
    </cfRule>
  </conditionalFormatting>
  <conditionalFormatting sqref="P62:R62">
    <cfRule type="cellIs" dxfId="1" priority="135" stopIfTrue="1" operator="notBetween">
      <formula>$G62+$H62</formula>
      <formula>$G62+$I62</formula>
    </cfRule>
  </conditionalFormatting>
  <conditionalFormatting sqref="P63:R63">
    <cfRule type="cellIs" dxfId="1" priority="134" stopIfTrue="1" operator="notBetween">
      <formula>$G63+$H63</formula>
      <formula>$G63+$I63</formula>
    </cfRule>
  </conditionalFormatting>
  <conditionalFormatting sqref="P64:R64">
    <cfRule type="cellIs" dxfId="1" priority="133" stopIfTrue="1" operator="notBetween">
      <formula>$G64+$H64</formula>
      <formula>$G64+$I64</formula>
    </cfRule>
  </conditionalFormatting>
  <conditionalFormatting sqref="P65:R65">
    <cfRule type="cellIs" dxfId="1" priority="132" stopIfTrue="1" operator="notBetween">
      <formula>$G65+$H65</formula>
      <formula>$G65+$I65</formula>
    </cfRule>
  </conditionalFormatting>
  <conditionalFormatting sqref="P67:R67">
    <cfRule type="cellIs" dxfId="1" priority="131" stopIfTrue="1" operator="notBetween">
      <formula>$G67+$H67</formula>
      <formula>$G67+$I67</formula>
    </cfRule>
  </conditionalFormatting>
  <conditionalFormatting sqref="P68:R68">
    <cfRule type="cellIs" dxfId="1" priority="130" stopIfTrue="1" operator="notBetween">
      <formula>$G68+$H68</formula>
      <formula>$G68+$I68</formula>
    </cfRule>
  </conditionalFormatting>
  <conditionalFormatting sqref="P69:R69">
    <cfRule type="cellIs" dxfId="1" priority="129" stopIfTrue="1" operator="notBetween">
      <formula>$G69+$H69</formula>
      <formula>$G69+$I69</formula>
    </cfRule>
  </conditionalFormatting>
  <conditionalFormatting sqref="P70:R70">
    <cfRule type="cellIs" dxfId="1" priority="128" stopIfTrue="1" operator="notBetween">
      <formula>$G70+$H70</formula>
      <formula>$G70+$I70</formula>
    </cfRule>
  </conditionalFormatting>
  <conditionalFormatting sqref="P73:R73">
    <cfRule type="cellIs" dxfId="1" priority="127" stopIfTrue="1" operator="notBetween">
      <formula>$G73+$H73</formula>
      <formula>$G73+$I73</formula>
    </cfRule>
  </conditionalFormatting>
  <conditionalFormatting sqref="P74:R74">
    <cfRule type="cellIs" dxfId="1" priority="126" stopIfTrue="1" operator="notBetween">
      <formula>$G74+$H74</formula>
      <formula>$G74+$I74</formula>
    </cfRule>
  </conditionalFormatting>
  <conditionalFormatting sqref="P77:R77">
    <cfRule type="cellIs" dxfId="1" priority="125" stopIfTrue="1" operator="notBetween">
      <formula>$G77+$H77</formula>
      <formula>$G77+$I77</formula>
    </cfRule>
  </conditionalFormatting>
  <conditionalFormatting sqref="P79:R79">
    <cfRule type="cellIs" dxfId="1" priority="124" stopIfTrue="1" operator="notBetween">
      <formula>$G79+$H79</formula>
      <formula>$G79+$I79</formula>
    </cfRule>
  </conditionalFormatting>
  <conditionalFormatting sqref="P80:R80">
    <cfRule type="cellIs" dxfId="1" priority="123" stopIfTrue="1" operator="notBetween">
      <formula>$G80+$H80</formula>
      <formula>$G80+$I80</formula>
    </cfRule>
  </conditionalFormatting>
  <conditionalFormatting sqref="P88:R88">
    <cfRule type="cellIs" dxfId="1" priority="120" stopIfTrue="1" operator="notBetween">
      <formula>$G88+$H88</formula>
      <formula>$G88+$I88</formula>
    </cfRule>
  </conditionalFormatting>
  <conditionalFormatting sqref="P89:R89">
    <cfRule type="cellIs" dxfId="1" priority="119" stopIfTrue="1" operator="notBetween">
      <formula>$G89+$H89</formula>
      <formula>$G89+$I89</formula>
    </cfRule>
  </conditionalFormatting>
  <conditionalFormatting sqref="P91:R91">
    <cfRule type="cellIs" dxfId="1" priority="118" stopIfTrue="1" operator="notBetween">
      <formula>$G91+$H91</formula>
      <formula>$G91+$I91</formula>
    </cfRule>
  </conditionalFormatting>
  <conditionalFormatting sqref="P92:R92">
    <cfRule type="cellIs" dxfId="1" priority="117" stopIfTrue="1" operator="notBetween">
      <formula>$G92+$H92</formula>
      <formula>$G92+$I92</formula>
    </cfRule>
  </conditionalFormatting>
  <conditionalFormatting sqref="P93:R93">
    <cfRule type="cellIs" dxfId="1" priority="116" stopIfTrue="1" operator="notBetween">
      <formula>$G93+$H93</formula>
      <formula>$G93+$I93</formula>
    </cfRule>
  </conditionalFormatting>
  <conditionalFormatting sqref="P94:R94">
    <cfRule type="cellIs" dxfId="1" priority="115" stopIfTrue="1" operator="notBetween">
      <formula>$G94+$H94</formula>
      <formula>$G94+$I94</formula>
    </cfRule>
  </conditionalFormatting>
  <conditionalFormatting sqref="P95:R95">
    <cfRule type="cellIs" dxfId="1" priority="114" stopIfTrue="1" operator="notBetween">
      <formula>$G95+$H95</formula>
      <formula>$G95+$I95</formula>
    </cfRule>
  </conditionalFormatting>
  <conditionalFormatting sqref="P96:R96">
    <cfRule type="cellIs" dxfId="1" priority="113" stopIfTrue="1" operator="notBetween">
      <formula>$G96+$H96</formula>
      <formula>$G96+$I96</formula>
    </cfRule>
  </conditionalFormatting>
  <conditionalFormatting sqref="P97:R97">
    <cfRule type="cellIs" dxfId="1" priority="112" stopIfTrue="1" operator="notBetween">
      <formula>$G97+$H97</formula>
      <formula>$G97+$I97</formula>
    </cfRule>
  </conditionalFormatting>
  <conditionalFormatting sqref="P99:R99">
    <cfRule type="cellIs" dxfId="1" priority="111" stopIfTrue="1" operator="notBetween">
      <formula>$G99+$H99</formula>
      <formula>$G99+$I99</formula>
    </cfRule>
  </conditionalFormatting>
  <conditionalFormatting sqref="P100:R100">
    <cfRule type="cellIs" dxfId="1" priority="110" stopIfTrue="1" operator="notBetween">
      <formula>$G100+$H100</formula>
      <formula>$G100+$I100</formula>
    </cfRule>
  </conditionalFormatting>
  <conditionalFormatting sqref="P104:R104">
    <cfRule type="cellIs" dxfId="1" priority="109" stopIfTrue="1" operator="notBetween">
      <formula>$G104+$H104</formula>
      <formula>$G104+$I104</formula>
    </cfRule>
  </conditionalFormatting>
  <conditionalFormatting sqref="P106:R106">
    <cfRule type="cellIs" dxfId="1" priority="108" stopIfTrue="1" operator="notBetween">
      <formula>$G106+$H106</formula>
      <formula>$G106+$I106</formula>
    </cfRule>
  </conditionalFormatting>
  <conditionalFormatting sqref="P107:R107">
    <cfRule type="cellIs" dxfId="1" priority="107" stopIfTrue="1" operator="notBetween">
      <formula>$G107+$H107</formula>
      <formula>$G107+$I107</formula>
    </cfRule>
  </conditionalFormatting>
  <conditionalFormatting sqref="P108:R108">
    <cfRule type="cellIs" dxfId="1" priority="106" stopIfTrue="1" operator="notBetween">
      <formula>$G108+$H108</formula>
      <formula>$G108+$I108</formula>
    </cfRule>
  </conditionalFormatting>
  <conditionalFormatting sqref="P109:R109">
    <cfRule type="cellIs" dxfId="1" priority="105" stopIfTrue="1" operator="notBetween">
      <formula>$G109+$H109</formula>
      <formula>$G109+$I109</formula>
    </cfRule>
  </conditionalFormatting>
  <conditionalFormatting sqref="P110:R110">
    <cfRule type="cellIs" dxfId="1" priority="104" stopIfTrue="1" operator="notBetween">
      <formula>$G110+$H110</formula>
      <formula>$G110+$I110</formula>
    </cfRule>
  </conditionalFormatting>
  <conditionalFormatting sqref="P113:R113">
    <cfRule type="cellIs" dxfId="1" priority="103" stopIfTrue="1" operator="notBetween">
      <formula>$G113+$H113</formula>
      <formula>$G113+$I113</formula>
    </cfRule>
  </conditionalFormatting>
  <conditionalFormatting sqref="P114:R114">
    <cfRule type="cellIs" dxfId="1" priority="102" stopIfTrue="1" operator="notBetween">
      <formula>$G114+$H114</formula>
      <formula>$G114+$I114</formula>
    </cfRule>
  </conditionalFormatting>
  <conditionalFormatting sqref="P115:R115">
    <cfRule type="cellIs" dxfId="1" priority="101" stopIfTrue="1" operator="notBetween">
      <formula>$G115+$H115</formula>
      <formula>$G115+$I115</formula>
    </cfRule>
  </conditionalFormatting>
  <conditionalFormatting sqref="P116:R116">
    <cfRule type="cellIs" dxfId="1" priority="100" stopIfTrue="1" operator="notBetween">
      <formula>$G116+$H116</formula>
      <formula>$G116+$I116</formula>
    </cfRule>
  </conditionalFormatting>
  <conditionalFormatting sqref="P117:R117">
    <cfRule type="cellIs" dxfId="1" priority="99" stopIfTrue="1" operator="notBetween">
      <formula>$G117+$H117</formula>
      <formula>$G117+$I117</formula>
    </cfRule>
  </conditionalFormatting>
  <conditionalFormatting sqref="P118:R118">
    <cfRule type="cellIs" dxfId="1" priority="98" stopIfTrue="1" operator="notBetween">
      <formula>$G118+$H118</formula>
      <formula>$G118+$I118</formula>
    </cfRule>
  </conditionalFormatting>
  <conditionalFormatting sqref="P119:R119">
    <cfRule type="cellIs" dxfId="1" priority="97" stopIfTrue="1" operator="notBetween">
      <formula>$G119+$H119</formula>
      <formula>$G119+$I119</formula>
    </cfRule>
  </conditionalFormatting>
  <conditionalFormatting sqref="P120:R120">
    <cfRule type="cellIs" dxfId="1" priority="96" stopIfTrue="1" operator="notBetween">
      <formula>$G120+$H120</formula>
      <formula>$G120+$I120</formula>
    </cfRule>
  </conditionalFormatting>
  <conditionalFormatting sqref="P121:R121">
    <cfRule type="cellIs" dxfId="1" priority="95" stopIfTrue="1" operator="notBetween">
      <formula>$G121+$H121</formula>
      <formula>$G121+$I121</formula>
    </cfRule>
  </conditionalFormatting>
  <conditionalFormatting sqref="P122:R122">
    <cfRule type="cellIs" dxfId="1" priority="94" stopIfTrue="1" operator="notBetween">
      <formula>$G122+$H122</formula>
      <formula>$G122+$I122</formula>
    </cfRule>
  </conditionalFormatting>
  <conditionalFormatting sqref="P123:R123">
    <cfRule type="cellIs" dxfId="1" priority="93" stopIfTrue="1" operator="notBetween">
      <formula>$G123+$H123</formula>
      <formula>$G123+$I123</formula>
    </cfRule>
  </conditionalFormatting>
  <conditionalFormatting sqref="P124:R124">
    <cfRule type="cellIs" dxfId="1" priority="92" stopIfTrue="1" operator="notBetween">
      <formula>$G124+$H124</formula>
      <formula>$G124+$I124</formula>
    </cfRule>
  </conditionalFormatting>
  <conditionalFormatting sqref="S131">
    <cfRule type="cellIs" dxfId="1" priority="247" stopIfTrue="1" operator="equal">
      <formula>"NG"</formula>
    </cfRule>
  </conditionalFormatting>
  <conditionalFormatting sqref="P139:R139">
    <cfRule type="cellIs" dxfId="1" priority="91" stopIfTrue="1" operator="notBetween">
      <formula>$G139+$H139</formula>
      <formula>$G139+$I139</formula>
    </cfRule>
  </conditionalFormatting>
  <conditionalFormatting sqref="P140:R140">
    <cfRule type="cellIs" dxfId="1" priority="90" stopIfTrue="1" operator="notBetween">
      <formula>$G140+$H140</formula>
      <formula>$G140+$I140</formula>
    </cfRule>
  </conditionalFormatting>
  <conditionalFormatting sqref="P141:R141">
    <cfRule type="cellIs" dxfId="1" priority="89" stopIfTrue="1" operator="notBetween">
      <formula>$G141+$H141</formula>
      <formula>$G141+$I141</formula>
    </cfRule>
  </conditionalFormatting>
  <conditionalFormatting sqref="P142:R142">
    <cfRule type="cellIs" dxfId="1" priority="88" stopIfTrue="1" operator="notBetween">
      <formula>$G142+$H142</formula>
      <formula>$G142+$I142</formula>
    </cfRule>
  </conditionalFormatting>
  <conditionalFormatting sqref="P143:R143">
    <cfRule type="cellIs" dxfId="1" priority="87" stopIfTrue="1" operator="notBetween">
      <formula>$G143+$H143</formula>
      <formula>$G143+$I143</formula>
    </cfRule>
  </conditionalFormatting>
  <conditionalFormatting sqref="P144:R144">
    <cfRule type="cellIs" dxfId="1" priority="86" stopIfTrue="1" operator="notBetween">
      <formula>$G144+$H144</formula>
      <formula>$G144+$I144</formula>
    </cfRule>
  </conditionalFormatting>
  <conditionalFormatting sqref="P145:R145">
    <cfRule type="cellIs" dxfId="1" priority="85" stopIfTrue="1" operator="notBetween">
      <formula>$G145+$H145</formula>
      <formula>$G145+$I145</formula>
    </cfRule>
  </conditionalFormatting>
  <conditionalFormatting sqref="P146:R146">
    <cfRule type="cellIs" dxfId="1" priority="84" stopIfTrue="1" operator="notBetween">
      <formula>$G146+$H146</formula>
      <formula>$G146+$I146</formula>
    </cfRule>
  </conditionalFormatting>
  <conditionalFormatting sqref="P147:R147">
    <cfRule type="cellIs" dxfId="1" priority="83" stopIfTrue="1" operator="notBetween">
      <formula>$G147+$H147</formula>
      <formula>$G147+$I147</formula>
    </cfRule>
  </conditionalFormatting>
  <conditionalFormatting sqref="P148:R148">
    <cfRule type="cellIs" dxfId="1" priority="82" stopIfTrue="1" operator="notBetween">
      <formula>$G148+$H148</formula>
      <formula>$G148+$I148</formula>
    </cfRule>
  </conditionalFormatting>
  <conditionalFormatting sqref="P149:R149">
    <cfRule type="cellIs" dxfId="1" priority="81" stopIfTrue="1" operator="notBetween">
      <formula>$G149+$H149</formula>
      <formula>$G149+$I149</formula>
    </cfRule>
  </conditionalFormatting>
  <conditionalFormatting sqref="P150:R150">
    <cfRule type="cellIs" dxfId="1" priority="80" stopIfTrue="1" operator="notBetween">
      <formula>$G150+$H150</formula>
      <formula>$G150+$I150</formula>
    </cfRule>
  </conditionalFormatting>
  <conditionalFormatting sqref="P155:R155">
    <cfRule type="cellIs" dxfId="1" priority="79" stopIfTrue="1" operator="notBetween">
      <formula>$G155+$H155</formula>
      <formula>$G155+$I155</formula>
    </cfRule>
  </conditionalFormatting>
  <conditionalFormatting sqref="P156:R156">
    <cfRule type="cellIs" dxfId="1" priority="78" stopIfTrue="1" operator="notBetween">
      <formula>$G156+$H156</formula>
      <formula>$G156+$I156</formula>
    </cfRule>
  </conditionalFormatting>
  <conditionalFormatting sqref="P157:R157">
    <cfRule type="cellIs" dxfId="1" priority="77" stopIfTrue="1" operator="notBetween">
      <formula>$G157+$H157</formula>
      <formula>$G157+$I157</formula>
    </cfRule>
  </conditionalFormatting>
  <conditionalFormatting sqref="P158:R158">
    <cfRule type="cellIs" dxfId="1" priority="76" stopIfTrue="1" operator="notBetween">
      <formula>$G158+$H158</formula>
      <formula>$G158+$I158</formula>
    </cfRule>
  </conditionalFormatting>
  <conditionalFormatting sqref="P168:R168">
    <cfRule type="cellIs" dxfId="1" priority="75" stopIfTrue="1" operator="notBetween">
      <formula>$G168+$H168</formula>
      <formula>$G168+$I168</formula>
    </cfRule>
  </conditionalFormatting>
  <conditionalFormatting sqref="P169:R169">
    <cfRule type="cellIs" dxfId="1" priority="74" stopIfTrue="1" operator="notBetween">
      <formula>$G169+$H169</formula>
      <formula>$G169+$I169</formula>
    </cfRule>
  </conditionalFormatting>
  <conditionalFormatting sqref="P171:R171">
    <cfRule type="cellIs" dxfId="1" priority="73" stopIfTrue="1" operator="notBetween">
      <formula>$G171+$H171</formula>
      <formula>$G171+$I171</formula>
    </cfRule>
  </conditionalFormatting>
  <conditionalFormatting sqref="P172:R172">
    <cfRule type="cellIs" dxfId="1" priority="72" stopIfTrue="1" operator="notBetween">
      <formula>$G172+$H172</formula>
      <formula>$G172+$I172</formula>
    </cfRule>
  </conditionalFormatting>
  <conditionalFormatting sqref="P173:R173">
    <cfRule type="cellIs" dxfId="1" priority="71" stopIfTrue="1" operator="notBetween">
      <formula>$G173+$H173</formula>
      <formula>$G173+$I173</formula>
    </cfRule>
  </conditionalFormatting>
  <conditionalFormatting sqref="S176">
    <cfRule type="cellIs" dxfId="1" priority="244" stopIfTrue="1" operator="equal">
      <formula>"NG"</formula>
    </cfRule>
  </conditionalFormatting>
  <conditionalFormatting sqref="P179:R179">
    <cfRule type="cellIs" dxfId="1" priority="70" stopIfTrue="1" operator="notBetween">
      <formula>$G179+$H179</formula>
      <formula>$G179+$I179</formula>
    </cfRule>
  </conditionalFormatting>
  <conditionalFormatting sqref="P180:R180">
    <cfRule type="cellIs" dxfId="1" priority="69" stopIfTrue="1" operator="notBetween">
      <formula>$G180+$H180</formula>
      <formula>$G180+$I180</formula>
    </cfRule>
  </conditionalFormatting>
  <conditionalFormatting sqref="P181:R181">
    <cfRule type="cellIs" dxfId="1" priority="68" stopIfTrue="1" operator="notBetween">
      <formula>$G181+$H181</formula>
      <formula>$G181+$I181</formula>
    </cfRule>
  </conditionalFormatting>
  <conditionalFormatting sqref="P182:R182">
    <cfRule type="cellIs" dxfId="1" priority="67" stopIfTrue="1" operator="notBetween">
      <formula>$G182+$H182</formula>
      <formula>$G182+$I182</formula>
    </cfRule>
  </conditionalFormatting>
  <conditionalFormatting sqref="P183:R183">
    <cfRule type="cellIs" dxfId="1" priority="66" stopIfTrue="1" operator="notBetween">
      <formula>$G183+$H183</formula>
      <formula>$G183+$I183</formula>
    </cfRule>
  </conditionalFormatting>
  <conditionalFormatting sqref="P184:R184">
    <cfRule type="cellIs" dxfId="1" priority="65" stopIfTrue="1" operator="notBetween">
      <formula>$G184+$H184</formula>
      <formula>$G184+$I184</formula>
    </cfRule>
  </conditionalFormatting>
  <conditionalFormatting sqref="P185:R185">
    <cfRule type="cellIs" dxfId="1" priority="64" stopIfTrue="1" operator="notBetween">
      <formula>$G185+$H185</formula>
      <formula>$G185+$I185</formula>
    </cfRule>
  </conditionalFormatting>
  <conditionalFormatting sqref="P186:R186">
    <cfRule type="cellIs" dxfId="1" priority="63" stopIfTrue="1" operator="notBetween">
      <formula>$G186+$H186</formula>
      <formula>$G186+$I186</formula>
    </cfRule>
  </conditionalFormatting>
  <conditionalFormatting sqref="P194:R194">
    <cfRule type="cellIs" dxfId="1" priority="62" stopIfTrue="1" operator="notBetween">
      <formula>$G194+$H194</formula>
      <formula>$G194+$I194</formula>
    </cfRule>
  </conditionalFormatting>
  <conditionalFormatting sqref="P195:R195">
    <cfRule type="cellIs" dxfId="1" priority="61" stopIfTrue="1" operator="notBetween">
      <formula>$G195+$H195</formula>
      <formula>$G195+$I195</formula>
    </cfRule>
  </conditionalFormatting>
  <conditionalFormatting sqref="P197:R197">
    <cfRule type="cellIs" dxfId="1" priority="60" stopIfTrue="1" operator="notBetween">
      <formula>$G197+$H197</formula>
      <formula>$G197+$I197</formula>
    </cfRule>
  </conditionalFormatting>
  <conditionalFormatting sqref="P198:R198">
    <cfRule type="cellIs" dxfId="1" priority="59" stopIfTrue="1" operator="notBetween">
      <formula>$G198+$H198</formula>
      <formula>$G198+$I198</formula>
    </cfRule>
  </conditionalFormatting>
  <conditionalFormatting sqref="P199:R199">
    <cfRule type="cellIs" dxfId="1" priority="58" stopIfTrue="1" operator="notBetween">
      <formula>$G199+$H199</formula>
      <formula>$G199+$I199</formula>
    </cfRule>
  </conditionalFormatting>
  <conditionalFormatting sqref="P201:R201">
    <cfRule type="cellIs" dxfId="1" priority="57" stopIfTrue="1" operator="notBetween">
      <formula>$G201+$H201</formula>
      <formula>$G201+$I201</formula>
    </cfRule>
  </conditionalFormatting>
  <conditionalFormatting sqref="P202:R202">
    <cfRule type="cellIs" dxfId="1" priority="56" stopIfTrue="1" operator="notBetween">
      <formula>$G202+$H202</formula>
      <formula>$G202+$I202</formula>
    </cfRule>
  </conditionalFormatting>
  <conditionalFormatting sqref="P203:R203">
    <cfRule type="cellIs" dxfId="1" priority="55" stopIfTrue="1" operator="notBetween">
      <formula>$G203+$H203</formula>
      <formula>$G203+$I203</formula>
    </cfRule>
  </conditionalFormatting>
  <conditionalFormatting sqref="P204:R204">
    <cfRule type="cellIs" dxfId="1" priority="54" stopIfTrue="1" operator="notBetween">
      <formula>$G204+$H204</formula>
      <formula>$G204+$I204</formula>
    </cfRule>
  </conditionalFormatting>
  <conditionalFormatting sqref="P205:R205">
    <cfRule type="cellIs" dxfId="1" priority="53" stopIfTrue="1" operator="notBetween">
      <formula>$G205+$H205</formula>
      <formula>$G205+$I205</formula>
    </cfRule>
  </conditionalFormatting>
  <conditionalFormatting sqref="P206:R206">
    <cfRule type="cellIs" dxfId="1" priority="52" stopIfTrue="1" operator="notBetween">
      <formula>$G206+$H206</formula>
      <formula>$G206+$I206</formula>
    </cfRule>
  </conditionalFormatting>
  <conditionalFormatting sqref="P207:R207">
    <cfRule type="cellIs" dxfId="1" priority="51" stopIfTrue="1" operator="notBetween">
      <formula>$G207+$H207</formula>
      <formula>$G207+$I207</formula>
    </cfRule>
  </conditionalFormatting>
  <conditionalFormatting sqref="P208:R208">
    <cfRule type="cellIs" dxfId="1" priority="50" stopIfTrue="1" operator="notBetween">
      <formula>$G208+$H208</formula>
      <formula>$G208+$I208</formula>
    </cfRule>
  </conditionalFormatting>
  <conditionalFormatting sqref="S208">
    <cfRule type="cellIs" dxfId="1" priority="241" stopIfTrue="1" operator="equal">
      <formula>"NG"</formula>
    </cfRule>
  </conditionalFormatting>
  <conditionalFormatting sqref="P209:R209">
    <cfRule type="cellIs" dxfId="1" priority="49" stopIfTrue="1" operator="notBetween">
      <formula>$G209+$H209</formula>
      <formula>$G209+$I209</formula>
    </cfRule>
  </conditionalFormatting>
  <conditionalFormatting sqref="P210:R210">
    <cfRule type="cellIs" dxfId="1" priority="48" stopIfTrue="1" operator="notBetween">
      <formula>$G210+$H210</formula>
      <formula>$G210+$I210</formula>
    </cfRule>
  </conditionalFormatting>
  <conditionalFormatting sqref="P211:R211">
    <cfRule type="cellIs" dxfId="1" priority="47" stopIfTrue="1" operator="notBetween">
      <formula>$G211+$H211</formula>
      <formula>$G211+$I211</formula>
    </cfRule>
  </conditionalFormatting>
  <conditionalFormatting sqref="P212:R212">
    <cfRule type="cellIs" dxfId="1" priority="46" stopIfTrue="1" operator="notBetween">
      <formula>$G212+$H212</formula>
      <formula>$G212+$I212</formula>
    </cfRule>
  </conditionalFormatting>
  <conditionalFormatting sqref="P213:R213">
    <cfRule type="cellIs" dxfId="1" priority="45" stopIfTrue="1" operator="notBetween">
      <formula>$G213+$H213</formula>
      <formula>$G213+$I213</formula>
    </cfRule>
  </conditionalFormatting>
  <conditionalFormatting sqref="P214:R214">
    <cfRule type="cellIs" dxfId="1" priority="44" stopIfTrue="1" operator="notBetween">
      <formula>$G214+$H214</formula>
      <formula>$G214+$I214</formula>
    </cfRule>
  </conditionalFormatting>
  <conditionalFormatting sqref="P216:R216">
    <cfRule type="cellIs" dxfId="1" priority="43" stopIfTrue="1" operator="notBetween">
      <formula>$G216+$H216</formula>
      <formula>$G216+$I216</formula>
    </cfRule>
  </conditionalFormatting>
  <conditionalFormatting sqref="P218:R218">
    <cfRule type="cellIs" dxfId="1" priority="42" stopIfTrue="1" operator="notBetween">
      <formula>$G218+$H218</formula>
      <formula>$G218+$I218</formula>
    </cfRule>
  </conditionalFormatting>
  <conditionalFormatting sqref="P219:R219">
    <cfRule type="cellIs" dxfId="1" priority="41" stopIfTrue="1" operator="notBetween">
      <formula>$G219+$H219</formula>
      <formula>$G219+$I219</formula>
    </cfRule>
  </conditionalFormatting>
  <conditionalFormatting sqref="P220:R220">
    <cfRule type="cellIs" dxfId="1" priority="40" stopIfTrue="1" operator="notBetween">
      <formula>$G220+$H220</formula>
      <formula>$G220+$I220</formula>
    </cfRule>
  </conditionalFormatting>
  <conditionalFormatting sqref="P221:R221">
    <cfRule type="cellIs" dxfId="1" priority="39" stopIfTrue="1" operator="notBetween">
      <formula>$G221+$H221</formula>
      <formula>$G221+$I221</formula>
    </cfRule>
  </conditionalFormatting>
  <conditionalFormatting sqref="P222:R222">
    <cfRule type="cellIs" dxfId="1" priority="38" stopIfTrue="1" operator="notBetween">
      <formula>$G222+$H222</formula>
      <formula>$G222+$I222</formula>
    </cfRule>
  </conditionalFormatting>
  <conditionalFormatting sqref="P224:R224">
    <cfRule type="cellIs" dxfId="1" priority="37" stopIfTrue="1" operator="notBetween">
      <formula>$G224+$H224</formula>
      <formula>$G224+$I224</formula>
    </cfRule>
  </conditionalFormatting>
  <conditionalFormatting sqref="P225:R225">
    <cfRule type="cellIs" dxfId="1" priority="36" stopIfTrue="1" operator="notBetween">
      <formula>$G225+$H225</formula>
      <formula>$G225+$I225</formula>
    </cfRule>
  </conditionalFormatting>
  <conditionalFormatting sqref="S225">
    <cfRule type="cellIs" dxfId="1" priority="235" stopIfTrue="1" operator="equal">
      <formula>"NG"</formula>
    </cfRule>
  </conditionalFormatting>
  <conditionalFormatting sqref="P226:R226">
    <cfRule type="cellIs" dxfId="1" priority="35" stopIfTrue="1" operator="notBetween">
      <formula>$G226+$H226</formula>
      <formula>$G226+$I226</formula>
    </cfRule>
  </conditionalFormatting>
  <conditionalFormatting sqref="P227:R227">
    <cfRule type="cellIs" dxfId="1" priority="34" stopIfTrue="1" operator="notBetween">
      <formula>$G227+$H227</formula>
      <formula>$G227+$I227</formula>
    </cfRule>
  </conditionalFormatting>
  <conditionalFormatting sqref="P228:R228">
    <cfRule type="cellIs" dxfId="1" priority="33" stopIfTrue="1" operator="notBetween">
      <formula>$G228+$H228</formula>
      <formula>$G228+$I228</formula>
    </cfRule>
  </conditionalFormatting>
  <conditionalFormatting sqref="P230:R230">
    <cfRule type="cellIs" dxfId="1" priority="32" stopIfTrue="1" operator="notBetween">
      <formula>$G230+$H230</formula>
      <formula>$G230+$I230</formula>
    </cfRule>
  </conditionalFormatting>
  <conditionalFormatting sqref="P231:R231">
    <cfRule type="cellIs" dxfId="1" priority="31" stopIfTrue="1" operator="notBetween">
      <formula>$G231+$H231</formula>
      <formula>$G231+$I231</formula>
    </cfRule>
  </conditionalFormatting>
  <conditionalFormatting sqref="P232:R232">
    <cfRule type="cellIs" dxfId="1" priority="30" stopIfTrue="1" operator="notBetween">
      <formula>$G232+$H232</formula>
      <formula>$G232+$I232</formula>
    </cfRule>
  </conditionalFormatting>
  <conditionalFormatting sqref="P233:R233">
    <cfRule type="cellIs" dxfId="1" priority="29" stopIfTrue="1" operator="notBetween">
      <formula>$G233+$H233</formula>
      <formula>$G233+$I233</formula>
    </cfRule>
  </conditionalFormatting>
  <conditionalFormatting sqref="P234:R234">
    <cfRule type="cellIs" dxfId="1" priority="28" stopIfTrue="1" operator="notBetween">
      <formula>$G234+$H234</formula>
      <formula>$G234+$I234</formula>
    </cfRule>
  </conditionalFormatting>
  <conditionalFormatting sqref="P240:R240">
    <cfRule type="cellIs" dxfId="1" priority="27" stopIfTrue="1" operator="notBetween">
      <formula>$G240+$H240</formula>
      <formula>$G240+$I240</formula>
    </cfRule>
  </conditionalFormatting>
  <conditionalFormatting sqref="P241:R241">
    <cfRule type="cellIs" dxfId="1" priority="26" stopIfTrue="1" operator="notBetween">
      <formula>$G241+$H241</formula>
      <formula>$G241+$I241</formula>
    </cfRule>
  </conditionalFormatting>
  <conditionalFormatting sqref="P242:R242">
    <cfRule type="cellIs" dxfId="1" priority="25" stopIfTrue="1" operator="notBetween">
      <formula>$G242+$H242</formula>
      <formula>$G242+$I242</formula>
    </cfRule>
  </conditionalFormatting>
  <conditionalFormatting sqref="P243:R243">
    <cfRule type="cellIs" dxfId="1" priority="24" stopIfTrue="1" operator="notBetween">
      <formula>$G243+$H243</formula>
      <formula>$G243+$I243</formula>
    </cfRule>
  </conditionalFormatting>
  <conditionalFormatting sqref="P244:R244">
    <cfRule type="cellIs" dxfId="1" priority="23" stopIfTrue="1" operator="notBetween">
      <formula>$G244+$H244</formula>
      <formula>$G244+$I244</formula>
    </cfRule>
  </conditionalFormatting>
  <conditionalFormatting sqref="P245:R245">
    <cfRule type="cellIs" dxfId="1" priority="22" stopIfTrue="1" operator="notBetween">
      <formula>$G245+$H245</formula>
      <formula>$G245+$I245</formula>
    </cfRule>
  </conditionalFormatting>
  <conditionalFormatting sqref="P249:R249">
    <cfRule type="cellIs" dxfId="1" priority="21" stopIfTrue="1" operator="notBetween">
      <formula>$G249+$H249</formula>
      <formula>$G249+$I249</formula>
    </cfRule>
  </conditionalFormatting>
  <conditionalFormatting sqref="P250:R250">
    <cfRule type="cellIs" dxfId="1" priority="20" stopIfTrue="1" operator="notBetween">
      <formula>$G250+$H250</formula>
      <formula>$G250+$I250</formula>
    </cfRule>
  </conditionalFormatting>
  <conditionalFormatting sqref="P252:R252">
    <cfRule type="cellIs" dxfId="1" priority="19" stopIfTrue="1" operator="notBetween">
      <formula>$G252+$H252</formula>
      <formula>$G252+$I252</formula>
    </cfRule>
  </conditionalFormatting>
  <conditionalFormatting sqref="P253:R253">
    <cfRule type="cellIs" dxfId="1" priority="18" stopIfTrue="1" operator="notBetween">
      <formula>$G253+$H253</formula>
      <formula>$G253+$I253</formula>
    </cfRule>
  </conditionalFormatting>
  <conditionalFormatting sqref="P254:R254">
    <cfRule type="cellIs" dxfId="1" priority="17" stopIfTrue="1" operator="notBetween">
      <formula>$G254+$H254</formula>
      <formula>$G254+$I254</formula>
    </cfRule>
  </conditionalFormatting>
  <conditionalFormatting sqref="P257:R257">
    <cfRule type="cellIs" dxfId="1" priority="16" stopIfTrue="1" operator="notBetween">
      <formula>$G257+$H257</formula>
      <formula>$G257+$I257</formula>
    </cfRule>
  </conditionalFormatting>
  <conditionalFormatting sqref="P258:R258">
    <cfRule type="cellIs" dxfId="1" priority="15" stopIfTrue="1" operator="notBetween">
      <formula>$G258+$H258</formula>
      <formula>$G258+$I258</formula>
    </cfRule>
  </conditionalFormatting>
  <conditionalFormatting sqref="P259:R259">
    <cfRule type="cellIs" dxfId="1" priority="14" stopIfTrue="1" operator="notBetween">
      <formula>$G259+$H259</formula>
      <formula>$G259+$I259</formula>
    </cfRule>
  </conditionalFormatting>
  <conditionalFormatting sqref="P260:R260">
    <cfRule type="cellIs" dxfId="1" priority="13" stopIfTrue="1" operator="notBetween">
      <formula>$G260+$H260</formula>
      <formula>$G260+$I260</formula>
    </cfRule>
  </conditionalFormatting>
  <conditionalFormatting sqref="P261:R261">
    <cfRule type="cellIs" dxfId="1" priority="12" stopIfTrue="1" operator="notBetween">
      <formula>$G261+$H261</formula>
      <formula>$G261+$I261</formula>
    </cfRule>
  </conditionalFormatting>
  <conditionalFormatting sqref="P263:R263">
    <cfRule type="cellIs" dxfId="1" priority="11" stopIfTrue="1" operator="notBetween">
      <formula>$G263+$H263</formula>
      <formula>$G263+$I263</formula>
    </cfRule>
  </conditionalFormatting>
  <conditionalFormatting sqref="P264:R264">
    <cfRule type="cellIs" dxfId="1" priority="10" stopIfTrue="1" operator="notBetween">
      <formula>$G264+$H264</formula>
      <formula>$G264+$I264</formula>
    </cfRule>
  </conditionalFormatting>
  <conditionalFormatting sqref="P265:R265">
    <cfRule type="cellIs" dxfId="1" priority="9" stopIfTrue="1" operator="notBetween">
      <formula>$G265+$H265</formula>
      <formula>$G265+$I265</formula>
    </cfRule>
  </conditionalFormatting>
  <conditionalFormatting sqref="P266:R266">
    <cfRule type="cellIs" dxfId="1" priority="8" stopIfTrue="1" operator="notBetween">
      <formula>$G266+$H266</formula>
      <formula>$G266+$I266</formula>
    </cfRule>
  </conditionalFormatting>
  <conditionalFormatting sqref="S266">
    <cfRule type="cellIs" dxfId="1" priority="238" stopIfTrue="1" operator="equal">
      <formula>"NG"</formula>
    </cfRule>
  </conditionalFormatting>
  <conditionalFormatting sqref="P267:R267">
    <cfRule type="cellIs" dxfId="1" priority="7" stopIfTrue="1" operator="notBetween">
      <formula>$G267+$H267</formula>
      <formula>$G267+$I267</formula>
    </cfRule>
  </conditionalFormatting>
  <conditionalFormatting sqref="P268:R268">
    <cfRule type="cellIs" dxfId="1" priority="6" stopIfTrue="1" operator="notBetween">
      <formula>$G268+$H268</formula>
      <formula>$G268+$I268</formula>
    </cfRule>
  </conditionalFormatting>
  <conditionalFormatting sqref="P269:R269">
    <cfRule type="cellIs" dxfId="1" priority="5" stopIfTrue="1" operator="notBetween">
      <formula>$G269+$H269</formula>
      <formula>$G269+$I269</formula>
    </cfRule>
  </conditionalFormatting>
  <conditionalFormatting sqref="P271:R271">
    <cfRule type="cellIs" dxfId="1" priority="4" stopIfTrue="1" operator="notBetween">
      <formula>$G271+$H271</formula>
      <formula>$G271+$I271</formula>
    </cfRule>
  </conditionalFormatting>
  <conditionalFormatting sqref="P272:R272">
    <cfRule type="cellIs" dxfId="1" priority="3" stopIfTrue="1" operator="notBetween">
      <formula>$G272+$H272</formula>
      <formula>$G272+$I272</formula>
    </cfRule>
  </conditionalFormatting>
  <conditionalFormatting sqref="P273:R273">
    <cfRule type="cellIs" dxfId="1" priority="2" stopIfTrue="1" operator="notBetween">
      <formula>$G273+$H273</formula>
      <formula>$G273+$I273</formula>
    </cfRule>
  </conditionalFormatting>
  <conditionalFormatting sqref="S82:S87">
    <cfRule type="cellIs" dxfId="1" priority="205" stopIfTrue="1" operator="equal">
      <formula>"NG"</formula>
    </cfRule>
  </conditionalFormatting>
  <conditionalFormatting sqref="S94:S97">
    <cfRule type="cellIs" dxfId="1" priority="228" stopIfTrue="1" operator="equal">
      <formula>"NG"</formula>
    </cfRule>
  </conditionalFormatting>
  <conditionalFormatting sqref="S149:S150">
    <cfRule type="cellIs" dxfId="1" priority="223" stopIfTrue="1" operator="equal">
      <formula>"NG"</formula>
    </cfRule>
  </conditionalFormatting>
  <conditionalFormatting sqref="S178:S184">
    <cfRule type="cellIs" dxfId="1" priority="220" stopIfTrue="1" operator="equal">
      <formula>"NG"</formula>
    </cfRule>
  </conditionalFormatting>
  <conditionalFormatting sqref="S253:S254">
    <cfRule type="cellIs" dxfId="1" priority="213" stopIfTrue="1" operator="equal">
      <formula>"NG"</formula>
    </cfRule>
  </conditionalFormatting>
  <conditionalFormatting sqref="S260:S261">
    <cfRule type="cellIs" dxfId="1" priority="210" stopIfTrue="1" operator="equal">
      <formula>"NG"</formula>
    </cfRule>
  </conditionalFormatting>
  <conditionalFormatting sqref="F4 H5:H7">
    <cfRule type="containsBlanks" dxfId="0" priority="355" stopIfTrue="1">
      <formula>LEN(TRIM(F4))=0</formula>
    </cfRule>
  </conditionalFormatting>
  <conditionalFormatting sqref="F5:F9 H8:H9">
    <cfRule type="containsBlanks" dxfId="0" priority="352" stopIfTrue="1">
      <formula>LEN(TRIM(F5))=0</formula>
    </cfRule>
  </conditionalFormatting>
  <conditionalFormatting sqref="S24:S30 S34:S36 S38 S41:S81 S88:S93 S262:S265 S267:S282 S255:S259 S209:S224 S132:S148 S151:S175 S177 S185:S207 S98:S130 S226:S252">
    <cfRule type="cellIs" dxfId="1" priority="354" stopIfTrue="1" operator="equal">
      <formula>"NG"</formula>
    </cfRule>
  </conditionalFormatting>
  <conditionalFormatting sqref="P82:R84">
    <cfRule type="cellIs" dxfId="1" priority="122" stopIfTrue="1" operator="notBetween">
      <formula>$G82+$H82</formula>
      <formula>$G82+$I82</formula>
    </cfRule>
  </conditionalFormatting>
  <conditionalFormatting sqref="P85:R87">
    <cfRule type="cellIs" dxfId="1" priority="121" stopIfTrue="1" operator="notBetween">
      <formula>$G85+$H85</formula>
      <formula>$G85+$I85</formula>
    </cfRule>
  </conditionalFormatting>
  <dataValidations count="11">
    <dataValidation type="list" allowBlank="1" showInputMessage="1" showErrorMessage="1" sqref="F31 F32 F37 F38 F41 F42 F47 F50 F53 F56 F57 F58 F59 F60 F61 F62 F63 F71 F72 F90 F94 F95 F98 F131 F176 F177 F179 F180 F181 F182 F188 F189 F190 F195 F202 F203 F204 F205 F206 F207 F208 F212 F213 F225 F226 F242 F243 F244 F245 F251 F255 F262 F263 F264 F265 F266 F267 E284 F284 E285 F285 E286 F286 E288 F288 E289 F289 E294 F294 E295 F295 F299 E300 F301 F302 F305 E307 F326 F327 E292:E293 E318:E323 F24:F30 F35:F36 F43:F44 F45:F46 F48:F49 F51:F52 F54:F55 F64:F65 F66:F70 F73:F77 F82:F84 F85:F87 F88:F89 F92:F93 F96:F97 F100:F110 F113:F130 F132:F133 F139:F143 F144:F148 F149:F150 F151:F170 F171:F172 F173:F175 F183:F184 F185:F187 F191:F194 F196:F201 F209:F211 F214:F218 F219:F224 F227:F230 F231:F241 F246:F247 F249:F250 F253:F254 F257:F259 F260:F261 F268:F273 F292:F293 F303:F304 F306:F307 F308:F311 F312:F323 F324:F325 F328:F329 F330:F331 M278:O282">
      <formula1>'[1]Measurement matrix'!#REF!</formula1>
    </dataValidation>
    <dataValidation type="list" allowBlank="1" showInputMessage="1" showErrorMessage="1" sqref="K31 K32 K33 K34 K37 K38 K39 K40 K41 K42 K43 K44 K45 K46 K47 K48 K49 K50 K51 K52 K53 K54 K55 K56 K57 K58 K59 K60 K61 K62 K63 K71 K72 K94 K95 K131 K176 K177 K178 K179 K180 K181 K182 K188 K189 K190 K203 K204 K205 K206 K207 K208 K212 K213 K225 K226 K242 K243 K244 K245 K262 K263 K264 K265 K266 K24:K30 K35:K36 K64:K65 K66:K70 K73:K81 K82:K84 K85:K87 K88:K89 K90:K91 K92:K93 K96:K97 K98:K130 K132:K138 K139:K143 K144:K148 K149:K150 K151:K175 K183:K184 K185:K187 K191:K202 K209:K211 K214:K218 K219:K224 K227:K230 K231:K241 K246:K249 K250:K252 K253:K254 K255:K259 K260:K261 K267:K274">
      <formula1>$N$14:$N$16</formula1>
    </dataValidation>
    <dataValidation type="list" allowBlank="1" showInputMessage="1" showErrorMessage="1" sqref="M31:O31 M32:O32 M37:O37 M38:O38 M41:O41 M42:O42 M43:O43 M44 N44 O44 M45 N45 O45 M46 N46 O46 M47:O47 M48 N48 O48 M49 N49 O49 M50:O50 M51 N51 O51 M52 N52 O52 M53:O53 M54 N54 O54 M55 N55 O55 M56:O56 M57:O57 M59:O59 M60:O60 M61:O61 M62:O62 M65:O65 M66:O66 M68:O68 M70:O70 M71:O71 M72:O72 M94:O94 M95:O95 M107:O107 M131:O131 M176:O176 M177:O177 M178:O178 M179:O179 M180:O180 M181:O181 M182:O182 M188:O188 M189:O189 M190:O190 M202:O202 M203:O203 M204:O204 M205:O205 M206:O206 M207:O207 M208:O208 M212:O212 M213:O213 M225:O225 M226:O226 M242:O242 M243:O243 M244:O244 M245:O245 M251:O251 M252:O252 M262:O262 M266:O266 M267:O267 M275:O275 M85:M87 N85:N87 O85:O87 M35:O36 M149:O150 M183:O184 M253:O254 M24:O30 M157:O163 M73:O81 M255:O259 M185:O187 M209:O211 M88:O89 M90:O91 M92:O93 M96:O97 M260:O261 M109:O130 M98:O105 M151:O154 M227:O230 M247:O250 M165:O175 M231:O241 M132:O138 M139:O143 M144:O148 M214:O218 M269:O273 M219:O224 M191:O200">
      <formula1>'[2]Measurement matrix'!#REF!</formula1>
    </dataValidation>
    <dataValidation type="list" allowBlank="1" showInputMessage="1" showErrorMessage="1" sqref="E32 E35 E38 E47 E50 E53 E56 E65 E68 E69 E70 E77 E78 E81 E94 E95 E107 E108 E109 E178 E179 E180 E181 E182 E185 E208 E216 E217 E218 E221 E225 E226 E227 E228 E229 E230 E231 E240 E245 E259 E266 E299 E24:E29 E30:E31 E36:E37 E41:E44 E57:E64 E66:E67 E71:E72 E73:E74 E75:E76 E79:E80 E82:E84 E85:E87 E88:E89 E90:E91 E92:E93 E96:E97 E98:E106 E110:E112 E113:E116 E117:E138 E139:E143 E144:E148 E149:E150 E151:E156 E157:E158 E159:E170 E171:E172 E173:E177 E183:E184 E186:E193 E194:E195 E196:E207 E209:E215 E219:E220 E222:E224 E232:E234 E235:E239 E241:E244 E246:E248 E249:E250 E251:E252 E253:E254 E255:E256 E257:E258 E260:E261 E262:E265 E267:E273 E301:E306 E308:E317 E324:E331">
      <formula1>'Measurement matrix'!$B:$B</formula1>
    </dataValidation>
    <dataValidation type="list" showInputMessage="1" showErrorMessage="1" sqref="E33 E34 E39 E40">
      <formula1/>
    </dataValidation>
    <dataValidation type="list" allowBlank="1" showInputMessage="1" showErrorMessage="1" sqref="F33 F34 F39 F40">
      <formula1>'[5]Measurement matrix'!#REF!</formula1>
    </dataValidation>
    <dataValidation type="list" allowBlank="1" showInputMessage="1" showErrorMessage="1" sqref="M33:O33 M34:O34 M39:O39 M40:O40">
      <formula1>'[6]Measurement matrix'!#REF!</formula1>
    </dataValidation>
    <dataValidation type="list" allowBlank="1" showInputMessage="1" showErrorMessage="1" sqref="L35 L41 L42 L43 L44 L45 L46 L47 L48 L49 L50 L51 L52 L53 L54 L55 L56 L57 L58 L59 L60 L61 L62 L66 L71 L72 L94 L95 L98 L131 L176 L177 L178 L179 L180 L181 L182 L188 L189 L190 L225 L226 L242 L243 L244 L245 L251 L255 L262 L24:L29 L73:L81 L82:L84 L85:L87 L88:L89 L90:L91 L92:L93 L96:L97 L101:L103 L105:L107 L111:L130 L132:L138 L139:L143 L144:L148 L149:L150 L151:L175 L183:L184 L185:L187 L191:L201 L210:L211 L215:L218 L223:L224 L229:L230 L231:L241 L246:L247 L253:L254 L260:L261 L268:L274">
      <formula1>$N$18:$N$20</formula1>
    </dataValidation>
    <dataValidation allowBlank="1" showInputMessage="1" showErrorMessage="1" sqref="M58:O58 M63:O63 M64:O64 M67:O67 M69:O69 F99 M106:O106 M108:O108 M164:O164 M201:O201 M263:O263 M264:O264 M265:O265 M268:O268 E274 M82:M84 N82:N84 O82:O84 M155:O156"/>
    <dataValidation type="list" allowBlank="1" showInputMessage="1" showErrorMessage="1" sqref="F78">
      <formula1>'[4]Measurement matrix'!#REF!</formula1>
    </dataValidation>
    <dataValidation type="list" allowBlank="1" showInputMessage="1" showErrorMessage="1" sqref="F300">
      <formula1>'[3]Measurement matrix'!#REF!</formula1>
    </dataValidation>
  </dataValidations>
  <printOptions horizontalCentered="1"/>
  <pageMargins left="0" right="0" top="0.3" bottom="0.738888888888889" header="0.509027777777778" footer="0.238888888888889"/>
  <pageSetup paperSize="9" scale="45" orientation="portrait" horizontalDpi="300" verticalDpi="300"/>
  <headerFooter alignWithMargins="0">
    <oddFooter>&amp;L&amp;"Arial,Regular"&amp;14Ver 2.2 (2018.05.07)&amp;C&amp;"Arial,Regular"&amp;14VULCAN INDUSTRY CO., LTD 
Page &amp;P of &amp;N&amp;R&amp;"Arial,Regular"&amp;14VC-QA0033</oddFooter>
  </headerFooter>
  <rowBreaks count="6" manualBreakCount="6">
    <brk id="122" max="18" man="1"/>
    <brk id="169" max="18" man="1"/>
    <brk id="216" max="18" man="1"/>
    <brk id="259" max="18" man="1"/>
    <brk id="283" max="16383" man="1"/>
    <brk id="332"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5121"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5122"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5123"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5124"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3"/>
  <sheetViews>
    <sheetView zoomScale="70" zoomScaleNormal="70" workbookViewId="0">
      <selection activeCell="A3" sqref="$A3:$XFD3"/>
    </sheetView>
  </sheetViews>
  <sheetFormatPr defaultColWidth="8.88571428571429" defaultRowHeight="15" outlineLevelRow="2"/>
  <sheetData>
    <row r="3" ht="36" spans="4:19">
      <c r="D3" s="1" t="s">
        <v>417</v>
      </c>
      <c r="S3" s="2" t="s">
        <v>418</v>
      </c>
    </row>
  </sheetData>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1 " > < c o m m e n t   s : r e f = " G 3 3 "   r g b C l r = " 9 2 C 5 3 8 " / > < / c o m m e n t L i s t > < c o m m e n t L i s t   s h e e t S t i d = " 3 " > < c o m m e n t   s : r e f = " H 7 "   r g b C l r = " C F B 5 3 4 " / > < c o m m e n t   s : r e f = " F 2 2 "   r g b C l r = " C F B 5 3 4 " / > < c o m m e n t   s : r e f = " G 2 8 "   r g b C l r = " C F B 5 3 4 " / > < c o m m e n t   s : r e f = " G 3 3 "   r g b C l r = " 9 2 C 5 3 8 " / > < c o m m e n t   s : r e f = " G 4 0 "   r g b C l r = " 9 2 C 5 3 8 " / > < c o m m e n t   s : r e f = " G 4 5 "   r g b C l r = " 9 2 C 5 3 8 " / > < c o m m e n t   s : r e f = " G 4 9 "   r g b C l r = " 9 2 C 5 3 8 " / > < c o m m e n t   s : r e f = " D 5 3 "   r g b C l r = " 9 2 C 5 3 8 " / > < c o m m e n t   s : r e f = " D 5 9 "   r g b C l r = " 9 2 C 5 3 8 " / > < c o m m e n t   s : r e f = " E 8 2 "   r g b C l r = " 9 2 C 5 3 8 " / > < c o m m e n t   s : r e f = " E 1 4 0 "   r g b C l r = " 9 2 C 5 3 8 " / > < c o m m e n t   s : r e f = " E 1 4 2 "   r g b C l r = " 9 2 C 5 3 8 " / > < c o m m e n t   s : r e f = " E 1 4 9 "   r g b C l r = " 9 2 C 5 3 8 " / > < c o m m e n t   s : r e f = " D 1 5 3 "   r g b C l r = " 9 2 C 5 3 8 " / > < c o m m e n t   s : r e f = " H 1 8 3 "   r g b C l r = " 9 2 C 5 3 8 " / > < c o m m e n t   s : r e f = " H 1 8 5 "   r g b C l r = " 9 2 C 5 3 8 " / > < c o m m e n t   s : r e f = " H 1 8 6 "   r g b C l r = " 9 2 C 5 3 8 " / > < c o m m e n t   s : r e f = " M 1 9 4 "   r g b C l r = " 9 2 C 5 3 8 " / > < c o m m e n t   s : r e f = " M 2 2 4 "   r g b C l r = " 9 2 C 5 3 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Measurement matrix</vt:lpstr>
      <vt:lpstr>DATA REAL CMM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kpvulcan03</dc:creator>
  <cp:lastModifiedBy>phuccansales</cp:lastModifiedBy>
  <dcterms:created xsi:type="dcterms:W3CDTF">2021-10-12T06:32:00Z</dcterms:created>
  <dcterms:modified xsi:type="dcterms:W3CDTF">2024-04-21T02:15:01Z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BB576D9F85CC40B6AF6C915C533534CA_13</vt:lpwstr>
  </property>
  <property fmtid="{D5CDD505-2E9C-101B-9397-08002B2CF9AE}" pid="3" name="KSOProductBuildVer">
    <vt:lpwstr>1033-12.2.0.16731</vt:lpwstr>
  </property>
  <property fmtid="{D5CDD505-2E9C-101B-9397-08002B2CF9AE}" pid="4" name="KSOReadingLayout">
    <vt:bool>false</vt:bool>
  </property>
</Properties>
</file>