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Ver.G -- Cập nhật 08.2023 CMM" sheetId="9" r:id="rId1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'Ver.G -- Cập nhật 08.2023 CMM'!$B$22:$S$41</definedName>
    <definedName name="_xlnm.Print_Area" localSheetId="0">'Ver.G -- Cập nhật 08.2023 CMM'!$D$2:$S$41</definedName>
    <definedName name="_xlnm.Print_Titles" localSheetId="0">'Ver.G -- Cập nhật 08.2023 CMM'!$21:$22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  <author>036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  <comment ref="G32" authorId="2">
      <text>
        <r>
          <rPr>
            <sz val="12"/>
            <rFont val="Times New Roman"/>
            <charset val="0"/>
          </rPr>
          <t>THAY ĐỔI DUNG SAI THEO YÊU CẦU A.VŨ 270423 TỪ +-0.075 SANG +-0.0175</t>
        </r>
      </text>
    </comment>
  </commentList>
</comments>
</file>

<file path=xl/sharedStrings.xml><?xml version="1.0" encoding="utf-8"?>
<sst xmlns="http://schemas.openxmlformats.org/spreadsheetml/2006/main" count="156" uniqueCount="88">
  <si>
    <t xml:space="preserve">Information </t>
  </si>
  <si>
    <t>Customer</t>
  </si>
  <si>
    <t>Supplier</t>
  </si>
  <si>
    <t>Name</t>
  </si>
  <si>
    <t>BWES</t>
  </si>
  <si>
    <t>VULCAN</t>
  </si>
  <si>
    <t>Part Name 品名</t>
  </si>
  <si>
    <t>HOUSING
HOUSING &amp; PINS</t>
  </si>
  <si>
    <t>HOUSING 
HOUSING &amp; PINS</t>
  </si>
  <si>
    <t>Part No 品番</t>
  </si>
  <si>
    <t>-</t>
  </si>
  <si>
    <t>A2012004</t>
  </si>
  <si>
    <t>Drawing number</t>
  </si>
  <si>
    <t>E1060059238A0</t>
  </si>
  <si>
    <t>Drawing version</t>
  </si>
  <si>
    <t>G</t>
  </si>
  <si>
    <t>Machining_Drw.ver.G_Circle num.ver.15</t>
  </si>
  <si>
    <t>Xem lịch sử sửa đổi trong file Master management</t>
  </si>
  <si>
    <t>Drawing
Image</t>
  </si>
  <si>
    <t>NA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</si>
  <si>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</si>
  <si>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</si>
  <si>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</si>
  <si>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</si>
  <si>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</si>
  <si>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</si>
  <si>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</si>
  <si>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</si>
  <si>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</si>
  <si>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</si>
  <si>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</si>
  <si>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OTC: Đặc tính dung sai khác/ Other Toleranced Characteristics</t>
  </si>
  <si>
    <t>&lt;qc&gt;</t>
  </si>
  <si>
    <t>Quality Characteristics</t>
  </si>
  <si>
    <t>&lt;sc&gt;</t>
  </si>
  <si>
    <t>Special Characteristics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</si>
  <si>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</si>
  <si>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</si>
  <si>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</si>
  <si>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</si>
  <si>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</si>
  <si>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</si>
  <si>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</t>
  </si>
  <si>
    <t xml:space="preserve">Judged
</t>
  </si>
  <si>
    <t>Characteristic</t>
  </si>
  <si>
    <t>Symbol on drawing</t>
  </si>
  <si>
    <t>Nominal</t>
  </si>
  <si>
    <t>Lower tol</t>
  </si>
  <si>
    <t>Upper tol</t>
  </si>
  <si>
    <t>170</t>
  </si>
  <si>
    <t>Runout
Độ đảo</t>
  </si>
  <si>
    <t>mm</t>
  </si>
  <si>
    <t>CMM
Máy đo 3D</t>
  </si>
  <si>
    <t>171</t>
  </si>
  <si>
    <t>Profile of a surface
Biên dạng mặt</t>
  </si>
  <si>
    <t>173</t>
  </si>
  <si>
    <t>Diamater
Đường kính</t>
  </si>
  <si>
    <t>Specified tolerance
Dung sai cụ thể</t>
  </si>
  <si>
    <t>CMM/Caliper
Máy đo 3D/Thước kẹp</t>
  </si>
  <si>
    <t>174</t>
  </si>
  <si>
    <t>Concentricity
Độ đồng tâm</t>
  </si>
  <si>
    <t>174-1</t>
  </si>
  <si>
    <t>Basic dimesion
Kích thước cơ bản</t>
  </si>
  <si>
    <t>175</t>
  </si>
  <si>
    <t>176-1</t>
  </si>
  <si>
    <t>Position
Vị trí</t>
  </si>
  <si>
    <t>(Y)</t>
  </si>
  <si>
    <t>Position Y
Vị trí</t>
  </si>
  <si>
    <t>Ref</t>
  </si>
  <si>
    <t>(Z)</t>
  </si>
  <si>
    <t>Position Z
Vị trí</t>
  </si>
  <si>
    <t>176-2</t>
  </si>
  <si>
    <t>Length
Chiều dài</t>
  </si>
  <si>
    <t>177</t>
  </si>
  <si>
    <t>178</t>
  </si>
  <si>
    <t>181</t>
  </si>
  <si>
    <t>Angle
Góc</t>
  </si>
  <si>
    <t>Degree</t>
  </si>
  <si>
    <t>182-1</t>
  </si>
  <si>
    <t>Diamater (Average)
Đường kính</t>
  </si>
  <si>
    <t>182-2</t>
  </si>
  <si>
    <t>Diamater (Min)
Đường kính</t>
  </si>
  <si>
    <t>182-3</t>
  </si>
  <si>
    <t>Diamater (Max)
Đường kính</t>
  </si>
  <si>
    <t>184</t>
  </si>
  <si>
    <t>Perpendicularity
Độ vuông góc</t>
  </si>
  <si>
    <t>185</t>
  </si>
  <si>
    <t>189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</si>
</sst>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[$-409]d/mmm;@"/>
    <numFmt numFmtId="179" formatCode="0.000"/>
    <numFmt numFmtId="180" formatCode="0.0000"/>
    <numFmt numFmtId="181" formatCode="[$-409]d/mmm/yyyy;@"/>
  </numFmts>
  <fonts count="48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11"/>
      <color theme="0"/>
      <name val="Arial"/>
      <charset val="134"/>
    </font>
    <font>
      <sz val="11"/>
      <color rgb="FFFF0000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14"/>
      <color rgb="FF000000"/>
      <name val="Arial"/>
      <charset val="134"/>
    </font>
    <font>
      <sz val="24"/>
      <name val="Arial"/>
      <charset val="134"/>
    </font>
    <font>
      <sz val="22"/>
      <color indexed="8"/>
      <name val="Arial"/>
      <charset val="134"/>
    </font>
    <font>
      <sz val="10"/>
      <color theme="1"/>
      <name val="Arial"/>
      <charset val="134"/>
    </font>
    <font>
      <sz val="18"/>
      <color rgb="FF000000"/>
      <name val="Arial"/>
      <charset val="134"/>
    </font>
    <font>
      <sz val="24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b/>
      <sz val="14"/>
      <name val="Tahoma"/>
      <charset val="134"/>
    </font>
    <font>
      <sz val="14"/>
      <name val="Tahoma"/>
      <charset val="134"/>
    </font>
    <font>
      <b/>
      <sz val="9"/>
      <name val="Tahoma"/>
      <charset val="134"/>
    </font>
    <font>
      <sz val="12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0" fillId="0" borderId="0" applyFont="0" applyFill="0" applyBorder="0" applyAlignment="0" applyProtection="0"/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4" borderId="2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5" borderId="28" applyNumberFormat="0" applyAlignment="0" applyProtection="0">
      <alignment vertical="center"/>
    </xf>
    <xf numFmtId="0" fontId="31" fillId="6" borderId="29" applyNumberFormat="0" applyAlignment="0" applyProtection="0">
      <alignment vertical="center"/>
    </xf>
    <xf numFmtId="0" fontId="32" fillId="6" borderId="28" applyNumberFormat="0" applyAlignment="0" applyProtection="0">
      <alignment vertical="center"/>
    </xf>
    <xf numFmtId="0" fontId="33" fillId="7" borderId="30" applyNumberFormat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2" fillId="0" borderId="0"/>
    <xf numFmtId="0" fontId="41" fillId="0" borderId="0">
      <alignment vertical="center"/>
    </xf>
    <xf numFmtId="0" fontId="42" fillId="0" borderId="0">
      <alignment vertical="center"/>
    </xf>
    <xf numFmtId="0" fontId="0" fillId="0" borderId="0"/>
    <xf numFmtId="177" fontId="43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</cellStyleXfs>
  <cellXfs count="109">
    <xf numFmtId="0" fontId="0" fillId="0" borderId="0" xfId="0"/>
    <xf numFmtId="0" fontId="1" fillId="0" borderId="0" xfId="0" applyFont="1" applyFill="1" applyProtection="1"/>
    <xf numFmtId="178" fontId="1" fillId="0" borderId="0" xfId="0" applyNumberFormat="1" applyFont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Fill="1" applyProtection="1"/>
    <xf numFmtId="0" fontId="1" fillId="0" borderId="1" xfId="0" applyFont="1" applyBorder="1" applyProtection="1"/>
    <xf numFmtId="0" fontId="1" fillId="0" borderId="2" xfId="51" applyFont="1" applyFill="1" applyBorder="1" applyProtection="1">
      <alignment vertical="center"/>
    </xf>
    <xf numFmtId="0" fontId="2" fillId="0" borderId="2" xfId="51" applyFont="1" applyFill="1" applyBorder="1" applyProtection="1">
      <alignment vertical="center"/>
    </xf>
    <xf numFmtId="0" fontId="1" fillId="0" borderId="0" xfId="51" applyFont="1" applyFill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vertical="center" wrapText="1"/>
    </xf>
    <xf numFmtId="0" fontId="1" fillId="0" borderId="6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5" xfId="51" applyFont="1" applyFill="1" applyBorder="1" applyAlignment="1" applyProtection="1">
      <alignment horizontal="center" vertic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1" fillId="2" borderId="9" xfId="51" applyFont="1" applyFill="1" applyBorder="1" applyAlignment="1" applyProtection="1">
      <alignment horizontal="center" vertical="center" wrapText="1"/>
    </xf>
    <xf numFmtId="0" fontId="1" fillId="2" borderId="10" xfId="51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49" fontId="1" fillId="0" borderId="11" xfId="51" applyNumberFormat="1" applyFont="1" applyFill="1" applyBorder="1" applyAlignment="1" applyProtection="1">
      <alignment vertical="center" wrapText="1"/>
    </xf>
    <xf numFmtId="49" fontId="6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2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178" fontId="2" fillId="0" borderId="5" xfId="51" applyNumberFormat="1" applyFont="1" applyFill="1" applyBorder="1" applyAlignment="1" applyProtection="1">
      <alignment horizontal="center" vertical="center" wrapText="1"/>
    </xf>
    <xf numFmtId="178" fontId="1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vertical="center" wrapText="1"/>
    </xf>
    <xf numFmtId="0" fontId="1" fillId="0" borderId="5" xfId="51" applyNumberFormat="1" applyFont="1" applyFill="1" applyBorder="1" applyAlignment="1" applyProtection="1">
      <alignment horizontal="center" vertical="center" wrapText="1"/>
    </xf>
    <xf numFmtId="49" fontId="1" fillId="0" borderId="15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6" xfId="51" applyNumberFormat="1" applyFont="1" applyFill="1" applyBorder="1" applyAlignment="1" applyProtection="1">
      <alignment vertical="center" wrapText="1"/>
      <protection locked="0"/>
    </xf>
    <xf numFmtId="49" fontId="8" fillId="0" borderId="16" xfId="51" applyNumberFormat="1" applyFont="1" applyFill="1" applyBorder="1" applyAlignment="1" applyProtection="1">
      <alignment vertical="center" wrapText="1"/>
      <protection locked="0"/>
    </xf>
    <xf numFmtId="179" fontId="8" fillId="0" borderId="16" xfId="51" applyNumberFormat="1" applyFont="1" applyFill="1" applyBorder="1" applyAlignment="1" applyProtection="1">
      <alignment vertical="center" wrapText="1"/>
      <protection locked="0"/>
    </xf>
    <xf numFmtId="179" fontId="9" fillId="0" borderId="16" xfId="51" applyNumberFormat="1" applyFont="1" applyFill="1" applyBorder="1" applyAlignment="1" applyProtection="1">
      <alignment vertical="center" wrapText="1"/>
      <protection locked="0"/>
    </xf>
    <xf numFmtId="180" fontId="10" fillId="0" borderId="16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1" fillId="0" borderId="0" xfId="51" applyFont="1" applyProtection="1">
      <alignment vertical="center"/>
    </xf>
    <xf numFmtId="0" fontId="5" fillId="0" borderId="5" xfId="51" applyFont="1" applyFill="1" applyBorder="1" applyAlignment="1" applyProtection="1">
      <alignment vertical="center" wrapText="1"/>
    </xf>
    <xf numFmtId="0" fontId="1" fillId="0" borderId="5" xfId="51" applyFont="1" applyFill="1" applyBorder="1" applyAlignment="1" applyProtection="1">
      <alignment vertical="center" wrapText="1"/>
    </xf>
    <xf numFmtId="0" fontId="1" fillId="0" borderId="9" xfId="51" applyFont="1" applyFill="1" applyBorder="1" applyAlignment="1" applyProtection="1">
      <alignment vertical="center" wrapText="1"/>
    </xf>
    <xf numFmtId="0" fontId="1" fillId="0" borderId="17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" xfId="51" applyFont="1" applyFill="1" applyBorder="1" applyAlignment="1" applyProtection="1">
      <alignment vertical="center" wrapText="1"/>
    </xf>
    <xf numFmtId="0" fontId="1" fillId="0" borderId="3" xfId="51" applyFont="1" applyFill="1" applyBorder="1" applyAlignment="1" applyProtection="1">
      <alignment vertical="center" wrapText="1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0" borderId="12" xfId="51" applyFont="1" applyFill="1" applyBorder="1" applyAlignment="1" applyProtection="1">
      <alignment vertical="center" wrapText="1"/>
    </xf>
    <xf numFmtId="0" fontId="1" fillId="0" borderId="0" xfId="0" applyFont="1" applyFill="1" applyBorder="1" applyProtection="1">
      <protection locked="0"/>
    </xf>
    <xf numFmtId="0" fontId="11" fillId="0" borderId="18" xfId="51" applyFont="1" applyFill="1" applyBorder="1" applyAlignment="1" applyProtection="1">
      <alignment vertical="center"/>
    </xf>
    <xf numFmtId="0" fontId="1" fillId="0" borderId="16" xfId="51" applyFont="1" applyFill="1" applyBorder="1" applyAlignment="1" applyProtection="1">
      <alignment vertical="center" wrapText="1"/>
    </xf>
    <xf numFmtId="0" fontId="12" fillId="0" borderId="16" xfId="51" applyFont="1" applyFill="1" applyBorder="1" applyAlignment="1" applyProtection="1">
      <alignment vertical="center"/>
    </xf>
    <xf numFmtId="0" fontId="13" fillId="0" borderId="19" xfId="51" applyFont="1" applyFill="1" applyBorder="1" applyAlignment="1" applyProtection="1">
      <alignment vertical="center" wrapText="1"/>
    </xf>
    <xf numFmtId="0" fontId="13" fillId="0" borderId="20" xfId="51" applyFont="1" applyFill="1" applyBorder="1" applyAlignment="1" applyProtection="1">
      <alignment vertical="center" wrapText="1"/>
    </xf>
    <xf numFmtId="49" fontId="14" fillId="0" borderId="18" xfId="54" applyNumberFormat="1" applyFont="1" applyFill="1" applyBorder="1" applyAlignment="1" applyProtection="1">
      <alignment vertical="center" wrapText="1"/>
    </xf>
    <xf numFmtId="49" fontId="14" fillId="0" borderId="16" xfId="54" applyNumberFormat="1" applyFont="1" applyFill="1" applyBorder="1" applyAlignment="1" applyProtection="1">
      <alignment vertical="center" wrapText="1"/>
    </xf>
    <xf numFmtId="49" fontId="15" fillId="0" borderId="16" xfId="54" applyNumberFormat="1" applyFont="1" applyFill="1" applyBorder="1" applyAlignment="1" applyProtection="1">
      <alignment vertical="center" wrapText="1"/>
    </xf>
    <xf numFmtId="0" fontId="16" fillId="0" borderId="16" xfId="54" applyNumberFormat="1" applyFont="1" applyFill="1" applyBorder="1" applyAlignment="1" applyProtection="1">
      <alignment vertical="center"/>
    </xf>
    <xf numFmtId="178" fontId="1" fillId="0" borderId="1" xfId="51" applyNumberFormat="1" applyFont="1" applyFill="1" applyBorder="1" applyAlignment="1" applyProtection="1">
      <alignment horizontal="center" vertical="center" wrapText="1"/>
    </xf>
    <xf numFmtId="178" fontId="1" fillId="0" borderId="2" xfId="51" applyNumberFormat="1" applyFont="1" applyFill="1" applyBorder="1" applyAlignment="1" applyProtection="1">
      <alignment horizontal="center" vertical="center" wrapText="1"/>
    </xf>
    <xf numFmtId="178" fontId="1" fillId="0" borderId="4" xfId="51" applyNumberFormat="1" applyFont="1" applyFill="1" applyBorder="1" applyAlignment="1" applyProtection="1">
      <alignment horizontal="center" vertical="center" wrapText="1"/>
    </xf>
    <xf numFmtId="178" fontId="1" fillId="3" borderId="5" xfId="0" applyNumberFormat="1" applyFont="1" applyFill="1" applyBorder="1" applyAlignment="1" applyProtection="1">
      <alignment horizontal="center" vertical="center"/>
    </xf>
    <xf numFmtId="0" fontId="1" fillId="0" borderId="6" xfId="51" applyNumberFormat="1" applyFont="1" applyFill="1" applyBorder="1" applyAlignment="1" applyProtection="1">
      <alignment horizontal="center" vertical="center" wrapText="1"/>
    </xf>
    <xf numFmtId="0" fontId="1" fillId="0" borderId="7" xfId="51" applyNumberFormat="1" applyFont="1" applyFill="1" applyBorder="1" applyAlignment="1" applyProtection="1">
      <alignment horizontal="center" vertical="center" wrapText="1"/>
    </xf>
    <xf numFmtId="0" fontId="1" fillId="0" borderId="8" xfId="51" applyNumberFormat="1" applyFont="1" applyFill="1" applyBorder="1" applyAlignment="1" applyProtection="1">
      <alignment horizontal="center" vertical="center" wrapText="1"/>
    </xf>
    <xf numFmtId="0" fontId="1" fillId="3" borderId="5" xfId="51" applyNumberFormat="1" applyFont="1" applyFill="1" applyBorder="1" applyAlignment="1" applyProtection="1">
      <alignment horizontal="center" vertical="center" wrapText="1"/>
    </xf>
    <xf numFmtId="49" fontId="8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6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6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1" xfId="0" applyNumberFormat="1" applyFont="1" applyFill="1" applyBorder="1" applyAlignment="1" applyProtection="1">
      <alignment horizontal="left" vertical="center" wrapText="1"/>
      <protection locked="0"/>
    </xf>
    <xf numFmtId="179" fontId="8" fillId="0" borderId="16" xfId="51" applyNumberFormat="1" applyFont="1" applyBorder="1" applyAlignment="1" applyProtection="1">
      <alignment horizontal="center" vertical="center"/>
      <protection locked="0"/>
    </xf>
    <xf numFmtId="0" fontId="20" fillId="0" borderId="16" xfId="54" applyNumberFormat="1" applyFont="1" applyFill="1" applyBorder="1" applyAlignment="1" applyProtection="1">
      <alignment horizontal="center" vertical="center"/>
    </xf>
    <xf numFmtId="49" fontId="21" fillId="0" borderId="16" xfId="54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Protection="1">
      <protection locked="0"/>
    </xf>
    <xf numFmtId="181" fontId="5" fillId="0" borderId="5" xfId="51" applyNumberFormat="1" applyFont="1" applyFill="1" applyBorder="1" applyAlignment="1" applyProtection="1">
      <alignment vertical="center" wrapText="1"/>
      <protection locked="0"/>
    </xf>
    <xf numFmtId="0" fontId="1" fillId="0" borderId="10" xfId="51" applyFont="1" applyFill="1" applyBorder="1" applyAlignment="1" applyProtection="1">
      <alignment vertical="center" wrapText="1"/>
    </xf>
    <xf numFmtId="0" fontId="1" fillId="0" borderId="4" xfId="51" applyFont="1" applyFill="1" applyBorder="1" applyAlignment="1" applyProtection="1">
      <alignment vertical="center" wrapText="1"/>
    </xf>
    <xf numFmtId="0" fontId="1" fillId="0" borderId="22" xfId="51" applyFont="1" applyFill="1" applyBorder="1" applyAlignment="1" applyProtection="1">
      <alignment vertical="center" wrapText="1"/>
    </xf>
    <xf numFmtId="0" fontId="1" fillId="0" borderId="23" xfId="51" applyFont="1" applyFill="1" applyBorder="1" applyAlignment="1" applyProtection="1">
      <alignment vertical="center" wrapText="1"/>
    </xf>
    <xf numFmtId="0" fontId="13" fillId="0" borderId="24" xfId="51" applyFont="1" applyFill="1" applyBorder="1" applyAlignment="1" applyProtection="1">
      <alignment vertical="center" wrapText="1"/>
    </xf>
    <xf numFmtId="178" fontId="1" fillId="3" borderId="12" xfId="51" applyNumberFormat="1" applyFont="1" applyFill="1" applyBorder="1" applyAlignment="1" applyProtection="1">
      <alignment horizontal="center" vertical="center" wrapText="1"/>
    </xf>
    <xf numFmtId="178" fontId="1" fillId="3" borderId="14" xfId="51" applyNumberFormat="1" applyFont="1" applyFill="1" applyBorder="1" applyAlignment="1" applyProtection="1">
      <alignment horizontal="center" vertical="center" wrapText="1"/>
    </xf>
    <xf numFmtId="0" fontId="1" fillId="0" borderId="23" xfId="51" applyFont="1" applyFill="1" applyBorder="1" applyAlignment="1" applyProtection="1">
      <alignment horizontal="center" vertical="center"/>
      <protection locked="0"/>
    </xf>
    <xf numFmtId="0" fontId="3" fillId="0" borderId="23" xfId="51" applyFont="1" applyFill="1" applyBorder="1" applyAlignment="1" applyProtection="1">
      <alignment horizontal="center" vertical="center"/>
      <protection locked="0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0070C0"/>
      <color rgb="00E26B0A"/>
      <color rgb="00F39C9C"/>
      <color rgb="00BC8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7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customXml" Target="../customXml/item1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1.xml"/><Relationship Id="rId12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9.xml"/><Relationship Id="rId10" Type="http://schemas.openxmlformats.org/officeDocument/2006/relationships/externalLink" Target="externalLinks/externalLink8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1381125" y="76200"/>
          <a:ext cx="1419225" cy="533400"/>
          <a:chOff x="200026" y="68793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5" name="Check Box 1" hidden="1">
                <a:extLst>
                  <a:ext uri="{63B3BB69-23CF-44E3-9099-C40C66FF867C}">
                    <a14:compatExt spid="_x0000_s11265"/>
                  </a:ext>
                </a:extLst>
              </xdr:cNvPr>
              <xdr:cNvSpPr/>
            </xdr:nvSpPr>
            <xdr:spPr>
              <a:xfrm>
                <a:off x="200026" y="68793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619375" y="95250"/>
          <a:ext cx="385508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6" name="Check Box 2" hidden="1">
                <a:extLst>
                  <a:ext uri="{63B3BB69-23CF-44E3-9099-C40C66FF867C}">
                    <a14:compatExt spid="_x0000_s11266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1381125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7" name="Check Box 3" hidden="1">
                <a:extLst>
                  <a:ext uri="{63B3BB69-23CF-44E3-9099-C40C66FF867C}">
                    <a14:compatExt spid="_x0000_s11267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1381125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353695</xdr:colOff>
      <xdr:row>37</xdr:row>
      <xdr:rowOff>71120</xdr:rowOff>
    </xdr:from>
    <xdr:to>
      <xdr:col>5</xdr:col>
      <xdr:colOff>1045210</xdr:colOff>
      <xdr:row>37</xdr:row>
      <xdr:rowOff>267970</xdr:rowOff>
    </xdr:to>
    <xdr:pic>
      <xdr:nvPicPr>
        <xdr:cNvPr id="37" name="Picture 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1420" y="14532610"/>
          <a:ext cx="691515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170815</xdr:colOff>
      <xdr:row>10</xdr:row>
      <xdr:rowOff>42545</xdr:rowOff>
    </xdr:from>
    <xdr:to>
      <xdr:col>9</xdr:col>
      <xdr:colOff>12700</xdr:colOff>
      <xdr:row>19</xdr:row>
      <xdr:rowOff>318770</xdr:rowOff>
    </xdr:to>
    <xdr:pic>
      <xdr:nvPicPr>
        <xdr:cNvPr id="71" name="Picture 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28540" y="3664585"/>
          <a:ext cx="3108960" cy="3362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191770</xdr:colOff>
      <xdr:row>22</xdr:row>
      <xdr:rowOff>95250</xdr:rowOff>
    </xdr:from>
    <xdr:to>
      <xdr:col>5</xdr:col>
      <xdr:colOff>1344295</xdr:colOff>
      <xdr:row>22</xdr:row>
      <xdr:rowOff>361950</xdr:rowOff>
    </xdr:to>
    <xdr:pic>
      <xdr:nvPicPr>
        <xdr:cNvPr id="80" name="Picture 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49495" y="7698740"/>
          <a:ext cx="1152525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93345</xdr:colOff>
      <xdr:row>23</xdr:row>
      <xdr:rowOff>102870</xdr:rowOff>
    </xdr:from>
    <xdr:to>
      <xdr:col>5</xdr:col>
      <xdr:colOff>1518285</xdr:colOff>
      <xdr:row>23</xdr:row>
      <xdr:rowOff>369570</xdr:rowOff>
    </xdr:to>
    <xdr:pic>
      <xdr:nvPicPr>
        <xdr:cNvPr id="81" name="Picture 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751070" y="8163560"/>
          <a:ext cx="142494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182245</xdr:colOff>
      <xdr:row>33</xdr:row>
      <xdr:rowOff>82550</xdr:rowOff>
    </xdr:from>
    <xdr:to>
      <xdr:col>5</xdr:col>
      <xdr:colOff>1334770</xdr:colOff>
      <xdr:row>33</xdr:row>
      <xdr:rowOff>368300</xdr:rowOff>
    </xdr:to>
    <xdr:pic>
      <xdr:nvPicPr>
        <xdr:cNvPr id="82" name="Picture 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839970" y="12715240"/>
          <a:ext cx="115252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198120</xdr:colOff>
      <xdr:row>38</xdr:row>
      <xdr:rowOff>74295</xdr:rowOff>
    </xdr:from>
    <xdr:to>
      <xdr:col>5</xdr:col>
      <xdr:colOff>1369695</xdr:colOff>
      <xdr:row>38</xdr:row>
      <xdr:rowOff>360045</xdr:rowOff>
    </xdr:to>
    <xdr:pic>
      <xdr:nvPicPr>
        <xdr:cNvPr id="83" name="Picture 8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55845" y="14992985"/>
          <a:ext cx="117157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191770</xdr:colOff>
      <xdr:row>40</xdr:row>
      <xdr:rowOff>67945</xdr:rowOff>
    </xdr:from>
    <xdr:to>
      <xdr:col>5</xdr:col>
      <xdr:colOff>1458595</xdr:colOff>
      <xdr:row>40</xdr:row>
      <xdr:rowOff>353695</xdr:rowOff>
    </xdr:to>
    <xdr:pic>
      <xdr:nvPicPr>
        <xdr:cNvPr id="86" name="Picture 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49495" y="15901035"/>
          <a:ext cx="126682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185420</xdr:colOff>
      <xdr:row>25</xdr:row>
      <xdr:rowOff>65405</xdr:rowOff>
    </xdr:from>
    <xdr:to>
      <xdr:col>5</xdr:col>
      <xdr:colOff>1426845</xdr:colOff>
      <xdr:row>25</xdr:row>
      <xdr:rowOff>383540</xdr:rowOff>
    </xdr:to>
    <xdr:pic>
      <xdr:nvPicPr>
        <xdr:cNvPr id="98" name="Picture 9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843145" y="9040495"/>
          <a:ext cx="1241425" cy="318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182245</xdr:colOff>
      <xdr:row>28</xdr:row>
      <xdr:rowOff>82550</xdr:rowOff>
    </xdr:from>
    <xdr:to>
      <xdr:col>5</xdr:col>
      <xdr:colOff>1334770</xdr:colOff>
      <xdr:row>28</xdr:row>
      <xdr:rowOff>368300</xdr:rowOff>
    </xdr:to>
    <xdr:pic>
      <xdr:nvPicPr>
        <xdr:cNvPr id="105" name="Picture 1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839970" y="10429240"/>
          <a:ext cx="115252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353695</xdr:colOff>
      <xdr:row>36</xdr:row>
      <xdr:rowOff>71120</xdr:rowOff>
    </xdr:from>
    <xdr:to>
      <xdr:col>5</xdr:col>
      <xdr:colOff>1045210</xdr:colOff>
      <xdr:row>36</xdr:row>
      <xdr:rowOff>267970</xdr:rowOff>
    </xdr:to>
    <xdr:pic>
      <xdr:nvPicPr>
        <xdr:cNvPr id="107" name="Picture 1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1420" y="14075410"/>
          <a:ext cx="691515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353695</xdr:colOff>
      <xdr:row>35</xdr:row>
      <xdr:rowOff>71120</xdr:rowOff>
    </xdr:from>
    <xdr:to>
      <xdr:col>5</xdr:col>
      <xdr:colOff>1045210</xdr:colOff>
      <xdr:row>35</xdr:row>
      <xdr:rowOff>267970</xdr:rowOff>
    </xdr:to>
    <xdr:pic>
      <xdr:nvPicPr>
        <xdr:cNvPr id="108" name="Picture 1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1420" y="13618210"/>
          <a:ext cx="691515" cy="196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2.%20BIEU%20MAU%20KIEM%20TRA&#27298;&#26597;&#34920;\01.BIEU%20MAU%20KIEM%20TRA\01.%20C&#243;%20gi&#225;%20tr&#7883;\1.GIA%20CONG\KH%20BW\C&#7852;P%20NH&#7852;T%20D&#7920;%20&#193;N%202021\3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2012003_Machining_Drw.ver.A_Circle.num.ver.26(C0)_2612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01.TAI%20LIEU%20THONG%20KE%20HANG%20NGAY&#27599;&#22825;&#32113;&#35336;&#36039;&#26009;\TAI%20LIEU%20HANG%20NGAY\T&#7892;NG%20H&#7906;P%20T&#192;I%20LI&#7878;U%20(N&#258;M%202020-2023)\BW\A2012004\A2012003_Machining_Drw.ver.A_Circle.21_Accretech%20121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2.%20BIEU%20MAU%20KIEM%20TRA&#27298;&#26597;&#34920;\01.BIEU%20MAU%20KIEM%20TRA\01.%20C&#243;%20gi&#225;%20tr&#7883;\1.GIA%20CONG\KH%20BW\C&#7852;P%20NH&#7852;T%20D&#7920;%20&#193;N%202021\4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2.%20BIEU%20MAU%20KIEM%20TRA&#27298;&#26597;&#34920;\01.BIEU%20MAU%20KIEM%20TRA\01.%20C&#243;%20gi&#225;%20tr&#7883;\1.GIA%20CONG\KH%20BW\C&#7852;P%20NH&#7852;T%20D&#7920;%20&#193;N%202021\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2.%20BIEU%20MAU%20KIEM%20TRA&#27298;&#26597;&#34920;\01.BIEU%20MAU%20KIEM%20TRA\01.%20C&#243;%20gi&#225;%20tr&#7883;\1.GIA%20CONG\KH%20BW\C&#7852;P%20NH&#7852;T%20D&#7920;%20&#193;N%202021\3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2.%20BIEU%20MAU%20KIEM%20TRA&#27298;&#26597;&#34920;\01.BIEU%20MAU%20KIEM%20TRA\01.%20C&#243;%20gi&#225;%20tr&#7883;\1.GIA%20CONG\KH%20BW\C&#7852;P%20NH&#7852;T%20D&#7920;%20&#193;N%202021\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36\Desktop\Desktop\A2012004_M_Drw.ver.D_Circle.12%20nhap%20Reni%202311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01.TAI%20LIEU%20THONG%20KE%20HANG%20NGAY&#27599;&#22825;&#32113;&#35336;&#36039;&#26009;\TAI%20LIEU%20HANG%20NGAY\T&#7892;NG%20H&#7906;P%20T&#192;I%20LI&#7878;U%20(N&#258;M%202020-2023)\BW\A2012004\A2012004_M_Drw.ver.D_Circle.12_M&#7851;u%20GC3%205pcs%20040423-H&#7884;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2012003_Machining_Drw.ver.A_Circle.21_Accretech%20121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036\Desktop\Desktop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  <sheetName val="Master A26 C0-221221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Form SPC"/>
      <sheetName val="Form report"/>
      <sheetName val="RENI"/>
      <sheetName val="Production with Jig-P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Ver.D -- GC3"/>
      <sheetName val="Production with Jig-Pi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outlinePr summaryBelow="0"/>
  </sheetPr>
  <dimension ref="B1:S54"/>
  <sheetViews>
    <sheetView showGridLines="0" tabSelected="1" view="pageBreakPreview" zoomScale="75" zoomScaleNormal="80" topLeftCell="A3" workbookViewId="0">
      <selection activeCell="R30" sqref="R30"/>
    </sheetView>
  </sheetViews>
  <sheetFormatPr defaultColWidth="8.85714285714286" defaultRowHeight="14.25"/>
  <cols>
    <col min="1" max="1" width="5.57142857142857" style="4" customWidth="1"/>
    <col min="2" max="2" width="5.42857142857143" style="4" customWidth="1"/>
    <col min="3" max="3" width="8.85714285714286" style="4"/>
    <col min="4" max="4" width="8.42857142857143" style="1" customWidth="1"/>
    <col min="5" max="5" width="41.5714285714286" style="5" customWidth="1"/>
    <col min="6" max="6" width="24" style="1" customWidth="1"/>
    <col min="7" max="7" width="9.28571428571429" style="1" customWidth="1"/>
    <col min="8" max="9" width="7.85714285714286" style="1" customWidth="1"/>
    <col min="10" max="10" width="8.42857142857143" style="1" customWidth="1"/>
    <col min="11" max="11" width="10" style="1" customWidth="1"/>
    <col min="12" max="12" width="9.57142857142857" style="1" customWidth="1"/>
    <col min="13" max="13" width="7" style="1" customWidth="1"/>
    <col min="14" max="14" width="8" style="1" customWidth="1"/>
    <col min="15" max="15" width="8.57142857142857" style="1" customWidth="1"/>
    <col min="16" max="18" width="11.7142857142857" style="4" customWidth="1"/>
    <col min="19" max="19" width="8.42857142857143" style="4" customWidth="1"/>
    <col min="20" max="16384" width="8.85714285714286" style="4"/>
  </cols>
  <sheetData>
    <row r="1" ht="6.75" customHeight="1" spans="2:19">
      <c r="B1" s="6"/>
      <c r="D1" s="7"/>
      <c r="E1" s="8"/>
      <c r="F1" s="7"/>
      <c r="G1" s="7"/>
      <c r="H1" s="9"/>
      <c r="I1" s="9"/>
      <c r="J1" s="9"/>
      <c r="K1" s="9"/>
      <c r="L1" s="9"/>
      <c r="M1" s="9"/>
      <c r="N1" s="9"/>
      <c r="O1" s="9"/>
      <c r="P1" s="58"/>
      <c r="Q1" s="58"/>
      <c r="R1" s="58"/>
      <c r="S1" s="58"/>
    </row>
    <row r="2" ht="45" customHeight="1" spans="2:19">
      <c r="B2" s="10"/>
      <c r="D2" s="11"/>
      <c r="E2" s="12"/>
      <c r="F2" s="13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60"/>
      <c r="S2" s="60"/>
    </row>
    <row r="3" ht="51" customHeight="1" spans="2:19">
      <c r="B3" s="10"/>
      <c r="D3" s="16"/>
      <c r="E3" s="17"/>
      <c r="F3" s="18"/>
      <c r="G3" s="19"/>
      <c r="H3" s="15"/>
      <c r="I3" s="15"/>
      <c r="J3" s="15"/>
      <c r="K3" s="15"/>
      <c r="L3" s="15"/>
      <c r="M3" s="15"/>
      <c r="N3" s="15"/>
      <c r="O3" s="15"/>
      <c r="P3" s="15"/>
      <c r="Q3" s="15"/>
      <c r="R3" s="99"/>
      <c r="S3" s="99"/>
    </row>
    <row r="4" ht="39" customHeight="1" spans="4:19">
      <c r="D4" s="20" t="s">
        <v>0</v>
      </c>
      <c r="E4" s="20"/>
      <c r="F4" s="21" t="s">
        <v>1</v>
      </c>
      <c r="G4" s="21"/>
      <c r="H4" s="20" t="s">
        <v>2</v>
      </c>
      <c r="I4" s="20"/>
      <c r="J4" s="20"/>
      <c r="K4" s="20"/>
      <c r="L4" s="59"/>
      <c r="M4" s="59"/>
      <c r="N4" s="60"/>
      <c r="O4" s="60"/>
      <c r="P4" s="61"/>
      <c r="Q4" s="100"/>
      <c r="R4" s="61"/>
      <c r="S4" s="100"/>
    </row>
    <row r="5" ht="21" customHeight="1" spans="4:19">
      <c r="D5" s="22" t="s">
        <v>3</v>
      </c>
      <c r="E5" s="23"/>
      <c r="F5" s="24" t="s">
        <v>4</v>
      </c>
      <c r="G5" s="25"/>
      <c r="H5" s="26" t="s">
        <v>5</v>
      </c>
      <c r="I5" s="62"/>
      <c r="J5" s="62"/>
      <c r="K5" s="63"/>
      <c r="L5" s="60"/>
      <c r="M5" s="60"/>
      <c r="N5" s="60"/>
      <c r="O5" s="60"/>
      <c r="P5" s="64"/>
      <c r="Q5" s="101"/>
      <c r="R5" s="64"/>
      <c r="S5" s="101"/>
    </row>
    <row r="6" ht="27.95" customHeight="1" spans="4:19">
      <c r="D6" s="22" t="s">
        <v>6</v>
      </c>
      <c r="E6" s="23"/>
      <c r="F6" s="24" t="s">
        <v>7</v>
      </c>
      <c r="G6" s="25"/>
      <c r="H6" s="27" t="s">
        <v>8</v>
      </c>
      <c r="I6" s="62"/>
      <c r="J6" s="62"/>
      <c r="K6" s="63"/>
      <c r="L6" s="60"/>
      <c r="M6" s="60"/>
      <c r="N6" s="60"/>
      <c r="O6" s="60"/>
      <c r="P6" s="65"/>
      <c r="Q6" s="102"/>
      <c r="R6" s="65"/>
      <c r="S6" s="102"/>
    </row>
    <row r="7" ht="21" customHeight="1" spans="4:19">
      <c r="D7" s="22" t="s">
        <v>9</v>
      </c>
      <c r="E7" s="23"/>
      <c r="F7" s="24" t="s">
        <v>10</v>
      </c>
      <c r="G7" s="25"/>
      <c r="H7" s="28" t="s">
        <v>11</v>
      </c>
      <c r="I7" s="66"/>
      <c r="J7" s="66"/>
      <c r="K7" s="67"/>
      <c r="L7" s="60"/>
      <c r="M7" s="60"/>
      <c r="N7" s="60"/>
      <c r="O7" s="60"/>
      <c r="P7" s="65"/>
      <c r="Q7" s="102"/>
      <c r="R7" s="65"/>
      <c r="S7" s="102"/>
    </row>
    <row r="8" ht="21" customHeight="1" spans="4:19">
      <c r="D8" s="22" t="s">
        <v>12</v>
      </c>
      <c r="E8" s="23"/>
      <c r="F8" s="24" t="s">
        <v>13</v>
      </c>
      <c r="G8" s="25"/>
      <c r="H8" s="26" t="str">
        <f>F8</f>
        <v>E1060059238A0</v>
      </c>
      <c r="I8" s="62"/>
      <c r="J8" s="62"/>
      <c r="K8" s="63"/>
      <c r="L8" s="60"/>
      <c r="M8" s="60"/>
      <c r="N8" s="60"/>
      <c r="O8" s="60"/>
      <c r="P8" s="65"/>
      <c r="Q8" s="102"/>
      <c r="R8" s="65"/>
      <c r="S8" s="102"/>
    </row>
    <row r="9" ht="30.75" customHeight="1" spans="4:19">
      <c r="D9" s="29" t="s">
        <v>14</v>
      </c>
      <c r="E9" s="30"/>
      <c r="F9" s="31" t="s">
        <v>15</v>
      </c>
      <c r="G9" s="32"/>
      <c r="H9" s="33" t="s">
        <v>16</v>
      </c>
      <c r="I9" s="68"/>
      <c r="J9" s="68"/>
      <c r="K9" s="69"/>
      <c r="L9" s="70"/>
      <c r="M9" s="70"/>
      <c r="N9" s="70"/>
      <c r="O9" s="70"/>
      <c r="P9" s="65"/>
      <c r="Q9" s="102"/>
      <c r="R9" s="65"/>
      <c r="S9" s="102"/>
    </row>
    <row r="10" s="1" customFormat="1" ht="21.75" customHeight="1" spans="2:19">
      <c r="B10" s="34"/>
      <c r="D10" s="35" t="s">
        <v>17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ht="27" customHeight="1" spans="4:19">
      <c r="D11" s="36" t="s">
        <v>18</v>
      </c>
      <c r="E11" s="37"/>
      <c r="F11" s="38"/>
      <c r="G11" s="38"/>
      <c r="H11" s="38"/>
      <c r="I11" s="38"/>
      <c r="J11" s="38"/>
      <c r="K11" s="38"/>
      <c r="L11" s="38"/>
      <c r="M11" s="71"/>
      <c r="N11" s="72" t="s">
        <v>19</v>
      </c>
      <c r="O11" s="73" t="s">
        <v>20</v>
      </c>
      <c r="P11" s="73"/>
      <c r="Q11" s="73"/>
      <c r="R11" s="73"/>
      <c r="S11" s="103"/>
    </row>
    <row r="12" ht="27" customHeight="1" spans="4:19">
      <c r="D12" s="39"/>
      <c r="E12" s="40"/>
      <c r="F12" s="41"/>
      <c r="G12" s="41"/>
      <c r="H12" s="41"/>
      <c r="I12" s="41"/>
      <c r="J12" s="41"/>
      <c r="K12" s="41"/>
      <c r="L12" s="41"/>
      <c r="M12" s="71"/>
      <c r="N12" s="74" t="s">
        <v>21</v>
      </c>
      <c r="O12" s="73" t="s">
        <v>22</v>
      </c>
      <c r="P12" s="73"/>
      <c r="Q12" s="73"/>
      <c r="R12" s="73"/>
      <c r="S12" s="103"/>
    </row>
    <row r="13" ht="27" customHeight="1" spans="4:19">
      <c r="D13" s="39"/>
      <c r="E13" s="40"/>
      <c r="F13" s="41"/>
      <c r="G13" s="41"/>
      <c r="H13" s="41"/>
      <c r="I13" s="41"/>
      <c r="J13" s="41"/>
      <c r="K13" s="41"/>
      <c r="L13" s="41"/>
      <c r="M13" s="71"/>
      <c r="N13" s="75" t="s">
        <v>23</v>
      </c>
      <c r="O13" s="76"/>
      <c r="P13" s="76"/>
      <c r="Q13" s="76"/>
      <c r="R13" s="76"/>
      <c r="S13" s="104"/>
    </row>
    <row r="14" ht="27" customHeight="1" spans="4:19">
      <c r="D14" s="39"/>
      <c r="E14" s="40"/>
      <c r="F14" s="41"/>
      <c r="G14" s="41"/>
      <c r="H14" s="41"/>
      <c r="I14" s="41"/>
      <c r="J14" s="41"/>
      <c r="K14" s="41"/>
      <c r="L14" s="41"/>
      <c r="M14" s="71"/>
      <c r="N14" s="77" t="s">
        <v>24</v>
      </c>
      <c r="O14" s="73" t="s">
        <v>25</v>
      </c>
      <c r="P14" s="73"/>
      <c r="Q14" s="73"/>
      <c r="R14" s="73"/>
      <c r="S14" s="103"/>
    </row>
    <row r="15" ht="27" customHeight="1" spans="4:19">
      <c r="D15" s="39"/>
      <c r="E15" s="40"/>
      <c r="F15" s="41"/>
      <c r="G15" s="41"/>
      <c r="H15" s="41"/>
      <c r="I15" s="41"/>
      <c r="J15" s="41"/>
      <c r="K15" s="41"/>
      <c r="L15" s="41"/>
      <c r="M15" s="71"/>
      <c r="N15" s="78" t="s">
        <v>26</v>
      </c>
      <c r="O15" s="73" t="s">
        <v>27</v>
      </c>
      <c r="P15" s="73"/>
      <c r="Q15" s="73"/>
      <c r="R15" s="73"/>
      <c r="S15" s="103"/>
    </row>
    <row r="16" ht="27" customHeight="1" spans="4:19">
      <c r="D16" s="39"/>
      <c r="E16" s="40"/>
      <c r="F16" s="41"/>
      <c r="G16" s="41"/>
      <c r="H16" s="41"/>
      <c r="I16" s="41"/>
      <c r="J16" s="41"/>
      <c r="K16" s="41"/>
      <c r="L16" s="41"/>
      <c r="M16" s="71"/>
      <c r="N16" s="79" t="s">
        <v>28</v>
      </c>
      <c r="O16" s="73" t="s">
        <v>29</v>
      </c>
      <c r="P16" s="73"/>
      <c r="Q16" s="73"/>
      <c r="R16" s="73"/>
      <c r="S16" s="103"/>
    </row>
    <row r="17" ht="27" customHeight="1" spans="4:19">
      <c r="D17" s="39"/>
      <c r="E17" s="40"/>
      <c r="F17" s="41"/>
      <c r="G17" s="41"/>
      <c r="H17" s="41"/>
      <c r="I17" s="41"/>
      <c r="J17" s="41"/>
      <c r="K17" s="71"/>
      <c r="L17" s="71"/>
      <c r="M17" s="71"/>
      <c r="N17" s="75" t="s">
        <v>30</v>
      </c>
      <c r="O17" s="76"/>
      <c r="P17" s="76"/>
      <c r="Q17" s="76"/>
      <c r="R17" s="76"/>
      <c r="S17" s="104"/>
    </row>
    <row r="18" ht="27" customHeight="1" spans="4:19">
      <c r="D18" s="39"/>
      <c r="E18" s="40"/>
      <c r="F18" s="41"/>
      <c r="G18" s="41"/>
      <c r="H18" s="41"/>
      <c r="I18" s="41"/>
      <c r="J18" s="41"/>
      <c r="K18" s="71"/>
      <c r="L18" s="71"/>
      <c r="M18" s="71"/>
      <c r="N18" s="78" t="s">
        <v>26</v>
      </c>
      <c r="O18" s="73" t="s">
        <v>31</v>
      </c>
      <c r="P18" s="73"/>
      <c r="Q18" s="73"/>
      <c r="R18" s="73"/>
      <c r="S18" s="103"/>
    </row>
    <row r="19" ht="27" customHeight="1" spans="4:19">
      <c r="D19" s="39"/>
      <c r="E19" s="40"/>
      <c r="F19" s="41"/>
      <c r="G19" s="41"/>
      <c r="H19" s="41"/>
      <c r="I19" s="41"/>
      <c r="J19" s="41"/>
      <c r="K19" s="71"/>
      <c r="L19" s="71"/>
      <c r="M19" s="71"/>
      <c r="N19" s="80" t="s">
        <v>32</v>
      </c>
      <c r="O19" s="73" t="s">
        <v>33</v>
      </c>
      <c r="P19" s="73"/>
      <c r="Q19" s="73"/>
      <c r="R19" s="73"/>
      <c r="S19" s="103"/>
    </row>
    <row r="20" ht="30" customHeight="1" spans="4:19">
      <c r="D20" s="42"/>
      <c r="E20" s="43"/>
      <c r="F20" s="44"/>
      <c r="G20" s="44"/>
      <c r="H20" s="44"/>
      <c r="I20" s="44"/>
      <c r="J20" s="44"/>
      <c r="K20" s="44"/>
      <c r="L20" s="44"/>
      <c r="M20" s="44"/>
      <c r="N20" s="80" t="s">
        <v>34</v>
      </c>
      <c r="O20" s="73" t="s">
        <v>35</v>
      </c>
      <c r="P20" s="73"/>
      <c r="Q20" s="73"/>
      <c r="R20" s="73"/>
      <c r="S20" s="103"/>
    </row>
    <row r="21" s="2" customFormat="1" ht="15" customHeight="1" spans="4:19">
      <c r="D21" s="45" t="s">
        <v>36</v>
      </c>
      <c r="E21" s="46" t="s">
        <v>37</v>
      </c>
      <c r="F21" s="46"/>
      <c r="G21" s="46" t="s">
        <v>38</v>
      </c>
      <c r="H21" s="46"/>
      <c r="I21" s="46"/>
      <c r="J21" s="46" t="s">
        <v>39</v>
      </c>
      <c r="K21" s="45" t="s">
        <v>40</v>
      </c>
      <c r="L21" s="45" t="s">
        <v>41</v>
      </c>
      <c r="M21" s="81" t="s">
        <v>42</v>
      </c>
      <c r="N21" s="82"/>
      <c r="O21" s="83"/>
      <c r="P21" s="84"/>
      <c r="Q21" s="84"/>
      <c r="R21" s="84"/>
      <c r="S21" s="105" t="s">
        <v>43</v>
      </c>
    </row>
    <row r="22" ht="25.5" spans="4:19">
      <c r="D22" s="47"/>
      <c r="E22" s="48" t="s">
        <v>44</v>
      </c>
      <c r="F22" s="49" t="s">
        <v>45</v>
      </c>
      <c r="G22" s="49" t="s">
        <v>46</v>
      </c>
      <c r="H22" s="47" t="s">
        <v>47</v>
      </c>
      <c r="I22" s="47" t="s">
        <v>48</v>
      </c>
      <c r="J22" s="49"/>
      <c r="K22" s="47"/>
      <c r="L22" s="47"/>
      <c r="M22" s="85"/>
      <c r="N22" s="86"/>
      <c r="O22" s="87"/>
      <c r="P22" s="88"/>
      <c r="Q22" s="88"/>
      <c r="R22" s="88"/>
      <c r="S22" s="106"/>
    </row>
    <row r="23" s="3" customFormat="1" ht="36" customHeight="1" outlineLevel="1" spans="2:19">
      <c r="B23" s="34"/>
      <c r="D23" s="50" t="s">
        <v>49</v>
      </c>
      <c r="E23" s="51" t="s">
        <v>50</v>
      </c>
      <c r="F23" s="52"/>
      <c r="G23" s="53">
        <v>0.03</v>
      </c>
      <c r="H23" s="53">
        <v>-0.03</v>
      </c>
      <c r="I23" s="53">
        <v>0</v>
      </c>
      <c r="J23" s="89" t="s">
        <v>51</v>
      </c>
      <c r="K23" s="90" t="s">
        <v>24</v>
      </c>
      <c r="L23" s="91"/>
      <c r="M23" s="92" t="s">
        <v>52</v>
      </c>
      <c r="N23" s="93"/>
      <c r="O23" s="94"/>
      <c r="P23" s="95"/>
      <c r="Q23" s="95"/>
      <c r="R23" s="95"/>
      <c r="S23" s="107" t="str">
        <f>IF(COUNTBLANK(P23:R23)=5,"",IF(OR((MIN(P23:R23)&lt;(G23+H23)),(MAX(P23:R23)&gt;(G23+I23))),"NG","OK"))</f>
        <v>OK</v>
      </c>
    </row>
    <row r="24" s="3" customFormat="1" ht="36" customHeight="1" outlineLevel="1" spans="2:19">
      <c r="B24" s="34"/>
      <c r="D24" s="50" t="s">
        <v>53</v>
      </c>
      <c r="E24" s="51" t="s">
        <v>54</v>
      </c>
      <c r="F24" s="52"/>
      <c r="G24" s="53">
        <v>0.035</v>
      </c>
      <c r="H24" s="53">
        <v>-0.035</v>
      </c>
      <c r="I24" s="53">
        <v>0</v>
      </c>
      <c r="J24" s="89" t="s">
        <v>51</v>
      </c>
      <c r="K24" s="90" t="s">
        <v>24</v>
      </c>
      <c r="L24" s="91"/>
      <c r="M24" s="92" t="s">
        <v>52</v>
      </c>
      <c r="N24" s="93"/>
      <c r="O24" s="94"/>
      <c r="P24" s="95"/>
      <c r="Q24" s="95"/>
      <c r="R24" s="95"/>
      <c r="S24" s="107" t="str">
        <f>IF(COUNTBLANK(P24:R24)=5,"",IF(OR((MIN(P24:R24)&lt;(G24+H24)),(MAX(P24:R24)&gt;(G24+I24))),"NG","OK"))</f>
        <v>OK</v>
      </c>
    </row>
    <row r="25" s="3" customFormat="1" ht="36" customHeight="1" outlineLevel="1" spans="2:19">
      <c r="B25" s="34"/>
      <c r="D25" s="50" t="s">
        <v>55</v>
      </c>
      <c r="E25" s="51" t="s">
        <v>56</v>
      </c>
      <c r="F25" s="52" t="s">
        <v>57</v>
      </c>
      <c r="G25" s="53">
        <v>39.5</v>
      </c>
      <c r="H25" s="53">
        <v>-0.1</v>
      </c>
      <c r="I25" s="53">
        <v>0.1</v>
      </c>
      <c r="J25" s="89" t="s">
        <v>51</v>
      </c>
      <c r="K25" s="90" t="s">
        <v>24</v>
      </c>
      <c r="L25" s="91"/>
      <c r="M25" s="92" t="s">
        <v>58</v>
      </c>
      <c r="N25" s="93"/>
      <c r="O25" s="94"/>
      <c r="P25" s="95"/>
      <c r="Q25" s="95"/>
      <c r="R25" s="95"/>
      <c r="S25" s="107" t="str">
        <f>IF(COUNTBLANK(P25:R25)=5,"",IF(OR((MIN(P25:R25)&lt;(G25+H25)),(MAX(P25:R25)&gt;(G25+I25))),"NG","OK"))</f>
        <v>NG</v>
      </c>
    </row>
    <row r="26" s="3" customFormat="1" ht="36" customHeight="1" outlineLevel="1" spans="2:19">
      <c r="B26" s="34"/>
      <c r="D26" s="50" t="s">
        <v>59</v>
      </c>
      <c r="E26" s="51" t="s">
        <v>60</v>
      </c>
      <c r="F26" s="52"/>
      <c r="G26" s="53">
        <v>0.2</v>
      </c>
      <c r="H26" s="53">
        <v>-0.2</v>
      </c>
      <c r="I26" s="53">
        <v>0</v>
      </c>
      <c r="J26" s="89" t="s">
        <v>51</v>
      </c>
      <c r="K26" s="90" t="s">
        <v>24</v>
      </c>
      <c r="L26" s="96"/>
      <c r="M26" s="92" t="s">
        <v>52</v>
      </c>
      <c r="N26" s="93"/>
      <c r="O26" s="94"/>
      <c r="P26" s="95"/>
      <c r="Q26" s="95"/>
      <c r="R26" s="95"/>
      <c r="S26" s="107" t="str">
        <f>IF(COUNTBLANK(P26:R26)=5,"",IF(OR((MIN(P26:R26)&lt;(G26+H26)),(MAX(P26:R26)&gt;(G26+I26))),"NG","OK"))</f>
        <v>OK</v>
      </c>
    </row>
    <row r="27" s="3" customFormat="1" ht="36" customHeight="1" outlineLevel="1" spans="2:19">
      <c r="B27" s="34"/>
      <c r="D27" s="50" t="s">
        <v>61</v>
      </c>
      <c r="E27" s="51" t="s">
        <v>56</v>
      </c>
      <c r="F27" s="52" t="s">
        <v>62</v>
      </c>
      <c r="G27" s="53">
        <v>26</v>
      </c>
      <c r="H27" s="54">
        <v>-0.25</v>
      </c>
      <c r="I27" s="54">
        <v>0.25</v>
      </c>
      <c r="J27" s="89" t="s">
        <v>51</v>
      </c>
      <c r="K27" s="90" t="s">
        <v>24</v>
      </c>
      <c r="L27" s="91"/>
      <c r="M27" s="92" t="s">
        <v>52</v>
      </c>
      <c r="N27" s="93"/>
      <c r="O27" s="94"/>
      <c r="P27" s="95"/>
      <c r="Q27" s="95"/>
      <c r="R27" s="95"/>
      <c r="S27" s="108" t="str">
        <f t="shared" ref="S27:S32" si="0">IF(COUNTBLANK(P27:R27)=5,"",IF(OR((MIN(P27:R27)&lt;(G27+H27)),(MAX(P27:R27)&gt;(G27+I27))),"∆","∆"))</f>
        <v>∆</v>
      </c>
    </row>
    <row r="28" s="3" customFormat="1" ht="36" customHeight="1" outlineLevel="1" spans="2:19">
      <c r="B28" s="34"/>
      <c r="D28" s="50" t="s">
        <v>63</v>
      </c>
      <c r="E28" s="51" t="s">
        <v>56</v>
      </c>
      <c r="F28" s="52" t="s">
        <v>57</v>
      </c>
      <c r="G28" s="53">
        <v>25.4</v>
      </c>
      <c r="H28" s="53">
        <v>0</v>
      </c>
      <c r="I28" s="53">
        <v>0.2</v>
      </c>
      <c r="J28" s="89" t="s">
        <v>51</v>
      </c>
      <c r="K28" s="90" t="s">
        <v>24</v>
      </c>
      <c r="L28" s="91"/>
      <c r="M28" s="92" t="s">
        <v>58</v>
      </c>
      <c r="N28" s="93"/>
      <c r="O28" s="94"/>
      <c r="P28" s="95"/>
      <c r="Q28" s="95"/>
      <c r="R28" s="95"/>
      <c r="S28" s="107" t="str">
        <f>IF(COUNTBLANK(P28:R28)=5,"",IF(OR((MIN(P28:R28)&lt;(G28+H28)),(MAX(P28:R28)&gt;(G28+I28))),"NG","OK"))</f>
        <v>NG</v>
      </c>
    </row>
    <row r="29" s="3" customFormat="1" ht="36" customHeight="1" outlineLevel="1" spans="2:19">
      <c r="B29" s="34"/>
      <c r="D29" s="50" t="s">
        <v>64</v>
      </c>
      <c r="E29" s="51" t="s">
        <v>65</v>
      </c>
      <c r="F29" s="52"/>
      <c r="G29" s="53">
        <v>0.15</v>
      </c>
      <c r="H29" s="53">
        <v>-0.15</v>
      </c>
      <c r="I29" s="53">
        <v>0</v>
      </c>
      <c r="J29" s="89" t="s">
        <v>51</v>
      </c>
      <c r="K29" s="90" t="s">
        <v>24</v>
      </c>
      <c r="L29" s="96"/>
      <c r="M29" s="92" t="s">
        <v>52</v>
      </c>
      <c r="N29" s="93"/>
      <c r="O29" s="94"/>
      <c r="P29" s="95"/>
      <c r="Q29" s="95"/>
      <c r="R29" s="95"/>
      <c r="S29" s="107" t="str">
        <f>IF(COUNTBLANK(P29:R29)=5,"",IF(OR((MIN(P29:R29)&lt;(G29+H29)),(MAX(P29:R29)&gt;(G29+I29))),"NG","OK"))</f>
        <v>OK</v>
      </c>
    </row>
    <row r="30" s="3" customFormat="1" ht="36" customHeight="1" outlineLevel="1" spans="2:19">
      <c r="B30" s="34"/>
      <c r="D30" s="50" t="s">
        <v>66</v>
      </c>
      <c r="E30" s="51" t="s">
        <v>67</v>
      </c>
      <c r="F30" s="52" t="s">
        <v>68</v>
      </c>
      <c r="G30" s="53">
        <v>0</v>
      </c>
      <c r="H30" s="55"/>
      <c r="I30" s="55"/>
      <c r="J30" s="89"/>
      <c r="K30" s="90" t="s">
        <v>24</v>
      </c>
      <c r="L30" s="96"/>
      <c r="M30" s="92" t="s">
        <v>52</v>
      </c>
      <c r="N30" s="93"/>
      <c r="O30" s="94"/>
      <c r="P30" s="95"/>
      <c r="Q30" s="95"/>
      <c r="R30" s="95"/>
      <c r="S30" s="108" t="str">
        <f t="shared" si="0"/>
        <v>∆</v>
      </c>
    </row>
    <row r="31" s="3" customFormat="1" ht="36" customHeight="1" outlineLevel="1" spans="2:19">
      <c r="B31" s="34"/>
      <c r="D31" s="50" t="s">
        <v>69</v>
      </c>
      <c r="E31" s="51" t="s">
        <v>70</v>
      </c>
      <c r="F31" s="52" t="s">
        <v>68</v>
      </c>
      <c r="G31" s="53">
        <v>0</v>
      </c>
      <c r="H31" s="55"/>
      <c r="I31" s="55"/>
      <c r="J31" s="89"/>
      <c r="K31" s="90" t="s">
        <v>24</v>
      </c>
      <c r="L31" s="96"/>
      <c r="M31" s="92" t="s">
        <v>52</v>
      </c>
      <c r="N31" s="93"/>
      <c r="O31" s="94"/>
      <c r="P31" s="95"/>
      <c r="Q31" s="95"/>
      <c r="R31" s="95"/>
      <c r="S31" s="108" t="str">
        <f t="shared" si="0"/>
        <v>∆</v>
      </c>
    </row>
    <row r="32" s="3" customFormat="1" ht="36" customHeight="1" outlineLevel="1" spans="2:19">
      <c r="B32" s="34"/>
      <c r="D32" s="50" t="s">
        <v>71</v>
      </c>
      <c r="E32" s="51" t="s">
        <v>72</v>
      </c>
      <c r="F32" s="52" t="s">
        <v>62</v>
      </c>
      <c r="G32" s="53">
        <v>33.67</v>
      </c>
      <c r="H32" s="55">
        <v>-0.0175</v>
      </c>
      <c r="I32" s="55">
        <v>0.0175</v>
      </c>
      <c r="J32" s="89" t="s">
        <v>51</v>
      </c>
      <c r="K32" s="90" t="s">
        <v>24</v>
      </c>
      <c r="L32" s="96" t="s">
        <v>32</v>
      </c>
      <c r="M32" s="92" t="s">
        <v>52</v>
      </c>
      <c r="N32" s="93"/>
      <c r="O32" s="94"/>
      <c r="P32" s="95"/>
      <c r="Q32" s="95"/>
      <c r="R32" s="95"/>
      <c r="S32" s="108" t="str">
        <f t="shared" si="0"/>
        <v>∆</v>
      </c>
    </row>
    <row r="33" s="3" customFormat="1" ht="36" customHeight="1" outlineLevel="1" spans="2:19">
      <c r="B33" s="34"/>
      <c r="D33" s="50" t="s">
        <v>73</v>
      </c>
      <c r="E33" s="51" t="s">
        <v>72</v>
      </c>
      <c r="F33" s="52" t="s">
        <v>62</v>
      </c>
      <c r="G33" s="53">
        <v>32.97</v>
      </c>
      <c r="H33" s="54">
        <v>-0.25</v>
      </c>
      <c r="I33" s="54">
        <v>0.25</v>
      </c>
      <c r="J33" s="89" t="s">
        <v>51</v>
      </c>
      <c r="K33" s="90" t="s">
        <v>24</v>
      </c>
      <c r="L33" s="91"/>
      <c r="M33" s="92" t="s">
        <v>52</v>
      </c>
      <c r="N33" s="93"/>
      <c r="O33" s="94"/>
      <c r="P33" s="95"/>
      <c r="Q33" s="95"/>
      <c r="R33" s="95"/>
      <c r="S33" s="108" t="str">
        <f>IF(COUNTBLANK(P33:R33)=5,"",IF(OR((MIN(P33:R33)&lt;(G33+H33)),(MAX(P33:R33)&gt;(G33+I33))),"∆","∆"))</f>
        <v>∆</v>
      </c>
    </row>
    <row r="34" s="3" customFormat="1" ht="36" customHeight="1" outlineLevel="1" spans="2:19">
      <c r="B34" s="34"/>
      <c r="D34" s="50" t="s">
        <v>74</v>
      </c>
      <c r="E34" s="51" t="s">
        <v>65</v>
      </c>
      <c r="F34" s="52"/>
      <c r="G34" s="53">
        <v>0.15</v>
      </c>
      <c r="H34" s="53">
        <v>-0.15</v>
      </c>
      <c r="I34" s="53">
        <v>0</v>
      </c>
      <c r="J34" s="89" t="s">
        <v>51</v>
      </c>
      <c r="K34" s="90" t="s">
        <v>24</v>
      </c>
      <c r="L34" s="96"/>
      <c r="M34" s="92" t="s">
        <v>52</v>
      </c>
      <c r="N34" s="93"/>
      <c r="O34" s="94"/>
      <c r="P34" s="95"/>
      <c r="Q34" s="95"/>
      <c r="R34" s="95"/>
      <c r="S34" s="107" t="str">
        <f>IF(COUNTBLANK(P34:R34)=5,"",IF(OR((MIN(P34:R34)&lt;(G34+H34)),(MAX(P34:R34)&gt;(G34+I34))),"NG","OK"))</f>
        <v>OK</v>
      </c>
    </row>
    <row r="35" s="3" customFormat="1" ht="36" customHeight="1" outlineLevel="1" spans="2:19">
      <c r="B35" s="34"/>
      <c r="D35" s="50" t="s">
        <v>75</v>
      </c>
      <c r="E35" s="51" t="s">
        <v>76</v>
      </c>
      <c r="F35" s="52" t="s">
        <v>57</v>
      </c>
      <c r="G35" s="53">
        <v>60</v>
      </c>
      <c r="H35" s="53">
        <v>-2</v>
      </c>
      <c r="I35" s="53">
        <v>2</v>
      </c>
      <c r="J35" s="89" t="s">
        <v>77</v>
      </c>
      <c r="K35" s="90" t="s">
        <v>24</v>
      </c>
      <c r="L35" s="96"/>
      <c r="M35" s="92" t="s">
        <v>52</v>
      </c>
      <c r="N35" s="93"/>
      <c r="O35" s="94"/>
      <c r="P35" s="95"/>
      <c r="Q35" s="95"/>
      <c r="R35" s="95"/>
      <c r="S35" s="107" t="str">
        <f>IF(COUNTBLANK(P35:R35)=5,"",IF(OR((MIN(P35:R35)&lt;(G35+H35)),(MAX(P35:R35)&gt;(G35+I35))),"NG","OK"))</f>
        <v>NG</v>
      </c>
    </row>
    <row r="36" s="3" customFormat="1" ht="36" customHeight="1" outlineLevel="1" spans="2:19">
      <c r="B36" s="34"/>
      <c r="D36" s="50" t="s">
        <v>78</v>
      </c>
      <c r="E36" s="51" t="s">
        <v>79</v>
      </c>
      <c r="F36" s="52"/>
      <c r="G36" s="53">
        <v>40</v>
      </c>
      <c r="H36" s="53">
        <v>0</v>
      </c>
      <c r="I36" s="53">
        <v>0.025</v>
      </c>
      <c r="J36" s="89" t="s">
        <v>51</v>
      </c>
      <c r="K36" s="97" t="s">
        <v>24</v>
      </c>
      <c r="L36" s="96" t="s">
        <v>34</v>
      </c>
      <c r="M36" s="92" t="s">
        <v>58</v>
      </c>
      <c r="N36" s="93"/>
      <c r="O36" s="94"/>
      <c r="P36" s="95"/>
      <c r="Q36" s="95"/>
      <c r="R36" s="95"/>
      <c r="S36" s="107" t="str">
        <f>IF(COUNTBLANK(P36:R36)=5,"",IF(OR((MIN(P36:R36)&lt;(G36+H36)),(MAX(P36:R36)&gt;(G36+I36))),"NG","OK"))</f>
        <v>NG</v>
      </c>
    </row>
    <row r="37" s="3" customFormat="1" ht="36" customHeight="1" outlineLevel="1" spans="2:19">
      <c r="B37" s="34"/>
      <c r="D37" s="50" t="s">
        <v>80</v>
      </c>
      <c r="E37" s="51" t="s">
        <v>81</v>
      </c>
      <c r="F37" s="52"/>
      <c r="G37" s="53">
        <v>40</v>
      </c>
      <c r="H37" s="53">
        <v>0</v>
      </c>
      <c r="I37" s="53">
        <v>0.025</v>
      </c>
      <c r="J37" s="89" t="s">
        <v>51</v>
      </c>
      <c r="K37" s="97" t="s">
        <v>24</v>
      </c>
      <c r="L37" s="96" t="s">
        <v>34</v>
      </c>
      <c r="M37" s="92" t="s">
        <v>58</v>
      </c>
      <c r="N37" s="93"/>
      <c r="O37" s="94"/>
      <c r="P37" s="95"/>
      <c r="Q37" s="95"/>
      <c r="R37" s="95"/>
      <c r="S37" s="107" t="str">
        <f>IF(COUNTBLANK(P37:R37)=5,"",IF(OR((MIN(P37:R37)&lt;(G37+H37)),(MAX(P37:R37)&gt;(G37+I37))),"NG","OK"))</f>
        <v>NG</v>
      </c>
    </row>
    <row r="38" s="3" customFormat="1" ht="36" customHeight="1" outlineLevel="1" spans="2:19">
      <c r="B38" s="34"/>
      <c r="D38" s="50" t="s">
        <v>82</v>
      </c>
      <c r="E38" s="51" t="s">
        <v>83</v>
      </c>
      <c r="F38" s="52"/>
      <c r="G38" s="53">
        <v>40</v>
      </c>
      <c r="H38" s="53">
        <v>0</v>
      </c>
      <c r="I38" s="53">
        <v>0.025</v>
      </c>
      <c r="J38" s="89" t="s">
        <v>51</v>
      </c>
      <c r="K38" s="97" t="s">
        <v>24</v>
      </c>
      <c r="L38" s="96" t="s">
        <v>34</v>
      </c>
      <c r="M38" s="92" t="s">
        <v>58</v>
      </c>
      <c r="N38" s="93"/>
      <c r="O38" s="94"/>
      <c r="P38" s="95"/>
      <c r="Q38" s="95"/>
      <c r="R38" s="95"/>
      <c r="S38" s="107" t="str">
        <f>IF(COUNTBLANK(P38:R38)=5,"",IF(OR((MIN(P38:R38)&lt;(G38+H38)),(MAX(P38:R38)&gt;(G38+I38))),"NG","OK"))</f>
        <v>NG</v>
      </c>
    </row>
    <row r="39" s="3" customFormat="1" ht="36" customHeight="1" outlineLevel="1" spans="2:19">
      <c r="B39" s="34"/>
      <c r="D39" s="50" t="s">
        <v>84</v>
      </c>
      <c r="E39" s="51" t="s">
        <v>85</v>
      </c>
      <c r="F39" s="52"/>
      <c r="G39" s="53">
        <v>0.08</v>
      </c>
      <c r="H39" s="53">
        <v>-0.08</v>
      </c>
      <c r="I39" s="53">
        <v>0</v>
      </c>
      <c r="J39" s="89" t="s">
        <v>51</v>
      </c>
      <c r="K39" s="90" t="s">
        <v>24</v>
      </c>
      <c r="L39" s="96"/>
      <c r="M39" s="92" t="s">
        <v>52</v>
      </c>
      <c r="N39" s="93"/>
      <c r="O39" s="94"/>
      <c r="P39" s="95"/>
      <c r="Q39" s="95"/>
      <c r="R39" s="95"/>
      <c r="S39" s="107" t="str">
        <f>IF(COUNTBLANK(P39:R39)=5,"",IF(OR((MIN(P39:R39)&lt;(G39+H39)),(MAX(P39:R39)&gt;(G39+I39))),"NG","OK"))</f>
        <v>OK</v>
      </c>
    </row>
    <row r="40" s="3" customFormat="1" ht="36" customHeight="1" outlineLevel="1" spans="2:19">
      <c r="B40" s="34"/>
      <c r="D40" s="50" t="s">
        <v>86</v>
      </c>
      <c r="E40" s="51" t="s">
        <v>76</v>
      </c>
      <c r="F40" s="52" t="s">
        <v>62</v>
      </c>
      <c r="G40" s="53">
        <v>60</v>
      </c>
      <c r="H40" s="54">
        <v>-0.5</v>
      </c>
      <c r="I40" s="54">
        <v>0.5</v>
      </c>
      <c r="J40" s="89" t="s">
        <v>77</v>
      </c>
      <c r="K40" s="90" t="s">
        <v>24</v>
      </c>
      <c r="L40" s="91"/>
      <c r="M40" s="92" t="s">
        <v>52</v>
      </c>
      <c r="N40" s="93"/>
      <c r="O40" s="94"/>
      <c r="P40" s="95"/>
      <c r="Q40" s="95"/>
      <c r="R40" s="95"/>
      <c r="S40" s="108" t="str">
        <f>IF(COUNTBLANK(P40:R40)=5,"",IF(OR((MIN(P40:R40)&lt;(G40+H40)),(MAX(P40:R40)&gt;(G40+I40))),"∆","∆"))</f>
        <v>∆</v>
      </c>
    </row>
    <row r="41" s="3" customFormat="1" ht="36" customHeight="1" outlineLevel="1" spans="2:19">
      <c r="B41" s="34"/>
      <c r="D41" s="50" t="s">
        <v>87</v>
      </c>
      <c r="E41" s="51" t="s">
        <v>54</v>
      </c>
      <c r="F41" s="52"/>
      <c r="G41" s="53">
        <v>0.3</v>
      </c>
      <c r="H41" s="53">
        <v>-0.3</v>
      </c>
      <c r="I41" s="53">
        <v>0</v>
      </c>
      <c r="J41" s="89" t="s">
        <v>51</v>
      </c>
      <c r="K41" s="97" t="s">
        <v>24</v>
      </c>
      <c r="L41" s="91"/>
      <c r="M41" s="92" t="s">
        <v>52</v>
      </c>
      <c r="N41" s="93"/>
      <c r="O41" s="94"/>
      <c r="P41" s="95"/>
      <c r="Q41" s="95"/>
      <c r="R41" s="95"/>
      <c r="S41" s="107" t="str">
        <f>IF(COUNTBLANK(P41:R41)=5,"",IF(OR((MIN(P41:R41)&lt;(G41+H41)),(MAX(P41:R41)&gt;(G41+I41))),"NG","OK"))</f>
        <v>OK</v>
      </c>
    </row>
    <row r="42" spans="4:19">
      <c r="D42" s="56"/>
      <c r="E42" s="57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98"/>
      <c r="Q42" s="98"/>
      <c r="R42" s="98"/>
      <c r="S42" s="98"/>
    </row>
    <row r="43" spans="4:19">
      <c r="D43" s="56"/>
      <c r="E43" s="57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98"/>
      <c r="Q43" s="98"/>
      <c r="R43" s="98"/>
      <c r="S43" s="98"/>
    </row>
    <row r="44" spans="4:19">
      <c r="D44" s="56"/>
      <c r="E44" s="57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98"/>
      <c r="Q44" s="98"/>
      <c r="R44" s="98"/>
      <c r="S44" s="98"/>
    </row>
    <row r="45" spans="4:19">
      <c r="D45" s="56"/>
      <c r="E45" s="57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98"/>
      <c r="Q45" s="98"/>
      <c r="R45" s="98"/>
      <c r="S45" s="98"/>
    </row>
    <row r="46" spans="4:19">
      <c r="D46" s="56"/>
      <c r="E46" s="57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98"/>
      <c r="Q46" s="98"/>
      <c r="R46" s="98"/>
      <c r="S46" s="98"/>
    </row>
    <row r="47" spans="4:19">
      <c r="D47" s="56"/>
      <c r="E47" s="57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98"/>
      <c r="Q47" s="98"/>
      <c r="R47" s="98"/>
      <c r="S47" s="98"/>
    </row>
    <row r="48" spans="4:19">
      <c r="D48" s="56"/>
      <c r="E48" s="57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98"/>
      <c r="Q48" s="98"/>
      <c r="R48" s="98"/>
      <c r="S48" s="98"/>
    </row>
    <row r="49" spans="4:19">
      <c r="D49" s="56"/>
      <c r="E49" s="57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98"/>
      <c r="Q49" s="98"/>
      <c r="R49" s="98"/>
      <c r="S49" s="98"/>
    </row>
    <row r="50" spans="4:19">
      <c r="D50" s="56"/>
      <c r="E50" s="57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98"/>
      <c r="Q50" s="98"/>
      <c r="R50" s="98"/>
      <c r="S50" s="98"/>
    </row>
    <row r="51" spans="4:19">
      <c r="D51" s="56"/>
      <c r="E51" s="57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98"/>
      <c r="Q51" s="98"/>
      <c r="R51" s="98"/>
      <c r="S51" s="98"/>
    </row>
    <row r="52" spans="4:19">
      <c r="D52" s="56"/>
      <c r="E52" s="57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98"/>
      <c r="Q52" s="98"/>
      <c r="R52" s="98"/>
      <c r="S52" s="98"/>
    </row>
    <row r="53" spans="4:19">
      <c r="D53" s="56"/>
      <c r="E53" s="57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98"/>
      <c r="Q53" s="98"/>
      <c r="R53" s="98"/>
      <c r="S53" s="98"/>
    </row>
    <row r="54" spans="4:19">
      <c r="D54" s="56"/>
      <c r="E54" s="57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98"/>
      <c r="Q54" s="98"/>
      <c r="R54" s="98"/>
      <c r="S54" s="98"/>
    </row>
  </sheetData>
  <sheetProtection selectLockedCells="1" insertHyperlinks="0"/>
  <mergeCells count="43">
    <mergeCell ref="D2:E2"/>
    <mergeCell ref="D4:E4"/>
    <mergeCell ref="F4:G4"/>
    <mergeCell ref="H4:K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E21:F21"/>
    <mergeCell ref="G21:I21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D11:D20"/>
    <mergeCell ref="D21:D22"/>
    <mergeCell ref="J21:J22"/>
    <mergeCell ref="K21:K22"/>
    <mergeCell ref="L21:L22"/>
    <mergeCell ref="S21:S22"/>
    <mergeCell ref="M21:O22"/>
  </mergeCells>
  <conditionalFormatting sqref="T22:XFD22">
    <cfRule type="duplicateValues" dxfId="0" priority="73"/>
  </conditionalFormatting>
  <dataValidations count="8">
    <dataValidation type="list" allowBlank="1" showInputMessage="1" showErrorMessage="1" sqref="M23:O23 M24:O24 M26:O26 M33:O33 M34:O34 M35:O35 M39:O39 M41:O41 M29:O31">
      <formula1>'[4]Measurement matrix'!#REF!</formula1>
    </dataValidation>
    <dataValidation type="list" allowBlank="1" showInputMessage="1" showErrorMessage="1" sqref="E25 F25 E26 F26 E27 F27 E28 F28 F29 E33 F33 E34 F34 E35 F35 F36 F37 F38 E41 F41 E23:E24 E29:E31 E39:E40 F23:F24 F30:F31 F39:F40">
      <formula1>'[7]Measurement matrix'!#REF!</formula1>
    </dataValidation>
    <dataValidation type="list" allowBlank="1" showInputMessage="1" showErrorMessage="1" sqref="K25 K26 K27 K28 K32 K33 K34 K35 K36 K37 K38 K41 K23:K24 K29:K31 K39:K40">
      <formula1>$N$14:$N$16</formula1>
    </dataValidation>
    <dataValidation type="list" allowBlank="1" showInputMessage="1" showErrorMessage="1" sqref="L25 L27 L28 L33 L40 L41 L23:L24">
      <formula1>$N$18:$N$20</formula1>
    </dataValidation>
    <dataValidation allowBlank="1" showInputMessage="1" showErrorMessage="1" sqref="M25:O25 M27:O27 M28:O28 M36:O36 M37:O37 M38:O38 M40:O40"/>
    <dataValidation type="list" allowBlank="1" showInputMessage="1" showErrorMessage="1" sqref="E32 F32">
      <formula1>'[7]Measurement matrix'!#REF!</formula1>
    </dataValidation>
    <dataValidation type="list" allowBlank="1" showInputMessage="1" showErrorMessage="1" sqref="M32:O32">
      <formula1>'[4]Measurement matrix'!#REF!</formula1>
    </dataValidation>
    <dataValidation type="list" allowBlank="1" showInputMessage="1" showErrorMessage="1" sqref="E36 E37 E38">
      <formula1>'[6]Measurement matrix'!#REF!</formula1>
    </dataValidation>
  </dataValidations>
  <hyperlinks>
    <hyperlink ref="Q10" r:id="rId8"/>
  </hyperlink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1513205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9 " > < c o m m e n t   s : r e f = " H 7 "   r g b C l r = " 6 F B C 5 4 " / > < c o m m e n t   s : r e f = " F 2 2 "   r g b C l r = " 6 F B C 5 4 " / > < c o m m e n t   s : r e f = " D 2 9 "   r g b C l r = " 6 F B C 5 4 " / > < c o m m e n t   s : r e f = " G 3 5 "   r g b C l r = " 1 6 C 6 E 4 " / > < c o m m e n t   s : r e f = " D 3 6 "   r g b C l r = " 1 6 C 6 E 4 " / > < c o m m e n t   s : r e f = " D 4 0 "   r g b C l r = " 1 6 C 6 E 4 " / > < c o m m e n t   s : r e f = " G 4 1 "   r g b C l r = " 1 6 C 6 E 4 " / > < c o m m e n t   s : r e f = " D 4 2 "   r g b C l r = " 1 6 C 6 E 4 " / > < c o m m e n t   s : r e f = " D 4 6 "   r g b C l r = " 1 6 C 6 E 4 " / > < c o m m e n t   s : r e f = " E 6 6 "   r g b C l r = " 1 6 C 6 E 4 " / > < c o m m e n t   s : r e f = " E 1 2 8 "   r g b C l r = " 1 6 C 6 E 4 " / > < c o m m e n t   s : r e f = " E 1 3 0 "   r g b C l r = " 1 6 C 6 E 4 " / > < c o m m e n t   s : r e f = " E 1 3 7 "   r g b C l r = " F 3 C 9 F 0 " / > < c o m m e n t   s : r e f = " D 1 6 7 "   r g b C l r = " 1 6 C 6 E 4 " / > < c o m m e n t   s : r e f = " M 1 8 9 "   r g b C l r = " 1 6 C 6 E 4 " / > < c o m m e n t   s : r e f = " M 2 2 3 "   r g b C l r = " 1 6 C 6 E 4 " / > < c o m m e n t   s : r e f = " G 2 5 5 "   r g b C l r = " 3 C C 7 F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Ver.G -- Cập nhật 08.2023 CMM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cp:lastPrinted>2020-03-12T10:10:00Z</cp:lastPrinted>
  <dcterms:modified xsi:type="dcterms:W3CDTF">2023-09-08T06:21:56Z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08EA807B4D46426F849391E06F783A4C</vt:lpwstr>
  </property>
  <property fmtid="{D5CDD505-2E9C-101B-9397-08002B2CF9AE}" pid="4" name="KSOReadingLayout">
    <vt:bool>false</vt:bool>
  </property>
</Properties>
</file>