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0D67F32B-D861-40FD-BF4B-F7E0C058342B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Lệnh" sheetId="11" r:id="rId1"/>
    <sheet name="Sheet1" sheetId="10" r:id="rId2"/>
  </sheets>
  <externalReferences>
    <externalReference r:id="rId3"/>
  </externalReferences>
  <definedNames>
    <definedName name="_xlnm.Print_Area" localSheetId="0">Lệnh!$A$1:$AF$63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11" l="1"/>
  <c r="R57" i="11"/>
  <c r="Y55" i="11"/>
  <c r="Y49" i="11"/>
  <c r="R49" i="11"/>
  <c r="Y48" i="11"/>
  <c r="AB47" i="11"/>
  <c r="AB46" i="11"/>
  <c r="AB45" i="11"/>
  <c r="R44" i="11"/>
  <c r="AD43" i="11"/>
  <c r="X43" i="11"/>
  <c r="R43" i="11"/>
  <c r="X42" i="11"/>
  <c r="R42" i="11"/>
  <c r="AA41" i="11"/>
  <c r="V41" i="11"/>
  <c r="R41" i="11"/>
  <c r="Y40" i="11"/>
  <c r="R40" i="11"/>
  <c r="R39" i="11"/>
  <c r="R38" i="11"/>
  <c r="AC37" i="11"/>
  <c r="AA37" i="11"/>
  <c r="W37" i="11"/>
  <c r="R37" i="11"/>
  <c r="O37" i="11"/>
  <c r="AE37" i="11" s="1"/>
  <c r="N37" i="11"/>
  <c r="E37" i="11"/>
  <c r="Z29" i="11"/>
  <c r="R29" i="11"/>
  <c r="Z23" i="11"/>
  <c r="R23" i="11"/>
  <c r="Z22" i="11"/>
  <c r="Y21" i="11"/>
  <c r="R21" i="11"/>
  <c r="G21" i="11"/>
  <c r="W21" i="11" s="1"/>
  <c r="Z20" i="11"/>
  <c r="E20" i="11"/>
  <c r="AC19" i="11"/>
  <c r="R19" i="11"/>
  <c r="N19" i="11"/>
  <c r="AD19" i="11" s="1"/>
  <c r="G19" i="11"/>
  <c r="W19" i="11" s="1"/>
  <c r="G18" i="11"/>
  <c r="W18" i="11" s="1"/>
  <c r="AE17" i="11"/>
  <c r="AC17" i="11"/>
  <c r="AA17" i="11"/>
  <c r="Y17" i="11"/>
  <c r="W17" i="11"/>
  <c r="O17" i="11"/>
  <c r="N17" i="11"/>
  <c r="AD17" i="11" s="1"/>
  <c r="L17" i="11"/>
  <c r="AB17" i="11" s="1"/>
  <c r="J17" i="11"/>
  <c r="Z17" i="11" s="1"/>
  <c r="H17" i="11"/>
  <c r="X17" i="11" s="1"/>
  <c r="AE16" i="11"/>
  <c r="AC16" i="11"/>
  <c r="AA16" i="11"/>
  <c r="Y16" i="11"/>
  <c r="U20" i="11" s="1"/>
  <c r="W16" i="11"/>
  <c r="N16" i="11"/>
  <c r="I20" i="11" s="1"/>
  <c r="Y20" i="11" s="1"/>
  <c r="L16" i="11"/>
  <c r="H20" i="11" s="1"/>
  <c r="X20" i="11" s="1"/>
  <c r="J16" i="11"/>
  <c r="F20" i="11" s="1"/>
  <c r="V20" i="11" s="1"/>
  <c r="H16" i="11"/>
  <c r="D20" i="11" s="1"/>
  <c r="T20" i="11" s="1"/>
  <c r="B16" i="11"/>
  <c r="R16" i="11" s="1"/>
  <c r="R14" i="11"/>
  <c r="AE13" i="11"/>
  <c r="AA13" i="11"/>
  <c r="R13" i="11"/>
  <c r="N13" i="11"/>
  <c r="AD13" i="11" s="1"/>
  <c r="R12" i="11"/>
  <c r="H12" i="11"/>
  <c r="X12" i="11" s="1"/>
  <c r="R11" i="11"/>
  <c r="H11" i="11"/>
  <c r="F10" i="11" s="1"/>
  <c r="V10" i="11" s="1"/>
  <c r="R10" i="11"/>
  <c r="Z9" i="11"/>
  <c r="R9" i="11"/>
  <c r="R8" i="11"/>
  <c r="M8" i="11"/>
  <c r="AC8" i="11" s="1"/>
  <c r="J8" i="11"/>
  <c r="Z8" i="11" s="1"/>
  <c r="AE4" i="11"/>
  <c r="AD4" i="11"/>
  <c r="AD37" i="11" s="1"/>
  <c r="S4" i="11"/>
  <c r="U37" i="11" s="1"/>
  <c r="L4" i="11"/>
  <c r="L37" i="11" s="1"/>
  <c r="M13" i="10"/>
  <c r="F13" i="11" l="1"/>
  <c r="V13" i="11" s="1"/>
  <c r="E9" i="11"/>
  <c r="U9" i="11" s="1"/>
  <c r="L9" i="11"/>
  <c r="AB9" i="11" s="1"/>
  <c r="Z16" i="11"/>
  <c r="AB16" i="11"/>
  <c r="X11" i="11"/>
  <c r="AB4" i="11"/>
  <c r="AB37" i="11" s="1"/>
  <c r="F14" i="11"/>
  <c r="V14" i="11" s="1"/>
  <c r="AD16" i="11"/>
  <c r="X1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B29" authorId="0" shapeId="0" xr:uid="{2EC58293-E44A-414B-A39B-0DDFE6C33D0D}">
      <text>
        <r>
          <rPr>
            <b/>
            <sz val="9"/>
            <color indexed="81"/>
            <rFont val="Tahoma"/>
            <family val="2"/>
          </rPr>
          <t>3// Lê Xuân Hiếu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<sst xmlns="http://schemas.openxmlformats.org/spreadsheetml/2006/main" count="142" uniqueCount="95">
  <si>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</si>
  <si>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</si>
  <si>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</si>
  <si>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</si>
  <si>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</si>
  <si>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</si>
  <si>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</si>
  <si>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</si>
  <si>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</si>
  <si>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</si>
  <si>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</si>
  <si>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</si>
  <si>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</si>
  <si>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</si>
  <si>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</si>
  <si>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</si>
  <si>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</si>
  <si>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</si>
  <si>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</si>
  <si>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</si>
  <si>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</si>
  <si>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</si>
  <si>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</si>
  <si>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</si>
  <si>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</si>
  <si>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</si>
  <si>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</si>
  <si>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</si>
  <si>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</si>
  <si>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</si>
  <si>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</si>
  <si>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</si>
  <si>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</si>
  <si>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</si>
  <si>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</si>
  <si>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</si>
  <si>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</si>
  <si>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</si>
  <si>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TỔNG CỤC II</t>
  </si>
  <si>
    <t>Số:</t>
  </si>
  <si>
    <t>/LĐPT-HVKHQS</t>
  </si>
  <si>
    <t>Hà Nội, ngày</t>
  </si>
  <si>
    <t xml:space="preserve">tháng </t>
  </si>
  <si>
    <t>LỆNH ĐIỀU PHƯƠNG TIỆN</t>
  </si>
  <si>
    <t>- Căn cứ: Dự trù phương tiện số:</t>
  </si>
  <si>
    <t>/DTPT-</t>
  </si>
  <si>
    <t>- Nay điều:</t>
  </si>
  <si>
    <t>- Nhãn xe:</t>
  </si>
  <si>
    <t xml:space="preserve">- Thuộc đơn vị: </t>
  </si>
  <si>
    <t>- Biển KS (Số hiệu):</t>
  </si>
  <si>
    <t>- Thực hiện nhiệm vụ:</t>
  </si>
  <si>
    <t xml:space="preserve">- Cho đơn vị: </t>
  </si>
  <si>
    <t>- Số lượng:</t>
  </si>
  <si>
    <t>chuyến.</t>
  </si>
  <si>
    <t xml:space="preserve">- Cung đường: </t>
  </si>
  <si>
    <t>Từ</t>
  </si>
  <si>
    <t xml:space="preserve">ngày </t>
  </si>
  <si>
    <t>năm 2024.</t>
  </si>
  <si>
    <t>Đến</t>
  </si>
  <si>
    <t>- Người đón xe:</t>
  </si>
  <si>
    <t>- Người ch/huy xe:</t>
  </si>
  <si>
    <t>C.vụ:</t>
  </si>
  <si>
    <t xml:space="preserve">- Đúng </t>
  </si>
  <si>
    <t>/2023</t>
  </si>
  <si>
    <t>có mặt tại đơn vị để nhận nh/vụ.</t>
  </si>
  <si>
    <t>- Tổng số km đi, về:</t>
  </si>
  <si>
    <t>km./.</t>
  </si>
  <si>
    <t>KT. GIÁM ĐỐC</t>
  </si>
  <si>
    <t>NGƯỜI VIẾT LỆNH</t>
  </si>
  <si>
    <t>PHÓ GIÁM ĐỐC</t>
  </si>
  <si>
    <t>4// Nguyễn Thanh Hà</t>
  </si>
  <si>
    <t>4// Trần Ngọc Trung</t>
  </si>
  <si>
    <t>THANH TOÁN XĂNG DẦU TIÊU THỤ</t>
  </si>
  <si>
    <t xml:space="preserve">- Lệnh số: </t>
  </si>
  <si>
    <t>/LĐPT-HVKHQS,</t>
  </si>
  <si>
    <t>- Nhãn hiệu:</t>
  </si>
  <si>
    <t>- Định mức tiêu thụ:</t>
  </si>
  <si>
    <t>/100 km.</t>
  </si>
  <si>
    <t>Từ:</t>
  </si>
  <si>
    <t>Đến:</t>
  </si>
  <si>
    <t>- Km hoạt động:</t>
  </si>
  <si>
    <t>km.</t>
  </si>
  <si>
    <t>- Xăng, dầu tiêu thụ:</t>
  </si>
  <si>
    <t>lít.   - Bảo đảm dầu mỡ:</t>
  </si>
  <si>
    <t>kg.</t>
  </si>
  <si>
    <t>- Cho các khối nhiệm vụ sau:</t>
  </si>
  <si>
    <t>+</t>
  </si>
  <si>
    <t>km =</t>
  </si>
  <si>
    <t>lít.</t>
  </si>
  <si>
    <t>Ngày …… tháng …… năm 2024</t>
  </si>
  <si>
    <t>LÁI XE</t>
  </si>
  <si>
    <t>TRƯỞNG BAN XĂNG DẦU-VẬN TẢI</t>
  </si>
  <si>
    <t>Thiếu tá Nguyễn Văn Soạn</t>
  </si>
  <si>
    <t xml:space="preserve"> TRƯỞNG PHÒNG HẬU CẦN-KỸ THUẬT</t>
  </si>
  <si>
    <t>Thượng tá Lê Xuân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</si>
</sst>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8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4"/>
      <name val=".VnTim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2" fillId="0" borderId="0"/>
    <xf numFmtId="0" fontId="27" fillId="0" borderId="0"/>
  </cellStyleXfs>
  <cellXfs count="115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0" fillId="0" borderId="0" xfId="1" applyFont="1"/>
    <xf numFmtId="0" fontId="10" fillId="0" borderId="1" xfId="1" applyFont="1" applyBorder="1"/>
    <xf numFmtId="0" fontId="9" fillId="0" borderId="0" xfId="1" applyFont="1"/>
    <xf numFmtId="0" fontId="23" fillId="0" borderId="0" xfId="1" applyFont="1"/>
    <xf numFmtId="164" fontId="19" fillId="0" borderId="0" xfId="1" quotePrefix="1" applyNumberFormat="1" applyFont="1" applyAlignment="1">
      <alignment horizontal="right"/>
    </xf>
    <xf numFmtId="164" fontId="24" fillId="0" borderId="0" xfId="1" quotePrefix="1" applyNumberFormat="1" applyFont="1" applyAlignment="1">
      <alignment horizontal="center"/>
    </xf>
    <xf numFmtId="0" fontId="24" fillId="0" borderId="0" xfId="1" applyFont="1"/>
    <xf numFmtId="3" fontId="18" fillId="0" borderId="0" xfId="1" quotePrefix="1" applyNumberFormat="1" applyFont="1" applyAlignment="1">
      <alignment horizontal="center"/>
    </xf>
    <xf numFmtId="164" fontId="23" fillId="0" borderId="0" xfId="1" quotePrefix="1" applyNumberFormat="1" applyFont="1" applyAlignment="1">
      <alignment horizontal="right"/>
    </xf>
    <xf numFmtId="3" fontId="24" fillId="0" borderId="0" xfId="1" quotePrefix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10" fillId="0" borderId="0" xfId="1" quotePrefix="1" applyFont="1" applyAlignment="1">
      <alignment horizontal="left"/>
    </xf>
    <xf numFmtId="164" fontId="10" fillId="0" borderId="0" xfId="1" quotePrefix="1" applyNumberFormat="1" applyFont="1" applyAlignment="1">
      <alignment horizontal="right"/>
    </xf>
    <xf numFmtId="0" fontId="10" fillId="0" borderId="0" xfId="1" applyFont="1" applyAlignment="1">
      <alignment horizontal="left"/>
    </xf>
    <xf numFmtId="0" fontId="10" fillId="0" borderId="1" xfId="1" applyFont="1" applyBorder="1" applyAlignment="1">
      <alignment horizontal="left"/>
    </xf>
    <xf numFmtId="0" fontId="10" fillId="0" borderId="0" xfId="1" quotePrefix="1" applyFont="1"/>
    <xf numFmtId="164" fontId="10" fillId="0" borderId="0" xfId="1" quotePrefix="1" applyNumberFormat="1" applyFont="1"/>
    <xf numFmtId="164" fontId="10" fillId="0" borderId="0" xfId="1" quotePrefix="1" applyNumberFormat="1" applyFont="1" applyAlignment="1">
      <alignment horizontal="center"/>
    </xf>
    <xf numFmtId="3" fontId="10" fillId="0" borderId="0" xfId="1" quotePrefix="1" applyNumberFormat="1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10" fillId="0" borderId="0" xfId="1" quotePrefix="1" applyFont="1" applyAlignment="1">
      <alignment horizontal="center"/>
    </xf>
    <xf numFmtId="0" fontId="21" fillId="0" borderId="0" xfId="1" applyFont="1"/>
    <xf numFmtId="0" fontId="21" fillId="0" borderId="2" xfId="1" applyFont="1" applyBorder="1"/>
    <xf numFmtId="0" fontId="25" fillId="0" borderId="1" xfId="1" applyFont="1" applyBorder="1"/>
    <xf numFmtId="0" fontId="25" fillId="0" borderId="0" xfId="1" applyFont="1"/>
    <xf numFmtId="0" fontId="13" fillId="0" borderId="0" xfId="1" applyFont="1"/>
    <xf numFmtId="0" fontId="13" fillId="0" borderId="1" xfId="1" applyFont="1" applyBorder="1"/>
    <xf numFmtId="0" fontId="21" fillId="0" borderId="0" xfId="1" applyFont="1" applyAlignment="1">
      <alignment vertical="center"/>
    </xf>
    <xf numFmtId="164" fontId="10" fillId="0" borderId="0" xfId="1" applyNumberFormat="1" applyFont="1"/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right"/>
    </xf>
    <xf numFmtId="0" fontId="10" fillId="0" borderId="3" xfId="1" applyFont="1" applyBorder="1"/>
    <xf numFmtId="0" fontId="2" fillId="0" borderId="0" xfId="2" applyFont="1"/>
    <xf numFmtId="0" fontId="10" fillId="0" borderId="0" xfId="2" quotePrefix="1" applyFont="1" applyAlignment="1">
      <alignment horizontal="left"/>
    </xf>
    <xf numFmtId="0" fontId="10" fillId="0" borderId="0" xfId="2" applyFont="1"/>
    <xf numFmtId="0" fontId="10" fillId="0" borderId="0" xfId="2" quotePrefix="1" applyFont="1" applyAlignment="1">
      <alignment horizontal="right"/>
    </xf>
    <xf numFmtId="0" fontId="10" fillId="0" borderId="3" xfId="2" applyFont="1" applyBorder="1"/>
    <xf numFmtId="0" fontId="10" fillId="0" borderId="0" xfId="2" applyFont="1" applyAlignment="1">
      <alignment horizontal="left"/>
    </xf>
    <xf numFmtId="0" fontId="10" fillId="0" borderId="5" xfId="2" applyFont="1" applyBorder="1"/>
    <xf numFmtId="0" fontId="12" fillId="0" borderId="0" xfId="1" applyFont="1"/>
    <xf numFmtId="0" fontId="8" fillId="0" borderId="0" xfId="1" applyFont="1"/>
    <xf numFmtId="0" fontId="15" fillId="0" borderId="0" xfId="1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2" xfId="1" applyFont="1" applyBorder="1" applyAlignment="1">
      <alignment horizontal="center"/>
    </xf>
    <xf numFmtId="3" fontId="25" fillId="0" borderId="0" xfId="1" applyNumberFormat="1" applyFont="1" applyAlignment="1">
      <alignment horizontal="center"/>
    </xf>
    <xf numFmtId="3" fontId="25" fillId="0" borderId="2" xfId="1" applyNumberFormat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0" fillId="0" borderId="3" xfId="2" quotePrefix="1" applyFont="1" applyBorder="1" applyAlignment="1">
      <alignment horizontal="left"/>
    </xf>
    <xf numFmtId="0" fontId="10" fillId="0" borderId="3" xfId="1" quotePrefix="1" applyFont="1" applyBorder="1" applyAlignment="1">
      <alignment horizontal="left"/>
    </xf>
    <xf numFmtId="0" fontId="10" fillId="0" borderId="4" xfId="1" quotePrefix="1" applyFont="1" applyBorder="1" applyAlignment="1">
      <alignment horizontal="left"/>
    </xf>
    <xf numFmtId="0" fontId="10" fillId="0" borderId="0" xfId="1" quotePrefix="1" applyFont="1" applyAlignment="1">
      <alignment horizontal="left"/>
    </xf>
    <xf numFmtId="0" fontId="10" fillId="0" borderId="3" xfId="1" quotePrefix="1" applyFont="1" applyBorder="1" applyAlignment="1">
      <alignment horizontal="center"/>
    </xf>
    <xf numFmtId="0" fontId="10" fillId="0" borderId="3" xfId="1" applyFont="1" applyBorder="1" applyAlignment="1">
      <alignment horizontal="right"/>
    </xf>
    <xf numFmtId="0" fontId="21" fillId="0" borderId="0" xfId="1" applyFont="1" applyAlignment="1">
      <alignment horizontal="right"/>
    </xf>
    <xf numFmtId="0" fontId="10" fillId="0" borderId="0" xfId="1" applyFont="1" applyAlignment="1">
      <alignment horizontal="left"/>
    </xf>
    <xf numFmtId="0" fontId="10" fillId="0" borderId="0" xfId="1" applyFont="1" applyAlignment="1">
      <alignment horizontal="right"/>
    </xf>
    <xf numFmtId="164" fontId="10" fillId="0" borderId="0" xfId="1" quotePrefix="1" applyNumberFormat="1" applyFont="1" applyAlignment="1">
      <alignment horizontal="right"/>
    </xf>
    <xf numFmtId="0" fontId="10" fillId="0" borderId="0" xfId="1" quotePrefix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quotePrefix="1" applyFont="1" applyAlignment="1">
      <alignment horizontal="justify" vertical="top" wrapText="1"/>
    </xf>
    <xf numFmtId="0" fontId="10" fillId="0" borderId="2" xfId="1" quotePrefix="1" applyFont="1" applyBorder="1" applyAlignment="1">
      <alignment horizontal="justify" vertical="top" wrapText="1"/>
    </xf>
    <xf numFmtId="0" fontId="10" fillId="0" borderId="0" xfId="1" applyFont="1" applyAlignment="1">
      <alignment horizontal="left" vertical="center"/>
    </xf>
    <xf numFmtId="0" fontId="10" fillId="0" borderId="0" xfId="1" quotePrefix="1" applyFont="1" applyAlignment="1">
      <alignment horizontal="right"/>
    </xf>
    <xf numFmtId="0" fontId="25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23" fillId="0" borderId="0" xfId="1" applyFont="1" applyAlignment="1">
      <alignment horizontal="right"/>
    </xf>
    <xf numFmtId="0" fontId="23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23" fillId="0" borderId="1" xfId="1" applyFont="1" applyBorder="1" applyAlignment="1">
      <alignment horizontal="right"/>
    </xf>
    <xf numFmtId="0" fontId="23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23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2" borderId="0" xfId="1" applyFont="1" applyFill="1" applyAlignment="1"/>
    <xf numFmtId="0" fontId="10" fillId="2" borderId="2" xfId="1" applyFont="1" applyFill="1" applyBorder="1" applyAlignment="1"/>
    <xf numFmtId="164" fontId="10" fillId="2" borderId="0" xfId="1" quotePrefix="1" applyNumberFormat="1" applyFont="1" applyFill="1" applyAlignment="1">
      <alignment horizontal="right"/>
    </xf>
    <xf numFmtId="0" fontId="10" fillId="2" borderId="0" xfId="1" quotePrefix="1" applyFont="1" applyFill="1" applyAlignment="1"/>
    <xf numFmtId="164" fontId="10" fillId="2" borderId="0" xfId="1" quotePrefix="1" applyNumberFormat="1" applyFont="1" applyFill="1"/>
    <xf numFmtId="0" fontId="10" fillId="2" borderId="0" xfId="1" quotePrefix="1" applyFont="1" applyFill="1" applyAlignment="1">
      <alignment vertical="top" wrapText="1"/>
    </xf>
    <xf numFmtId="0" fontId="10" fillId="2" borderId="2" xfId="1" quotePrefix="1" applyFont="1" applyFill="1" applyBorder="1" applyAlignment="1">
      <alignment vertical="top" wrapText="1"/>
    </xf>
    <xf numFmtId="164" fontId="10" fillId="2" borderId="0" xfId="1" quotePrefix="1" applyNumberFormat="1" applyFont="1" applyFill="1" applyAlignment="1">
      <alignment horizontal="center"/>
    </xf>
    <xf numFmtId="0" fontId="26" fillId="2" borderId="0" xfId="1" applyFont="1" applyFill="1" applyAlignment="1"/>
    <xf numFmtId="0" fontId="25" fillId="2" borderId="0" xfId="1" applyFont="1" applyFill="1" applyAlignment="1"/>
    <xf numFmtId="0" fontId="25" fillId="2" borderId="2" xfId="1" applyFont="1" applyFill="1" applyBorder="1" applyAlignment="1"/>
    <xf numFmtId="0" fontId="10" fillId="2" borderId="0" xfId="1" quotePrefix="1" applyFont="1" applyFill="1"/>
    <xf numFmtId="3" fontId="10" fillId="2" borderId="0" xfId="1" quotePrefix="1" applyNumberFormat="1" applyFont="1" applyFill="1" applyAlignment="1">
      <alignment horizontal="center"/>
    </xf>
  </cellXfs>
  <cellStyles count="3">
    <cellStyle name="Normal" xfId="0" builtinId="0"/>
    <cellStyle name="Normal 2" xfId="2" xr:uid="{E58EA4B7-45CF-4C29-B169-F2E95FECDF28}"/>
    <cellStyle name="Normal 4" xfId="1" xr:uid="{AEAE55E8-9B44-48F2-B24E-CBA08C4A4F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0</xdr:rowOff>
    </xdr:from>
    <xdr:to>
      <xdr:col>4</xdr:col>
      <xdr:colOff>295275</xdr:colOff>
      <xdr:row>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78AA3FA-73E5-402D-ABC4-64384F9EEF65}"/>
            </a:ext>
          </a:extLst>
        </xdr:cNvPr>
        <xdr:cNvSpPr>
          <a:spLocks noChangeShapeType="1"/>
        </xdr:cNvSpPr>
      </xdr:nvSpPr>
      <xdr:spPr bwMode="auto">
        <a:xfrm>
          <a:off x="685800" y="6572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228600</xdr:colOff>
      <xdr:row>3</xdr:row>
      <xdr:rowOff>47625</xdr:rowOff>
    </xdr:from>
    <xdr:to>
      <xdr:col>14</xdr:col>
      <xdr:colOff>171450</xdr:colOff>
      <xdr:row>3</xdr:row>
      <xdr:rowOff>47625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8D155B25-EAB1-4AD4-B90F-EE77991B15A9}"/>
            </a:ext>
          </a:extLst>
        </xdr:cNvPr>
        <xdr:cNvSpPr>
          <a:spLocks noChangeShapeType="1"/>
        </xdr:cNvSpPr>
      </xdr:nvSpPr>
      <xdr:spPr bwMode="auto">
        <a:xfrm>
          <a:off x="3133725" y="704850"/>
          <a:ext cx="2028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3</xdr:row>
      <xdr:rowOff>0</xdr:rowOff>
    </xdr:from>
    <xdr:to>
      <xdr:col>20</xdr:col>
      <xdr:colOff>285750</xdr:colOff>
      <xdr:row>3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7EF82031-6696-4516-B3D7-85F625D3B8F1}"/>
            </a:ext>
          </a:extLst>
        </xdr:cNvPr>
        <xdr:cNvSpPr>
          <a:spLocks noChangeShapeType="1"/>
        </xdr:cNvSpPr>
      </xdr:nvSpPr>
      <xdr:spPr bwMode="auto">
        <a:xfrm>
          <a:off x="7010400" y="657225"/>
          <a:ext cx="76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276225</xdr:colOff>
      <xdr:row>3</xdr:row>
      <xdr:rowOff>28575</xdr:rowOff>
    </xdr:from>
    <xdr:to>
      <xdr:col>30</xdr:col>
      <xdr:colOff>219075</xdr:colOff>
      <xdr:row>3</xdr:row>
      <xdr:rowOff>28575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80CFC82C-923B-40A3-80F8-F9DCAA54EC6C}"/>
            </a:ext>
          </a:extLst>
        </xdr:cNvPr>
        <xdr:cNvSpPr>
          <a:spLocks noChangeShapeType="1"/>
        </xdr:cNvSpPr>
      </xdr:nvSpPr>
      <xdr:spPr bwMode="auto">
        <a:xfrm>
          <a:off x="9505950" y="685800"/>
          <a:ext cx="2057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cuments\&#272;&#7873;%20t&#224;i%20ph&#7847;n%20m&#7873;m%202024\&#272;&#7873;%20t&#224;i%20ph&#7847;n%20m&#7873;m%202024\Xu&#7845;t%20k&#7871;%20ho&#7841;ch%20v&#7853;n%20t&#7843;i%20tu&#7847;n,%20in%20l&#7879;nh%20&#273;i&#7873;u%20ph&#432;&#417;ng%20ti&#7879;n.xlsx" TargetMode="External"/><Relationship Id="rId1" Type="http://schemas.openxmlformats.org/officeDocument/2006/relationships/externalLinkPath" Target="/Users/PC/Documents/&#272;&#7873;%20t&#224;i%20ph&#7847;n%20m&#7873;m%202024/&#272;&#7873;%20t&#224;i%20ph&#7847;n%20m&#7873;m%202024/Xu&#7845;t%20k&#7871;%20ho&#7841;ch%20v&#7853;n%20t&#7843;i%20tu&#7847;n,%20in%20l&#7879;nh%20&#273;i&#7873;u%20ph&#432;&#417;ng%20ti&#7879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ăn cứ tính"/>
      <sheetName val="Lệnh"/>
      <sheetName val="Kế hoạch in"/>
      <sheetName val="Kế hoạch xuất lấy dữ liệu"/>
    </sheetNames>
    <sheetDataSet>
      <sheetData sheetId="0">
        <row r="1">
          <cell r="A1" t="str">
            <v>Biển số</v>
          </cell>
          <cell r="B1" t="str">
            <v>Họ tên lái xe</v>
          </cell>
          <cell r="C1" t="str">
            <v>Tên</v>
          </cell>
          <cell r="D1" t="str">
            <v>ĐM</v>
          </cell>
          <cell r="E1" t="str">
            <v>Nhiên liệu</v>
          </cell>
          <cell r="F1" t="str">
            <v>Số ghế</v>
          </cell>
          <cell r="G1" t="str">
            <v>Số tấn HH</v>
          </cell>
          <cell r="H1" t="str">
            <v>XP</v>
          </cell>
          <cell r="I1" t="str">
            <v>Số chuyến</v>
          </cell>
          <cell r="J1" t="str">
            <v>Tên PT</v>
          </cell>
          <cell r="K1" t="str">
            <v>Đơn vị dự trù</v>
          </cell>
          <cell r="L1" t="str">
            <v>Tên đơn vị</v>
          </cell>
          <cell r="M1" t="str">
            <v>Người dự trù</v>
          </cell>
          <cell r="N1" t="str">
            <v>Người đón xe, chỉ huy xe</v>
          </cell>
          <cell r="O1" t="str">
            <v>Đơn vị dự trù</v>
          </cell>
          <cell r="P1" t="str">
            <v>Nhiệm vụ</v>
          </cell>
          <cell r="Q1" t="str">
            <v>Số CH</v>
          </cell>
          <cell r="R1" t="str">
            <v>Chức vụ</v>
          </cell>
          <cell r="S1" t="str">
            <v>Nhiệm vụ</v>
          </cell>
          <cell r="T1" t="str">
            <v>Thuộc đơn vị</v>
          </cell>
          <cell r="U1" t="str">
            <v>Đi từ</v>
          </cell>
          <cell r="V1" t="str">
            <v>Định mức</v>
          </cell>
          <cell r="W1" t="str">
            <v>Nhãn hiệu</v>
          </cell>
          <cell r="X1"/>
          <cell r="Y1"/>
          <cell r="Z1"/>
          <cell r="AA1"/>
          <cell r="AB1"/>
          <cell r="AC1"/>
        </row>
        <row r="2">
          <cell r="A2" t="str">
            <v>TN:1626</v>
          </cell>
          <cell r="B2" t="str">
            <v>Đặng Văn Hiệu</v>
          </cell>
          <cell r="C2" t="str">
            <v>Đ/c Hiệu</v>
          </cell>
          <cell r="D2">
            <v>19</v>
          </cell>
          <cell r="E2" t="str">
            <v>Xăng E5 RON92-II</v>
          </cell>
          <cell r="F2">
            <v>1</v>
          </cell>
          <cell r="G2"/>
          <cell r="H2" t="str">
            <v>Bạch Mai</v>
          </cell>
          <cell r="I2">
            <v>1</v>
          </cell>
          <cell r="J2" t="str">
            <v>Xe con</v>
          </cell>
          <cell r="K2" t="str">
            <v>B2</v>
          </cell>
          <cell r="L2" t="str">
            <v>Ban Tài chính.</v>
          </cell>
          <cell r="M2" t="str">
            <v>Doãn Quang Linh</v>
          </cell>
          <cell r="N2" t="str">
            <v>3// Nguyễn Hoành Nhật.</v>
          </cell>
          <cell r="O2" t="str">
            <v>B2</v>
          </cell>
          <cell r="P2" t="str">
            <v>Đưa, đón cán bộ đi công tác.</v>
          </cell>
          <cell r="Q2">
            <v>1</v>
          </cell>
          <cell r="R2" t="str">
            <v>Trưởng ban.</v>
          </cell>
          <cell r="S2" t="str">
            <v>I.2</v>
          </cell>
          <cell r="T2" t="str">
            <v>Văn phòng.</v>
          </cell>
          <cell r="U2" t="str">
            <v>Bạch Mai</v>
          </cell>
          <cell r="V2">
            <v>19</v>
          </cell>
          <cell r="W2" t="str">
            <v>CHEVROELT CAPTIVA.</v>
          </cell>
          <cell r="X2"/>
          <cell r="Y2"/>
          <cell r="Z2"/>
          <cell r="AA2"/>
          <cell r="AB2"/>
          <cell r="AC2"/>
        </row>
        <row r="3">
          <cell r="A3" t="str">
            <v>TN:1325</v>
          </cell>
          <cell r="B3" t="str">
            <v>Lê Minh Lực</v>
          </cell>
          <cell r="C3" t="str">
            <v>Đ/c Lực</v>
          </cell>
          <cell r="D3">
            <v>15</v>
          </cell>
          <cell r="E3" t="str">
            <v>Xăng E5 RON92-II</v>
          </cell>
          <cell r="F3"/>
          <cell r="G3">
            <v>0.25</v>
          </cell>
          <cell r="H3" t="str">
            <v>Lai Xá</v>
          </cell>
          <cell r="I3">
            <v>1</v>
          </cell>
          <cell r="J3" t="str">
            <v>Xe tải</v>
          </cell>
          <cell r="K3" t="str">
            <v>B3</v>
          </cell>
          <cell r="L3" t="str">
            <v>Ban Đào tạo SĐH.</v>
          </cell>
          <cell r="M3" t="str">
            <v>Nguyễn Văn Hưng</v>
          </cell>
          <cell r="N3" t="str">
            <v>3// Nguyễn Thị Tâm.</v>
          </cell>
          <cell r="O3" t="str">
            <v>B3</v>
          </cell>
          <cell r="P3" t="str">
            <v>Vận chuyển tài liệu.</v>
          </cell>
          <cell r="Q3">
            <v>1</v>
          </cell>
          <cell r="R3" t="str">
            <v>Trưởng ban.</v>
          </cell>
          <cell r="S3" t="str">
            <v>I.3</v>
          </cell>
          <cell r="T3" t="str">
            <v>Phòng Hậu cần-Kỹ thuật.</v>
          </cell>
          <cell r="U3" t="str">
            <v>Lai Xá</v>
          </cell>
          <cell r="V3">
            <v>15</v>
          </cell>
          <cell r="W3" t="str">
            <v>DAIHATSU HIJET.</v>
          </cell>
          <cell r="X3"/>
          <cell r="Y3"/>
          <cell r="Z3"/>
          <cell r="AA3"/>
          <cell r="AB3"/>
          <cell r="AC3"/>
        </row>
        <row r="4">
          <cell r="A4" t="str">
            <v>TN:1234</v>
          </cell>
          <cell r="B4" t="str">
            <v>Nguyễn Văn Kiên</v>
          </cell>
          <cell r="C4" t="str">
            <v>Đ/c Kiên</v>
          </cell>
          <cell r="D4">
            <v>14</v>
          </cell>
          <cell r="E4" t="str">
            <v>Xăng E5 RON92-II</v>
          </cell>
          <cell r="F4">
            <v>1</v>
          </cell>
          <cell r="G4"/>
          <cell r="H4" t="str">
            <v>Lai Xá</v>
          </cell>
          <cell r="I4">
            <v>1</v>
          </cell>
          <cell r="J4" t="str">
            <v>Xe con</v>
          </cell>
          <cell r="K4" t="str">
            <v>B4</v>
          </cell>
          <cell r="L4" t="str">
            <v>Ban KT&amp;BĐCL GD.</v>
          </cell>
          <cell r="M4" t="str">
            <v>Nguyễn Thị Hiền</v>
          </cell>
          <cell r="N4" t="str">
            <v>2// Đỗ Mạnh Quyền.</v>
          </cell>
          <cell r="O4" t="str">
            <v>B4</v>
          </cell>
          <cell r="P4" t="str">
            <v>Cấp cứu.</v>
          </cell>
          <cell r="Q4">
            <v>1</v>
          </cell>
          <cell r="R4" t="str">
            <v>Trưởng ban.</v>
          </cell>
          <cell r="S4" t="str">
            <v>I.4</v>
          </cell>
          <cell r="T4" t="str">
            <v>Văn phòng.</v>
          </cell>
          <cell r="U4" t="str">
            <v>Lai Xá</v>
          </cell>
          <cell r="V4">
            <v>14</v>
          </cell>
          <cell r="W4" t="str">
            <v>FORD LASER.</v>
          </cell>
          <cell r="X4"/>
          <cell r="Y4"/>
          <cell r="Z4"/>
          <cell r="AA4"/>
          <cell r="AB4"/>
          <cell r="AC4"/>
        </row>
        <row r="5">
          <cell r="A5" t="str">
            <v>80B6270</v>
          </cell>
          <cell r="B5" t="str">
            <v>Vú Bá Cường</v>
          </cell>
          <cell r="C5" t="str">
            <v>Đ/c Cường</v>
          </cell>
          <cell r="D5">
            <v>14</v>
          </cell>
          <cell r="E5" t="str">
            <v>Xăng E5 RON92-II</v>
          </cell>
          <cell r="F5">
            <v>1</v>
          </cell>
          <cell r="G5"/>
          <cell r="H5" t="str">
            <v>Bạch Mai</v>
          </cell>
          <cell r="I5">
            <v>1</v>
          </cell>
          <cell r="J5" t="str">
            <v>Xe con</v>
          </cell>
          <cell r="K5" t="str">
            <v>H1</v>
          </cell>
          <cell r="L5" t="str">
            <v>Hệ 1.</v>
          </cell>
          <cell r="M5" t="str">
            <v>Phạm Hữu Hiển</v>
          </cell>
          <cell r="N5" t="str">
            <v>4// Nguyễn Văn Quý.</v>
          </cell>
          <cell r="O5" t="str">
            <v>H1</v>
          </cell>
          <cell r="P5" t="str">
            <v>Đưa bệnh nhận ra viện.</v>
          </cell>
          <cell r="Q5">
            <v>1</v>
          </cell>
          <cell r="R5" t="str">
            <v>Hệ trưởng.</v>
          </cell>
          <cell r="S5" t="str">
            <v>I.2</v>
          </cell>
          <cell r="T5" t="str">
            <v>Văn phòng.</v>
          </cell>
          <cell r="U5" t="str">
            <v>Bạch Mai</v>
          </cell>
          <cell r="V5">
            <v>14</v>
          </cell>
          <cell r="W5" t="str">
            <v>FORD LASER.</v>
          </cell>
          <cell r="X5"/>
          <cell r="Y5"/>
          <cell r="Z5"/>
          <cell r="AA5"/>
          <cell r="AB5"/>
          <cell r="AC5"/>
        </row>
        <row r="6">
          <cell r="A6" t="str">
            <v>TN:1196</v>
          </cell>
          <cell r="B6" t="str">
            <v>Nguyễn Văn Kiên</v>
          </cell>
          <cell r="C6" t="str">
            <v>Đ/c Kiên</v>
          </cell>
          <cell r="D6">
            <v>19</v>
          </cell>
          <cell r="E6" t="str">
            <v>Xăng E5 RON92-II</v>
          </cell>
          <cell r="F6">
            <v>15</v>
          </cell>
          <cell r="G6"/>
          <cell r="H6" t="str">
            <v>Lai Xá</v>
          </cell>
          <cell r="I6">
            <v>1</v>
          </cell>
          <cell r="J6" t="str">
            <v>Xe ca</v>
          </cell>
          <cell r="K6" t="str">
            <v>H3</v>
          </cell>
          <cell r="L6" t="str">
            <v>Hệ 3.</v>
          </cell>
          <cell r="M6" t="str">
            <v>Nguyễn Đức Kiểm</v>
          </cell>
          <cell r="N6" t="str">
            <v>3// Nguyễn Thiện Thanh.</v>
          </cell>
          <cell r="O6" t="str">
            <v>H3</v>
          </cell>
          <cell r="P6" t="str">
            <v>Vận chuyển đề thi.</v>
          </cell>
          <cell r="Q6">
            <v>1</v>
          </cell>
          <cell r="R6" t="str">
            <v>Hệ trưởng.</v>
          </cell>
          <cell r="S6" t="str">
            <v>I.3</v>
          </cell>
          <cell r="T6" t="str">
            <v>Văn phòng.</v>
          </cell>
          <cell r="U6" t="str">
            <v>Lai Xá</v>
          </cell>
          <cell r="V6">
            <v>19</v>
          </cell>
          <cell r="W6" t="str">
            <v>FORD TRANSIT.</v>
          </cell>
          <cell r="X6"/>
          <cell r="Y6"/>
          <cell r="Z6"/>
          <cell r="AA6"/>
          <cell r="AB6"/>
          <cell r="AC6"/>
        </row>
        <row r="7">
          <cell r="A7" t="str">
            <v>TN:1559</v>
          </cell>
          <cell r="B7" t="str">
            <v>Bùi Văn Toàn</v>
          </cell>
          <cell r="C7" t="str">
            <v>Đ/c Toàn</v>
          </cell>
          <cell r="D7">
            <v>18</v>
          </cell>
          <cell r="E7" t="str">
            <v>Xăng E5 RON92-II</v>
          </cell>
          <cell r="F7">
            <v>1</v>
          </cell>
          <cell r="G7"/>
          <cell r="H7" t="str">
            <v>V2</v>
          </cell>
          <cell r="I7">
            <v>1</v>
          </cell>
          <cell r="J7" t="str">
            <v>Xe con</v>
          </cell>
          <cell r="K7" t="str">
            <v>H4</v>
          </cell>
          <cell r="L7" t="str">
            <v>Hệ 4.</v>
          </cell>
          <cell r="M7" t="str">
            <v>Vũ Đức Tuấn</v>
          </cell>
          <cell r="N7" t="str">
            <v>2// Bùi Đình Thế.</v>
          </cell>
          <cell r="O7" t="str">
            <v>H4</v>
          </cell>
          <cell r="P7" t="str">
            <v>P/vụ TT c/tác trong tuần.</v>
          </cell>
          <cell r="Q7">
            <v>1</v>
          </cell>
          <cell r="R7" t="str">
            <v>CTV hệ.</v>
          </cell>
          <cell r="S7" t="str">
            <v>I.4</v>
          </cell>
          <cell r="T7" t="str">
            <v>Văn phòng.</v>
          </cell>
          <cell r="U7" t="str">
            <v>V2</v>
          </cell>
          <cell r="V7">
            <v>18</v>
          </cell>
          <cell r="W7" t="str">
            <v>TOYOTA FOTUNER.</v>
          </cell>
          <cell r="X7"/>
          <cell r="Y7"/>
          <cell r="Z7"/>
          <cell r="AA7"/>
          <cell r="AB7"/>
          <cell r="AC7"/>
        </row>
        <row r="8">
          <cell r="A8" t="str">
            <v>TN:1390</v>
          </cell>
          <cell r="B8" t="str">
            <v>Trần Văn Lập</v>
          </cell>
          <cell r="C8" t="str">
            <v>Đ/c Lập</v>
          </cell>
          <cell r="D8">
            <v>16</v>
          </cell>
          <cell r="E8" t="str">
            <v>Xăng E5 RON92-II</v>
          </cell>
          <cell r="F8">
            <v>1</v>
          </cell>
          <cell r="G8"/>
          <cell r="H8" t="str">
            <v>Vân Hòa</v>
          </cell>
          <cell r="I8">
            <v>1</v>
          </cell>
          <cell r="J8" t="str">
            <v>Xe c/thương</v>
          </cell>
          <cell r="K8" t="str">
            <v>H5</v>
          </cell>
          <cell r="L8" t="str">
            <v>Hệ 5.</v>
          </cell>
          <cell r="M8" t="str">
            <v>Phạm Hữu Khôi</v>
          </cell>
          <cell r="N8" t="str">
            <v>4// Hoàng Văn Tuyên.</v>
          </cell>
          <cell r="O8" t="str">
            <v>H5</v>
          </cell>
          <cell r="P8" t="str">
            <v>Nhận chuyển công văn.</v>
          </cell>
          <cell r="Q8">
            <v>1</v>
          </cell>
          <cell r="R8" t="str">
            <v>CTV hệ.</v>
          </cell>
          <cell r="S8" t="str">
            <v>I.4</v>
          </cell>
          <cell r="T8" t="str">
            <v>Văn phòng.</v>
          </cell>
          <cell r="U8" t="str">
            <v>Vân Hòa</v>
          </cell>
          <cell r="V8">
            <v>16</v>
          </cell>
          <cell r="W8" t="str">
            <v>HUYNDAI STAREX.</v>
          </cell>
          <cell r="X8"/>
          <cell r="Y8"/>
          <cell r="Z8"/>
          <cell r="AA8"/>
          <cell r="AB8"/>
          <cell r="AC8"/>
        </row>
        <row r="9">
          <cell r="A9" t="str">
            <v>TN:1377</v>
          </cell>
          <cell r="B9" t="str">
            <v>Vũ Bá Cường</v>
          </cell>
          <cell r="C9" t="str">
            <v>Đ/c Cường</v>
          </cell>
          <cell r="D9">
            <v>17</v>
          </cell>
          <cell r="E9" t="str">
            <v>Xăng E5 RON92-II</v>
          </cell>
          <cell r="F9">
            <v>1</v>
          </cell>
          <cell r="G9"/>
          <cell r="H9" t="str">
            <v>Bạch Mai</v>
          </cell>
          <cell r="I9">
            <v>1</v>
          </cell>
          <cell r="J9" t="str">
            <v>Xe con</v>
          </cell>
          <cell r="K9" t="str">
            <v>H6</v>
          </cell>
          <cell r="L9" t="str">
            <v>Hệ 6.</v>
          </cell>
          <cell r="M9" t="str">
            <v>Nguyễn Đức Hạnh</v>
          </cell>
          <cell r="N9" t="str">
            <v>3// Phí Khắc Anh.</v>
          </cell>
          <cell r="O9" t="str">
            <v>H6</v>
          </cell>
          <cell r="P9" t="str">
            <v>Chở cán bộ đi sinh hoạt.</v>
          </cell>
          <cell r="Q9">
            <v>1</v>
          </cell>
          <cell r="R9" t="str">
            <v>Hệ trưởng.</v>
          </cell>
          <cell r="S9" t="str">
            <v>I.4</v>
          </cell>
          <cell r="T9" t="str">
            <v>Văn phòng.</v>
          </cell>
          <cell r="U9" t="str">
            <v>Bạch Mai</v>
          </cell>
          <cell r="V9">
            <v>17</v>
          </cell>
          <cell r="W9" t="str">
            <v>NISSAN XTRAIL.</v>
          </cell>
          <cell r="X9"/>
          <cell r="Y9"/>
          <cell r="Z9"/>
          <cell r="AA9"/>
          <cell r="AB9"/>
          <cell r="AC9"/>
        </row>
        <row r="10">
          <cell r="A10" t="str">
            <v>80B4566</v>
          </cell>
          <cell r="B10" t="str">
            <v>Ngô Văn Long</v>
          </cell>
          <cell r="C10" t="str">
            <v>Đ/c Long</v>
          </cell>
          <cell r="D10">
            <v>15</v>
          </cell>
          <cell r="E10" t="str">
            <v>Xăng E5 RON92-II</v>
          </cell>
          <cell r="F10">
            <v>1</v>
          </cell>
          <cell r="G10"/>
          <cell r="H10" t="str">
            <v>Lai Xá</v>
          </cell>
          <cell r="I10">
            <v>1</v>
          </cell>
          <cell r="J10" t="str">
            <v>Xe con</v>
          </cell>
          <cell r="K10" t="str">
            <v>H7</v>
          </cell>
          <cell r="L10" t="str">
            <v>Hệ 7.</v>
          </cell>
          <cell r="M10" t="str">
            <v>Lê Phomg Vũ</v>
          </cell>
          <cell r="N10" t="str">
            <v>4// Phạm Văn Bảy.</v>
          </cell>
          <cell r="O10" t="str">
            <v>H7</v>
          </cell>
          <cell r="P10" t="str">
            <v>Đưa đón cán bộ đi tổng duyệt</v>
          </cell>
          <cell r="Q10">
            <v>1</v>
          </cell>
          <cell r="R10" t="str">
            <v>CTV hệ.</v>
          </cell>
          <cell r="S10" t="str">
            <v>I.4</v>
          </cell>
          <cell r="T10" t="str">
            <v>Văn phòng.</v>
          </cell>
          <cell r="U10" t="str">
            <v>Lai Xá</v>
          </cell>
          <cell r="V10">
            <v>15</v>
          </cell>
          <cell r="W10" t="str">
            <v>TOYOTA CAMRY.</v>
          </cell>
          <cell r="X10"/>
          <cell r="Y10"/>
          <cell r="Z10"/>
          <cell r="AA10"/>
          <cell r="AB10"/>
          <cell r="AC10"/>
        </row>
        <row r="11">
          <cell r="A11" t="str">
            <v>TN:1125</v>
          </cell>
          <cell r="B11" t="str">
            <v>Nguyễn Thanh Hải</v>
          </cell>
          <cell r="C11" t="str">
            <v>Đ/c Hải</v>
          </cell>
          <cell r="D11">
            <v>17</v>
          </cell>
          <cell r="E11" t="str">
            <v>Xăng E5 RON92-II</v>
          </cell>
          <cell r="F11">
            <v>1</v>
          </cell>
          <cell r="G11"/>
          <cell r="H11" t="str">
            <v>Bạch Mai</v>
          </cell>
          <cell r="I11">
            <v>1</v>
          </cell>
          <cell r="J11" t="str">
            <v>Xe con</v>
          </cell>
          <cell r="K11" t="str">
            <v>K1</v>
          </cell>
          <cell r="L11" t="str">
            <v>Khoa K1.</v>
          </cell>
          <cell r="M11" t="str">
            <v>Nguyễn Hoàng Hà</v>
          </cell>
          <cell r="N11" t="str">
            <v>4// Phạm Ngọc Dương.</v>
          </cell>
          <cell r="O11" t="str">
            <v>K1</v>
          </cell>
          <cell r="P11" t="str">
            <v>Đưa học viên đi tham quan.</v>
          </cell>
          <cell r="Q11">
            <v>1</v>
          </cell>
          <cell r="R11" t="str">
            <v>Chủ nhiệm khoa.</v>
          </cell>
          <cell r="S11" t="str">
            <v>I.4</v>
          </cell>
          <cell r="T11" t="str">
            <v>Văn phòng.</v>
          </cell>
          <cell r="U11" t="str">
            <v>Bạch Mai</v>
          </cell>
          <cell r="V11">
            <v>17</v>
          </cell>
          <cell r="W11" t="str">
            <v>TOYOTA CAMRY.</v>
          </cell>
          <cell r="X11"/>
          <cell r="Y11"/>
          <cell r="Z11"/>
          <cell r="AA11"/>
          <cell r="AB11"/>
          <cell r="AC11"/>
        </row>
        <row r="12">
          <cell r="A12" t="str">
            <v>TN:1277</v>
          </cell>
          <cell r="B12" t="str">
            <v>Nguyễn Như Phong</v>
          </cell>
          <cell r="C12" t="str">
            <v>Đ/c Phong</v>
          </cell>
          <cell r="D12">
            <v>14</v>
          </cell>
          <cell r="E12" t="str">
            <v>Xăng E5 RON92-II</v>
          </cell>
          <cell r="F12">
            <v>1</v>
          </cell>
          <cell r="G12"/>
          <cell r="H12" t="str">
            <v>Bạch Mai</v>
          </cell>
          <cell r="I12">
            <v>1</v>
          </cell>
          <cell r="J12" t="str">
            <v>Xe con</v>
          </cell>
          <cell r="K12" t="str">
            <v>K10</v>
          </cell>
          <cell r="L12" t="str">
            <v>Khoa K10.</v>
          </cell>
          <cell r="M12" t="str">
            <v>Cao Ngọc Anh</v>
          </cell>
          <cell r="N12" t="str">
            <v>4// Nguyễn Thu Hạnh.</v>
          </cell>
          <cell r="O12" t="str">
            <v>K10</v>
          </cell>
          <cell r="P12" t="str">
            <v>Vận chuyển đề thi TN.</v>
          </cell>
          <cell r="Q12">
            <v>1</v>
          </cell>
          <cell r="R12" t="str">
            <v>Chủ nhiệm khoa.</v>
          </cell>
          <cell r="S12" t="str">
            <v>I.4</v>
          </cell>
          <cell r="T12" t="str">
            <v>Văn phòng.</v>
          </cell>
          <cell r="U12" t="str">
            <v>Bạch Mai</v>
          </cell>
          <cell r="V12">
            <v>14</v>
          </cell>
          <cell r="W12" t="str">
            <v>TOYOTA COROLLA.</v>
          </cell>
          <cell r="X12"/>
          <cell r="Y12"/>
          <cell r="Z12"/>
          <cell r="AA12"/>
          <cell r="AB12"/>
          <cell r="AC12"/>
        </row>
        <row r="13">
          <cell r="A13" t="str">
            <v>TN:1495</v>
          </cell>
          <cell r="B13" t="str">
            <v>Nguyễn Văn Thuần</v>
          </cell>
          <cell r="C13" t="str">
            <v>Đ/c Thuần</v>
          </cell>
          <cell r="D13">
            <v>18</v>
          </cell>
          <cell r="E13" t="str">
            <v>Xăng E5 RON92-II</v>
          </cell>
          <cell r="F13">
            <v>1</v>
          </cell>
          <cell r="G13"/>
          <cell r="H13" t="str">
            <v>Bạch Mai</v>
          </cell>
          <cell r="I13">
            <v>1</v>
          </cell>
          <cell r="J13" t="str">
            <v>Xe con</v>
          </cell>
          <cell r="K13" t="str">
            <v>K11</v>
          </cell>
          <cell r="L13" t="str">
            <v>Khoa K11.</v>
          </cell>
          <cell r="M13" t="str">
            <v>Hoàng Ngọc Minh</v>
          </cell>
          <cell r="N13" t="str">
            <v>4// Đặng Thế Tuấn.</v>
          </cell>
          <cell r="O13" t="str">
            <v>K11</v>
          </cell>
          <cell r="P13" t="str">
            <v>Họp hội đồng thi.</v>
          </cell>
          <cell r="Q13">
            <v>1</v>
          </cell>
          <cell r="R13" t="str">
            <v>Chủ nhiệm khoa.</v>
          </cell>
          <cell r="S13" t="str">
            <v>I.4</v>
          </cell>
          <cell r="T13" t="str">
            <v>Văn phòng.</v>
          </cell>
          <cell r="U13" t="str">
            <v>Bạch Mai</v>
          </cell>
          <cell r="V13">
            <v>18</v>
          </cell>
          <cell r="W13" t="str">
            <v>TOYOTA FOTUNER.</v>
          </cell>
          <cell r="X13"/>
          <cell r="Y13"/>
          <cell r="Z13"/>
          <cell r="AA13"/>
          <cell r="AB13"/>
          <cell r="AC13"/>
        </row>
        <row r="14">
          <cell r="A14" t="str">
            <v>TN:1326</v>
          </cell>
          <cell r="B14" t="str">
            <v>Ngô Văn Long</v>
          </cell>
          <cell r="C14" t="str">
            <v>Đ/c Long</v>
          </cell>
          <cell r="D14">
            <v>18</v>
          </cell>
          <cell r="E14" t="str">
            <v>Xăng E5 RON92-II</v>
          </cell>
          <cell r="F14">
            <v>15</v>
          </cell>
          <cell r="G14"/>
          <cell r="H14" t="str">
            <v>Bạch Mai</v>
          </cell>
          <cell r="I14">
            <v>1</v>
          </cell>
          <cell r="J14" t="str">
            <v>Xe ca</v>
          </cell>
          <cell r="K14" t="str">
            <v>K12</v>
          </cell>
          <cell r="L14" t="str">
            <v>Khoa K12.</v>
          </cell>
          <cell r="M14" t="str">
            <v>Lương Thị Việt Hà</v>
          </cell>
          <cell r="N14" t="str">
            <v>3// Nguyễn T.Thanh Bình.</v>
          </cell>
          <cell r="O14" t="str">
            <v>K12</v>
          </cell>
          <cell r="P14" t="str">
            <v>Liên hệ công tác.</v>
          </cell>
          <cell r="Q14">
            <v>1</v>
          </cell>
          <cell r="R14" t="str">
            <v>Chủ nhiệm khoa.</v>
          </cell>
          <cell r="S14" t="str">
            <v>I.4</v>
          </cell>
          <cell r="T14" t="str">
            <v>Văn phòng.</v>
          </cell>
          <cell r="U14" t="str">
            <v>Bạch Mai</v>
          </cell>
          <cell r="V14">
            <v>18</v>
          </cell>
          <cell r="W14" t="str">
            <v>TOYOTA HIACE.</v>
          </cell>
          <cell r="X14"/>
          <cell r="Y14"/>
          <cell r="Z14"/>
          <cell r="AA14"/>
          <cell r="AB14"/>
          <cell r="AC14"/>
        </row>
        <row r="15">
          <cell r="A15" t="str">
            <v>TN:1385</v>
          </cell>
          <cell r="B15" t="str">
            <v>Trịnh Quốc Hùng</v>
          </cell>
          <cell r="C15" t="str">
            <v>Đ/c Hùng</v>
          </cell>
          <cell r="D15">
            <v>16</v>
          </cell>
          <cell r="E15" t="str">
            <v>Xăng E5 RON92-II</v>
          </cell>
          <cell r="F15">
            <v>1</v>
          </cell>
          <cell r="G15"/>
          <cell r="H15" t="str">
            <v>Bạch Mai</v>
          </cell>
          <cell r="I15">
            <v>1</v>
          </cell>
          <cell r="J15" t="str">
            <v>Xe con</v>
          </cell>
          <cell r="K15" t="str">
            <v>K14</v>
          </cell>
          <cell r="L15" t="str">
            <v>Khoa K14.</v>
          </cell>
          <cell r="M15" t="str">
            <v>Nguyễn Văn Thắng</v>
          </cell>
          <cell r="N15" t="str">
            <v>3// Nguyễn T.Thu Hòa.</v>
          </cell>
          <cell r="O15" t="str">
            <v>K14</v>
          </cell>
          <cell r="P15" t="str">
            <v>Làm việc phòng quân lực.</v>
          </cell>
          <cell r="Q15">
            <v>1</v>
          </cell>
          <cell r="R15" t="str">
            <v>P.Chủ nhiệm khoa.</v>
          </cell>
          <cell r="S15" t="str">
            <v>I.4</v>
          </cell>
          <cell r="T15" t="str">
            <v>Văn phòng.</v>
          </cell>
          <cell r="U15" t="str">
            <v>Bạch Mai</v>
          </cell>
          <cell r="V15">
            <v>16</v>
          </cell>
          <cell r="W15" t="str">
            <v>TOYOTA INNOVA.</v>
          </cell>
          <cell r="X15"/>
          <cell r="Y15"/>
          <cell r="Z15"/>
          <cell r="AA15"/>
          <cell r="AB15"/>
          <cell r="AC15"/>
        </row>
        <row r="16">
          <cell r="A16" t="str">
            <v>TN:1412</v>
          </cell>
          <cell r="B16" t="str">
            <v>Nguyễn Đức Thuận</v>
          </cell>
          <cell r="C16" t="str">
            <v>Đ/c Thuận</v>
          </cell>
          <cell r="D16">
            <v>24</v>
          </cell>
          <cell r="E16" t="str">
            <v>Xăng E5 RON92-II</v>
          </cell>
          <cell r="F16">
            <v>1</v>
          </cell>
          <cell r="G16"/>
          <cell r="H16" t="str">
            <v>Bạch Mai</v>
          </cell>
          <cell r="I16">
            <v>1</v>
          </cell>
          <cell r="J16" t="str">
            <v>Xe con</v>
          </cell>
          <cell r="K16" t="str">
            <v>K15</v>
          </cell>
          <cell r="L16" t="str">
            <v>Khoa K15.</v>
          </cell>
          <cell r="M16" t="str">
            <v>Trịnh Thị Yến</v>
          </cell>
          <cell r="N16" t="str">
            <v>4// Trần Hồng Khánh.</v>
          </cell>
          <cell r="O16" t="str">
            <v>K15</v>
          </cell>
          <cell r="P16" t="str">
            <v>Chở cán bộ đi sinh hoạt.</v>
          </cell>
          <cell r="Q16">
            <v>1</v>
          </cell>
          <cell r="R16" t="str">
            <v>Chủ nhiệm khoa.</v>
          </cell>
          <cell r="S16" t="str">
            <v>I.4</v>
          </cell>
          <cell r="T16" t="str">
            <v>Văn phòng.</v>
          </cell>
          <cell r="U16" t="str">
            <v>Bạch Mai</v>
          </cell>
          <cell r="V16">
            <v>24</v>
          </cell>
          <cell r="W16" t="str">
            <v>TOYOTA PRADO.</v>
          </cell>
          <cell r="X16"/>
          <cell r="Y16"/>
          <cell r="Z16"/>
          <cell r="AA16"/>
          <cell r="AB16"/>
          <cell r="AC16"/>
        </row>
        <row r="17">
          <cell r="A17" t="str">
            <v>TN:1233</v>
          </cell>
          <cell r="B17" t="str">
            <v>Dương Văn Anh</v>
          </cell>
          <cell r="C17" t="str">
            <v>Đ/c V.Anh</v>
          </cell>
          <cell r="D17">
            <v>18</v>
          </cell>
          <cell r="E17" t="str">
            <v>Xăng E5 RON92-II</v>
          </cell>
          <cell r="F17">
            <v>1</v>
          </cell>
          <cell r="G17"/>
          <cell r="H17" t="str">
            <v>Bạch Mai</v>
          </cell>
          <cell r="I17">
            <v>1</v>
          </cell>
          <cell r="J17" t="str">
            <v>Xe con</v>
          </cell>
          <cell r="K17" t="str">
            <v>K16</v>
          </cell>
          <cell r="L17" t="str">
            <v>Khoa K16.</v>
          </cell>
          <cell r="M17" t="str">
            <v>Ma Đức Hân</v>
          </cell>
          <cell r="N17" t="str">
            <v>3// Nguyễn Năng Nam.</v>
          </cell>
          <cell r="O17" t="str">
            <v>K16</v>
          </cell>
          <cell r="P17" t="str">
            <v>Họp thông qua các văn bản.</v>
          </cell>
          <cell r="Q17">
            <v>1</v>
          </cell>
          <cell r="R17" t="str">
            <v>Chủ nhiệm khoa.</v>
          </cell>
          <cell r="S17" t="str">
            <v>I.4</v>
          </cell>
          <cell r="T17" t="str">
            <v>Văn phòng.</v>
          </cell>
          <cell r="U17" t="str">
            <v>Bạch Mai</v>
          </cell>
          <cell r="V17">
            <v>18</v>
          </cell>
          <cell r="W17" t="str">
            <v>TOYOTA PRADO.</v>
          </cell>
          <cell r="X17"/>
          <cell r="Y17"/>
          <cell r="Z17"/>
          <cell r="AA17"/>
          <cell r="AB17"/>
          <cell r="AC17"/>
        </row>
        <row r="18">
          <cell r="A18" t="str">
            <v>TN:1450</v>
          </cell>
          <cell r="B18" t="str">
            <v>Lê Minh Lực</v>
          </cell>
          <cell r="C18" t="str">
            <v>Đ/c Lực</v>
          </cell>
          <cell r="D18">
            <v>16</v>
          </cell>
          <cell r="E18" t="str">
            <v>Xăng E5 RON92-II</v>
          </cell>
          <cell r="F18">
            <v>1</v>
          </cell>
          <cell r="G18"/>
          <cell r="H18" t="str">
            <v>Lai Xá</v>
          </cell>
          <cell r="I18">
            <v>1</v>
          </cell>
          <cell r="J18" t="str">
            <v>Xe c/thương</v>
          </cell>
          <cell r="K18" t="str">
            <v>K18</v>
          </cell>
          <cell r="L18" t="str">
            <v>Khoa K18.</v>
          </cell>
          <cell r="M18" t="str">
            <v>Trịnh Xuân Nam</v>
          </cell>
          <cell r="N18" t="str">
            <v>4// Nguyễn Xuân Hùng.</v>
          </cell>
          <cell r="O18" t="str">
            <v>K18</v>
          </cell>
          <cell r="P18" t="str">
            <v>Vận chuyển đề thi TN.</v>
          </cell>
          <cell r="Q18">
            <v>1</v>
          </cell>
          <cell r="R18" t="str">
            <v>Chủ nhiệm khoa.</v>
          </cell>
          <cell r="S18" t="str">
            <v>I.4</v>
          </cell>
          <cell r="T18" t="str">
            <v>Phòng Hậu cần-Kỹ thuật.</v>
          </cell>
          <cell r="U18" t="str">
            <v>Lai Xá</v>
          </cell>
          <cell r="V18">
            <v>16</v>
          </cell>
          <cell r="W18" t="str">
            <v>HUYNDAI TAREX.</v>
          </cell>
          <cell r="X18"/>
          <cell r="Y18"/>
          <cell r="Z18"/>
          <cell r="AA18"/>
          <cell r="AB18"/>
          <cell r="AC18"/>
        </row>
        <row r="19">
          <cell r="A19" t="str">
            <v>PS3800</v>
          </cell>
          <cell r="B19" t="str">
            <v>Lê Văn Duy</v>
          </cell>
          <cell r="C19" t="str">
            <v>Đ/c Duy</v>
          </cell>
          <cell r="D19">
            <v>5</v>
          </cell>
          <cell r="E19" t="str">
            <v>Xăng E5 RON92-II</v>
          </cell>
          <cell r="F19"/>
          <cell r="G19"/>
          <cell r="H19" t="str">
            <v>Bạch Mai</v>
          </cell>
          <cell r="I19">
            <v>1</v>
          </cell>
          <cell r="J19" t="str">
            <v>Máy phát điện</v>
          </cell>
          <cell r="K19" t="str">
            <v>K19</v>
          </cell>
          <cell r="L19" t="str">
            <v>Khoa K19.</v>
          </cell>
          <cell r="M19" t="str">
            <v>Trịnh Thị Xoan</v>
          </cell>
          <cell r="N19" t="str">
            <v>3// Nguyễn Thị Luyến.</v>
          </cell>
          <cell r="O19" t="str">
            <v>K19</v>
          </cell>
          <cell r="P19" t="str">
            <v>Vận chuyển vCCT.</v>
          </cell>
          <cell r="Q19">
            <v>1</v>
          </cell>
          <cell r="R19" t="str">
            <v>P.Chủ nhiệm khoa.</v>
          </cell>
          <cell r="S19" t="str">
            <v>I.4</v>
          </cell>
          <cell r="T19" t="str">
            <v>Phòng Hậu cần-Kỹ thuật.</v>
          </cell>
          <cell r="U19" t="str">
            <v>Bạch Mai</v>
          </cell>
          <cell r="V19">
            <v>5</v>
          </cell>
          <cell r="W19" t="str">
            <v>Máy nổ bơm cứu hỏa.</v>
          </cell>
          <cell r="X19"/>
          <cell r="Y19"/>
          <cell r="Z19"/>
          <cell r="AA19"/>
          <cell r="AB19"/>
          <cell r="AC19"/>
        </row>
        <row r="20">
          <cell r="A20" t="str">
            <v>TN:397</v>
          </cell>
          <cell r="B20" t="str">
            <v>Nguyễn Văn Quyến</v>
          </cell>
          <cell r="C20" t="str">
            <v>1//CN Nguyễn Văn Quyến.</v>
          </cell>
          <cell r="D20">
            <v>2.5</v>
          </cell>
          <cell r="E20" t="str">
            <v>Xăng E5 RON92-II</v>
          </cell>
          <cell r="F20">
            <v>1</v>
          </cell>
          <cell r="G20"/>
          <cell r="H20" t="str">
            <v>Bạch Mai</v>
          </cell>
          <cell r="I20">
            <v>1</v>
          </cell>
          <cell r="J20" t="str">
            <v>Xe máy</v>
          </cell>
          <cell r="K20" t="str">
            <v>K2</v>
          </cell>
          <cell r="L20" t="str">
            <v>Khoa K2.</v>
          </cell>
          <cell r="M20" t="str">
            <v>Trần Anh Hoàng</v>
          </cell>
          <cell r="N20" t="str">
            <v>3// Khương Hồng Trường.</v>
          </cell>
          <cell r="O20" t="str">
            <v>K2</v>
          </cell>
          <cell r="P20" t="str">
            <v>Vận chuyển quân trang.</v>
          </cell>
          <cell r="Q20">
            <v>1</v>
          </cell>
          <cell r="R20" t="str">
            <v>Chủ nhiệm khoa.</v>
          </cell>
          <cell r="S20" t="str">
            <v>I.4</v>
          </cell>
          <cell r="T20" t="str">
            <v>Văn phòng.</v>
          </cell>
          <cell r="U20" t="str">
            <v>Bạch Mai</v>
          </cell>
          <cell r="V20">
            <v>2.5</v>
          </cell>
          <cell r="W20" t="str">
            <v>Drema.</v>
          </cell>
          <cell r="X20"/>
          <cell r="Y20"/>
          <cell r="Z20"/>
          <cell r="AA20"/>
          <cell r="AB20"/>
          <cell r="AC20"/>
        </row>
        <row r="21">
          <cell r="A21" t="str">
            <v>TN:267</v>
          </cell>
          <cell r="B21" t="str">
            <v>Nguyễn Văn Quyến</v>
          </cell>
          <cell r="C21" t="str">
            <v>1//CN Nguyễn Văn Quyến.</v>
          </cell>
          <cell r="D21">
            <v>2.5</v>
          </cell>
          <cell r="E21" t="str">
            <v>Xăng E5 RON92-II</v>
          </cell>
          <cell r="F21">
            <v>1</v>
          </cell>
          <cell r="G21"/>
          <cell r="H21" t="str">
            <v>Bạch Mai</v>
          </cell>
          <cell r="I21">
            <v>1</v>
          </cell>
          <cell r="J21" t="str">
            <v>Xe máy</v>
          </cell>
          <cell r="K21" t="str">
            <v>K20</v>
          </cell>
          <cell r="L21" t="str">
            <v>Khoa K20.</v>
          </cell>
          <cell r="M21" t="str">
            <v>Ma Tân Kiên</v>
          </cell>
          <cell r="N21" t="str">
            <v>4// Lê Công Phát.</v>
          </cell>
          <cell r="O21" t="str">
            <v>K20</v>
          </cell>
          <cell r="P21" t="str">
            <v>Đưa học viên đi Khám.</v>
          </cell>
          <cell r="Q21">
            <v>1</v>
          </cell>
          <cell r="R21" t="str">
            <v>Chủ nhiệm khoa.</v>
          </cell>
          <cell r="S21" t="str">
            <v>I.4</v>
          </cell>
          <cell r="T21" t="str">
            <v>Văn phòng.</v>
          </cell>
          <cell r="U21" t="str">
            <v>Bạch Mai</v>
          </cell>
          <cell r="V21">
            <v>2.5</v>
          </cell>
          <cell r="W21" t="str">
            <v>Drema.</v>
          </cell>
          <cell r="X21"/>
          <cell r="Y21"/>
          <cell r="Z21"/>
          <cell r="AA21"/>
          <cell r="AB21"/>
          <cell r="AC21"/>
        </row>
        <row r="22">
          <cell r="A22" t="str">
            <v>TN:338</v>
          </cell>
          <cell r="B22" t="str">
            <v>Cù Xuân Quyết</v>
          </cell>
          <cell r="C22" t="str">
            <v>1//CN Cù Xuân Quyết.</v>
          </cell>
          <cell r="D22">
            <v>2.5</v>
          </cell>
          <cell r="E22" t="str">
            <v>Xăng E5 RON92-II</v>
          </cell>
          <cell r="F22">
            <v>1</v>
          </cell>
          <cell r="G22"/>
          <cell r="H22" t="str">
            <v>Bạch Mai</v>
          </cell>
          <cell r="I22">
            <v>1</v>
          </cell>
          <cell r="J22" t="str">
            <v>Xe máy</v>
          </cell>
          <cell r="K22" t="str">
            <v>K3</v>
          </cell>
          <cell r="L22" t="str">
            <v>Khoa K3.</v>
          </cell>
          <cell r="M22" t="str">
            <v>Lê Văn Hải</v>
          </cell>
          <cell r="N22" t="str">
            <v>4// Trần Văn Hòa.</v>
          </cell>
          <cell r="O22" t="str">
            <v>K3</v>
          </cell>
          <cell r="P22" t="str">
            <v>Hủy tài liệu.</v>
          </cell>
          <cell r="Q22">
            <v>1</v>
          </cell>
          <cell r="R22" t="str">
            <v>Chủ nhiệm khoa.</v>
          </cell>
          <cell r="S22" t="str">
            <v>I.4</v>
          </cell>
          <cell r="T22" t="str">
            <v>Văn phòng.</v>
          </cell>
          <cell r="U22" t="str">
            <v>Bạch Mai</v>
          </cell>
          <cell r="V22">
            <v>2.5</v>
          </cell>
          <cell r="W22" t="str">
            <v>Drema.</v>
          </cell>
          <cell r="X22"/>
          <cell r="Y22"/>
          <cell r="Z22"/>
          <cell r="AA22"/>
          <cell r="AB22"/>
          <cell r="AC22"/>
        </row>
        <row r="23">
          <cell r="A23" t="str">
            <v>TN:337</v>
          </cell>
          <cell r="B23" t="str">
            <v>Trần Văn Lập</v>
          </cell>
          <cell r="C23" t="str">
            <v>Đ/c Lập</v>
          </cell>
          <cell r="D23">
            <v>2.5</v>
          </cell>
          <cell r="E23" t="str">
            <v>Xăng E5 RON92-II</v>
          </cell>
          <cell r="F23">
            <v>1</v>
          </cell>
          <cell r="G23"/>
          <cell r="H23" t="str">
            <v>Bạch Mai</v>
          </cell>
          <cell r="I23">
            <v>1</v>
          </cell>
          <cell r="J23" t="str">
            <v>Xe máy</v>
          </cell>
          <cell r="K23" t="str">
            <v>K4</v>
          </cell>
          <cell r="L23" t="str">
            <v>Khoa K4.</v>
          </cell>
          <cell r="M23" t="str">
            <v>Nguyễn Quốc Trị</v>
          </cell>
          <cell r="N23" t="str">
            <v>4// Nguyễn Mai Sơn.</v>
          </cell>
          <cell r="O23" t="str">
            <v>K4</v>
          </cell>
          <cell r="P23" t="str">
            <v>Hủy tài liệu.</v>
          </cell>
          <cell r="Q23">
            <v>1</v>
          </cell>
          <cell r="R23" t="str">
            <v>Chủ nhiệm khoa.</v>
          </cell>
          <cell r="S23" t="str">
            <v>I.4</v>
          </cell>
          <cell r="T23" t="str">
            <v>Văn phòng.</v>
          </cell>
          <cell r="U23" t="str">
            <v>Bạch Mai</v>
          </cell>
          <cell r="V23">
            <v>2.5</v>
          </cell>
          <cell r="W23" t="str">
            <v>Drema.</v>
          </cell>
          <cell r="X23"/>
          <cell r="Y23"/>
          <cell r="Z23"/>
          <cell r="AA23"/>
          <cell r="AB23"/>
          <cell r="AC23"/>
        </row>
        <row r="24">
          <cell r="A24" t="str">
            <v>TN:1868</v>
          </cell>
          <cell r="B24" t="str">
            <v>Vũ Nhân Chiến</v>
          </cell>
          <cell r="C24" t="str">
            <v>Đ/c Chiến</v>
          </cell>
          <cell r="D24">
            <v>18</v>
          </cell>
          <cell r="E24"/>
          <cell r="F24"/>
          <cell r="G24"/>
          <cell r="H24" t="str">
            <v>Bạch Mai</v>
          </cell>
          <cell r="I24">
            <v>1</v>
          </cell>
          <cell r="J24" t="str">
            <v>Xe con</v>
          </cell>
          <cell r="K24" t="str">
            <v>K5</v>
          </cell>
          <cell r="L24" t="str">
            <v>Khoa K5.</v>
          </cell>
          <cell r="M24" t="str">
            <v>Hoàng Thùy Linh</v>
          </cell>
          <cell r="N24" t="str">
            <v>4// Bùi Anh Tuấn.</v>
          </cell>
          <cell r="O24" t="str">
            <v>K5</v>
          </cell>
          <cell r="P24" t="str">
            <v>Công tác kiểm tra đảng.</v>
          </cell>
          <cell r="Q24">
            <v>1</v>
          </cell>
          <cell r="R24" t="str">
            <v>Chủ nhiệm khoa.</v>
          </cell>
          <cell r="S24" t="str">
            <v>I.4</v>
          </cell>
          <cell r="T24" t="str">
            <v>Văn phòng.</v>
          </cell>
          <cell r="U24" t="str">
            <v>Bạch Mai</v>
          </cell>
          <cell r="V24">
            <v>18</v>
          </cell>
          <cell r="W24" t="str">
            <v>TOYOTA FOTUNER.</v>
          </cell>
          <cell r="X24"/>
          <cell r="Y24"/>
          <cell r="Z24"/>
          <cell r="AA24"/>
          <cell r="AB24"/>
          <cell r="AC24"/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 t="str">
            <v>K6</v>
          </cell>
          <cell r="L25" t="str">
            <v>Khoa K6.</v>
          </cell>
          <cell r="M25" t="str">
            <v>Nguyễn Hữu Tùng</v>
          </cell>
          <cell r="N25" t="str">
            <v>3// Nguyễn Hoài Nam.</v>
          </cell>
          <cell r="O25" t="str">
            <v>K6</v>
          </cell>
          <cell r="P25"/>
          <cell r="Q25">
            <v>1</v>
          </cell>
          <cell r="R25" t="str">
            <v>P.Chủ nhiệm khoa.</v>
          </cell>
          <cell r="S25" t="str">
            <v>I.4</v>
          </cell>
          <cell r="T25" t="str">
            <v>Văn phòng.</v>
          </cell>
          <cell r="U25">
            <v>0</v>
          </cell>
          <cell r="V25">
            <v>0</v>
          </cell>
          <cell r="W25"/>
          <cell r="X25"/>
          <cell r="Y25"/>
          <cell r="Z25"/>
          <cell r="AA25"/>
          <cell r="AB25"/>
          <cell r="AC25"/>
        </row>
        <row r="26">
          <cell r="A26" t="str">
            <v>TN:1322</v>
          </cell>
          <cell r="B26" t="str">
            <v>Đoàn Văn Quế</v>
          </cell>
          <cell r="C26" t="str">
            <v>Đ/c Quế</v>
          </cell>
          <cell r="D26">
            <v>20</v>
          </cell>
          <cell r="E26" t="str">
            <v>Xăng A80</v>
          </cell>
          <cell r="F26"/>
          <cell r="G26"/>
          <cell r="H26" t="str">
            <v>Bạch Mai</v>
          </cell>
          <cell r="I26">
            <v>1</v>
          </cell>
          <cell r="J26" t="str">
            <v>Xe HL</v>
          </cell>
          <cell r="K26" t="str">
            <v>K7</v>
          </cell>
          <cell r="L26" t="str">
            <v>Khoa K7.</v>
          </cell>
          <cell r="M26" t="str">
            <v>Trịnh Đức Hiếu</v>
          </cell>
          <cell r="N26" t="str">
            <v>3// Tô Văn Thăng.</v>
          </cell>
          <cell r="O26" t="str">
            <v>K7</v>
          </cell>
          <cell r="P26"/>
          <cell r="Q26">
            <v>1</v>
          </cell>
          <cell r="R26" t="str">
            <v>P.Chủ nhiệm khoa.</v>
          </cell>
          <cell r="S26" t="str">
            <v>I.4</v>
          </cell>
          <cell r="T26" t="str">
            <v>Phòng Hậu cần-Kỹ thuật.</v>
          </cell>
          <cell r="U26" t="str">
            <v>Bạch Mai</v>
          </cell>
          <cell r="V26">
            <v>20</v>
          </cell>
          <cell r="W26" t="str">
            <v>YAZ 3303.</v>
          </cell>
          <cell r="X26"/>
          <cell r="Y26"/>
          <cell r="Z26"/>
          <cell r="AA26"/>
          <cell r="AB26"/>
          <cell r="AC26"/>
        </row>
        <row r="27">
          <cell r="A27" t="str">
            <v>TN:1319</v>
          </cell>
          <cell r="B27" t="str">
            <v>Đoàn Văn Quế</v>
          </cell>
          <cell r="C27" t="str">
            <v>Đ/c Quế</v>
          </cell>
          <cell r="D27">
            <v>25</v>
          </cell>
          <cell r="E27" t="str">
            <v>Xăng A80</v>
          </cell>
          <cell r="F27"/>
          <cell r="G27"/>
          <cell r="H27" t="str">
            <v>Bạch Mai</v>
          </cell>
          <cell r="I27">
            <v>1</v>
          </cell>
          <cell r="J27" t="str">
            <v>Xe HL</v>
          </cell>
          <cell r="K27" t="str">
            <v>K8</v>
          </cell>
          <cell r="L27" t="str">
            <v>Khoa K8.</v>
          </cell>
          <cell r="M27" t="str">
            <v>Hoàng Thị Phương Thanh</v>
          </cell>
          <cell r="N27" t="str">
            <v>4// Lê Ngọc Trà.</v>
          </cell>
          <cell r="O27" t="str">
            <v>K8</v>
          </cell>
          <cell r="P27"/>
          <cell r="Q27">
            <v>1</v>
          </cell>
          <cell r="R27" t="str">
            <v>Chủ nhiệm khoa.</v>
          </cell>
          <cell r="S27" t="str">
            <v>I.4</v>
          </cell>
          <cell r="T27" t="str">
            <v>Phòng Hậu cần-Kỹ thuật.</v>
          </cell>
          <cell r="U27" t="str">
            <v>Bạch Mai</v>
          </cell>
          <cell r="V27">
            <v>25</v>
          </cell>
          <cell r="W27" t="str">
            <v>YAZ 3962.</v>
          </cell>
          <cell r="X27"/>
          <cell r="Y27"/>
          <cell r="Z27"/>
          <cell r="AA27"/>
          <cell r="AB27"/>
          <cell r="AC27"/>
        </row>
        <row r="28">
          <cell r="A28" t="str">
            <v>TN:1025</v>
          </cell>
          <cell r="B28" t="str">
            <v>Dương Ngọc Phương</v>
          </cell>
          <cell r="C28" t="str">
            <v>Đ/c Phương</v>
          </cell>
          <cell r="D28">
            <v>25</v>
          </cell>
          <cell r="E28" t="str">
            <v>Xăng A80</v>
          </cell>
          <cell r="F28">
            <v>8</v>
          </cell>
          <cell r="G28"/>
          <cell r="H28" t="str">
            <v>Lai Xá</v>
          </cell>
          <cell r="I28">
            <v>1</v>
          </cell>
          <cell r="J28" t="str">
            <v>Xe HL</v>
          </cell>
          <cell r="K28" t="str">
            <v>K9</v>
          </cell>
          <cell r="L28" t="str">
            <v>Khoa K9.</v>
          </cell>
          <cell r="M28" t="str">
            <v>Từ Tất Tú</v>
          </cell>
          <cell r="N28" t="str">
            <v>4// Vũ Hải Nam.</v>
          </cell>
          <cell r="O28" t="str">
            <v>K9</v>
          </cell>
          <cell r="P28"/>
          <cell r="Q28">
            <v>1</v>
          </cell>
          <cell r="R28" t="str">
            <v>P.Chủ nhiệm khoa.</v>
          </cell>
          <cell r="S28" t="str">
            <v>I.4</v>
          </cell>
          <cell r="T28" t="str">
            <v>Khoa K6.</v>
          </cell>
          <cell r="U28" t="str">
            <v>Lai Xá</v>
          </cell>
          <cell r="V28">
            <v>25</v>
          </cell>
          <cell r="W28" t="str">
            <v>YAZ.</v>
          </cell>
          <cell r="X28"/>
          <cell r="Y28"/>
          <cell r="Z28"/>
          <cell r="AA28"/>
          <cell r="AB28"/>
          <cell r="AC28"/>
        </row>
        <row r="29">
          <cell r="A29" t="str">
            <v>TN:1042</v>
          </cell>
          <cell r="B29" t="str">
            <v>Dương Ngọc Phương</v>
          </cell>
          <cell r="C29" t="str">
            <v>Đ/c Phương</v>
          </cell>
          <cell r="D29">
            <v>25</v>
          </cell>
          <cell r="E29" t="str">
            <v>Xăng A80</v>
          </cell>
          <cell r="F29">
            <v>8</v>
          </cell>
          <cell r="G29"/>
          <cell r="H29" t="str">
            <v>Lai Xá</v>
          </cell>
          <cell r="I29">
            <v>1</v>
          </cell>
          <cell r="J29" t="str">
            <v>Xe HL</v>
          </cell>
          <cell r="K29" t="str">
            <v>P1</v>
          </cell>
          <cell r="L29" t="str">
            <v>Phòng Đào tạo.</v>
          </cell>
          <cell r="M29" t="str">
            <v>Đỗ Huy Yên</v>
          </cell>
          <cell r="N29" t="str">
            <v>2// Phạm Hồng Thái.</v>
          </cell>
          <cell r="O29" t="str">
            <v>P1</v>
          </cell>
          <cell r="P29"/>
          <cell r="Q29">
            <v>1</v>
          </cell>
          <cell r="R29" t="str">
            <v>P.Trưởng phòng.</v>
          </cell>
          <cell r="S29" t="str">
            <v>I.4</v>
          </cell>
          <cell r="T29" t="str">
            <v>Khoa K6.</v>
          </cell>
          <cell r="U29" t="str">
            <v>Lai Xá</v>
          </cell>
          <cell r="V29">
            <v>25</v>
          </cell>
          <cell r="W29" t="str">
            <v>YAZ.</v>
          </cell>
          <cell r="X29"/>
          <cell r="Y29"/>
          <cell r="Z29"/>
          <cell r="AA29"/>
          <cell r="AB29"/>
          <cell r="AC29"/>
        </row>
        <row r="30">
          <cell r="A30" t="str">
            <v>TN:1267</v>
          </cell>
          <cell r="B30" t="str">
            <v>Dương Ngọc Phương</v>
          </cell>
          <cell r="C30" t="str">
            <v>Đ/c Phương</v>
          </cell>
          <cell r="D30">
            <v>25</v>
          </cell>
          <cell r="E30" t="str">
            <v>Xăng A80</v>
          </cell>
          <cell r="F30">
            <v>8</v>
          </cell>
          <cell r="G30"/>
          <cell r="H30" t="str">
            <v>Lai Xá</v>
          </cell>
          <cell r="I30">
            <v>1</v>
          </cell>
          <cell r="J30" t="str">
            <v>Xe HL</v>
          </cell>
          <cell r="K30" t="str">
            <v>P2</v>
          </cell>
          <cell r="L30" t="str">
            <v>Phòng KHQS&amp;QLKH.</v>
          </cell>
          <cell r="M30" t="str">
            <v>Đinh Xuân Chiến</v>
          </cell>
          <cell r="N30" t="str">
            <v>3// Đinh Xuân Hinh.</v>
          </cell>
          <cell r="O30" t="str">
            <v>P2</v>
          </cell>
          <cell r="P30"/>
          <cell r="Q30">
            <v>1</v>
          </cell>
          <cell r="R30" t="str">
            <v>Trưởng phòng.</v>
          </cell>
          <cell r="S30" t="str">
            <v>I.4</v>
          </cell>
          <cell r="T30" t="str">
            <v>Khoa K6.</v>
          </cell>
          <cell r="U30" t="str">
            <v>Lai Xá</v>
          </cell>
          <cell r="V30">
            <v>25</v>
          </cell>
          <cell r="W30" t="str">
            <v>YAZ.</v>
          </cell>
          <cell r="X30"/>
          <cell r="Y30"/>
          <cell r="Z30"/>
          <cell r="AA30"/>
          <cell r="AB30"/>
          <cell r="AC30"/>
        </row>
        <row r="31">
          <cell r="A31" t="str">
            <v>TN:1269</v>
          </cell>
          <cell r="B31" t="str">
            <v>Dương Ngọc Phương</v>
          </cell>
          <cell r="C31" t="str">
            <v>Đ/c Phương</v>
          </cell>
          <cell r="D31">
            <v>25</v>
          </cell>
          <cell r="E31" t="str">
            <v>Xăng A80</v>
          </cell>
          <cell r="F31">
            <v>8</v>
          </cell>
          <cell r="G31"/>
          <cell r="H31" t="str">
            <v>Lai Xá</v>
          </cell>
          <cell r="I31">
            <v>1</v>
          </cell>
          <cell r="J31" t="str">
            <v>Xe HL</v>
          </cell>
          <cell r="K31" t="str">
            <v>P4</v>
          </cell>
          <cell r="L31" t="str">
            <v>Phòng Chính trị.</v>
          </cell>
          <cell r="M31" t="str">
            <v>Phạm Đức Quang</v>
          </cell>
          <cell r="N31" t="str">
            <v>2// Vũ Quang Quyền.</v>
          </cell>
          <cell r="O31" t="str">
            <v>P4</v>
          </cell>
          <cell r="P31"/>
          <cell r="Q31">
            <v>1</v>
          </cell>
          <cell r="R31" t="str">
            <v>P.Trưởng phòng.</v>
          </cell>
          <cell r="S31" t="str">
            <v>I.4</v>
          </cell>
          <cell r="T31" t="str">
            <v>Khoa K6.</v>
          </cell>
          <cell r="U31" t="str">
            <v>Lai Xá</v>
          </cell>
          <cell r="V31">
            <v>25</v>
          </cell>
          <cell r="W31" t="str">
            <v>YAZ.</v>
          </cell>
          <cell r="X31"/>
          <cell r="Y31"/>
          <cell r="Z31"/>
          <cell r="AA31"/>
          <cell r="AB31"/>
          <cell r="AC31"/>
        </row>
        <row r="32">
          <cell r="A32" t="str">
            <v>TN:1095</v>
          </cell>
          <cell r="B32" t="str">
            <v>Dương Ngọc Phương</v>
          </cell>
          <cell r="C32" t="str">
            <v>Đ/c Phương</v>
          </cell>
          <cell r="D32">
            <v>25</v>
          </cell>
          <cell r="E32" t="str">
            <v>Xăng A80</v>
          </cell>
          <cell r="F32">
            <v>8</v>
          </cell>
          <cell r="G32"/>
          <cell r="H32" t="str">
            <v>Lai Xá</v>
          </cell>
          <cell r="I32">
            <v>1</v>
          </cell>
          <cell r="J32" t="str">
            <v>Xe HL</v>
          </cell>
          <cell r="K32" t="str">
            <v>P5</v>
          </cell>
          <cell r="L32" t="str">
            <v>Phòng HC-KT.</v>
          </cell>
          <cell r="M32" t="str">
            <v>Phí Văn Tuấn</v>
          </cell>
          <cell r="N32" t="str">
            <v>3// Lê Xuân Hiếu.</v>
          </cell>
          <cell r="O32" t="str">
            <v>P5</v>
          </cell>
          <cell r="P32"/>
          <cell r="Q32">
            <v>1</v>
          </cell>
          <cell r="R32" t="str">
            <v>Trưởng phòng.</v>
          </cell>
          <cell r="S32"/>
          <cell r="T32" t="str">
            <v>Khoa K6.</v>
          </cell>
          <cell r="U32" t="str">
            <v>Lai Xá</v>
          </cell>
          <cell r="V32">
            <v>25</v>
          </cell>
          <cell r="W32" t="str">
            <v>YAZ.</v>
          </cell>
          <cell r="X32"/>
          <cell r="Y32"/>
          <cell r="Z32"/>
          <cell r="AA32"/>
          <cell r="AB32"/>
          <cell r="AC32"/>
        </row>
        <row r="33">
          <cell r="A33" t="str">
            <v>TN:1265</v>
          </cell>
          <cell r="B33" t="str">
            <v>Dương Ngọc Phương</v>
          </cell>
          <cell r="C33" t="str">
            <v>Đ/c Phương</v>
          </cell>
          <cell r="D33">
            <v>25</v>
          </cell>
          <cell r="E33" t="str">
            <v>Xăng A80</v>
          </cell>
          <cell r="F33">
            <v>8</v>
          </cell>
          <cell r="G33"/>
          <cell r="H33" t="str">
            <v>Lai Xá</v>
          </cell>
          <cell r="I33">
            <v>1</v>
          </cell>
          <cell r="J33" t="str">
            <v>Xe HL</v>
          </cell>
          <cell r="K33" t="str">
            <v>UBKT</v>
          </cell>
          <cell r="L33" t="str">
            <v>Ủy ban KTĐUHV.</v>
          </cell>
          <cell r="M33" t="str">
            <v>Đào Xuân Anh</v>
          </cell>
          <cell r="N33" t="str">
            <v>4// Đào Xuân Anh.</v>
          </cell>
          <cell r="O33" t="str">
            <v>UBKT</v>
          </cell>
          <cell r="P33"/>
          <cell r="Q33">
            <v>1</v>
          </cell>
          <cell r="R33" t="str">
            <v>P.CNUBKTĐU.</v>
          </cell>
          <cell r="S33"/>
          <cell r="T33" t="str">
            <v>Khoa K6.</v>
          </cell>
          <cell r="U33" t="str">
            <v>Lai Xá</v>
          </cell>
          <cell r="V33">
            <v>25</v>
          </cell>
          <cell r="W33" t="str">
            <v>YAZ.</v>
          </cell>
          <cell r="X33"/>
          <cell r="Y33"/>
          <cell r="Z33"/>
          <cell r="AA33"/>
          <cell r="AB33"/>
          <cell r="AC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 t="str">
            <v>V501</v>
          </cell>
          <cell r="L34" t="str">
            <v>Viện 501.</v>
          </cell>
          <cell r="M34" t="str">
            <v>Nguyễn Văn Trung</v>
          </cell>
          <cell r="N34" t="str">
            <v>4// Tôn Thất Bình.</v>
          </cell>
          <cell r="O34" t="str">
            <v>V501</v>
          </cell>
          <cell r="P34"/>
          <cell r="Q34">
            <v>1</v>
          </cell>
          <cell r="R34" t="str">
            <v>Viện trưởng.</v>
          </cell>
          <cell r="S34"/>
          <cell r="T34"/>
          <cell r="U34">
            <v>0</v>
          </cell>
          <cell r="V34">
            <v>0</v>
          </cell>
          <cell r="W34"/>
          <cell r="X34"/>
          <cell r="Y34"/>
          <cell r="Z34"/>
          <cell r="AA34"/>
          <cell r="AB34"/>
          <cell r="AC34"/>
        </row>
        <row r="35">
          <cell r="A35">
            <v>0</v>
          </cell>
          <cell r="B35"/>
          <cell r="C35"/>
          <cell r="D35"/>
          <cell r="E35"/>
          <cell r="F35"/>
          <cell r="G35"/>
          <cell r="H35"/>
          <cell r="I35"/>
          <cell r="J35"/>
          <cell r="K35" t="str">
            <v>VP</v>
          </cell>
          <cell r="L35" t="str">
            <v>Văn phòng.</v>
          </cell>
          <cell r="M35" t="str">
            <v>Nguyễn Thắng Đức</v>
          </cell>
          <cell r="N35" t="str">
            <v>3// Trịnh Ngọc Triều.</v>
          </cell>
          <cell r="O35" t="str">
            <v>VP</v>
          </cell>
          <cell r="P35"/>
          <cell r="Q35">
            <v>1</v>
          </cell>
          <cell r="R35" t="str">
            <v>Trưởng ban.</v>
          </cell>
          <cell r="S35"/>
          <cell r="T35"/>
          <cell r="U35">
            <v>0</v>
          </cell>
          <cell r="V35">
            <v>0</v>
          </cell>
          <cell r="W35"/>
          <cell r="X35"/>
          <cell r="Y35"/>
          <cell r="Z35"/>
          <cell r="AA35"/>
          <cell r="AB35"/>
          <cell r="AC35"/>
        </row>
        <row r="36">
          <cell r="A36" t="str">
            <v>TN:1419</v>
          </cell>
          <cell r="B36" t="str">
            <v>Nguyễn Văn Kiên</v>
          </cell>
          <cell r="C36" t="str">
            <v>Đ/c Kiên</v>
          </cell>
          <cell r="D36">
            <v>25</v>
          </cell>
          <cell r="E36" t="str">
            <v>Diesel</v>
          </cell>
          <cell r="F36">
            <v>25</v>
          </cell>
          <cell r="G36"/>
          <cell r="H36" t="str">
            <v>Lai Xá</v>
          </cell>
          <cell r="I36">
            <v>1</v>
          </cell>
          <cell r="J36" t="str">
            <v>Xe ca</v>
          </cell>
          <cell r="K36">
            <v>0</v>
          </cell>
          <cell r="L36"/>
          <cell r="M36"/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/>
          <cell r="T36"/>
          <cell r="U36" t="str">
            <v>Lai Xá</v>
          </cell>
          <cell r="V36">
            <v>25</v>
          </cell>
          <cell r="W36" t="str">
            <v>THACO COUNTY.</v>
          </cell>
          <cell r="X36"/>
          <cell r="Y36"/>
          <cell r="Z36"/>
          <cell r="AA36"/>
          <cell r="AB36"/>
          <cell r="AC36"/>
        </row>
        <row r="37">
          <cell r="A37" t="str">
            <v>TN:1358</v>
          </cell>
          <cell r="B37" t="str">
            <v>Nguyễn Văn Hưng</v>
          </cell>
          <cell r="C37" t="str">
            <v>Đ/c Hưng</v>
          </cell>
          <cell r="D37">
            <v>40</v>
          </cell>
          <cell r="E37" t="str">
            <v>Diesel</v>
          </cell>
          <cell r="F37">
            <v>40</v>
          </cell>
          <cell r="G37"/>
          <cell r="H37" t="str">
            <v>Bạch Mai</v>
          </cell>
          <cell r="I37">
            <v>1</v>
          </cell>
          <cell r="J37" t="str">
            <v>Xe ca</v>
          </cell>
          <cell r="K37"/>
          <cell r="L37"/>
          <cell r="M37"/>
          <cell r="N37"/>
          <cell r="O37"/>
          <cell r="P37"/>
          <cell r="Q37">
            <v>1</v>
          </cell>
          <cell r="R37"/>
          <cell r="S37"/>
          <cell r="T37" t="str">
            <v>Văn phòng.</v>
          </cell>
          <cell r="U37" t="str">
            <v>Bạch Mai</v>
          </cell>
          <cell r="V37">
            <v>40</v>
          </cell>
          <cell r="W37" t="str">
            <v>HYUNDAI AERO 45.</v>
          </cell>
          <cell r="X37"/>
          <cell r="Y37"/>
          <cell r="Z37"/>
          <cell r="AA37"/>
          <cell r="AB37"/>
          <cell r="AC37"/>
        </row>
        <row r="38">
          <cell r="A38" t="str">
            <v>TN:1601</v>
          </cell>
          <cell r="B38" t="str">
            <v>Nguyễn Thanh Hải</v>
          </cell>
          <cell r="C38" t="str">
            <v>Đ/c Hải</v>
          </cell>
          <cell r="D38">
            <v>25</v>
          </cell>
          <cell r="E38" t="str">
            <v>Diesel</v>
          </cell>
          <cell r="F38">
            <v>25</v>
          </cell>
          <cell r="G38"/>
          <cell r="H38" t="str">
            <v>Bạch Mai</v>
          </cell>
          <cell r="I38">
            <v>1</v>
          </cell>
          <cell r="J38" t="str">
            <v>Xe ca</v>
          </cell>
          <cell r="K38"/>
          <cell r="L38"/>
          <cell r="M38"/>
          <cell r="N38"/>
          <cell r="O38"/>
          <cell r="P38"/>
          <cell r="Q38">
            <v>1</v>
          </cell>
          <cell r="R38"/>
          <cell r="S38"/>
          <cell r="T38" t="str">
            <v>Văn phòng.</v>
          </cell>
          <cell r="U38" t="str">
            <v>Bạch Mai</v>
          </cell>
          <cell r="V38">
            <v>25</v>
          </cell>
          <cell r="W38" t="str">
            <v>HYUNDAI COUNTY.</v>
          </cell>
          <cell r="X38"/>
          <cell r="Y38"/>
          <cell r="Z38"/>
          <cell r="AA38"/>
          <cell r="AB38"/>
          <cell r="AC38"/>
        </row>
        <row r="39">
          <cell r="A39" t="str">
            <v>TN:1423</v>
          </cell>
          <cell r="B39" t="str">
            <v>Đoàn Văn Quế</v>
          </cell>
          <cell r="C39" t="str">
            <v>Đ/c Quế</v>
          </cell>
          <cell r="D39">
            <v>15</v>
          </cell>
          <cell r="E39" t="str">
            <v>Diesel</v>
          </cell>
          <cell r="F39"/>
          <cell r="G39">
            <v>0.5</v>
          </cell>
          <cell r="H39" t="str">
            <v>Bạch Mai</v>
          </cell>
          <cell r="I39">
            <v>1</v>
          </cell>
          <cell r="J39" t="str">
            <v>Xe tải</v>
          </cell>
          <cell r="K39"/>
          <cell r="L39"/>
          <cell r="M39"/>
          <cell r="N39"/>
          <cell r="O39"/>
          <cell r="P39"/>
          <cell r="Q39">
            <v>1</v>
          </cell>
          <cell r="R39"/>
          <cell r="S39"/>
          <cell r="T39" t="str">
            <v>Phòng Hậu cần-Kỹ thuật.</v>
          </cell>
          <cell r="U39" t="str">
            <v>Bạch Mai</v>
          </cell>
          <cell r="V39">
            <v>15</v>
          </cell>
          <cell r="W39" t="str">
            <v>KIA K2700II.</v>
          </cell>
          <cell r="X39"/>
          <cell r="Y39"/>
          <cell r="Z39"/>
          <cell r="AA39"/>
          <cell r="AB39"/>
          <cell r="AC39"/>
        </row>
        <row r="40">
          <cell r="A40" t="str">
            <v>TN:1440</v>
          </cell>
          <cell r="B40" t="str">
            <v>Nguyễn Văn Hưng</v>
          </cell>
          <cell r="C40" t="str">
            <v>Đ/c Hưng</v>
          </cell>
          <cell r="D40">
            <v>18</v>
          </cell>
          <cell r="E40" t="str">
            <v>Diesel</v>
          </cell>
          <cell r="F40">
            <v>15</v>
          </cell>
          <cell r="G40"/>
          <cell r="H40" t="str">
            <v>Bạch Mai</v>
          </cell>
          <cell r="I40">
            <v>1</v>
          </cell>
          <cell r="J40" t="str">
            <v>Xe ca</v>
          </cell>
          <cell r="K40"/>
          <cell r="L40"/>
          <cell r="M40"/>
          <cell r="N40"/>
          <cell r="O40"/>
          <cell r="P40"/>
          <cell r="Q40">
            <v>1</v>
          </cell>
          <cell r="R40"/>
          <cell r="S40"/>
          <cell r="T40" t="str">
            <v>Văn phòng.</v>
          </cell>
          <cell r="U40" t="str">
            <v>Bạch Mai</v>
          </cell>
          <cell r="V40">
            <v>18</v>
          </cell>
          <cell r="W40" t="str">
            <v>MERCEDES BENZ.</v>
          </cell>
          <cell r="X40"/>
          <cell r="Y40"/>
          <cell r="Z40"/>
          <cell r="AA40"/>
          <cell r="AB40"/>
          <cell r="AC40"/>
        </row>
        <row r="41">
          <cell r="A41" t="str">
            <v>TN:1699</v>
          </cell>
          <cell r="B41" t="str">
            <v>Ngô Văn Long</v>
          </cell>
          <cell r="C41" t="str">
            <v>Đ/c Long</v>
          </cell>
          <cell r="D41">
            <v>25</v>
          </cell>
          <cell r="E41" t="str">
            <v>Diesel</v>
          </cell>
          <cell r="F41">
            <v>25</v>
          </cell>
          <cell r="G41"/>
          <cell r="H41" t="str">
            <v>Lai Xá</v>
          </cell>
          <cell r="I41">
            <v>1</v>
          </cell>
          <cell r="J41" t="str">
            <v>Xe ca</v>
          </cell>
          <cell r="K41"/>
          <cell r="L41"/>
          <cell r="M41"/>
          <cell r="N41"/>
          <cell r="O41"/>
          <cell r="P41"/>
          <cell r="Q41">
            <v>1</v>
          </cell>
          <cell r="R41"/>
          <cell r="S41"/>
          <cell r="T41" t="str">
            <v>Văn phòng.</v>
          </cell>
          <cell r="U41" t="str">
            <v>Lai Xá</v>
          </cell>
          <cell r="V41">
            <v>25</v>
          </cell>
          <cell r="W41" t="str">
            <v>HYUNDAI COUNTY.</v>
          </cell>
          <cell r="X41"/>
          <cell r="Y41"/>
          <cell r="Z41"/>
          <cell r="AA41"/>
          <cell r="AB41"/>
          <cell r="AC41"/>
        </row>
        <row r="42">
          <cell r="A42" t="str">
            <v>TN:1628</v>
          </cell>
          <cell r="B42" t="str">
            <v>Đặng Văn Hiệu</v>
          </cell>
          <cell r="C42" t="str">
            <v>Đ/c Hiệu</v>
          </cell>
          <cell r="D42">
            <v>25</v>
          </cell>
          <cell r="E42" t="str">
            <v>Diesel</v>
          </cell>
          <cell r="F42">
            <v>25</v>
          </cell>
          <cell r="G42"/>
          <cell r="H42" t="str">
            <v>Bạch Mai</v>
          </cell>
          <cell r="I42">
            <v>1</v>
          </cell>
          <cell r="J42" t="str">
            <v>Xe ca</v>
          </cell>
          <cell r="K42"/>
          <cell r="L42"/>
          <cell r="M42"/>
          <cell r="N42"/>
          <cell r="O42"/>
          <cell r="P42"/>
          <cell r="Q42">
            <v>1</v>
          </cell>
          <cell r="R42"/>
          <cell r="S42"/>
          <cell r="T42" t="str">
            <v>Văn phòng.</v>
          </cell>
          <cell r="U42" t="str">
            <v>Bạch Mai</v>
          </cell>
          <cell r="V42">
            <v>25</v>
          </cell>
          <cell r="W42" t="str">
            <v>HYUNDAI COUNTY.</v>
          </cell>
          <cell r="X42"/>
          <cell r="Y42"/>
          <cell r="Z42"/>
          <cell r="AA42"/>
          <cell r="AB42"/>
          <cell r="AC42"/>
        </row>
        <row r="43">
          <cell r="A43" t="str">
            <v>TN:1685</v>
          </cell>
          <cell r="B43" t="str">
            <v>Vú Bá Cường</v>
          </cell>
          <cell r="C43" t="str">
            <v>Đ/c Cường</v>
          </cell>
          <cell r="D43">
            <v>17</v>
          </cell>
          <cell r="E43" t="str">
            <v>Diesel</v>
          </cell>
          <cell r="F43">
            <v>15</v>
          </cell>
          <cell r="G43"/>
          <cell r="H43" t="str">
            <v>Bạch Mai</v>
          </cell>
          <cell r="I43">
            <v>1</v>
          </cell>
          <cell r="J43" t="str">
            <v>Xe ca</v>
          </cell>
          <cell r="K43"/>
          <cell r="L43"/>
          <cell r="M43"/>
          <cell r="N43"/>
          <cell r="O43"/>
          <cell r="P43"/>
          <cell r="Q43">
            <v>1</v>
          </cell>
          <cell r="R43"/>
          <cell r="S43"/>
          <cell r="T43" t="str">
            <v>Văn phòng.</v>
          </cell>
          <cell r="U43" t="str">
            <v>Bạch Mai</v>
          </cell>
          <cell r="V43">
            <v>17</v>
          </cell>
          <cell r="W43" t="str">
            <v>TOYOTA HIACER.</v>
          </cell>
          <cell r="X43"/>
          <cell r="Y43"/>
          <cell r="Z43"/>
          <cell r="AA43"/>
          <cell r="AB43"/>
          <cell r="AC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>
            <v>1</v>
          </cell>
          <cell r="R44"/>
          <cell r="S44"/>
          <cell r="T44" t="str">
            <v>Văn phòng.</v>
          </cell>
          <cell r="U44">
            <v>0</v>
          </cell>
          <cell r="V44">
            <v>0</v>
          </cell>
          <cell r="W44"/>
          <cell r="X44"/>
          <cell r="Y44"/>
          <cell r="Z44"/>
          <cell r="AA44"/>
          <cell r="AB44"/>
          <cell r="AC44"/>
        </row>
        <row r="45">
          <cell r="A45" t="str">
            <v>TEKSAN</v>
          </cell>
          <cell r="B45" t="str">
            <v>Lê Đức Cường</v>
          </cell>
          <cell r="C45" t="str">
            <v>Đ/c Cường</v>
          </cell>
          <cell r="D45">
            <v>86</v>
          </cell>
          <cell r="E45" t="str">
            <v>Diesel</v>
          </cell>
          <cell r="F45"/>
          <cell r="G45"/>
          <cell r="H45" t="str">
            <v>Bạch Mai</v>
          </cell>
          <cell r="I45"/>
          <cell r="J45" t="str">
            <v>Máy phát điện</v>
          </cell>
          <cell r="K45"/>
          <cell r="L45"/>
          <cell r="M45"/>
          <cell r="N45"/>
          <cell r="O45"/>
          <cell r="P45"/>
          <cell r="Q45">
            <v>1</v>
          </cell>
          <cell r="R45"/>
          <cell r="S45"/>
          <cell r="T45" t="str">
            <v>Phòng Hậu cần-Kỹ thuật.</v>
          </cell>
          <cell r="U45" t="str">
            <v>Bạch Mai</v>
          </cell>
          <cell r="V45">
            <v>86</v>
          </cell>
          <cell r="W45"/>
          <cell r="X45"/>
          <cell r="Y45"/>
          <cell r="Z45"/>
          <cell r="AA45"/>
          <cell r="AB45"/>
          <cell r="AC45"/>
        </row>
        <row r="46">
          <cell r="A46" t="str">
            <v xml:space="preserve">SUNTECH 90KVA </v>
          </cell>
          <cell r="B46" t="str">
            <v>Lê Văn Duy</v>
          </cell>
          <cell r="C46" t="str">
            <v>Đ/c Duy</v>
          </cell>
          <cell r="D46">
            <v>17</v>
          </cell>
          <cell r="E46" t="str">
            <v>Diesel</v>
          </cell>
          <cell r="F46"/>
          <cell r="G46"/>
          <cell r="H46" t="str">
            <v>Lai Xá</v>
          </cell>
          <cell r="I46"/>
          <cell r="J46" t="str">
            <v>Máy phát điện</v>
          </cell>
          <cell r="K46"/>
          <cell r="L46"/>
          <cell r="M46"/>
          <cell r="N46"/>
          <cell r="O46"/>
          <cell r="P46"/>
          <cell r="Q46">
            <v>1</v>
          </cell>
          <cell r="R46"/>
          <cell r="S46"/>
          <cell r="T46" t="str">
            <v>Phòng Hậu cần-Kỹ thuật.</v>
          </cell>
          <cell r="U46" t="str">
            <v>Lai Xá</v>
          </cell>
          <cell r="V46">
            <v>17</v>
          </cell>
          <cell r="W46"/>
          <cell r="X46"/>
          <cell r="Y46"/>
          <cell r="Z46"/>
          <cell r="AA46"/>
          <cell r="AB46"/>
          <cell r="AC46"/>
        </row>
        <row r="47">
          <cell r="A47" t="str">
            <v>SUNTECH 125KVA</v>
          </cell>
          <cell r="B47" t="str">
            <v>Phạm Quốc Thành</v>
          </cell>
          <cell r="C47" t="str">
            <v>Đ/c Thành</v>
          </cell>
          <cell r="D47">
            <v>19</v>
          </cell>
          <cell r="E47" t="str">
            <v>Diesel</v>
          </cell>
          <cell r="F47"/>
          <cell r="G47"/>
          <cell r="H47" t="str">
            <v>Vân Hòa</v>
          </cell>
          <cell r="I47"/>
          <cell r="J47" t="str">
            <v>Máy phát điện</v>
          </cell>
          <cell r="K47"/>
          <cell r="L47"/>
          <cell r="M47"/>
          <cell r="N47"/>
          <cell r="O47"/>
          <cell r="P47"/>
          <cell r="Q47">
            <v>1</v>
          </cell>
          <cell r="R47"/>
          <cell r="S47"/>
          <cell r="T47" t="str">
            <v>Phòng Hậu cần-Kỹ thuật.</v>
          </cell>
          <cell r="U47" t="str">
            <v>Vân Hòa</v>
          </cell>
          <cell r="V47">
            <v>19</v>
          </cell>
          <cell r="W47"/>
          <cell r="X47"/>
          <cell r="Y47"/>
          <cell r="Z47"/>
          <cell r="AA47"/>
          <cell r="AB47"/>
          <cell r="AC47"/>
        </row>
        <row r="48">
          <cell r="A48" t="str">
            <v>SUNTECH 200KVA</v>
          </cell>
          <cell r="B48" t="str">
            <v>Lê Đức Cường</v>
          </cell>
          <cell r="C48" t="str">
            <v>Đ/c Cường</v>
          </cell>
          <cell r="D48">
            <v>48</v>
          </cell>
          <cell r="E48" t="str">
            <v>Diesel</v>
          </cell>
          <cell r="F48"/>
          <cell r="G48"/>
          <cell r="H48" t="str">
            <v>Bạch Mai</v>
          </cell>
          <cell r="I48"/>
          <cell r="J48" t="str">
            <v>Máy phát điện</v>
          </cell>
          <cell r="K48"/>
          <cell r="L48"/>
          <cell r="M48"/>
          <cell r="N48"/>
          <cell r="O48"/>
          <cell r="P48"/>
          <cell r="Q48">
            <v>1</v>
          </cell>
          <cell r="R48"/>
          <cell r="S48"/>
          <cell r="T48" t="str">
            <v>Phòng Hậu cần-Kỹ thuật.</v>
          </cell>
          <cell r="U48" t="str">
            <v>Bạch Mai</v>
          </cell>
          <cell r="V48">
            <v>48</v>
          </cell>
          <cell r="W48"/>
          <cell r="X48"/>
          <cell r="Y48"/>
          <cell r="Z48"/>
          <cell r="AA48"/>
          <cell r="AB48"/>
          <cell r="AC48"/>
        </row>
        <row r="49">
          <cell r="A49" t="str">
            <v>CUMMINS</v>
          </cell>
          <cell r="B49" t="str">
            <v>Lê Văn Duy</v>
          </cell>
          <cell r="C49" t="str">
            <v>Đ/c Duy</v>
          </cell>
          <cell r="D49">
            <v>25</v>
          </cell>
          <cell r="E49" t="str">
            <v>Diesel</v>
          </cell>
          <cell r="F49"/>
          <cell r="G49"/>
          <cell r="H49" t="str">
            <v>Lai Xá</v>
          </cell>
          <cell r="I49"/>
          <cell r="J49" t="str">
            <v>Máy phát điện</v>
          </cell>
          <cell r="K49"/>
          <cell r="L49"/>
          <cell r="M49"/>
          <cell r="N49"/>
          <cell r="O49"/>
          <cell r="P49"/>
          <cell r="Q49">
            <v>1</v>
          </cell>
          <cell r="R49"/>
          <cell r="S49"/>
          <cell r="T49" t="str">
            <v>Phòng Hậu cần-Kỹ thuật.</v>
          </cell>
          <cell r="U49" t="str">
            <v>Lai Xá</v>
          </cell>
          <cell r="V49">
            <v>25</v>
          </cell>
          <cell r="W49"/>
          <cell r="X49"/>
          <cell r="Y49"/>
          <cell r="Z49"/>
          <cell r="AA49"/>
          <cell r="AB49"/>
          <cell r="AC49"/>
        </row>
        <row r="50">
          <cell r="A50" t="str">
            <v>100HP</v>
          </cell>
          <cell r="B50" t="str">
            <v>Lê Đức Cường</v>
          </cell>
          <cell r="C50" t="str">
            <v>Đ/c Cường</v>
          </cell>
          <cell r="D50">
            <v>17</v>
          </cell>
          <cell r="E50" t="str">
            <v>Diesel</v>
          </cell>
          <cell r="F50"/>
          <cell r="G50"/>
          <cell r="H50" t="str">
            <v>Bạch Mai</v>
          </cell>
          <cell r="I50"/>
          <cell r="J50" t="str">
            <v>Máy phát điện</v>
          </cell>
          <cell r="K50"/>
          <cell r="L50"/>
          <cell r="M50"/>
          <cell r="N50"/>
          <cell r="O50"/>
          <cell r="P50"/>
          <cell r="Q50">
            <v>1</v>
          </cell>
          <cell r="R50"/>
          <cell r="S50"/>
          <cell r="T50" t="str">
            <v>Phòng Hậu cần-Kỹ thuật.</v>
          </cell>
          <cell r="U50" t="str">
            <v>Bạch Mai</v>
          </cell>
          <cell r="V50">
            <v>17</v>
          </cell>
          <cell r="W50"/>
          <cell r="X50"/>
          <cell r="Y50"/>
          <cell r="Z50"/>
          <cell r="AA50"/>
          <cell r="AB50"/>
          <cell r="AC50"/>
        </row>
        <row r="51">
          <cell r="A51" t="str">
            <v>SUNTECH 28KVA</v>
          </cell>
          <cell r="B51" t="str">
            <v>Bùi Văn Toàn</v>
          </cell>
          <cell r="C51" t="str">
            <v>Đ/c Toàn</v>
          </cell>
          <cell r="D51">
            <v>10</v>
          </cell>
          <cell r="E51" t="str">
            <v>Diesel</v>
          </cell>
          <cell r="F51"/>
          <cell r="G51"/>
          <cell r="H51" t="str">
            <v>V2</v>
          </cell>
          <cell r="I51"/>
          <cell r="J51" t="str">
            <v>Máy phát điện</v>
          </cell>
          <cell r="K51"/>
          <cell r="L51"/>
          <cell r="M51"/>
          <cell r="N51"/>
          <cell r="O51"/>
          <cell r="P51"/>
          <cell r="Q51">
            <v>1</v>
          </cell>
          <cell r="R51"/>
          <cell r="S51"/>
          <cell r="T51" t="str">
            <v>Văn phòng.</v>
          </cell>
          <cell r="U51" t="str">
            <v>V2</v>
          </cell>
          <cell r="V51">
            <v>10</v>
          </cell>
          <cell r="W51"/>
          <cell r="X51"/>
          <cell r="Y51"/>
          <cell r="Z51"/>
          <cell r="AA51"/>
          <cell r="AB51"/>
          <cell r="AC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>
            <v>1</v>
          </cell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</row>
        <row r="53">
          <cell r="A53"/>
          <cell r="B53"/>
          <cell r="C53"/>
          <cell r="D53"/>
          <cell r="E53" t="str">
            <v>Hạn mức năm</v>
          </cell>
          <cell r="F53" t="str">
            <v>Tuần</v>
          </cell>
          <cell r="G53" t="str">
            <v>Tháng</v>
          </cell>
          <cell r="H53" t="str">
            <v>Quý</v>
          </cell>
          <cell r="I53" t="str">
            <v>TT năm</v>
          </cell>
          <cell r="J53"/>
          <cell r="K53"/>
          <cell r="L53"/>
          <cell r="M53"/>
          <cell r="N53"/>
          <cell r="O53"/>
          <cell r="P53"/>
          <cell r="Q53">
            <v>1</v>
          </cell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</row>
        <row r="54">
          <cell r="A54" t="str">
            <v>Nhiên liệu tiêu thụ</v>
          </cell>
          <cell r="B54"/>
          <cell r="C54"/>
          <cell r="D54"/>
          <cell r="E54">
            <v>202000</v>
          </cell>
          <cell r="F54">
            <v>4208.333333333333</v>
          </cell>
          <cell r="G54">
            <v>16833.333333333332</v>
          </cell>
          <cell r="H54">
            <v>50500</v>
          </cell>
          <cell r="I54">
            <v>197916.66666666669</v>
          </cell>
          <cell r="J54"/>
          <cell r="K54"/>
          <cell r="L54"/>
          <cell r="M54"/>
          <cell r="N54"/>
          <cell r="O54"/>
          <cell r="P54"/>
          <cell r="Q54">
            <v>1</v>
          </cell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</row>
        <row r="55">
          <cell r="A55" t="str">
            <v>Xăng</v>
          </cell>
          <cell r="B55"/>
          <cell r="C55"/>
          <cell r="D55"/>
          <cell r="E55">
            <v>132000</v>
          </cell>
          <cell r="F55">
            <v>2750</v>
          </cell>
          <cell r="G55">
            <v>11000</v>
          </cell>
          <cell r="H55">
            <v>33000</v>
          </cell>
          <cell r="I55">
            <v>127916.66666666667</v>
          </cell>
          <cell r="J55"/>
          <cell r="K55"/>
          <cell r="L55"/>
          <cell r="M55"/>
          <cell r="N55"/>
          <cell r="O55"/>
          <cell r="P55"/>
          <cell r="Q55">
            <v>1</v>
          </cell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</row>
        <row r="56">
          <cell r="A56" t="str">
            <v>Xăng E5RON-92</v>
          </cell>
          <cell r="B56"/>
          <cell r="C56"/>
          <cell r="D56"/>
          <cell r="E56">
            <v>125000</v>
          </cell>
          <cell r="F56">
            <v>2604.1666666666665</v>
          </cell>
          <cell r="G56">
            <v>10416.666666666666</v>
          </cell>
          <cell r="H56">
            <v>31250</v>
          </cell>
          <cell r="I56">
            <v>125000</v>
          </cell>
          <cell r="J56"/>
          <cell r="K56"/>
          <cell r="L56"/>
          <cell r="M56"/>
          <cell r="N56"/>
          <cell r="O56"/>
          <cell r="P56"/>
          <cell r="Q56">
            <v>1</v>
          </cell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</row>
        <row r="57">
          <cell r="A57" t="str">
            <v>Xăng A80</v>
          </cell>
          <cell r="B57"/>
          <cell r="C57"/>
          <cell r="D57"/>
          <cell r="E57">
            <v>7000</v>
          </cell>
          <cell r="F57">
            <v>145.83333333333334</v>
          </cell>
          <cell r="G57">
            <v>583.33333333333337</v>
          </cell>
          <cell r="H57">
            <v>1750</v>
          </cell>
          <cell r="I57">
            <v>2916.666666666667</v>
          </cell>
          <cell r="J57"/>
          <cell r="K57"/>
          <cell r="L57"/>
          <cell r="M57"/>
          <cell r="N57"/>
          <cell r="O57"/>
          <cell r="P57"/>
          <cell r="Q57">
            <v>1</v>
          </cell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</row>
        <row r="58">
          <cell r="A58" t="str">
            <v>Diesel</v>
          </cell>
          <cell r="B58"/>
          <cell r="C58"/>
          <cell r="D58"/>
          <cell r="E58">
            <v>70000</v>
          </cell>
          <cell r="F58">
            <v>1458.3333333333333</v>
          </cell>
          <cell r="G58">
            <v>5833.333333333333</v>
          </cell>
          <cell r="H58">
            <v>17500</v>
          </cell>
          <cell r="I58">
            <v>70000</v>
          </cell>
          <cell r="J58"/>
          <cell r="K58"/>
          <cell r="L58"/>
          <cell r="M58"/>
          <cell r="N58"/>
          <cell r="O58"/>
          <cell r="P58"/>
          <cell r="Q58">
            <v>1</v>
          </cell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</row>
        <row r="59">
          <cell r="A59" t="str">
            <v>Dầu mỡ</v>
          </cell>
          <cell r="B59"/>
          <cell r="C59"/>
          <cell r="D59"/>
          <cell r="E59">
            <v>8820</v>
          </cell>
          <cell r="F59">
            <v>183.8</v>
          </cell>
          <cell r="G59">
            <v>735</v>
          </cell>
          <cell r="H59">
            <v>2205</v>
          </cell>
          <cell r="I59">
            <v>8677.1</v>
          </cell>
          <cell r="J59"/>
          <cell r="K59"/>
          <cell r="L59"/>
          <cell r="M59"/>
          <cell r="N59"/>
          <cell r="O59"/>
          <cell r="P59"/>
          <cell r="Q59">
            <v>1</v>
          </cell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>
            <v>1</v>
          </cell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>
            <v>1</v>
          </cell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>
            <v>1</v>
          </cell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>
            <v>1</v>
          </cell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>
            <v>1</v>
          </cell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>
            <v>1</v>
          </cell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>
            <v>1</v>
          </cell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>
            <v>1</v>
          </cell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>
            <v>1</v>
          </cell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>
            <v>1</v>
          </cell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>
            <v>1</v>
          </cell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>
            <v>1</v>
          </cell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>
            <v>1</v>
          </cell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>
            <v>1</v>
          </cell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>
            <v>1</v>
          </cell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>
            <v>1</v>
          </cell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>
            <v>1</v>
          </cell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>
            <v>1</v>
          </cell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>
            <v>1</v>
          </cell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>
            <v>1</v>
          </cell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>
            <v>1</v>
          </cell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>
            <v>1</v>
          </cell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>
            <v>1</v>
          </cell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>
            <v>1</v>
          </cell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>
            <v>1</v>
          </cell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>
            <v>1</v>
          </cell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>
            <v>1</v>
          </cell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>
            <v>1</v>
          </cell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>
            <v>1</v>
          </cell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>
            <v>1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>
            <v>1</v>
          </cell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>
            <v>1</v>
          </cell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>
            <v>1</v>
          </cell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>
            <v>1</v>
          </cell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>
            <v>1</v>
          </cell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>
            <v>1</v>
          </cell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>
            <v>1</v>
          </cell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>
            <v>1</v>
          </cell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>
            <v>1</v>
          </cell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>
            <v>1</v>
          </cell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>
            <v>1</v>
          </cell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>
            <v>1</v>
          </cell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>
            <v>1</v>
          </cell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>
            <v>1</v>
          </cell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>
            <v>1</v>
          </cell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>
            <v>1</v>
          </cell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>
            <v>1</v>
          </cell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>
            <v>1</v>
          </cell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>
            <v>1</v>
          </cell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>
            <v>1</v>
          </cell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>
            <v>1</v>
          </cell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>
            <v>1</v>
          </cell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>
            <v>1</v>
          </cell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>
            <v>1</v>
          </cell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>
            <v>1</v>
          </cell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>
            <v>1</v>
          </cell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>
            <v>1</v>
          </cell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>
            <v>1</v>
          </cell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>
            <v>1</v>
          </cell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>
            <v>1</v>
          </cell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>
            <v>1</v>
          </cell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>
            <v>1</v>
          </cell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>
            <v>1</v>
          </cell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>
            <v>1</v>
          </cell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>
            <v>1</v>
          </cell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>
            <v>1</v>
          </cell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>
            <v>1</v>
          </cell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>
            <v>1</v>
          </cell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>
            <v>1</v>
          </cell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>
            <v>1</v>
          </cell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>
            <v>1</v>
          </cell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>
            <v>1</v>
          </cell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>
            <v>1</v>
          </cell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>
            <v>1</v>
          </cell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>
            <v>1</v>
          </cell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>
            <v>1</v>
          </cell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>
            <v>1</v>
          </cell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>
            <v>1</v>
          </cell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>
            <v>1</v>
          </cell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>
            <v>1</v>
          </cell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>
            <v>1</v>
          </cell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>
            <v>1</v>
          </cell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>
            <v>1</v>
          </cell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>
            <v>1</v>
          </cell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>
            <v>1</v>
          </cell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>
            <v>1</v>
          </cell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>
            <v>1</v>
          </cell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>
            <v>1</v>
          </cell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>
            <v>1</v>
          </cell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>
            <v>1</v>
          </cell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>
            <v>1</v>
          </cell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>
            <v>1</v>
          </cell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>
            <v>1</v>
          </cell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>
            <v>1</v>
          </cell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>
            <v>1</v>
          </cell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>
            <v>1</v>
          </cell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>
            <v>1</v>
          </cell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>
            <v>1</v>
          </cell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>
            <v>1</v>
          </cell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>
            <v>1</v>
          </cell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>
            <v>1</v>
          </cell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>
            <v>1</v>
          </cell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>
            <v>1</v>
          </cell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>
            <v>1</v>
          </cell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>
            <v>1</v>
          </cell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>
            <v>1</v>
          </cell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>
            <v>1</v>
          </cell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>
            <v>1</v>
          </cell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>
            <v>1</v>
          </cell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>
            <v>1</v>
          </cell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>
            <v>1</v>
          </cell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>
            <v>1</v>
          </cell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>
            <v>1</v>
          </cell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>
            <v>1</v>
          </cell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>
            <v>1</v>
          </cell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>
            <v>1</v>
          </cell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>
            <v>1</v>
          </cell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>
            <v>1</v>
          </cell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>
            <v>1</v>
          </cell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>
            <v>1</v>
          </cell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>
            <v>1</v>
          </cell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>
            <v>1</v>
          </cell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>
            <v>1</v>
          </cell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>
            <v>1</v>
          </cell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>
            <v>1</v>
          </cell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>
            <v>1</v>
          </cell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>
            <v>1</v>
          </cell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>
            <v>1</v>
          </cell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>
            <v>1</v>
          </cell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>
            <v>1</v>
          </cell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>
            <v>1</v>
          </cell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>
            <v>1</v>
          </cell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>
            <v>1</v>
          </cell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>
            <v>1</v>
          </cell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>
            <v>0</v>
          </cell>
          <cell r="O194"/>
          <cell r="P194"/>
          <cell r="Q194">
            <v>1</v>
          </cell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>
            <v>0</v>
          </cell>
          <cell r="O195"/>
          <cell r="P195"/>
          <cell r="Q195">
            <v>1</v>
          </cell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>
            <v>0</v>
          </cell>
          <cell r="O196"/>
          <cell r="P196"/>
          <cell r="Q196">
            <v>1</v>
          </cell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>
            <v>0</v>
          </cell>
          <cell r="O197"/>
          <cell r="P197"/>
          <cell r="Q197">
            <v>1</v>
          </cell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>
            <v>0</v>
          </cell>
          <cell r="O198"/>
          <cell r="P198"/>
          <cell r="Q198">
            <v>1</v>
          </cell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>
            <v>0</v>
          </cell>
          <cell r="O199"/>
          <cell r="P199"/>
          <cell r="Q199">
            <v>1</v>
          </cell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</sheetData>
      <sheetData sheetId="1"/>
      <sheetData sheetId="2"/>
      <sheetData sheetId="3">
        <row r="17">
          <cell r="A17">
            <v>3223</v>
          </cell>
          <cell r="B17">
            <v>1</v>
          </cell>
          <cell r="C17" t="str">
            <v>P/vụ TT c/tác trong tuần.</v>
          </cell>
          <cell r="D17" t="str">
            <v>VP</v>
          </cell>
          <cell r="E17">
            <v>3223</v>
          </cell>
          <cell r="F17">
            <v>24</v>
          </cell>
          <cell r="G17">
            <v>5</v>
          </cell>
          <cell r="H17">
            <v>30</v>
          </cell>
          <cell r="I17">
            <v>24</v>
          </cell>
          <cell r="J17">
            <v>6</v>
          </cell>
          <cell r="K17">
            <v>18</v>
          </cell>
          <cell r="L17" t="str">
            <v>00</v>
          </cell>
          <cell r="M17">
            <v>30</v>
          </cell>
          <cell r="N17">
            <v>6</v>
          </cell>
          <cell r="O17" t="str">
            <v>Bạch Mai</v>
          </cell>
          <cell r="P17" t="str">
            <v>Theo lịch tuần</v>
          </cell>
          <cell r="Q17" t="str">
            <v>TN:1412</v>
          </cell>
          <cell r="R17" t="str">
            <v>Đ/c Thuận</v>
          </cell>
          <cell r="S17">
            <v>1</v>
          </cell>
          <cell r="T17">
            <v>0</v>
          </cell>
          <cell r="U17"/>
          <cell r="V17" t="str">
            <v>TN:1626</v>
          </cell>
          <cell r="W17">
            <v>170</v>
          </cell>
          <cell r="X17">
            <v>0</v>
          </cell>
          <cell r="Y17">
            <v>0</v>
          </cell>
          <cell r="Z17">
            <v>170</v>
          </cell>
          <cell r="AA17">
            <v>0</v>
          </cell>
          <cell r="AB17">
            <v>0</v>
          </cell>
          <cell r="AC17">
            <v>170</v>
          </cell>
          <cell r="AD17">
            <v>32.299999999999997</v>
          </cell>
          <cell r="AE17">
            <v>0</v>
          </cell>
          <cell r="AF17">
            <v>0</v>
          </cell>
          <cell r="AG17">
            <v>32.299999999999997</v>
          </cell>
          <cell r="AH17">
            <v>0</v>
          </cell>
          <cell r="AI17">
            <v>0</v>
          </cell>
          <cell r="AJ17">
            <v>0</v>
          </cell>
          <cell r="AK17">
            <v>32.299999999999997</v>
          </cell>
          <cell r="AL17">
            <v>15</v>
          </cell>
          <cell r="AM17"/>
          <cell r="AN17"/>
          <cell r="AO17"/>
          <cell r="AP17">
            <v>7</v>
          </cell>
          <cell r="AQ17" t="str">
            <v>I.4</v>
          </cell>
          <cell r="AR17">
            <v>705</v>
          </cell>
          <cell r="AS17"/>
          <cell r="AT17"/>
          <cell r="AU17">
            <v>705</v>
          </cell>
          <cell r="AV17"/>
          <cell r="AW17"/>
          <cell r="AX17">
            <v>705</v>
          </cell>
          <cell r="AY17">
            <v>169.2</v>
          </cell>
          <cell r="AZ17">
            <v>0</v>
          </cell>
          <cell r="BA17">
            <v>0</v>
          </cell>
          <cell r="BB17">
            <v>169.2</v>
          </cell>
          <cell r="BC17">
            <v>0</v>
          </cell>
          <cell r="BD17">
            <v>0</v>
          </cell>
          <cell r="BE17">
            <v>0</v>
          </cell>
          <cell r="BF17">
            <v>169.2</v>
          </cell>
          <cell r="BG17" t="str">
            <v>Xe con</v>
          </cell>
          <cell r="BH17" t="str">
            <v>3// Trịnh Ngọc Triều.</v>
          </cell>
          <cell r="BI17" t="str">
            <v>Trưởng ban.</v>
          </cell>
          <cell r="BJ17" t="str">
            <v>TN:1412</v>
          </cell>
        </row>
        <row r="18">
          <cell r="A18">
            <v>3224</v>
          </cell>
          <cell r="B18">
            <v>2</v>
          </cell>
          <cell r="C18" t="str">
            <v>P/vụ TT c/tác trong tuần.</v>
          </cell>
          <cell r="D18" t="str">
            <v>VP</v>
          </cell>
          <cell r="E18">
            <v>3224</v>
          </cell>
          <cell r="F18">
            <v>24</v>
          </cell>
          <cell r="G18">
            <v>5</v>
          </cell>
          <cell r="H18">
            <v>30</v>
          </cell>
          <cell r="I18">
            <v>24</v>
          </cell>
          <cell r="J18">
            <v>6</v>
          </cell>
          <cell r="K18">
            <v>18</v>
          </cell>
          <cell r="L18" t="str">
            <v>00</v>
          </cell>
          <cell r="M18">
            <v>30</v>
          </cell>
          <cell r="N18">
            <v>6</v>
          </cell>
          <cell r="O18" t="str">
            <v>Bạch Mai</v>
          </cell>
          <cell r="P18" t="str">
            <v>Theo lịch tuần</v>
          </cell>
          <cell r="Q18" t="str">
            <v>TN:1868</v>
          </cell>
          <cell r="R18" t="str">
            <v>Đ/c Chiến</v>
          </cell>
          <cell r="S18">
            <v>1</v>
          </cell>
          <cell r="T18">
            <v>0</v>
          </cell>
          <cell r="U18"/>
          <cell r="V18" t="str">
            <v>TN:1325</v>
          </cell>
          <cell r="W18">
            <v>200</v>
          </cell>
          <cell r="X18">
            <v>0</v>
          </cell>
          <cell r="Y18">
            <v>0</v>
          </cell>
          <cell r="Z18">
            <v>200</v>
          </cell>
          <cell r="AA18">
            <v>0</v>
          </cell>
          <cell r="AB18">
            <v>0</v>
          </cell>
          <cell r="AC18">
            <v>200</v>
          </cell>
          <cell r="AD18">
            <v>30</v>
          </cell>
          <cell r="AE18">
            <v>0</v>
          </cell>
          <cell r="AF18">
            <v>0</v>
          </cell>
          <cell r="AG18">
            <v>30</v>
          </cell>
          <cell r="AH18">
            <v>0</v>
          </cell>
          <cell r="AI18">
            <v>0</v>
          </cell>
          <cell r="AJ18">
            <v>0</v>
          </cell>
          <cell r="AK18">
            <v>30</v>
          </cell>
          <cell r="AL18">
            <v>15</v>
          </cell>
          <cell r="AM18"/>
          <cell r="AN18"/>
          <cell r="AO18"/>
          <cell r="AP18">
            <v>7</v>
          </cell>
          <cell r="AQ18" t="str">
            <v>I.4</v>
          </cell>
          <cell r="AR18">
            <v>1255</v>
          </cell>
          <cell r="AS18"/>
          <cell r="AT18"/>
          <cell r="AU18">
            <v>1255</v>
          </cell>
          <cell r="AV18"/>
          <cell r="AW18"/>
          <cell r="AX18">
            <v>1255</v>
          </cell>
          <cell r="AY18">
            <v>225.9</v>
          </cell>
          <cell r="AZ18">
            <v>0</v>
          </cell>
          <cell r="BA18">
            <v>0</v>
          </cell>
          <cell r="BB18">
            <v>225.9</v>
          </cell>
          <cell r="BC18">
            <v>0</v>
          </cell>
          <cell r="BD18">
            <v>0</v>
          </cell>
          <cell r="BE18">
            <v>0</v>
          </cell>
          <cell r="BF18">
            <v>225.9</v>
          </cell>
          <cell r="BG18" t="str">
            <v>Xe con</v>
          </cell>
          <cell r="BH18" t="str">
            <v>3// Trịnh Ngọc Triều.</v>
          </cell>
          <cell r="BI18" t="str">
            <v>Trưởng ban.</v>
          </cell>
          <cell r="BJ18" t="str">
            <v>TN:1868</v>
          </cell>
        </row>
        <row r="19">
          <cell r="A19">
            <v>3225</v>
          </cell>
          <cell r="B19">
            <v>3</v>
          </cell>
          <cell r="C19" t="str">
            <v>P/vụ TT c/tác trong tuần.</v>
          </cell>
          <cell r="D19" t="str">
            <v>VP</v>
          </cell>
          <cell r="E19">
            <v>3225</v>
          </cell>
          <cell r="F19">
            <v>24</v>
          </cell>
          <cell r="G19">
            <v>5</v>
          </cell>
          <cell r="H19">
            <v>30</v>
          </cell>
          <cell r="I19">
            <v>24</v>
          </cell>
          <cell r="J19">
            <v>6</v>
          </cell>
          <cell r="K19">
            <v>18</v>
          </cell>
          <cell r="L19" t="str">
            <v>00</v>
          </cell>
          <cell r="M19">
            <v>30</v>
          </cell>
          <cell r="N19">
            <v>6</v>
          </cell>
          <cell r="O19" t="str">
            <v>Bạch Mai</v>
          </cell>
          <cell r="P19" t="str">
            <v>Theo lịch tuần</v>
          </cell>
          <cell r="Q19" t="str">
            <v>TN:1495</v>
          </cell>
          <cell r="R19" t="str">
            <v>Đ/c Thuần</v>
          </cell>
          <cell r="S19">
            <v>1</v>
          </cell>
          <cell r="T19">
            <v>0</v>
          </cell>
          <cell r="U19"/>
          <cell r="V19" t="str">
            <v>TN:1234</v>
          </cell>
          <cell r="W19">
            <v>50</v>
          </cell>
          <cell r="X19">
            <v>0</v>
          </cell>
          <cell r="Y19">
            <v>0</v>
          </cell>
          <cell r="Z19">
            <v>50</v>
          </cell>
          <cell r="AA19">
            <v>0</v>
          </cell>
          <cell r="AB19">
            <v>0</v>
          </cell>
          <cell r="AC19">
            <v>50</v>
          </cell>
          <cell r="AD19">
            <v>7</v>
          </cell>
          <cell r="AE19">
            <v>0</v>
          </cell>
          <cell r="AF19">
            <v>0</v>
          </cell>
          <cell r="AG19">
            <v>7</v>
          </cell>
          <cell r="AH19">
            <v>0</v>
          </cell>
          <cell r="AI19">
            <v>0</v>
          </cell>
          <cell r="AJ19">
            <v>0</v>
          </cell>
          <cell r="AK19">
            <v>7</v>
          </cell>
          <cell r="AL19">
            <v>15</v>
          </cell>
          <cell r="AM19"/>
          <cell r="AN19"/>
          <cell r="AO19"/>
          <cell r="AP19">
            <v>7</v>
          </cell>
          <cell r="AQ19" t="str">
            <v>I.4</v>
          </cell>
          <cell r="AR19">
            <v>2125</v>
          </cell>
          <cell r="AS19"/>
          <cell r="AT19"/>
          <cell r="AU19">
            <v>2125</v>
          </cell>
          <cell r="AV19"/>
          <cell r="AW19"/>
          <cell r="AX19">
            <v>2125</v>
          </cell>
          <cell r="AY19">
            <v>382.5</v>
          </cell>
          <cell r="AZ19">
            <v>0</v>
          </cell>
          <cell r="BA19">
            <v>0</v>
          </cell>
          <cell r="BB19">
            <v>382.5</v>
          </cell>
          <cell r="BC19">
            <v>0</v>
          </cell>
          <cell r="BD19">
            <v>0</v>
          </cell>
          <cell r="BE19">
            <v>0</v>
          </cell>
          <cell r="BF19">
            <v>382.5</v>
          </cell>
          <cell r="BG19" t="str">
            <v>Xe con</v>
          </cell>
          <cell r="BH19" t="str">
            <v>3// Trịnh Ngọc Triều.</v>
          </cell>
          <cell r="BI19" t="str">
            <v>Trưởng ban.</v>
          </cell>
          <cell r="BJ19" t="str">
            <v>TN:1495</v>
          </cell>
        </row>
        <row r="20">
          <cell r="A20">
            <v>3226</v>
          </cell>
          <cell r="B20">
            <v>4</v>
          </cell>
          <cell r="C20" t="str">
            <v>P/vụ TT c/tác trong tuần.</v>
          </cell>
          <cell r="D20" t="str">
            <v>VP</v>
          </cell>
          <cell r="E20">
            <v>3226</v>
          </cell>
          <cell r="F20">
            <v>24</v>
          </cell>
          <cell r="G20">
            <v>5</v>
          </cell>
          <cell r="H20">
            <v>30</v>
          </cell>
          <cell r="I20">
            <v>24</v>
          </cell>
          <cell r="J20">
            <v>6</v>
          </cell>
          <cell r="K20">
            <v>18</v>
          </cell>
          <cell r="L20" t="str">
            <v>00</v>
          </cell>
          <cell r="M20">
            <v>30</v>
          </cell>
          <cell r="N20">
            <v>6</v>
          </cell>
          <cell r="O20" t="str">
            <v>Bạch Mai</v>
          </cell>
          <cell r="P20" t="str">
            <v>Theo lịch tuần</v>
          </cell>
          <cell r="Q20" t="str">
            <v>TN:1377</v>
          </cell>
          <cell r="R20" t="str">
            <v>Đ/c Cường</v>
          </cell>
          <cell r="S20">
            <v>1</v>
          </cell>
          <cell r="T20">
            <v>0</v>
          </cell>
          <cell r="U20"/>
          <cell r="V20" t="str">
            <v>80B6270</v>
          </cell>
          <cell r="W20">
            <v>50</v>
          </cell>
          <cell r="X20">
            <v>0</v>
          </cell>
          <cell r="Y20">
            <v>0</v>
          </cell>
          <cell r="Z20">
            <v>50</v>
          </cell>
          <cell r="AA20">
            <v>0</v>
          </cell>
          <cell r="AB20">
            <v>0</v>
          </cell>
          <cell r="AC20">
            <v>50</v>
          </cell>
          <cell r="AD20">
            <v>7</v>
          </cell>
          <cell r="AE20">
            <v>0</v>
          </cell>
          <cell r="AF20">
            <v>0</v>
          </cell>
          <cell r="AG20">
            <v>7</v>
          </cell>
          <cell r="AH20">
            <v>0</v>
          </cell>
          <cell r="AI20">
            <v>0</v>
          </cell>
          <cell r="AJ20">
            <v>0</v>
          </cell>
          <cell r="AK20">
            <v>7</v>
          </cell>
          <cell r="AL20">
            <v>15</v>
          </cell>
          <cell r="AM20"/>
          <cell r="AN20"/>
          <cell r="AO20"/>
          <cell r="AP20">
            <v>7</v>
          </cell>
          <cell r="AQ20" t="str">
            <v>I.4</v>
          </cell>
          <cell r="AR20"/>
          <cell r="AS20"/>
          <cell r="AT20"/>
          <cell r="AU20">
            <v>0</v>
          </cell>
          <cell r="AV20"/>
          <cell r="AW20"/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>Xe con</v>
          </cell>
          <cell r="BH20" t="str">
            <v>3// Trịnh Ngọc Triều.</v>
          </cell>
          <cell r="BI20" t="str">
            <v>Trưởng ban.</v>
          </cell>
          <cell r="BJ20" t="str">
            <v>TN:1377</v>
          </cell>
        </row>
        <row r="21">
          <cell r="A21">
            <v>3227</v>
          </cell>
          <cell r="B21">
            <v>5</v>
          </cell>
          <cell r="C21" t="str">
            <v>P/vụ TT c/tác trong tuần.</v>
          </cell>
          <cell r="D21" t="str">
            <v>VP</v>
          </cell>
          <cell r="E21">
            <v>3227</v>
          </cell>
          <cell r="F21">
            <v>24</v>
          </cell>
          <cell r="G21">
            <v>5</v>
          </cell>
          <cell r="H21">
            <v>30</v>
          </cell>
          <cell r="I21">
            <v>24</v>
          </cell>
          <cell r="J21">
            <v>6</v>
          </cell>
          <cell r="K21">
            <v>18</v>
          </cell>
          <cell r="L21" t="str">
            <v>00</v>
          </cell>
          <cell r="M21">
            <v>30</v>
          </cell>
          <cell r="N21">
            <v>6</v>
          </cell>
          <cell r="O21" t="str">
            <v>Bạch Mai</v>
          </cell>
          <cell r="P21" t="str">
            <v>Theo lịch tuần</v>
          </cell>
          <cell r="Q21" t="str">
            <v>TN:1233</v>
          </cell>
          <cell r="R21" t="str">
            <v>Đ/c V.Anh</v>
          </cell>
          <cell r="S21">
            <v>1</v>
          </cell>
          <cell r="T21">
            <v>0</v>
          </cell>
          <cell r="U21"/>
          <cell r="V21" t="str">
            <v>TN:1196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15</v>
          </cell>
          <cell r="AM21"/>
          <cell r="AN21"/>
          <cell r="AO21"/>
          <cell r="AP21">
            <v>7</v>
          </cell>
          <cell r="AQ21" t="str">
            <v>I.4</v>
          </cell>
          <cell r="AR21">
            <v>2850</v>
          </cell>
          <cell r="AS21"/>
          <cell r="AT21"/>
          <cell r="AU21">
            <v>2850</v>
          </cell>
          <cell r="AV21"/>
          <cell r="AW21"/>
          <cell r="AX21">
            <v>2850</v>
          </cell>
          <cell r="AY21">
            <v>513</v>
          </cell>
          <cell r="AZ21">
            <v>0</v>
          </cell>
          <cell r="BA21">
            <v>0</v>
          </cell>
          <cell r="BB21">
            <v>513</v>
          </cell>
          <cell r="BC21">
            <v>0</v>
          </cell>
          <cell r="BD21">
            <v>0</v>
          </cell>
          <cell r="BE21">
            <v>0</v>
          </cell>
          <cell r="BF21">
            <v>513</v>
          </cell>
          <cell r="BG21" t="str">
            <v>Xe con</v>
          </cell>
          <cell r="BH21" t="str">
            <v>3// Trịnh Ngọc Triều.</v>
          </cell>
          <cell r="BI21" t="str">
            <v>Trưởng ban.</v>
          </cell>
          <cell r="BJ21" t="str">
            <v>TN:1233</v>
          </cell>
        </row>
        <row r="22">
          <cell r="A22">
            <v>3228</v>
          </cell>
          <cell r="B22">
            <v>6</v>
          </cell>
          <cell r="C22" t="str">
            <v>P/vụ TT c/tác trong tuần.</v>
          </cell>
          <cell r="D22" t="str">
            <v>VP</v>
          </cell>
          <cell r="E22">
            <v>3228</v>
          </cell>
          <cell r="F22">
            <v>24</v>
          </cell>
          <cell r="G22">
            <v>5</v>
          </cell>
          <cell r="H22">
            <v>30</v>
          </cell>
          <cell r="I22">
            <v>24</v>
          </cell>
          <cell r="J22">
            <v>6</v>
          </cell>
          <cell r="K22">
            <v>18</v>
          </cell>
          <cell r="L22" t="str">
            <v>00</v>
          </cell>
          <cell r="M22">
            <v>30</v>
          </cell>
          <cell r="N22">
            <v>6</v>
          </cell>
          <cell r="O22" t="str">
            <v>Bạch Mai</v>
          </cell>
          <cell r="P22" t="str">
            <v>Theo lịch tuần</v>
          </cell>
          <cell r="Q22" t="str">
            <v>TN:1385</v>
          </cell>
          <cell r="R22" t="str">
            <v>Đ/c Hùng</v>
          </cell>
          <cell r="S22">
            <v>1</v>
          </cell>
          <cell r="T22">
            <v>0</v>
          </cell>
          <cell r="U22"/>
          <cell r="V22" t="str">
            <v>TN:1559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15</v>
          </cell>
          <cell r="AM22"/>
          <cell r="AN22"/>
          <cell r="AO22"/>
          <cell r="AP22">
            <v>7</v>
          </cell>
          <cell r="AQ22" t="str">
            <v>I.4</v>
          </cell>
          <cell r="AR22">
            <v>1255</v>
          </cell>
          <cell r="AS22"/>
          <cell r="AT22"/>
          <cell r="AU22">
            <v>1255</v>
          </cell>
          <cell r="AV22"/>
          <cell r="AW22"/>
          <cell r="AX22">
            <v>1255</v>
          </cell>
          <cell r="AY22">
            <v>200.8</v>
          </cell>
          <cell r="AZ22">
            <v>0</v>
          </cell>
          <cell r="BA22">
            <v>0</v>
          </cell>
          <cell r="BB22">
            <v>200.8</v>
          </cell>
          <cell r="BC22">
            <v>0</v>
          </cell>
          <cell r="BD22">
            <v>0</v>
          </cell>
          <cell r="BE22">
            <v>0</v>
          </cell>
          <cell r="BF22">
            <v>200.8</v>
          </cell>
          <cell r="BG22" t="str">
            <v>Xe con</v>
          </cell>
          <cell r="BH22" t="str">
            <v>3// Trịnh Ngọc Triều.</v>
          </cell>
          <cell r="BI22" t="str">
            <v>Trưởng ban.</v>
          </cell>
          <cell r="BJ22" t="str">
            <v>TN:1385</v>
          </cell>
        </row>
        <row r="23">
          <cell r="A23">
            <v>3229</v>
          </cell>
          <cell r="B23">
            <v>7</v>
          </cell>
          <cell r="C23" t="str">
            <v>Nhận chuyển công văn.</v>
          </cell>
          <cell r="D23" t="str">
            <v>VP</v>
          </cell>
          <cell r="E23">
            <v>3229</v>
          </cell>
          <cell r="F23">
            <v>24</v>
          </cell>
          <cell r="G23">
            <v>8</v>
          </cell>
          <cell r="H23" t="str">
            <v>00</v>
          </cell>
          <cell r="I23">
            <v>24</v>
          </cell>
          <cell r="J23">
            <v>6</v>
          </cell>
          <cell r="K23">
            <v>20</v>
          </cell>
          <cell r="L23" t="str">
            <v>00</v>
          </cell>
          <cell r="M23">
            <v>30</v>
          </cell>
          <cell r="N23">
            <v>6</v>
          </cell>
          <cell r="O23" t="str">
            <v>B.Mai</v>
          </cell>
          <cell r="P23" t="str">
            <v>Lai Xá, S9</v>
          </cell>
          <cell r="Q23" t="str">
            <v>TN:1277</v>
          </cell>
          <cell r="R23" t="str">
            <v>Đ/c Phong</v>
          </cell>
          <cell r="S23">
            <v>1</v>
          </cell>
          <cell r="T23">
            <v>0</v>
          </cell>
          <cell r="U23"/>
          <cell r="V23" t="str">
            <v>TN:1390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3</v>
          </cell>
          <cell r="AM23">
            <v>351</v>
          </cell>
          <cell r="AN23" t="str">
            <v>24/6</v>
          </cell>
          <cell r="AO23"/>
          <cell r="AP23">
            <v>7</v>
          </cell>
          <cell r="AQ23" t="str">
            <v>I.4</v>
          </cell>
          <cell r="AR23">
            <v>180</v>
          </cell>
          <cell r="AS23"/>
          <cell r="AT23"/>
          <cell r="AU23">
            <v>180</v>
          </cell>
          <cell r="AV23"/>
          <cell r="AW23"/>
          <cell r="AX23">
            <v>180</v>
          </cell>
          <cell r="AY23">
            <v>25.2</v>
          </cell>
          <cell r="AZ23">
            <v>0</v>
          </cell>
          <cell r="BA23">
            <v>0</v>
          </cell>
          <cell r="BB23">
            <v>25.2</v>
          </cell>
          <cell r="BC23">
            <v>0</v>
          </cell>
          <cell r="BD23">
            <v>0</v>
          </cell>
          <cell r="BE23">
            <v>0</v>
          </cell>
          <cell r="BF23">
            <v>25.2</v>
          </cell>
          <cell r="BG23" t="str">
            <v>Xe con</v>
          </cell>
          <cell r="BH23" t="str">
            <v>1// Vũ Hồng Bôn.</v>
          </cell>
          <cell r="BI23" t="str">
            <v>Nhân Viên.</v>
          </cell>
          <cell r="BJ23" t="str">
            <v>TN:1277</v>
          </cell>
        </row>
        <row r="24">
          <cell r="A24">
            <v>3230</v>
          </cell>
          <cell r="B24">
            <v>8</v>
          </cell>
          <cell r="C24" t="str">
            <v>Nhận chuyển công văn.</v>
          </cell>
          <cell r="D24" t="str">
            <v>VP</v>
          </cell>
          <cell r="E24">
            <v>3230</v>
          </cell>
          <cell r="F24">
            <v>24</v>
          </cell>
          <cell r="G24">
            <v>8</v>
          </cell>
          <cell r="H24" t="str">
            <v>00</v>
          </cell>
          <cell r="I24">
            <v>24</v>
          </cell>
          <cell r="J24">
            <v>6</v>
          </cell>
          <cell r="K24">
            <v>20</v>
          </cell>
          <cell r="L24" t="str">
            <v>00</v>
          </cell>
          <cell r="M24">
            <v>30</v>
          </cell>
          <cell r="N24">
            <v>6</v>
          </cell>
          <cell r="O24" t="str">
            <v>B.Mai</v>
          </cell>
          <cell r="P24" t="str">
            <v>Lai Xá, S9</v>
          </cell>
          <cell r="Q24" t="str">
            <v>TN:1377</v>
          </cell>
          <cell r="R24" t="str">
            <v>Đ/c Cường</v>
          </cell>
          <cell r="S24">
            <v>1</v>
          </cell>
          <cell r="T24">
            <v>0</v>
          </cell>
          <cell r="U24"/>
          <cell r="V24" t="str">
            <v>TN:1377</v>
          </cell>
          <cell r="W24">
            <v>140</v>
          </cell>
          <cell r="X24">
            <v>0</v>
          </cell>
          <cell r="Y24">
            <v>0</v>
          </cell>
          <cell r="Z24">
            <v>140</v>
          </cell>
          <cell r="AA24">
            <v>0</v>
          </cell>
          <cell r="AB24">
            <v>0</v>
          </cell>
          <cell r="AC24">
            <v>140</v>
          </cell>
          <cell r="AD24">
            <v>23.799999999999997</v>
          </cell>
          <cell r="AE24">
            <v>0</v>
          </cell>
          <cell r="AF24">
            <v>0</v>
          </cell>
          <cell r="AG24">
            <v>23.799999999999997</v>
          </cell>
          <cell r="AH24">
            <v>0</v>
          </cell>
          <cell r="AI24">
            <v>0</v>
          </cell>
          <cell r="AJ24">
            <v>0</v>
          </cell>
          <cell r="AK24">
            <v>23.799999999999997</v>
          </cell>
          <cell r="AL24">
            <v>1</v>
          </cell>
          <cell r="AM24">
            <v>352</v>
          </cell>
          <cell r="AN24" t="str">
            <v>24/6</v>
          </cell>
          <cell r="AO24"/>
          <cell r="AP24">
            <v>7</v>
          </cell>
          <cell r="AQ24" t="str">
            <v>I.4</v>
          </cell>
          <cell r="AR24">
            <v>60</v>
          </cell>
          <cell r="AS24"/>
          <cell r="AT24"/>
          <cell r="AU24">
            <v>60</v>
          </cell>
          <cell r="AV24"/>
          <cell r="AW24"/>
          <cell r="AX24">
            <v>60</v>
          </cell>
          <cell r="AY24">
            <v>10.199999999999999</v>
          </cell>
          <cell r="AZ24">
            <v>0</v>
          </cell>
          <cell r="BA24">
            <v>0</v>
          </cell>
          <cell r="BB24">
            <v>10.199999999999999</v>
          </cell>
          <cell r="BC24">
            <v>0</v>
          </cell>
          <cell r="BD24">
            <v>0</v>
          </cell>
          <cell r="BE24">
            <v>0</v>
          </cell>
          <cell r="BF24">
            <v>10.199999999999999</v>
          </cell>
          <cell r="BG24" t="str">
            <v>Xe con</v>
          </cell>
          <cell r="BH24" t="str">
            <v>1// Vũ Hồng Bôn.</v>
          </cell>
          <cell r="BI24" t="str">
            <v>Nhân Viên.</v>
          </cell>
          <cell r="BJ24" t="str">
            <v>TN:1377</v>
          </cell>
        </row>
        <row r="25">
          <cell r="A25">
            <v>3231</v>
          </cell>
          <cell r="B25">
            <v>9</v>
          </cell>
          <cell r="C25" t="str">
            <v>Nhận chuyển công văn.</v>
          </cell>
          <cell r="D25" t="str">
            <v>VP</v>
          </cell>
          <cell r="E25">
            <v>3231</v>
          </cell>
          <cell r="F25">
            <v>24</v>
          </cell>
          <cell r="G25">
            <v>8</v>
          </cell>
          <cell r="H25" t="str">
            <v>00</v>
          </cell>
          <cell r="I25">
            <v>24</v>
          </cell>
          <cell r="J25">
            <v>6</v>
          </cell>
          <cell r="K25">
            <v>20</v>
          </cell>
          <cell r="L25" t="str">
            <v>00</v>
          </cell>
          <cell r="M25">
            <v>30</v>
          </cell>
          <cell r="N25">
            <v>6</v>
          </cell>
          <cell r="O25" t="str">
            <v>B.Mai</v>
          </cell>
          <cell r="P25" t="str">
            <v>Lai Xá, S9</v>
          </cell>
          <cell r="Q25" t="str">
            <v>TN:1125</v>
          </cell>
          <cell r="R25" t="str">
            <v>Đ/c Hải</v>
          </cell>
          <cell r="S25">
            <v>1</v>
          </cell>
          <cell r="T25">
            <v>0</v>
          </cell>
          <cell r="U25"/>
          <cell r="V25" t="str">
            <v>80B4566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4</v>
          </cell>
          <cell r="AM25">
            <v>353</v>
          </cell>
          <cell r="AN25" t="str">
            <v>24/6</v>
          </cell>
          <cell r="AO25"/>
          <cell r="AP25">
            <v>7</v>
          </cell>
          <cell r="AQ25" t="str">
            <v>I.4</v>
          </cell>
          <cell r="AR25">
            <v>240</v>
          </cell>
          <cell r="AS25"/>
          <cell r="AT25"/>
          <cell r="AU25">
            <v>240</v>
          </cell>
          <cell r="AV25"/>
          <cell r="AW25"/>
          <cell r="AX25">
            <v>240</v>
          </cell>
          <cell r="AY25">
            <v>40.799999999999997</v>
          </cell>
          <cell r="AZ25">
            <v>0</v>
          </cell>
          <cell r="BA25">
            <v>0</v>
          </cell>
          <cell r="BB25">
            <v>40.799999999999997</v>
          </cell>
          <cell r="BC25">
            <v>0</v>
          </cell>
          <cell r="BD25">
            <v>0</v>
          </cell>
          <cell r="BE25">
            <v>0</v>
          </cell>
          <cell r="BF25">
            <v>40.799999999999997</v>
          </cell>
          <cell r="BG25" t="str">
            <v>Xe con</v>
          </cell>
          <cell r="BH25" t="str">
            <v>1// Vũ Hồng Bôn.</v>
          </cell>
          <cell r="BI25" t="str">
            <v>Nhân Viên.</v>
          </cell>
          <cell r="BJ25" t="str">
            <v>TN:1125</v>
          </cell>
        </row>
        <row r="26">
          <cell r="A26">
            <v>3232</v>
          </cell>
          <cell r="B26">
            <v>10</v>
          </cell>
          <cell r="C26" t="str">
            <v>Nhận chuyển công văn.</v>
          </cell>
          <cell r="D26" t="str">
            <v>VP</v>
          </cell>
          <cell r="E26">
            <v>3232</v>
          </cell>
          <cell r="F26">
            <v>24</v>
          </cell>
          <cell r="G26">
            <v>8</v>
          </cell>
          <cell r="H26" t="str">
            <v>00</v>
          </cell>
          <cell r="I26">
            <v>24</v>
          </cell>
          <cell r="J26">
            <v>6</v>
          </cell>
          <cell r="K26">
            <v>20</v>
          </cell>
          <cell r="L26" t="str">
            <v>00</v>
          </cell>
          <cell r="M26">
            <v>30</v>
          </cell>
          <cell r="N26">
            <v>6</v>
          </cell>
          <cell r="O26" t="str">
            <v>B.Mai</v>
          </cell>
          <cell r="P26" t="str">
            <v>Lai Xá, S9</v>
          </cell>
          <cell r="Q26" t="str">
            <v>TN:1626</v>
          </cell>
          <cell r="R26" t="str">
            <v>Đ/c Hiệu</v>
          </cell>
          <cell r="S26">
            <v>1</v>
          </cell>
          <cell r="T26">
            <v>0</v>
          </cell>
          <cell r="U26"/>
          <cell r="V26" t="str">
            <v>TN:1125</v>
          </cell>
          <cell r="W26">
            <v>290</v>
          </cell>
          <cell r="X26">
            <v>0</v>
          </cell>
          <cell r="Y26">
            <v>0</v>
          </cell>
          <cell r="Z26">
            <v>290</v>
          </cell>
          <cell r="AA26">
            <v>0</v>
          </cell>
          <cell r="AB26">
            <v>0</v>
          </cell>
          <cell r="AC26">
            <v>290</v>
          </cell>
          <cell r="AD26">
            <v>49.3</v>
          </cell>
          <cell r="AE26">
            <v>0</v>
          </cell>
          <cell r="AF26">
            <v>0</v>
          </cell>
          <cell r="AG26">
            <v>49.3</v>
          </cell>
          <cell r="AH26">
            <v>0</v>
          </cell>
          <cell r="AI26">
            <v>0</v>
          </cell>
          <cell r="AJ26">
            <v>0</v>
          </cell>
          <cell r="AK26">
            <v>49.3</v>
          </cell>
          <cell r="AL26">
            <v>2</v>
          </cell>
          <cell r="AM26">
            <v>354</v>
          </cell>
          <cell r="AN26" t="str">
            <v>24/6</v>
          </cell>
          <cell r="AO26"/>
          <cell r="AP26">
            <v>7</v>
          </cell>
          <cell r="AQ26" t="str">
            <v>I.4</v>
          </cell>
          <cell r="AR26">
            <v>120</v>
          </cell>
          <cell r="AS26"/>
          <cell r="AT26"/>
          <cell r="AU26">
            <v>120</v>
          </cell>
          <cell r="AV26"/>
          <cell r="AW26"/>
          <cell r="AX26">
            <v>120</v>
          </cell>
          <cell r="AY26">
            <v>22.8</v>
          </cell>
          <cell r="AZ26">
            <v>0</v>
          </cell>
          <cell r="BA26">
            <v>0</v>
          </cell>
          <cell r="BB26">
            <v>22.8</v>
          </cell>
          <cell r="BC26">
            <v>0</v>
          </cell>
          <cell r="BD26">
            <v>0</v>
          </cell>
          <cell r="BE26">
            <v>0</v>
          </cell>
          <cell r="BF26">
            <v>22.8</v>
          </cell>
          <cell r="BG26" t="str">
            <v>Xe con</v>
          </cell>
          <cell r="BH26" t="str">
            <v>1// Vũ Hồng Bôn.</v>
          </cell>
          <cell r="BI26" t="str">
            <v>Nhân Viên.</v>
          </cell>
          <cell r="BJ26" t="str">
            <v>TN:1626</v>
          </cell>
        </row>
        <row r="27">
          <cell r="A27">
            <v>3233</v>
          </cell>
          <cell r="B27">
            <v>11</v>
          </cell>
          <cell r="C27" t="str">
            <v>Chở cán bộ đi sinh hoạt.</v>
          </cell>
          <cell r="D27" t="str">
            <v>VP</v>
          </cell>
          <cell r="E27">
            <v>3233</v>
          </cell>
          <cell r="F27">
            <v>24</v>
          </cell>
          <cell r="G27">
            <v>10</v>
          </cell>
          <cell r="H27" t="str">
            <v>00</v>
          </cell>
          <cell r="I27">
            <v>24</v>
          </cell>
          <cell r="J27">
            <v>6</v>
          </cell>
          <cell r="K27">
            <v>17</v>
          </cell>
          <cell r="L27" t="str">
            <v>00</v>
          </cell>
          <cell r="M27">
            <v>24</v>
          </cell>
          <cell r="N27">
            <v>6</v>
          </cell>
          <cell r="O27" t="str">
            <v>B.Mai</v>
          </cell>
          <cell r="P27" t="str">
            <v>Vân Hòa, Lai Xá</v>
          </cell>
          <cell r="Q27" t="str">
            <v>TN:1685</v>
          </cell>
          <cell r="R27" t="str">
            <v>Đ/c Cường</v>
          </cell>
          <cell r="S27">
            <v>15</v>
          </cell>
          <cell r="T27">
            <v>0</v>
          </cell>
          <cell r="U27"/>
          <cell r="V27" t="str">
            <v>TN:1277</v>
          </cell>
          <cell r="W27">
            <v>210</v>
          </cell>
          <cell r="X27">
            <v>0</v>
          </cell>
          <cell r="Y27">
            <v>0</v>
          </cell>
          <cell r="Z27">
            <v>210</v>
          </cell>
          <cell r="AA27">
            <v>0</v>
          </cell>
          <cell r="AB27">
            <v>0</v>
          </cell>
          <cell r="AC27">
            <v>210</v>
          </cell>
          <cell r="AD27">
            <v>29.4</v>
          </cell>
          <cell r="AE27">
            <v>0</v>
          </cell>
          <cell r="AF27">
            <v>0</v>
          </cell>
          <cell r="AG27">
            <v>29.4</v>
          </cell>
          <cell r="AH27">
            <v>0</v>
          </cell>
          <cell r="AI27">
            <v>0</v>
          </cell>
          <cell r="AJ27">
            <v>0</v>
          </cell>
          <cell r="AK27">
            <v>29.4</v>
          </cell>
          <cell r="AL27">
            <v>2</v>
          </cell>
          <cell r="AM27">
            <v>499</v>
          </cell>
          <cell r="AN27" t="str">
            <v>18/6</v>
          </cell>
          <cell r="AO27"/>
          <cell r="AP27">
            <v>1</v>
          </cell>
          <cell r="AQ27" t="str">
            <v>I.4</v>
          </cell>
          <cell r="AR27"/>
          <cell r="AS27"/>
          <cell r="AT27"/>
          <cell r="AU27">
            <v>0</v>
          </cell>
          <cell r="AV27">
            <v>350</v>
          </cell>
          <cell r="AW27"/>
          <cell r="AX27">
            <v>350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59.5</v>
          </cell>
          <cell r="BD27">
            <v>0</v>
          </cell>
          <cell r="BE27">
            <v>59.5</v>
          </cell>
          <cell r="BF27">
            <v>59.5</v>
          </cell>
          <cell r="BG27" t="str">
            <v>Xe ca</v>
          </cell>
          <cell r="BH27" t="str">
            <v>3/ Đào Duy Nhật.</v>
          </cell>
          <cell r="BI27" t="str">
            <v>Trợ Lý.</v>
          </cell>
          <cell r="BJ27" t="str">
            <v>TN:1685</v>
          </cell>
        </row>
        <row r="28">
          <cell r="A28">
            <v>3234</v>
          </cell>
          <cell r="B28">
            <v>12</v>
          </cell>
          <cell r="C28" t="str">
            <v>Đưa đón cán bộ đi tổng duyệt</v>
          </cell>
          <cell r="D28" t="str">
            <v>VP</v>
          </cell>
          <cell r="E28">
            <v>3234</v>
          </cell>
          <cell r="F28">
            <v>24</v>
          </cell>
          <cell r="G28">
            <v>13</v>
          </cell>
          <cell r="H28" t="str">
            <v>00</v>
          </cell>
          <cell r="I28">
            <v>24</v>
          </cell>
          <cell r="J28">
            <v>6</v>
          </cell>
          <cell r="K28">
            <v>17</v>
          </cell>
          <cell r="L28" t="str">
            <v>00</v>
          </cell>
          <cell r="M28">
            <v>24</v>
          </cell>
          <cell r="N28">
            <v>6</v>
          </cell>
          <cell r="O28" t="str">
            <v>B.Mai</v>
          </cell>
          <cell r="P28" t="str">
            <v>Lai Xá</v>
          </cell>
          <cell r="Q28" t="str">
            <v>80B6270</v>
          </cell>
          <cell r="R28" t="str">
            <v>Đ/c Cường</v>
          </cell>
          <cell r="S28">
            <v>1</v>
          </cell>
          <cell r="T28">
            <v>0</v>
          </cell>
          <cell r="U28"/>
          <cell r="V28" t="str">
            <v>TN:1495</v>
          </cell>
          <cell r="W28">
            <v>2125</v>
          </cell>
          <cell r="X28">
            <v>0</v>
          </cell>
          <cell r="Y28">
            <v>0</v>
          </cell>
          <cell r="Z28">
            <v>2125</v>
          </cell>
          <cell r="AA28">
            <v>0</v>
          </cell>
          <cell r="AB28">
            <v>0</v>
          </cell>
          <cell r="AC28">
            <v>2125</v>
          </cell>
          <cell r="AD28">
            <v>382.5</v>
          </cell>
          <cell r="AE28">
            <v>0</v>
          </cell>
          <cell r="AF28">
            <v>0</v>
          </cell>
          <cell r="AG28">
            <v>382.5</v>
          </cell>
          <cell r="AH28">
            <v>0</v>
          </cell>
          <cell r="AI28">
            <v>0</v>
          </cell>
          <cell r="AJ28">
            <v>0</v>
          </cell>
          <cell r="AK28">
            <v>382.5</v>
          </cell>
          <cell r="AL28">
            <v>1</v>
          </cell>
          <cell r="AM28">
            <v>234</v>
          </cell>
          <cell r="AN28" t="str">
            <v>21/6</v>
          </cell>
          <cell r="AO28"/>
          <cell r="AP28">
            <v>1</v>
          </cell>
          <cell r="AQ28" t="str">
            <v>I.4</v>
          </cell>
          <cell r="AR28">
            <v>50</v>
          </cell>
          <cell r="AS28"/>
          <cell r="AT28"/>
          <cell r="AU28">
            <v>50</v>
          </cell>
          <cell r="AV28"/>
          <cell r="AW28"/>
          <cell r="AX28">
            <v>50</v>
          </cell>
          <cell r="AY28">
            <v>7</v>
          </cell>
          <cell r="AZ28">
            <v>0</v>
          </cell>
          <cell r="BA28">
            <v>0</v>
          </cell>
          <cell r="BB28">
            <v>7</v>
          </cell>
          <cell r="BC28">
            <v>0</v>
          </cell>
          <cell r="BD28">
            <v>0</v>
          </cell>
          <cell r="BE28">
            <v>0</v>
          </cell>
          <cell r="BF28">
            <v>7</v>
          </cell>
          <cell r="BG28" t="str">
            <v>Xe con</v>
          </cell>
          <cell r="BH28" t="str">
            <v>2// Vũ Quang Quyền.</v>
          </cell>
          <cell r="BI28" t="str">
            <v>Phó CN.</v>
          </cell>
          <cell r="BJ28" t="str">
            <v>TN:1125</v>
          </cell>
        </row>
        <row r="29">
          <cell r="A29">
            <v>3235</v>
          </cell>
          <cell r="B29">
            <v>13</v>
          </cell>
          <cell r="C29" t="str">
            <v>Đưa học viên đi tham quan.</v>
          </cell>
          <cell r="D29" t="str">
            <v>K8</v>
          </cell>
          <cell r="E29">
            <v>3235</v>
          </cell>
          <cell r="F29">
            <v>24</v>
          </cell>
          <cell r="G29">
            <v>13</v>
          </cell>
          <cell r="H29">
            <v>15</v>
          </cell>
          <cell r="I29">
            <v>24</v>
          </cell>
          <cell r="J29">
            <v>6</v>
          </cell>
          <cell r="K29">
            <v>17</v>
          </cell>
          <cell r="L29" t="str">
            <v>00</v>
          </cell>
          <cell r="M29">
            <v>24</v>
          </cell>
          <cell r="N29">
            <v>6</v>
          </cell>
          <cell r="O29" t="str">
            <v>B.Mai</v>
          </cell>
          <cell r="P29" t="str">
            <v>Học Viện Kỹ Thuật Quân Sự, Hoàng Quốc Việt</v>
          </cell>
          <cell r="Q29" t="str">
            <v>TN:1685</v>
          </cell>
          <cell r="R29" t="str">
            <v>Đ/c Cường</v>
          </cell>
          <cell r="S29">
            <v>15</v>
          </cell>
          <cell r="T29">
            <v>0</v>
          </cell>
          <cell r="U29"/>
          <cell r="V29" t="str">
            <v>TN:1326</v>
          </cell>
          <cell r="W29">
            <v>50</v>
          </cell>
          <cell r="X29">
            <v>0</v>
          </cell>
          <cell r="Y29">
            <v>0</v>
          </cell>
          <cell r="Z29">
            <v>50</v>
          </cell>
          <cell r="AA29">
            <v>0</v>
          </cell>
          <cell r="AB29">
            <v>0</v>
          </cell>
          <cell r="AC29">
            <v>50</v>
          </cell>
          <cell r="AD29">
            <v>9</v>
          </cell>
          <cell r="AE29">
            <v>0</v>
          </cell>
          <cell r="AF29">
            <v>0</v>
          </cell>
          <cell r="AG29">
            <v>9</v>
          </cell>
          <cell r="AH29">
            <v>0</v>
          </cell>
          <cell r="AI29">
            <v>0</v>
          </cell>
          <cell r="AJ29">
            <v>0</v>
          </cell>
          <cell r="AK29">
            <v>9</v>
          </cell>
          <cell r="AL29">
            <v>1</v>
          </cell>
          <cell r="AM29">
            <v>18</v>
          </cell>
          <cell r="AN29" t="str">
            <v>21/6</v>
          </cell>
          <cell r="AO29"/>
          <cell r="AP29">
            <v>1</v>
          </cell>
          <cell r="AQ29" t="str">
            <v>I.4</v>
          </cell>
          <cell r="AR29"/>
          <cell r="AS29"/>
          <cell r="AT29"/>
          <cell r="AU29">
            <v>0</v>
          </cell>
          <cell r="AV29">
            <v>40</v>
          </cell>
          <cell r="AW29"/>
          <cell r="AX29">
            <v>40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6.8</v>
          </cell>
          <cell r="BD29">
            <v>0</v>
          </cell>
          <cell r="BE29">
            <v>6.8</v>
          </cell>
          <cell r="BF29">
            <v>6.8</v>
          </cell>
          <cell r="BG29" t="str">
            <v>Xe ca</v>
          </cell>
          <cell r="BH29" t="str">
            <v>4// Lê Ngọc Trà.</v>
          </cell>
          <cell r="BI29" t="str">
            <v>Trưởng Khoa.</v>
          </cell>
          <cell r="BJ29" t="str">
            <v>TN:1440</v>
          </cell>
        </row>
        <row r="30">
          <cell r="A30">
            <v>3236</v>
          </cell>
          <cell r="B30">
            <v>14</v>
          </cell>
          <cell r="C30" t="str">
            <v>Vận chuyển đề thi TN.</v>
          </cell>
          <cell r="D30" t="str">
            <v>B4</v>
          </cell>
          <cell r="E30">
            <v>3236</v>
          </cell>
          <cell r="F30">
            <v>24</v>
          </cell>
          <cell r="G30">
            <v>5</v>
          </cell>
          <cell r="H30">
            <v>45</v>
          </cell>
          <cell r="I30">
            <v>24</v>
          </cell>
          <cell r="J30">
            <v>6</v>
          </cell>
          <cell r="K30">
            <v>16</v>
          </cell>
          <cell r="L30" t="str">
            <v>00</v>
          </cell>
          <cell r="M30">
            <v>24</v>
          </cell>
          <cell r="N30">
            <v>6</v>
          </cell>
          <cell r="O30" t="str">
            <v>B.Mai</v>
          </cell>
          <cell r="P30" t="str">
            <v>Lai Xá</v>
          </cell>
          <cell r="Q30" t="str">
            <v>TN:1125</v>
          </cell>
          <cell r="R30" t="str">
            <v>Đ/c Hải</v>
          </cell>
          <cell r="S30">
            <v>1</v>
          </cell>
          <cell r="T30">
            <v>0</v>
          </cell>
          <cell r="U30"/>
          <cell r="V30" t="str">
            <v>TN:1385</v>
          </cell>
          <cell r="W30">
            <v>1255</v>
          </cell>
          <cell r="X30">
            <v>0</v>
          </cell>
          <cell r="Y30">
            <v>0</v>
          </cell>
          <cell r="Z30">
            <v>1255</v>
          </cell>
          <cell r="AA30">
            <v>0</v>
          </cell>
          <cell r="AB30">
            <v>0</v>
          </cell>
          <cell r="AC30">
            <v>1255</v>
          </cell>
          <cell r="AD30">
            <v>200.8</v>
          </cell>
          <cell r="AE30">
            <v>0</v>
          </cell>
          <cell r="AF30">
            <v>0</v>
          </cell>
          <cell r="AG30">
            <v>200.8</v>
          </cell>
          <cell r="AH30">
            <v>0</v>
          </cell>
          <cell r="AI30">
            <v>0</v>
          </cell>
          <cell r="AJ30">
            <v>0</v>
          </cell>
          <cell r="AK30">
            <v>200.8</v>
          </cell>
          <cell r="AL30">
            <v>1</v>
          </cell>
          <cell r="AM30">
            <v>26</v>
          </cell>
          <cell r="AN30" t="str">
            <v>21/6</v>
          </cell>
          <cell r="AO30"/>
          <cell r="AP30">
            <v>1</v>
          </cell>
          <cell r="AQ30" t="str">
            <v>I.4</v>
          </cell>
          <cell r="AR30">
            <v>50</v>
          </cell>
          <cell r="AS30"/>
          <cell r="AT30"/>
          <cell r="AU30">
            <v>50</v>
          </cell>
          <cell r="AV30"/>
          <cell r="AW30"/>
          <cell r="AX30">
            <v>50</v>
          </cell>
          <cell r="AY30">
            <v>8.5</v>
          </cell>
          <cell r="AZ30">
            <v>0</v>
          </cell>
          <cell r="BA30">
            <v>0</v>
          </cell>
          <cell r="BB30">
            <v>8.5</v>
          </cell>
          <cell r="BC30">
            <v>0</v>
          </cell>
          <cell r="BD30">
            <v>0</v>
          </cell>
          <cell r="BE30">
            <v>0</v>
          </cell>
          <cell r="BF30">
            <v>8.5</v>
          </cell>
          <cell r="BG30" t="str">
            <v>Xe con</v>
          </cell>
          <cell r="BH30" t="str">
            <v>1// Đỗ Thanh Thủy.</v>
          </cell>
          <cell r="BI30" t="str">
            <v>Nhân Viên.</v>
          </cell>
          <cell r="BJ30" t="str">
            <v>TN:1626</v>
          </cell>
        </row>
        <row r="31">
          <cell r="A31">
            <v>3237</v>
          </cell>
          <cell r="B31">
            <v>15</v>
          </cell>
          <cell r="C31" t="str">
            <v>Họp hội đồng thi.</v>
          </cell>
          <cell r="D31" t="str">
            <v>P1</v>
          </cell>
          <cell r="E31">
            <v>3237</v>
          </cell>
          <cell r="F31">
            <v>24</v>
          </cell>
          <cell r="G31">
            <v>8</v>
          </cell>
          <cell r="H31" t="str">
            <v>00</v>
          </cell>
          <cell r="I31">
            <v>25</v>
          </cell>
          <cell r="J31">
            <v>6</v>
          </cell>
          <cell r="K31">
            <v>16</v>
          </cell>
          <cell r="L31" t="str">
            <v>00</v>
          </cell>
          <cell r="M31">
            <v>25</v>
          </cell>
          <cell r="N31">
            <v>6</v>
          </cell>
          <cell r="O31" t="str">
            <v>L.Xá</v>
          </cell>
          <cell r="P31" t="str">
            <v>Bạch Mai</v>
          </cell>
          <cell r="Q31" t="str">
            <v>TN:1234</v>
          </cell>
          <cell r="R31" t="str">
            <v>Đ/c Kiên</v>
          </cell>
          <cell r="S31">
            <v>1</v>
          </cell>
          <cell r="T31">
            <v>0</v>
          </cell>
          <cell r="U31"/>
          <cell r="V31" t="str">
            <v>TN:1412</v>
          </cell>
          <cell r="W31">
            <v>705</v>
          </cell>
          <cell r="X31">
            <v>0</v>
          </cell>
          <cell r="Y31">
            <v>0</v>
          </cell>
          <cell r="Z31">
            <v>705</v>
          </cell>
          <cell r="AA31">
            <v>0</v>
          </cell>
          <cell r="AB31">
            <v>0</v>
          </cell>
          <cell r="AC31">
            <v>705</v>
          </cell>
          <cell r="AD31">
            <v>169.2</v>
          </cell>
          <cell r="AE31">
            <v>0</v>
          </cell>
          <cell r="AF31">
            <v>0</v>
          </cell>
          <cell r="AG31">
            <v>169.2</v>
          </cell>
          <cell r="AH31">
            <v>0</v>
          </cell>
          <cell r="AI31">
            <v>0</v>
          </cell>
          <cell r="AJ31">
            <v>0</v>
          </cell>
          <cell r="AK31">
            <v>169.2</v>
          </cell>
          <cell r="AL31">
            <v>1</v>
          </cell>
          <cell r="AM31">
            <v>236</v>
          </cell>
          <cell r="AN31" t="str">
            <v>21/6</v>
          </cell>
          <cell r="AO31"/>
          <cell r="AP31">
            <v>1</v>
          </cell>
          <cell r="AQ31" t="str">
            <v>I.4</v>
          </cell>
          <cell r="AR31">
            <v>50</v>
          </cell>
          <cell r="AS31"/>
          <cell r="AT31"/>
          <cell r="AU31">
            <v>50</v>
          </cell>
          <cell r="AV31"/>
          <cell r="AW31"/>
          <cell r="AX31">
            <v>50</v>
          </cell>
          <cell r="AY31">
            <v>7</v>
          </cell>
          <cell r="AZ31">
            <v>0</v>
          </cell>
          <cell r="BA31">
            <v>0</v>
          </cell>
          <cell r="BB31">
            <v>7</v>
          </cell>
          <cell r="BC31">
            <v>0</v>
          </cell>
          <cell r="BD31">
            <v>0</v>
          </cell>
          <cell r="BE31">
            <v>0</v>
          </cell>
          <cell r="BF31">
            <v>7</v>
          </cell>
          <cell r="BG31" t="str">
            <v>Xe con</v>
          </cell>
          <cell r="BH31" t="str">
            <v>4// Hà Đình Vân.</v>
          </cell>
          <cell r="BI31" t="str">
            <v>Hệ Trưởng.</v>
          </cell>
          <cell r="BJ31" t="str">
            <v>TN:1234</v>
          </cell>
        </row>
        <row r="32">
          <cell r="A32">
            <v>3238</v>
          </cell>
          <cell r="B32">
            <v>16</v>
          </cell>
          <cell r="C32" t="str">
            <v>Liên hệ công tác.</v>
          </cell>
          <cell r="D32" t="str">
            <v>K8</v>
          </cell>
          <cell r="E32">
            <v>3238</v>
          </cell>
          <cell r="F32">
            <v>24</v>
          </cell>
          <cell r="G32">
            <v>8</v>
          </cell>
          <cell r="H32" t="str">
            <v>00</v>
          </cell>
          <cell r="I32">
            <v>25</v>
          </cell>
          <cell r="J32">
            <v>6</v>
          </cell>
          <cell r="K32">
            <v>11</v>
          </cell>
          <cell r="L32">
            <v>30</v>
          </cell>
          <cell r="M32">
            <v>25</v>
          </cell>
          <cell r="N32">
            <v>6</v>
          </cell>
          <cell r="O32" t="str">
            <v>B.Mai</v>
          </cell>
          <cell r="P32" t="str">
            <v>K2000</v>
          </cell>
          <cell r="Q32" t="str">
            <v>TN:1377</v>
          </cell>
          <cell r="R32" t="str">
            <v>Đ/c Cường</v>
          </cell>
          <cell r="S32">
            <v>1</v>
          </cell>
          <cell r="T32">
            <v>0</v>
          </cell>
          <cell r="U32"/>
          <cell r="V32" t="str">
            <v>TN:1233</v>
          </cell>
          <cell r="W32">
            <v>2850</v>
          </cell>
          <cell r="X32">
            <v>0</v>
          </cell>
          <cell r="Y32">
            <v>0</v>
          </cell>
          <cell r="Z32">
            <v>2850</v>
          </cell>
          <cell r="AA32">
            <v>0</v>
          </cell>
          <cell r="AB32">
            <v>0</v>
          </cell>
          <cell r="AC32">
            <v>2850</v>
          </cell>
          <cell r="AD32">
            <v>513</v>
          </cell>
          <cell r="AE32">
            <v>0</v>
          </cell>
          <cell r="AF32">
            <v>0</v>
          </cell>
          <cell r="AG32">
            <v>513</v>
          </cell>
          <cell r="AH32">
            <v>0</v>
          </cell>
          <cell r="AI32">
            <v>0</v>
          </cell>
          <cell r="AJ32">
            <v>0</v>
          </cell>
          <cell r="AK32">
            <v>513</v>
          </cell>
          <cell r="AL32">
            <v>1</v>
          </cell>
          <cell r="AM32">
            <v>21</v>
          </cell>
          <cell r="AN32" t="str">
            <v>21/6</v>
          </cell>
          <cell r="AO32"/>
          <cell r="AP32">
            <v>1</v>
          </cell>
          <cell r="AQ32" t="str">
            <v>I.4</v>
          </cell>
          <cell r="AR32">
            <v>30</v>
          </cell>
          <cell r="AS32"/>
          <cell r="AT32"/>
          <cell r="AU32">
            <v>30</v>
          </cell>
          <cell r="AV32"/>
          <cell r="AW32"/>
          <cell r="AX32">
            <v>30</v>
          </cell>
          <cell r="AY32">
            <v>5.0999999999999996</v>
          </cell>
          <cell r="AZ32">
            <v>0</v>
          </cell>
          <cell r="BA32">
            <v>0</v>
          </cell>
          <cell r="BB32">
            <v>5.0999999999999996</v>
          </cell>
          <cell r="BC32">
            <v>0</v>
          </cell>
          <cell r="BD32">
            <v>0</v>
          </cell>
          <cell r="BE32">
            <v>0</v>
          </cell>
          <cell r="BF32">
            <v>5.0999999999999996</v>
          </cell>
          <cell r="BG32" t="str">
            <v>Xe con</v>
          </cell>
          <cell r="BH32" t="str">
            <v>4// Lê Ngọc Trà.</v>
          </cell>
          <cell r="BI32" t="str">
            <v>Trưởng Khoa.</v>
          </cell>
          <cell r="BJ32" t="str">
            <v>TN:1277</v>
          </cell>
        </row>
        <row r="33">
          <cell r="A33">
            <v>3239</v>
          </cell>
          <cell r="B33">
            <v>17</v>
          </cell>
          <cell r="C33" t="str">
            <v>Làm việc phòng quân lực.</v>
          </cell>
          <cell r="D33" t="str">
            <v>VP</v>
          </cell>
          <cell r="E33">
            <v>3239</v>
          </cell>
          <cell r="F33">
            <v>24</v>
          </cell>
          <cell r="G33">
            <v>8</v>
          </cell>
          <cell r="H33" t="str">
            <v>00</v>
          </cell>
          <cell r="I33">
            <v>25</v>
          </cell>
          <cell r="J33">
            <v>6</v>
          </cell>
          <cell r="K33">
            <v>11</v>
          </cell>
          <cell r="L33">
            <v>30</v>
          </cell>
          <cell r="M33">
            <v>25</v>
          </cell>
          <cell r="N33">
            <v>6</v>
          </cell>
          <cell r="O33" t="str">
            <v>B.Mai</v>
          </cell>
          <cell r="P33" t="str">
            <v>S9, TC 2</v>
          </cell>
          <cell r="Q33" t="str">
            <v>TN:1277</v>
          </cell>
          <cell r="R33" t="str">
            <v>Đ/c Phong</v>
          </cell>
          <cell r="S33">
            <v>1</v>
          </cell>
          <cell r="T33">
            <v>0</v>
          </cell>
          <cell r="U33"/>
          <cell r="V33" t="str">
            <v>TN:1450</v>
          </cell>
          <cell r="W33">
            <v>50</v>
          </cell>
          <cell r="X33">
            <v>0</v>
          </cell>
          <cell r="Y33">
            <v>0</v>
          </cell>
          <cell r="Z33">
            <v>50</v>
          </cell>
          <cell r="AA33">
            <v>0</v>
          </cell>
          <cell r="AB33">
            <v>0</v>
          </cell>
          <cell r="AC33">
            <v>50</v>
          </cell>
          <cell r="AD33">
            <v>8</v>
          </cell>
          <cell r="AE33">
            <v>0</v>
          </cell>
          <cell r="AF33">
            <v>0</v>
          </cell>
          <cell r="AG33">
            <v>8</v>
          </cell>
          <cell r="AH33">
            <v>0</v>
          </cell>
          <cell r="AI33">
            <v>0</v>
          </cell>
          <cell r="AJ33">
            <v>0</v>
          </cell>
          <cell r="AK33">
            <v>8</v>
          </cell>
          <cell r="AL33">
            <v>1</v>
          </cell>
          <cell r="AM33">
            <v>344</v>
          </cell>
          <cell r="AN33" t="str">
            <v>21/6</v>
          </cell>
          <cell r="AO33"/>
          <cell r="AP33">
            <v>1</v>
          </cell>
          <cell r="AQ33" t="str">
            <v>I.4</v>
          </cell>
          <cell r="AR33">
            <v>30</v>
          </cell>
          <cell r="AS33"/>
          <cell r="AT33"/>
          <cell r="AU33">
            <v>30</v>
          </cell>
          <cell r="AV33"/>
          <cell r="AW33"/>
          <cell r="AX33">
            <v>30</v>
          </cell>
          <cell r="AY33">
            <v>4.2</v>
          </cell>
          <cell r="AZ33">
            <v>0</v>
          </cell>
          <cell r="BA33">
            <v>0</v>
          </cell>
          <cell r="BB33">
            <v>4.2</v>
          </cell>
          <cell r="BC33">
            <v>0</v>
          </cell>
          <cell r="BD33">
            <v>0</v>
          </cell>
          <cell r="BE33">
            <v>0</v>
          </cell>
          <cell r="BF33">
            <v>4.2</v>
          </cell>
          <cell r="BG33" t="str">
            <v>Xe con</v>
          </cell>
          <cell r="BH33" t="str">
            <v>1// Nguyễn Văn Dương.</v>
          </cell>
          <cell r="BI33" t="str">
            <v>Trưởng Ban.</v>
          </cell>
          <cell r="BJ33" t="str">
            <v>TN:1277</v>
          </cell>
        </row>
        <row r="34">
          <cell r="A34">
            <v>3240</v>
          </cell>
          <cell r="B34">
            <v>18</v>
          </cell>
          <cell r="C34" t="str">
            <v>Chở cán bộ đi sinh hoạt.</v>
          </cell>
          <cell r="D34" t="str">
            <v>P5</v>
          </cell>
          <cell r="E34">
            <v>3240</v>
          </cell>
          <cell r="F34">
            <v>24</v>
          </cell>
          <cell r="G34">
            <v>13</v>
          </cell>
          <cell r="H34" t="str">
            <v>00</v>
          </cell>
          <cell r="I34">
            <v>25</v>
          </cell>
          <cell r="J34">
            <v>6</v>
          </cell>
          <cell r="K34">
            <v>17</v>
          </cell>
          <cell r="L34" t="str">
            <v>00</v>
          </cell>
          <cell r="M34">
            <v>25</v>
          </cell>
          <cell r="N34">
            <v>6</v>
          </cell>
          <cell r="O34" t="str">
            <v>L.Xá</v>
          </cell>
          <cell r="P34" t="str">
            <v>Bạch Mai</v>
          </cell>
          <cell r="Q34" t="str">
            <v>TN:1419</v>
          </cell>
          <cell r="R34" t="str">
            <v>Đ/c Kiên</v>
          </cell>
          <cell r="S34">
            <v>25</v>
          </cell>
          <cell r="T34">
            <v>0</v>
          </cell>
          <cell r="U34"/>
          <cell r="V34" t="str">
            <v>PS3800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</v>
          </cell>
          <cell r="AM34">
            <v>515</v>
          </cell>
          <cell r="AN34" t="str">
            <v>21/6</v>
          </cell>
          <cell r="AO34"/>
          <cell r="AP34">
            <v>1</v>
          </cell>
          <cell r="AQ34" t="str">
            <v>I.4</v>
          </cell>
          <cell r="AR34"/>
          <cell r="AS34"/>
          <cell r="AT34"/>
          <cell r="AU34">
            <v>0</v>
          </cell>
          <cell r="AV34">
            <v>50</v>
          </cell>
          <cell r="AW34"/>
          <cell r="AX34">
            <v>50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12.5</v>
          </cell>
          <cell r="BD34">
            <v>0</v>
          </cell>
          <cell r="BE34">
            <v>12.5</v>
          </cell>
          <cell r="BF34">
            <v>12.5</v>
          </cell>
          <cell r="BG34" t="str">
            <v>Xe ca</v>
          </cell>
          <cell r="BH34" t="str">
            <v>4/ Nguyễn Tiến Duy.</v>
          </cell>
          <cell r="BI34" t="str">
            <v>Trưởng Ban.</v>
          </cell>
          <cell r="BJ34" t="str">
            <v>TN:1699</v>
          </cell>
        </row>
        <row r="35">
          <cell r="A35">
            <v>3241</v>
          </cell>
          <cell r="B35">
            <v>19</v>
          </cell>
          <cell r="C35" t="str">
            <v>Họp thông qua các văn bản.</v>
          </cell>
          <cell r="D35" t="str">
            <v>P2</v>
          </cell>
          <cell r="E35">
            <v>3241</v>
          </cell>
          <cell r="F35">
            <v>24</v>
          </cell>
          <cell r="G35">
            <v>13</v>
          </cell>
          <cell r="H35" t="str">
            <v>00</v>
          </cell>
          <cell r="I35">
            <v>25</v>
          </cell>
          <cell r="J35">
            <v>6</v>
          </cell>
          <cell r="K35">
            <v>17</v>
          </cell>
          <cell r="L35" t="str">
            <v>00</v>
          </cell>
          <cell r="M35">
            <v>25</v>
          </cell>
          <cell r="N35">
            <v>6</v>
          </cell>
          <cell r="O35" t="str">
            <v>L.Xá</v>
          </cell>
          <cell r="P35" t="str">
            <v>Bạch Mai</v>
          </cell>
          <cell r="Q35" t="str">
            <v>TN:1326</v>
          </cell>
          <cell r="R35" t="str">
            <v>Đ/c Long</v>
          </cell>
          <cell r="S35">
            <v>15</v>
          </cell>
          <cell r="T35">
            <v>0</v>
          </cell>
          <cell r="U35"/>
          <cell r="V35" t="str">
            <v>TN:397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1</v>
          </cell>
          <cell r="AM35">
            <v>35</v>
          </cell>
          <cell r="AN35" t="str">
            <v>21/6</v>
          </cell>
          <cell r="AO35"/>
          <cell r="AP35">
            <v>1</v>
          </cell>
          <cell r="AQ35" t="str">
            <v>I.4</v>
          </cell>
          <cell r="AR35">
            <v>50</v>
          </cell>
          <cell r="AS35"/>
          <cell r="AT35"/>
          <cell r="AU35">
            <v>50</v>
          </cell>
          <cell r="AV35"/>
          <cell r="AW35"/>
          <cell r="AX35">
            <v>50</v>
          </cell>
          <cell r="AY35">
            <v>9</v>
          </cell>
          <cell r="AZ35">
            <v>0</v>
          </cell>
          <cell r="BA35">
            <v>0</v>
          </cell>
          <cell r="BB35">
            <v>9</v>
          </cell>
          <cell r="BC35">
            <v>0</v>
          </cell>
          <cell r="BD35">
            <v>0</v>
          </cell>
          <cell r="BE35">
            <v>0</v>
          </cell>
          <cell r="BF35">
            <v>9</v>
          </cell>
          <cell r="BG35" t="str">
            <v>Xe ca</v>
          </cell>
          <cell r="BH35" t="str">
            <v>3/ Nguyễn Văn Giang.</v>
          </cell>
          <cell r="BI35" t="str">
            <v>Trợ Lý.</v>
          </cell>
          <cell r="BJ35" t="str">
            <v>TN:1326</v>
          </cell>
        </row>
        <row r="36">
          <cell r="A36">
            <v>3242</v>
          </cell>
          <cell r="B36">
            <v>20</v>
          </cell>
          <cell r="C36" t="str">
            <v>Vận chuyển đề thi TN.</v>
          </cell>
          <cell r="D36" t="str">
            <v>B4</v>
          </cell>
          <cell r="E36">
            <v>3242</v>
          </cell>
          <cell r="F36">
            <v>24</v>
          </cell>
          <cell r="G36">
            <v>5</v>
          </cell>
          <cell r="H36">
            <v>45</v>
          </cell>
          <cell r="I36">
            <v>26</v>
          </cell>
          <cell r="J36">
            <v>6</v>
          </cell>
          <cell r="K36">
            <v>16</v>
          </cell>
          <cell r="L36" t="str">
            <v>00</v>
          </cell>
          <cell r="M36">
            <v>26</v>
          </cell>
          <cell r="N36">
            <v>6</v>
          </cell>
          <cell r="O36" t="str">
            <v>B.Mai</v>
          </cell>
          <cell r="P36" t="str">
            <v>Lai Xá</v>
          </cell>
          <cell r="Q36" t="str">
            <v>TN:1626</v>
          </cell>
          <cell r="R36" t="str">
            <v>Đ/c Hiệu</v>
          </cell>
          <cell r="S36">
            <v>1</v>
          </cell>
          <cell r="T36">
            <v>0</v>
          </cell>
          <cell r="U36"/>
          <cell r="V36" t="str">
            <v>TN:267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1</v>
          </cell>
          <cell r="AM36">
            <v>29</v>
          </cell>
          <cell r="AN36" t="str">
            <v>21/6</v>
          </cell>
          <cell r="AO36"/>
          <cell r="AP36">
            <v>1</v>
          </cell>
          <cell r="AQ36" t="str">
            <v>I.4</v>
          </cell>
          <cell r="AR36">
            <v>50</v>
          </cell>
          <cell r="AS36"/>
          <cell r="AT36"/>
          <cell r="AU36">
            <v>50</v>
          </cell>
          <cell r="AV36"/>
          <cell r="AW36"/>
          <cell r="AX36">
            <v>50</v>
          </cell>
          <cell r="AY36">
            <v>9.5</v>
          </cell>
          <cell r="AZ36">
            <v>0</v>
          </cell>
          <cell r="BA36">
            <v>0</v>
          </cell>
          <cell r="BB36">
            <v>9.5</v>
          </cell>
          <cell r="BC36">
            <v>0</v>
          </cell>
          <cell r="BD36">
            <v>0</v>
          </cell>
          <cell r="BE36">
            <v>0</v>
          </cell>
          <cell r="BF36">
            <v>9.5</v>
          </cell>
          <cell r="BG36" t="str">
            <v>Xe con</v>
          </cell>
          <cell r="BH36" t="str">
            <v>1// Đỗ Thanh Thủy.</v>
          </cell>
          <cell r="BI36" t="str">
            <v>Nhân Viên.</v>
          </cell>
          <cell r="BJ36" t="str">
            <v>TN:1277</v>
          </cell>
        </row>
        <row r="37">
          <cell r="A37">
            <v>3243</v>
          </cell>
          <cell r="B37">
            <v>21</v>
          </cell>
          <cell r="C37" t="str">
            <v>Vận chuyển vCCT.</v>
          </cell>
          <cell r="D37" t="str">
            <v>P4</v>
          </cell>
          <cell r="E37">
            <v>3243</v>
          </cell>
          <cell r="F37">
            <v>24</v>
          </cell>
          <cell r="G37">
            <v>8</v>
          </cell>
          <cell r="H37" t="str">
            <v>00</v>
          </cell>
          <cell r="I37">
            <v>25</v>
          </cell>
          <cell r="J37">
            <v>6</v>
          </cell>
          <cell r="K37">
            <v>11</v>
          </cell>
          <cell r="L37" t="str">
            <v>00</v>
          </cell>
          <cell r="M37">
            <v>25</v>
          </cell>
          <cell r="N37">
            <v>6</v>
          </cell>
          <cell r="O37" t="str">
            <v>Bạch Mai</v>
          </cell>
          <cell r="P37" t="str">
            <v>Lai Xá</v>
          </cell>
          <cell r="Q37" t="str">
            <v>TN:1423</v>
          </cell>
          <cell r="R37" t="str">
            <v>Đ/c Quế</v>
          </cell>
          <cell r="S37">
            <v>0</v>
          </cell>
          <cell r="T37">
            <v>0.5</v>
          </cell>
          <cell r="U37"/>
          <cell r="V37" t="str">
            <v>TN:338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1</v>
          </cell>
          <cell r="AM37">
            <v>369</v>
          </cell>
          <cell r="AN37" t="str">
            <v>24/6</v>
          </cell>
          <cell r="AO37"/>
          <cell r="AP37">
            <v>1</v>
          </cell>
          <cell r="AQ37" t="str">
            <v>I.4</v>
          </cell>
          <cell r="AR37"/>
          <cell r="AS37"/>
          <cell r="AT37"/>
          <cell r="AU37">
            <v>0</v>
          </cell>
          <cell r="AV37">
            <v>50</v>
          </cell>
          <cell r="AW37"/>
          <cell r="AX37">
            <v>50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7.5</v>
          </cell>
          <cell r="BD37">
            <v>0</v>
          </cell>
          <cell r="BE37">
            <v>7.5</v>
          </cell>
          <cell r="BF37">
            <v>7.5</v>
          </cell>
          <cell r="BG37" t="str">
            <v>Xe tải</v>
          </cell>
          <cell r="BH37" t="str">
            <v>1// Nguyễn Đình Hải.</v>
          </cell>
          <cell r="BI37" t="str">
            <v>Trợ Lý.</v>
          </cell>
          <cell r="BJ37" t="str">
            <v>TN:1423</v>
          </cell>
        </row>
        <row r="38">
          <cell r="A38">
            <v>3244</v>
          </cell>
          <cell r="B38">
            <v>22</v>
          </cell>
          <cell r="C38" t="str">
            <v>Vận chuyển quân trang.</v>
          </cell>
          <cell r="D38" t="str">
            <v>P5</v>
          </cell>
          <cell r="E38">
            <v>3244</v>
          </cell>
          <cell r="F38">
            <v>24</v>
          </cell>
          <cell r="G38">
            <v>6</v>
          </cell>
          <cell r="H38" t="str">
            <v>00</v>
          </cell>
          <cell r="I38">
            <v>24</v>
          </cell>
          <cell r="J38">
            <v>6</v>
          </cell>
          <cell r="K38">
            <v>16</v>
          </cell>
          <cell r="L38" t="str">
            <v>00</v>
          </cell>
          <cell r="M38">
            <v>24</v>
          </cell>
          <cell r="N38">
            <v>6</v>
          </cell>
          <cell r="O38" t="str">
            <v>Bạch Mai</v>
          </cell>
          <cell r="P38" t="str">
            <v>T700, Lai Xá</v>
          </cell>
          <cell r="Q38" t="str">
            <v>TN:1423</v>
          </cell>
          <cell r="R38" t="str">
            <v>Đ/c Quế</v>
          </cell>
          <cell r="S38">
            <v>0</v>
          </cell>
          <cell r="T38">
            <v>0.5</v>
          </cell>
          <cell r="U38"/>
          <cell r="V38" t="str">
            <v>TN:337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1</v>
          </cell>
          <cell r="AM38">
            <v>514</v>
          </cell>
          <cell r="AN38" t="str">
            <v>21/6</v>
          </cell>
          <cell r="AO38"/>
          <cell r="AP38">
            <v>1</v>
          </cell>
          <cell r="AQ38" t="str">
            <v>I.4</v>
          </cell>
          <cell r="AR38"/>
          <cell r="AS38"/>
          <cell r="AT38"/>
          <cell r="AU38">
            <v>0</v>
          </cell>
          <cell r="AV38">
            <v>180</v>
          </cell>
          <cell r="AW38"/>
          <cell r="AX38">
            <v>180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27</v>
          </cell>
          <cell r="BD38">
            <v>0</v>
          </cell>
          <cell r="BE38">
            <v>27</v>
          </cell>
          <cell r="BF38">
            <v>27</v>
          </cell>
          <cell r="BG38" t="str">
            <v>Xe tải</v>
          </cell>
          <cell r="BH38" t="str">
            <v>1//CN Thiều Quang Biển.</v>
          </cell>
          <cell r="BI38" t="e">
            <v>#N/A</v>
          </cell>
          <cell r="BJ38" t="str">
            <v>TN:1423</v>
          </cell>
        </row>
        <row r="39">
          <cell r="A39">
            <v>3245</v>
          </cell>
          <cell r="B39">
            <v>23</v>
          </cell>
          <cell r="C39" t="str">
            <v>Đưa học viên đi Khám.</v>
          </cell>
          <cell r="D39" t="str">
            <v>P5</v>
          </cell>
          <cell r="E39">
            <v>3245</v>
          </cell>
          <cell r="F39">
            <v>24</v>
          </cell>
          <cell r="G39">
            <v>7</v>
          </cell>
          <cell r="H39" t="str">
            <v>00</v>
          </cell>
          <cell r="I39">
            <v>26</v>
          </cell>
          <cell r="J39">
            <v>6</v>
          </cell>
          <cell r="K39">
            <v>11</v>
          </cell>
          <cell r="L39">
            <v>30</v>
          </cell>
          <cell r="M39">
            <v>26</v>
          </cell>
          <cell r="N39">
            <v>6</v>
          </cell>
          <cell r="O39" t="str">
            <v>Lai Xá</v>
          </cell>
          <cell r="P39" t="str">
            <v>Viện 103</v>
          </cell>
          <cell r="Q39" t="str">
            <v>TN:1450</v>
          </cell>
          <cell r="R39" t="str">
            <v>Đ/c Lực</v>
          </cell>
          <cell r="S39">
            <v>1</v>
          </cell>
          <cell r="T39">
            <v>0</v>
          </cell>
          <cell r="U39"/>
          <cell r="V39" t="str">
            <v>TN:1868</v>
          </cell>
          <cell r="W39">
            <v>1255</v>
          </cell>
          <cell r="X39">
            <v>0</v>
          </cell>
          <cell r="Y39">
            <v>0</v>
          </cell>
          <cell r="Z39">
            <v>1255</v>
          </cell>
          <cell r="AA39">
            <v>0</v>
          </cell>
          <cell r="AB39">
            <v>0</v>
          </cell>
          <cell r="AC39">
            <v>1255</v>
          </cell>
          <cell r="AD39">
            <v>225.9</v>
          </cell>
          <cell r="AE39">
            <v>0</v>
          </cell>
          <cell r="AF39">
            <v>0</v>
          </cell>
          <cell r="AG39">
            <v>225.9</v>
          </cell>
          <cell r="AH39">
            <v>0</v>
          </cell>
          <cell r="AI39">
            <v>0</v>
          </cell>
          <cell r="AJ39">
            <v>0</v>
          </cell>
          <cell r="AK39">
            <v>225.9</v>
          </cell>
          <cell r="AL39">
            <v>1</v>
          </cell>
          <cell r="AM39">
            <v>507</v>
          </cell>
          <cell r="AN39" t="str">
            <v>20/6</v>
          </cell>
          <cell r="AO39"/>
          <cell r="AP39">
            <v>1</v>
          </cell>
          <cell r="AQ39" t="str">
            <v>I.4</v>
          </cell>
          <cell r="AR39">
            <v>50</v>
          </cell>
          <cell r="AS39"/>
          <cell r="AT39"/>
          <cell r="AU39">
            <v>50</v>
          </cell>
          <cell r="AV39"/>
          <cell r="AW39"/>
          <cell r="AX39">
            <v>50</v>
          </cell>
          <cell r="AY39">
            <v>8</v>
          </cell>
          <cell r="AZ39">
            <v>0</v>
          </cell>
          <cell r="BA39">
            <v>0</v>
          </cell>
          <cell r="BB39">
            <v>8</v>
          </cell>
          <cell r="BC39">
            <v>0</v>
          </cell>
          <cell r="BD39">
            <v>0</v>
          </cell>
          <cell r="BE39">
            <v>0</v>
          </cell>
          <cell r="BF39">
            <v>8</v>
          </cell>
          <cell r="BG39" t="str">
            <v>Xe c/thương</v>
          </cell>
          <cell r="BH39" t="str">
            <v>4/CN Dương Thanh Tùng.</v>
          </cell>
          <cell r="BI39" t="e">
            <v>#N/A</v>
          </cell>
          <cell r="BJ39" t="str">
            <v>TN:1450</v>
          </cell>
        </row>
        <row r="40">
          <cell r="A40">
            <v>3246</v>
          </cell>
          <cell r="B40">
            <v>24</v>
          </cell>
          <cell r="C40" t="str">
            <v>Hủy tài liệu.</v>
          </cell>
          <cell r="D40" t="str">
            <v>VP</v>
          </cell>
          <cell r="E40">
            <v>3246</v>
          </cell>
          <cell r="F40">
            <v>24</v>
          </cell>
          <cell r="G40">
            <v>6</v>
          </cell>
          <cell r="H40" t="str">
            <v>00</v>
          </cell>
          <cell r="I40">
            <v>26</v>
          </cell>
          <cell r="J40">
            <v>6</v>
          </cell>
          <cell r="K40">
            <v>14</v>
          </cell>
          <cell r="L40" t="str">
            <v>00</v>
          </cell>
          <cell r="M40">
            <v>26</v>
          </cell>
          <cell r="N40">
            <v>6</v>
          </cell>
          <cell r="O40" t="str">
            <v>Lai Xá</v>
          </cell>
          <cell r="P40" t="str">
            <v>Bạch Mai, Dương Ổ, P.Khê, BN</v>
          </cell>
          <cell r="Q40" t="str">
            <v>TN:1325</v>
          </cell>
          <cell r="R40" t="str">
            <v>Đ/c Lực</v>
          </cell>
          <cell r="S40">
            <v>0</v>
          </cell>
          <cell r="T40">
            <v>0.25</v>
          </cell>
          <cell r="U40"/>
          <cell r="V40"/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1</v>
          </cell>
          <cell r="AM40">
            <v>342</v>
          </cell>
          <cell r="AN40" t="str">
            <v>20/6</v>
          </cell>
          <cell r="AO40"/>
          <cell r="AP40">
            <v>1</v>
          </cell>
          <cell r="AQ40" t="str">
            <v>I.4</v>
          </cell>
          <cell r="AR40">
            <v>200</v>
          </cell>
          <cell r="AS40"/>
          <cell r="AT40"/>
          <cell r="AU40">
            <v>200</v>
          </cell>
          <cell r="AV40"/>
          <cell r="AW40"/>
          <cell r="AX40">
            <v>200</v>
          </cell>
          <cell r="AY40">
            <v>30</v>
          </cell>
          <cell r="AZ40">
            <v>0</v>
          </cell>
          <cell r="BA40">
            <v>0</v>
          </cell>
          <cell r="BB40">
            <v>30</v>
          </cell>
          <cell r="BC40">
            <v>0</v>
          </cell>
          <cell r="BD40">
            <v>0</v>
          </cell>
          <cell r="BE40">
            <v>0</v>
          </cell>
          <cell r="BF40">
            <v>30</v>
          </cell>
          <cell r="BG40" t="str">
            <v>Xe tải</v>
          </cell>
          <cell r="BH40" t="str">
            <v>1//CN Nguyễn Hoàng Giang.</v>
          </cell>
          <cell r="BI40" t="str">
            <v>Nhân Viên.</v>
          </cell>
          <cell r="BJ40" t="str">
            <v>TN:1325</v>
          </cell>
        </row>
        <row r="41">
          <cell r="A41">
            <v>3247</v>
          </cell>
          <cell r="B41">
            <v>25</v>
          </cell>
          <cell r="C41" t="str">
            <v>Hủy tài liệu.</v>
          </cell>
          <cell r="D41" t="str">
            <v>VP</v>
          </cell>
          <cell r="E41">
            <v>3247</v>
          </cell>
          <cell r="F41">
            <v>24</v>
          </cell>
          <cell r="G41">
            <v>6</v>
          </cell>
          <cell r="H41" t="str">
            <v>00</v>
          </cell>
          <cell r="I41">
            <v>26</v>
          </cell>
          <cell r="J41">
            <v>6</v>
          </cell>
          <cell r="K41">
            <v>14</v>
          </cell>
          <cell r="L41" t="str">
            <v>00</v>
          </cell>
          <cell r="M41">
            <v>26</v>
          </cell>
          <cell r="N41">
            <v>6</v>
          </cell>
          <cell r="O41" t="str">
            <v>Bạch Mai</v>
          </cell>
          <cell r="P41" t="str">
            <v>Dương Ổ, P.Khê, BN</v>
          </cell>
          <cell r="Q41" t="str">
            <v>TN:1423</v>
          </cell>
          <cell r="R41" t="str">
            <v>Đ/c Quế</v>
          </cell>
          <cell r="S41">
            <v>0</v>
          </cell>
          <cell r="T41">
            <v>0.5</v>
          </cell>
          <cell r="U41"/>
          <cell r="V41" t="str">
            <v>TN:1322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1</v>
          </cell>
          <cell r="AM41">
            <v>343</v>
          </cell>
          <cell r="AN41" t="str">
            <v>20/6</v>
          </cell>
          <cell r="AO41"/>
          <cell r="AP41">
            <v>1</v>
          </cell>
          <cell r="AQ41" t="str">
            <v>I.4</v>
          </cell>
          <cell r="AR41"/>
          <cell r="AS41"/>
          <cell r="AT41"/>
          <cell r="AU41">
            <v>0</v>
          </cell>
          <cell r="AV41">
            <v>150</v>
          </cell>
          <cell r="AW41"/>
          <cell r="AX41">
            <v>150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22.5</v>
          </cell>
          <cell r="BD41">
            <v>0</v>
          </cell>
          <cell r="BE41">
            <v>22.5</v>
          </cell>
          <cell r="BF41">
            <v>22.5</v>
          </cell>
          <cell r="BG41" t="str">
            <v>Xe tải</v>
          </cell>
          <cell r="BH41" t="str">
            <v>2//CN Đặng T.Phương Hoa.</v>
          </cell>
          <cell r="BI41" t="str">
            <v>Nhân Viên.</v>
          </cell>
          <cell r="BJ41" t="str">
            <v>TN:1423</v>
          </cell>
        </row>
        <row r="42">
          <cell r="A42">
            <v>3248</v>
          </cell>
          <cell r="B42">
            <v>26</v>
          </cell>
          <cell r="C42" t="str">
            <v>Công tác kiểm tra đảng.</v>
          </cell>
          <cell r="D42" t="str">
            <v>P4</v>
          </cell>
          <cell r="E42">
            <v>3248</v>
          </cell>
          <cell r="F42">
            <v>24</v>
          </cell>
          <cell r="G42">
            <v>7</v>
          </cell>
          <cell r="H42" t="str">
            <v>00</v>
          </cell>
          <cell r="I42">
            <v>24</v>
          </cell>
          <cell r="J42">
            <v>6</v>
          </cell>
          <cell r="K42">
            <v>11</v>
          </cell>
          <cell r="L42">
            <v>30</v>
          </cell>
          <cell r="M42">
            <v>24</v>
          </cell>
          <cell r="N42">
            <v>6</v>
          </cell>
          <cell r="O42" t="str">
            <v>Bạch Mai</v>
          </cell>
          <cell r="P42" t="str">
            <v>Lai Xá</v>
          </cell>
          <cell r="Q42" t="str">
            <v>TN:1377</v>
          </cell>
          <cell r="R42" t="str">
            <v>Đ/c Cường</v>
          </cell>
          <cell r="S42">
            <v>1</v>
          </cell>
          <cell r="T42">
            <v>0</v>
          </cell>
          <cell r="U42"/>
          <cell r="V42" t="str">
            <v>TN:1319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375</v>
          </cell>
          <cell r="AN42" t="str">
            <v>24/6</v>
          </cell>
          <cell r="AO42"/>
          <cell r="AP42">
            <v>1</v>
          </cell>
          <cell r="AQ42" t="str">
            <v>I.4</v>
          </cell>
          <cell r="AR42">
            <v>50</v>
          </cell>
          <cell r="AS42"/>
          <cell r="AT42"/>
          <cell r="AU42">
            <v>50</v>
          </cell>
          <cell r="AV42"/>
          <cell r="AW42"/>
          <cell r="AX42">
            <v>50</v>
          </cell>
          <cell r="AY42">
            <v>8.5</v>
          </cell>
          <cell r="AZ42">
            <v>0</v>
          </cell>
          <cell r="BA42">
            <v>0</v>
          </cell>
          <cell r="BB42">
            <v>8.5</v>
          </cell>
          <cell r="BC42">
            <v>0</v>
          </cell>
          <cell r="BD42">
            <v>0</v>
          </cell>
          <cell r="BE42">
            <v>0</v>
          </cell>
          <cell r="BF42">
            <v>8.5</v>
          </cell>
          <cell r="BG42" t="str">
            <v>Xe con</v>
          </cell>
          <cell r="BH42" t="str">
            <v>4// Đào Xuân Anh.</v>
          </cell>
          <cell r="BI42" t="str">
            <v>P.CNUBKTĐU.</v>
          </cell>
          <cell r="BJ42" t="str">
            <v>TN:1377</v>
          </cell>
        </row>
        <row r="43">
          <cell r="A43">
            <v>3249</v>
          </cell>
          <cell r="B43">
            <v>27</v>
          </cell>
          <cell r="C43"/>
          <cell r="D43">
            <v>0</v>
          </cell>
          <cell r="E43">
            <v>3249</v>
          </cell>
          <cell r="F43">
            <v>24</v>
          </cell>
          <cell r="G43"/>
          <cell r="H43" t="str">
            <v>00</v>
          </cell>
          <cell r="I43"/>
          <cell r="J43">
            <v>6</v>
          </cell>
          <cell r="K43"/>
          <cell r="L43" t="str">
            <v>00</v>
          </cell>
          <cell r="M43">
            <v>0</v>
          </cell>
          <cell r="N43">
            <v>6</v>
          </cell>
          <cell r="O43">
            <v>0</v>
          </cell>
          <cell r="P43"/>
          <cell r="Q43"/>
          <cell r="R43">
            <v>0</v>
          </cell>
          <cell r="S43">
            <v>0</v>
          </cell>
          <cell r="T43">
            <v>0</v>
          </cell>
          <cell r="U43"/>
          <cell r="V43" t="str">
            <v>TN:1025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/>
          <cell r="AN43" t="str">
            <v>22/6</v>
          </cell>
          <cell r="AO43"/>
          <cell r="AP43">
            <v>1</v>
          </cell>
          <cell r="AQ43">
            <v>0</v>
          </cell>
          <cell r="AR43"/>
          <cell r="AS43"/>
          <cell r="AT43"/>
          <cell r="AU43">
            <v>0</v>
          </cell>
          <cell r="AV43"/>
          <cell r="AW43"/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A44">
            <v>3250</v>
          </cell>
          <cell r="B44">
            <v>28</v>
          </cell>
          <cell r="C44"/>
          <cell r="D44">
            <v>0</v>
          </cell>
          <cell r="E44">
            <v>3250</v>
          </cell>
          <cell r="F44">
            <v>24</v>
          </cell>
          <cell r="G44"/>
          <cell r="H44" t="str">
            <v>00</v>
          </cell>
          <cell r="I44"/>
          <cell r="J44">
            <v>6</v>
          </cell>
          <cell r="K44"/>
          <cell r="L44" t="str">
            <v>00</v>
          </cell>
          <cell r="M44">
            <v>0</v>
          </cell>
          <cell r="N44">
            <v>6</v>
          </cell>
          <cell r="O44">
            <v>0</v>
          </cell>
          <cell r="P44"/>
          <cell r="Q44"/>
          <cell r="R44">
            <v>0</v>
          </cell>
          <cell r="S44">
            <v>0</v>
          </cell>
          <cell r="T44">
            <v>0</v>
          </cell>
          <cell r="U44"/>
          <cell r="V44" t="str">
            <v>TN:1042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/>
          <cell r="AN44" t="str">
            <v>22/6</v>
          </cell>
          <cell r="AO44"/>
          <cell r="AP44">
            <v>1</v>
          </cell>
          <cell r="AQ44">
            <v>0</v>
          </cell>
          <cell r="AR44"/>
          <cell r="AS44"/>
          <cell r="AT44"/>
          <cell r="AU44">
            <v>0</v>
          </cell>
          <cell r="AV44"/>
          <cell r="AW44"/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>
            <v>3251</v>
          </cell>
          <cell r="B45">
            <v>29</v>
          </cell>
          <cell r="C45"/>
          <cell r="D45">
            <v>0</v>
          </cell>
          <cell r="E45">
            <v>3251</v>
          </cell>
          <cell r="F45">
            <v>24</v>
          </cell>
          <cell r="G45"/>
          <cell r="H45" t="str">
            <v>00</v>
          </cell>
          <cell r="I45"/>
          <cell r="J45">
            <v>6</v>
          </cell>
          <cell r="K45"/>
          <cell r="L45" t="str">
            <v>00</v>
          </cell>
          <cell r="M45">
            <v>0</v>
          </cell>
          <cell r="N45">
            <v>6</v>
          </cell>
          <cell r="O45">
            <v>0</v>
          </cell>
          <cell r="P45"/>
          <cell r="Q45"/>
          <cell r="R45">
            <v>0</v>
          </cell>
          <cell r="S45">
            <v>0</v>
          </cell>
          <cell r="T45">
            <v>0</v>
          </cell>
          <cell r="U45"/>
          <cell r="V45" t="str">
            <v>TN:1267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/>
          <cell r="AN45" t="str">
            <v>22/6</v>
          </cell>
          <cell r="AO45"/>
          <cell r="AP45">
            <v>1</v>
          </cell>
          <cell r="AQ45">
            <v>0</v>
          </cell>
          <cell r="AR45"/>
          <cell r="AS45"/>
          <cell r="AT45"/>
          <cell r="AU45">
            <v>0</v>
          </cell>
          <cell r="AV45"/>
          <cell r="AW45"/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A46">
            <v>3252</v>
          </cell>
          <cell r="B46">
            <v>30</v>
          </cell>
          <cell r="C46"/>
          <cell r="D46">
            <v>0</v>
          </cell>
          <cell r="E46">
            <v>3252</v>
          </cell>
          <cell r="F46">
            <v>24</v>
          </cell>
          <cell r="G46"/>
          <cell r="H46" t="str">
            <v>00</v>
          </cell>
          <cell r="I46"/>
          <cell r="J46">
            <v>6</v>
          </cell>
          <cell r="K46"/>
          <cell r="L46" t="str">
            <v>00</v>
          </cell>
          <cell r="M46">
            <v>0</v>
          </cell>
          <cell r="N46">
            <v>6</v>
          </cell>
          <cell r="O46">
            <v>0</v>
          </cell>
          <cell r="P46"/>
          <cell r="Q46"/>
          <cell r="R46">
            <v>0</v>
          </cell>
          <cell r="S46">
            <v>0</v>
          </cell>
          <cell r="T46">
            <v>0</v>
          </cell>
          <cell r="U46"/>
          <cell r="V46" t="str">
            <v>TN:1269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/>
          <cell r="AN46" t="str">
            <v>24/6</v>
          </cell>
          <cell r="AO46"/>
          <cell r="AP46">
            <v>1</v>
          </cell>
          <cell r="AQ46">
            <v>0</v>
          </cell>
          <cell r="AR46"/>
          <cell r="AS46"/>
          <cell r="AT46"/>
          <cell r="AU46">
            <v>0</v>
          </cell>
          <cell r="AV46"/>
          <cell r="AW46"/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</row>
        <row r="47">
          <cell r="A47">
            <v>3253</v>
          </cell>
          <cell r="B47">
            <v>31</v>
          </cell>
          <cell r="C47"/>
          <cell r="D47">
            <v>0</v>
          </cell>
          <cell r="E47">
            <v>3253</v>
          </cell>
          <cell r="F47">
            <v>24</v>
          </cell>
          <cell r="G47"/>
          <cell r="H47" t="str">
            <v>00</v>
          </cell>
          <cell r="I47"/>
          <cell r="J47">
            <v>6</v>
          </cell>
          <cell r="K47"/>
          <cell r="L47" t="str">
            <v>00</v>
          </cell>
          <cell r="M47">
            <v>0</v>
          </cell>
          <cell r="N47">
            <v>6</v>
          </cell>
          <cell r="O47">
            <v>0</v>
          </cell>
          <cell r="P47"/>
          <cell r="Q47"/>
          <cell r="R47">
            <v>0</v>
          </cell>
          <cell r="S47">
            <v>0</v>
          </cell>
          <cell r="T47">
            <v>0</v>
          </cell>
          <cell r="U47"/>
          <cell r="V47" t="str">
            <v>TN:1095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/>
          <cell r="AN47" t="str">
            <v>24/6</v>
          </cell>
          <cell r="AO47"/>
          <cell r="AP47">
            <v>1</v>
          </cell>
          <cell r="AQ47">
            <v>0</v>
          </cell>
          <cell r="AR47"/>
          <cell r="AS47"/>
          <cell r="AT47"/>
          <cell r="AU47">
            <v>0</v>
          </cell>
          <cell r="AV47"/>
          <cell r="AW47"/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A48">
            <v>3254</v>
          </cell>
          <cell r="B48">
            <v>32</v>
          </cell>
          <cell r="C48"/>
          <cell r="D48">
            <v>0</v>
          </cell>
          <cell r="E48">
            <v>3254</v>
          </cell>
          <cell r="F48">
            <v>24</v>
          </cell>
          <cell r="G48"/>
          <cell r="H48" t="str">
            <v>00</v>
          </cell>
          <cell r="I48"/>
          <cell r="J48">
            <v>6</v>
          </cell>
          <cell r="K48"/>
          <cell r="L48" t="str">
            <v>00</v>
          </cell>
          <cell r="M48">
            <v>0</v>
          </cell>
          <cell r="N48">
            <v>6</v>
          </cell>
          <cell r="O48">
            <v>0</v>
          </cell>
          <cell r="P48"/>
          <cell r="Q48"/>
          <cell r="R48">
            <v>0</v>
          </cell>
          <cell r="S48">
            <v>0</v>
          </cell>
          <cell r="T48">
            <v>0</v>
          </cell>
          <cell r="U48"/>
          <cell r="V48" t="str">
            <v>TN:1265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/>
          <cell r="AN48" t="str">
            <v>24/6</v>
          </cell>
          <cell r="AO48"/>
          <cell r="AP48">
            <v>1</v>
          </cell>
          <cell r="AQ48">
            <v>0</v>
          </cell>
          <cell r="AR48"/>
          <cell r="AS48"/>
          <cell r="AT48"/>
          <cell r="AU48">
            <v>0</v>
          </cell>
          <cell r="AV48"/>
          <cell r="AW48"/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>
            <v>3255</v>
          </cell>
          <cell r="B49">
            <v>33</v>
          </cell>
          <cell r="C49"/>
          <cell r="D49">
            <v>0</v>
          </cell>
          <cell r="E49">
            <v>3255</v>
          </cell>
          <cell r="F49">
            <v>24</v>
          </cell>
          <cell r="G49"/>
          <cell r="H49" t="str">
            <v>00</v>
          </cell>
          <cell r="I49"/>
          <cell r="J49">
            <v>6</v>
          </cell>
          <cell r="K49"/>
          <cell r="L49" t="str">
            <v>00</v>
          </cell>
          <cell r="M49">
            <v>0</v>
          </cell>
          <cell r="N49">
            <v>6</v>
          </cell>
          <cell r="O49">
            <v>0</v>
          </cell>
          <cell r="P49"/>
          <cell r="Q49"/>
          <cell r="R49">
            <v>0</v>
          </cell>
          <cell r="S49">
            <v>0</v>
          </cell>
          <cell r="T49">
            <v>0</v>
          </cell>
          <cell r="U49"/>
          <cell r="V49"/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/>
          <cell r="AN49" t="str">
            <v>24/6</v>
          </cell>
          <cell r="AO49"/>
          <cell r="AP49">
            <v>1</v>
          </cell>
          <cell r="AQ49">
            <v>0</v>
          </cell>
          <cell r="AR49"/>
          <cell r="AS49"/>
          <cell r="AT49"/>
          <cell r="AU49">
            <v>0</v>
          </cell>
          <cell r="AV49"/>
          <cell r="AW49"/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A50">
            <v>3256</v>
          </cell>
          <cell r="B50">
            <v>34</v>
          </cell>
          <cell r="C50"/>
          <cell r="D50">
            <v>0</v>
          </cell>
          <cell r="E50">
            <v>3256</v>
          </cell>
          <cell r="F50">
            <v>24</v>
          </cell>
          <cell r="G50"/>
          <cell r="H50" t="str">
            <v>00</v>
          </cell>
          <cell r="I50"/>
          <cell r="J50">
            <v>6</v>
          </cell>
          <cell r="K50"/>
          <cell r="L50" t="str">
            <v>00</v>
          </cell>
          <cell r="M50">
            <v>0</v>
          </cell>
          <cell r="N50">
            <v>6</v>
          </cell>
          <cell r="O50">
            <v>0</v>
          </cell>
          <cell r="P50"/>
          <cell r="Q50"/>
          <cell r="R50">
            <v>0</v>
          </cell>
          <cell r="S50">
            <v>0</v>
          </cell>
          <cell r="T50">
            <v>0</v>
          </cell>
          <cell r="U50"/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/>
          <cell r="AN50" t="str">
            <v>24/6</v>
          </cell>
          <cell r="AO50"/>
          <cell r="AP50">
            <v>1</v>
          </cell>
          <cell r="AQ50">
            <v>0</v>
          </cell>
          <cell r="AR50"/>
          <cell r="AS50"/>
          <cell r="AT50"/>
          <cell r="AU50">
            <v>0</v>
          </cell>
          <cell r="AV50"/>
          <cell r="AW50"/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</row>
        <row r="51">
          <cell r="A51">
            <v>3257</v>
          </cell>
          <cell r="B51">
            <v>35</v>
          </cell>
          <cell r="C51"/>
          <cell r="D51">
            <v>0</v>
          </cell>
          <cell r="E51">
            <v>3257</v>
          </cell>
          <cell r="F51">
            <v>24</v>
          </cell>
          <cell r="G51"/>
          <cell r="H51" t="str">
            <v>00</v>
          </cell>
          <cell r="I51"/>
          <cell r="J51">
            <v>6</v>
          </cell>
          <cell r="K51"/>
          <cell r="L51" t="str">
            <v>00</v>
          </cell>
          <cell r="M51">
            <v>0</v>
          </cell>
          <cell r="N51">
            <v>6</v>
          </cell>
          <cell r="O51">
            <v>0</v>
          </cell>
          <cell r="P51"/>
          <cell r="Q51"/>
          <cell r="R51">
            <v>0</v>
          </cell>
          <cell r="S51">
            <v>0</v>
          </cell>
          <cell r="T51">
            <v>0</v>
          </cell>
          <cell r="U51"/>
          <cell r="V51" t="str">
            <v>TN:1419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50</v>
          </cell>
          <cell r="AB51">
            <v>0</v>
          </cell>
          <cell r="AC51">
            <v>50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12.5</v>
          </cell>
          <cell r="AI51">
            <v>0</v>
          </cell>
          <cell r="AJ51">
            <v>12.5</v>
          </cell>
          <cell r="AK51">
            <v>12.5</v>
          </cell>
          <cell r="AL51">
            <v>0</v>
          </cell>
          <cell r="AM51"/>
          <cell r="AN51" t="str">
            <v>24/6</v>
          </cell>
          <cell r="AO51"/>
          <cell r="AP51">
            <v>1</v>
          </cell>
          <cell r="AQ51">
            <v>0</v>
          </cell>
          <cell r="AR51"/>
          <cell r="AS51"/>
          <cell r="AT51"/>
          <cell r="AU51">
            <v>0</v>
          </cell>
          <cell r="AV51"/>
          <cell r="AW51"/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A52">
            <v>3258</v>
          </cell>
          <cell r="B52">
            <v>36</v>
          </cell>
          <cell r="C52"/>
          <cell r="D52">
            <v>0</v>
          </cell>
          <cell r="E52">
            <v>3258</v>
          </cell>
          <cell r="F52">
            <v>24</v>
          </cell>
          <cell r="G52"/>
          <cell r="H52" t="str">
            <v>00</v>
          </cell>
          <cell r="I52"/>
          <cell r="J52">
            <v>6</v>
          </cell>
          <cell r="K52"/>
          <cell r="L52" t="str">
            <v>00</v>
          </cell>
          <cell r="M52">
            <v>0</v>
          </cell>
          <cell r="N52">
            <v>6</v>
          </cell>
          <cell r="O52">
            <v>0</v>
          </cell>
          <cell r="P52"/>
          <cell r="Q52"/>
          <cell r="R52">
            <v>0</v>
          </cell>
          <cell r="S52">
            <v>0</v>
          </cell>
          <cell r="T52">
            <v>0</v>
          </cell>
          <cell r="U52"/>
          <cell r="V52" t="str">
            <v>TN:1358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/>
          <cell r="AN52" t="str">
            <v>24/6</v>
          </cell>
          <cell r="AO52"/>
          <cell r="AP52">
            <v>1</v>
          </cell>
          <cell r="AQ52">
            <v>0</v>
          </cell>
          <cell r="AR52"/>
          <cell r="AS52"/>
          <cell r="AT52"/>
          <cell r="AU52">
            <v>0</v>
          </cell>
          <cell r="AV52"/>
          <cell r="AW52"/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>
            <v>3259</v>
          </cell>
          <cell r="B53">
            <v>37</v>
          </cell>
          <cell r="C53"/>
          <cell r="D53">
            <v>0</v>
          </cell>
          <cell r="E53">
            <v>3259</v>
          </cell>
          <cell r="F53">
            <v>24</v>
          </cell>
          <cell r="G53"/>
          <cell r="H53" t="str">
            <v>00</v>
          </cell>
          <cell r="I53"/>
          <cell r="J53">
            <v>6</v>
          </cell>
          <cell r="K53"/>
          <cell r="L53" t="str">
            <v>00</v>
          </cell>
          <cell r="M53">
            <v>0</v>
          </cell>
          <cell r="N53">
            <v>6</v>
          </cell>
          <cell r="O53">
            <v>0</v>
          </cell>
          <cell r="P53"/>
          <cell r="Q53"/>
          <cell r="R53">
            <v>0</v>
          </cell>
          <cell r="S53">
            <v>0</v>
          </cell>
          <cell r="T53">
            <v>0</v>
          </cell>
          <cell r="U53"/>
          <cell r="V53" t="str">
            <v>TN:1601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/>
          <cell r="AN53" t="str">
            <v>24/6</v>
          </cell>
          <cell r="AO53"/>
          <cell r="AP53">
            <v>1</v>
          </cell>
          <cell r="AQ53">
            <v>0</v>
          </cell>
          <cell r="AR53"/>
          <cell r="AS53"/>
          <cell r="AT53"/>
          <cell r="AU53">
            <v>0</v>
          </cell>
          <cell r="AV53"/>
          <cell r="AW53"/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>
            <v>3260</v>
          </cell>
          <cell r="B54">
            <v>38</v>
          </cell>
          <cell r="C54"/>
          <cell r="D54">
            <v>0</v>
          </cell>
          <cell r="E54">
            <v>3260</v>
          </cell>
          <cell r="F54">
            <v>24</v>
          </cell>
          <cell r="G54"/>
          <cell r="H54" t="str">
            <v>00</v>
          </cell>
          <cell r="I54"/>
          <cell r="J54">
            <v>6</v>
          </cell>
          <cell r="K54"/>
          <cell r="L54" t="str">
            <v>00</v>
          </cell>
          <cell r="M54">
            <v>0</v>
          </cell>
          <cell r="N54">
            <v>6</v>
          </cell>
          <cell r="O54">
            <v>0</v>
          </cell>
          <cell r="P54"/>
          <cell r="Q54"/>
          <cell r="R54">
            <v>0</v>
          </cell>
          <cell r="S54">
            <v>0</v>
          </cell>
          <cell r="T54">
            <v>0</v>
          </cell>
          <cell r="U54"/>
          <cell r="V54" t="str">
            <v>TN:1423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380</v>
          </cell>
          <cell r="AB54">
            <v>0</v>
          </cell>
          <cell r="AC54">
            <v>380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57</v>
          </cell>
          <cell r="AI54">
            <v>0</v>
          </cell>
          <cell r="AJ54">
            <v>57</v>
          </cell>
          <cell r="AK54">
            <v>57</v>
          </cell>
          <cell r="AL54">
            <v>0</v>
          </cell>
          <cell r="AM54"/>
          <cell r="AN54" t="str">
            <v>24/6</v>
          </cell>
          <cell r="AO54"/>
          <cell r="AP54">
            <v>1</v>
          </cell>
          <cell r="AQ54">
            <v>0</v>
          </cell>
          <cell r="AR54"/>
          <cell r="AS54"/>
          <cell r="AT54"/>
          <cell r="AU54">
            <v>0</v>
          </cell>
          <cell r="AV54"/>
          <cell r="AW54"/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</row>
        <row r="55">
          <cell r="A55">
            <v>3261</v>
          </cell>
          <cell r="B55">
            <v>39</v>
          </cell>
          <cell r="C55"/>
          <cell r="D55">
            <v>0</v>
          </cell>
          <cell r="E55">
            <v>3261</v>
          </cell>
          <cell r="F55">
            <v>24</v>
          </cell>
          <cell r="G55"/>
          <cell r="H55" t="str">
            <v>00</v>
          </cell>
          <cell r="I55"/>
          <cell r="J55">
            <v>6</v>
          </cell>
          <cell r="K55"/>
          <cell r="L55" t="str">
            <v>00</v>
          </cell>
          <cell r="M55">
            <v>0</v>
          </cell>
          <cell r="N55">
            <v>6</v>
          </cell>
          <cell r="O55">
            <v>0</v>
          </cell>
          <cell r="P55"/>
          <cell r="Q55"/>
          <cell r="R55">
            <v>0</v>
          </cell>
          <cell r="S55">
            <v>0</v>
          </cell>
          <cell r="T55">
            <v>0</v>
          </cell>
          <cell r="U55"/>
          <cell r="V55" t="str">
            <v>TN:1440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/>
          <cell r="AN55" t="str">
            <v>24/6</v>
          </cell>
          <cell r="AO55"/>
          <cell r="AP55">
            <v>1</v>
          </cell>
          <cell r="AQ55">
            <v>0</v>
          </cell>
          <cell r="AR55"/>
          <cell r="AS55"/>
          <cell r="AT55"/>
          <cell r="AU55">
            <v>0</v>
          </cell>
          <cell r="AV55"/>
          <cell r="AW55"/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A56">
            <v>3262</v>
          </cell>
          <cell r="B56">
            <v>40</v>
          </cell>
          <cell r="C56"/>
          <cell r="D56">
            <v>0</v>
          </cell>
          <cell r="E56">
            <v>3262</v>
          </cell>
          <cell r="F56">
            <v>24</v>
          </cell>
          <cell r="G56"/>
          <cell r="H56" t="str">
            <v>00</v>
          </cell>
          <cell r="I56"/>
          <cell r="J56">
            <v>6</v>
          </cell>
          <cell r="K56"/>
          <cell r="L56" t="str">
            <v>00</v>
          </cell>
          <cell r="M56">
            <v>0</v>
          </cell>
          <cell r="N56">
            <v>6</v>
          </cell>
          <cell r="O56">
            <v>0</v>
          </cell>
          <cell r="P56"/>
          <cell r="Q56"/>
          <cell r="R56">
            <v>0</v>
          </cell>
          <cell r="S56">
            <v>0</v>
          </cell>
          <cell r="T56">
            <v>0</v>
          </cell>
          <cell r="U56"/>
          <cell r="V56" t="str">
            <v>TN:1699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/>
          <cell r="AN56" t="str">
            <v>24/6</v>
          </cell>
          <cell r="AO56"/>
          <cell r="AP56">
            <v>1</v>
          </cell>
          <cell r="AQ56">
            <v>0</v>
          </cell>
          <cell r="AR56"/>
          <cell r="AS56"/>
          <cell r="AT56"/>
          <cell r="AU56">
            <v>0</v>
          </cell>
          <cell r="AV56"/>
          <cell r="AW56"/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</row>
        <row r="57">
          <cell r="A57">
            <v>3263</v>
          </cell>
          <cell r="B57">
            <v>41</v>
          </cell>
          <cell r="C57"/>
          <cell r="D57">
            <v>0</v>
          </cell>
          <cell r="E57">
            <v>3263</v>
          </cell>
          <cell r="F57">
            <v>24</v>
          </cell>
          <cell r="G57"/>
          <cell r="H57" t="str">
            <v>00</v>
          </cell>
          <cell r="I57"/>
          <cell r="J57">
            <v>6</v>
          </cell>
          <cell r="K57"/>
          <cell r="L57" t="str">
            <v>00</v>
          </cell>
          <cell r="M57">
            <v>0</v>
          </cell>
          <cell r="N57">
            <v>6</v>
          </cell>
          <cell r="O57">
            <v>0</v>
          </cell>
          <cell r="P57"/>
          <cell r="Q57"/>
          <cell r="R57">
            <v>0</v>
          </cell>
          <cell r="S57">
            <v>0</v>
          </cell>
          <cell r="T57">
            <v>0</v>
          </cell>
          <cell r="U57"/>
          <cell r="V57" t="str">
            <v>TN:1628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/>
          <cell r="AN57" t="str">
            <v>24/6</v>
          </cell>
          <cell r="AO57"/>
          <cell r="AP57">
            <v>1</v>
          </cell>
          <cell r="AQ57">
            <v>0</v>
          </cell>
          <cell r="AR57"/>
          <cell r="AS57"/>
          <cell r="AT57"/>
          <cell r="AU57">
            <v>0</v>
          </cell>
          <cell r="AV57"/>
          <cell r="AW57"/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A58">
            <v>3264</v>
          </cell>
          <cell r="B58">
            <v>42</v>
          </cell>
          <cell r="C58"/>
          <cell r="D58">
            <v>0</v>
          </cell>
          <cell r="E58">
            <v>3264</v>
          </cell>
          <cell r="F58">
            <v>24</v>
          </cell>
          <cell r="G58"/>
          <cell r="H58" t="str">
            <v>00</v>
          </cell>
          <cell r="I58"/>
          <cell r="J58">
            <v>6</v>
          </cell>
          <cell r="K58"/>
          <cell r="L58" t="str">
            <v>00</v>
          </cell>
          <cell r="M58">
            <v>0</v>
          </cell>
          <cell r="N58">
            <v>6</v>
          </cell>
          <cell r="O58">
            <v>0</v>
          </cell>
          <cell r="P58"/>
          <cell r="Q58"/>
          <cell r="R58">
            <v>0</v>
          </cell>
          <cell r="S58">
            <v>0</v>
          </cell>
          <cell r="T58">
            <v>0</v>
          </cell>
          <cell r="U58"/>
          <cell r="V58" t="str">
            <v>TN:1685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390</v>
          </cell>
          <cell r="AB58">
            <v>0</v>
          </cell>
          <cell r="AC58">
            <v>390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66.3</v>
          </cell>
          <cell r="AI58">
            <v>0</v>
          </cell>
          <cell r="AJ58">
            <v>66.3</v>
          </cell>
          <cell r="AK58">
            <v>66.3</v>
          </cell>
          <cell r="AL58">
            <v>0</v>
          </cell>
          <cell r="AM58"/>
          <cell r="AN58" t="str">
            <v>24/6</v>
          </cell>
          <cell r="AO58"/>
          <cell r="AP58">
            <v>1</v>
          </cell>
          <cell r="AQ58">
            <v>0</v>
          </cell>
          <cell r="AR58"/>
          <cell r="AS58"/>
          <cell r="AT58"/>
          <cell r="AU58">
            <v>0</v>
          </cell>
          <cell r="AV58"/>
          <cell r="AW58"/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</row>
        <row r="59">
          <cell r="A59">
            <v>3265</v>
          </cell>
          <cell r="B59">
            <v>43</v>
          </cell>
          <cell r="C59"/>
          <cell r="D59">
            <v>0</v>
          </cell>
          <cell r="E59">
            <v>3265</v>
          </cell>
          <cell r="F59">
            <v>24</v>
          </cell>
          <cell r="G59"/>
          <cell r="H59" t="str">
            <v>00</v>
          </cell>
          <cell r="I59"/>
          <cell r="J59">
            <v>6</v>
          </cell>
          <cell r="K59"/>
          <cell r="L59" t="str">
            <v>00</v>
          </cell>
          <cell r="M59">
            <v>0</v>
          </cell>
          <cell r="N59">
            <v>6</v>
          </cell>
          <cell r="O59">
            <v>0</v>
          </cell>
          <cell r="P59"/>
          <cell r="Q59"/>
          <cell r="R59">
            <v>0</v>
          </cell>
          <cell r="S59">
            <v>0</v>
          </cell>
          <cell r="T59">
            <v>0</v>
          </cell>
          <cell r="U59"/>
          <cell r="V59"/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/>
          <cell r="AN59" t="str">
            <v>24/6</v>
          </cell>
          <cell r="AO59"/>
          <cell r="AP59">
            <v>1</v>
          </cell>
          <cell r="AQ59">
            <v>0</v>
          </cell>
          <cell r="AR59"/>
          <cell r="AS59"/>
          <cell r="AT59"/>
          <cell r="AU59">
            <v>0</v>
          </cell>
          <cell r="AV59"/>
          <cell r="AW59"/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A60">
            <v>3266</v>
          </cell>
          <cell r="B60">
            <v>44</v>
          </cell>
          <cell r="C60"/>
          <cell r="D60">
            <v>0</v>
          </cell>
          <cell r="E60">
            <v>3266</v>
          </cell>
          <cell r="F60">
            <v>24</v>
          </cell>
          <cell r="G60"/>
          <cell r="H60" t="str">
            <v>00</v>
          </cell>
          <cell r="I60"/>
          <cell r="J60">
            <v>6</v>
          </cell>
          <cell r="K60"/>
          <cell r="L60" t="str">
            <v>00</v>
          </cell>
          <cell r="M60">
            <v>0</v>
          </cell>
          <cell r="N60">
            <v>6</v>
          </cell>
          <cell r="O60">
            <v>0</v>
          </cell>
          <cell r="P60"/>
          <cell r="Q60"/>
          <cell r="R60">
            <v>0</v>
          </cell>
          <cell r="S60">
            <v>0</v>
          </cell>
          <cell r="T60">
            <v>0</v>
          </cell>
          <cell r="U60"/>
          <cell r="V60" t="str">
            <v>TEKSAN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/>
          <cell r="AN60" t="str">
            <v>24/6</v>
          </cell>
          <cell r="AO60"/>
          <cell r="AP60">
            <v>1</v>
          </cell>
          <cell r="AQ60">
            <v>0</v>
          </cell>
          <cell r="AR60"/>
          <cell r="AS60"/>
          <cell r="AT60"/>
          <cell r="AU60">
            <v>0</v>
          </cell>
          <cell r="AV60"/>
          <cell r="AW60"/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</row>
        <row r="61">
          <cell r="A61">
            <v>3267</v>
          </cell>
          <cell r="B61">
            <v>45</v>
          </cell>
          <cell r="C61"/>
          <cell r="D61">
            <v>0</v>
          </cell>
          <cell r="E61">
            <v>3267</v>
          </cell>
          <cell r="F61">
            <v>24</v>
          </cell>
          <cell r="G61"/>
          <cell r="H61" t="str">
            <v>00</v>
          </cell>
          <cell r="I61"/>
          <cell r="J61">
            <v>6</v>
          </cell>
          <cell r="K61"/>
          <cell r="L61" t="str">
            <v>00</v>
          </cell>
          <cell r="M61">
            <v>0</v>
          </cell>
          <cell r="N61">
            <v>6</v>
          </cell>
          <cell r="O61">
            <v>0</v>
          </cell>
          <cell r="P61"/>
          <cell r="Q61"/>
          <cell r="R61">
            <v>0</v>
          </cell>
          <cell r="S61">
            <v>0</v>
          </cell>
          <cell r="T61">
            <v>0</v>
          </cell>
          <cell r="U61"/>
          <cell r="V61" t="str">
            <v xml:space="preserve">SUNTECH 90KVA 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/>
          <cell r="AN61" t="str">
            <v>24/6</v>
          </cell>
          <cell r="AO61"/>
          <cell r="AP61">
            <v>1</v>
          </cell>
          <cell r="AQ61">
            <v>0</v>
          </cell>
          <cell r="AR61"/>
          <cell r="AS61"/>
          <cell r="AT61"/>
          <cell r="AU61">
            <v>0</v>
          </cell>
          <cell r="AV61"/>
          <cell r="AW61"/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A62">
            <v>3268</v>
          </cell>
          <cell r="B62">
            <v>46</v>
          </cell>
          <cell r="C62"/>
          <cell r="D62">
            <v>0</v>
          </cell>
          <cell r="E62">
            <v>3268</v>
          </cell>
          <cell r="F62">
            <v>24</v>
          </cell>
          <cell r="G62"/>
          <cell r="H62" t="str">
            <v>00</v>
          </cell>
          <cell r="I62"/>
          <cell r="J62">
            <v>6</v>
          </cell>
          <cell r="K62"/>
          <cell r="L62" t="str">
            <v>00</v>
          </cell>
          <cell r="M62">
            <v>0</v>
          </cell>
          <cell r="N62">
            <v>6</v>
          </cell>
          <cell r="O62">
            <v>0</v>
          </cell>
          <cell r="P62"/>
          <cell r="Q62"/>
          <cell r="R62">
            <v>0</v>
          </cell>
          <cell r="S62">
            <v>0</v>
          </cell>
          <cell r="T62">
            <v>0</v>
          </cell>
          <cell r="U62"/>
          <cell r="V62" t="str">
            <v>SUNTECH 125KVA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/>
          <cell r="AN62" t="str">
            <v>24/6</v>
          </cell>
          <cell r="AO62"/>
          <cell r="AP62">
            <v>1</v>
          </cell>
          <cell r="AQ62">
            <v>0</v>
          </cell>
          <cell r="AR62"/>
          <cell r="AS62"/>
          <cell r="AT62"/>
          <cell r="AU62">
            <v>0</v>
          </cell>
          <cell r="AV62"/>
          <cell r="AW62"/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>
            <v>3269</v>
          </cell>
          <cell r="B63">
            <v>47</v>
          </cell>
          <cell r="C63"/>
          <cell r="D63">
            <v>0</v>
          </cell>
          <cell r="E63">
            <v>3269</v>
          </cell>
          <cell r="F63">
            <v>24</v>
          </cell>
          <cell r="G63"/>
          <cell r="H63" t="str">
            <v>00</v>
          </cell>
          <cell r="I63"/>
          <cell r="J63">
            <v>6</v>
          </cell>
          <cell r="K63"/>
          <cell r="L63" t="str">
            <v>00</v>
          </cell>
          <cell r="M63">
            <v>0</v>
          </cell>
          <cell r="N63">
            <v>6</v>
          </cell>
          <cell r="O63">
            <v>0</v>
          </cell>
          <cell r="P63"/>
          <cell r="Q63"/>
          <cell r="R63">
            <v>0</v>
          </cell>
          <cell r="S63">
            <v>0</v>
          </cell>
          <cell r="T63">
            <v>0</v>
          </cell>
          <cell r="U63"/>
          <cell r="V63" t="str">
            <v>SUNTECH 200KVA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/>
          <cell r="AN63" t="str">
            <v>24/6</v>
          </cell>
          <cell r="AO63"/>
          <cell r="AP63">
            <v>1</v>
          </cell>
          <cell r="AQ63">
            <v>0</v>
          </cell>
          <cell r="AR63"/>
          <cell r="AS63"/>
          <cell r="AT63"/>
          <cell r="AU63">
            <v>0</v>
          </cell>
          <cell r="AV63"/>
          <cell r="AW63"/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A64">
            <v>3270</v>
          </cell>
          <cell r="B64">
            <v>48</v>
          </cell>
          <cell r="C64"/>
          <cell r="D64">
            <v>0</v>
          </cell>
          <cell r="E64">
            <v>3270</v>
          </cell>
          <cell r="F64">
            <v>24</v>
          </cell>
          <cell r="G64"/>
          <cell r="H64" t="str">
            <v>00</v>
          </cell>
          <cell r="I64"/>
          <cell r="J64">
            <v>6</v>
          </cell>
          <cell r="K64"/>
          <cell r="L64" t="str">
            <v>00</v>
          </cell>
          <cell r="M64">
            <v>0</v>
          </cell>
          <cell r="N64">
            <v>6</v>
          </cell>
          <cell r="O64">
            <v>0</v>
          </cell>
          <cell r="P64"/>
          <cell r="Q64"/>
          <cell r="R64">
            <v>0</v>
          </cell>
          <cell r="S64">
            <v>0</v>
          </cell>
          <cell r="T64">
            <v>0</v>
          </cell>
          <cell r="U64"/>
          <cell r="V64" t="str">
            <v>CUMMINS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/>
          <cell r="AN64" t="str">
            <v>24/6</v>
          </cell>
          <cell r="AO64"/>
          <cell r="AP64">
            <v>1</v>
          </cell>
          <cell r="AQ64">
            <v>0</v>
          </cell>
          <cell r="AR64"/>
          <cell r="AS64"/>
          <cell r="AT64"/>
          <cell r="AU64">
            <v>0</v>
          </cell>
          <cell r="AV64"/>
          <cell r="AW64"/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</row>
        <row r="65">
          <cell r="A65">
            <v>3271</v>
          </cell>
          <cell r="B65">
            <v>49</v>
          </cell>
          <cell r="C65"/>
          <cell r="D65">
            <v>0</v>
          </cell>
          <cell r="E65">
            <v>3271</v>
          </cell>
          <cell r="F65">
            <v>24</v>
          </cell>
          <cell r="G65"/>
          <cell r="H65" t="str">
            <v>00</v>
          </cell>
          <cell r="I65"/>
          <cell r="J65">
            <v>6</v>
          </cell>
          <cell r="K65"/>
          <cell r="L65" t="str">
            <v>00</v>
          </cell>
          <cell r="M65">
            <v>0</v>
          </cell>
          <cell r="N65">
            <v>6</v>
          </cell>
          <cell r="O65">
            <v>0</v>
          </cell>
          <cell r="P65"/>
          <cell r="Q65"/>
          <cell r="R65">
            <v>0</v>
          </cell>
          <cell r="S65">
            <v>0</v>
          </cell>
          <cell r="T65">
            <v>0</v>
          </cell>
          <cell r="U65"/>
          <cell r="V65" t="str">
            <v>100HP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/>
          <cell r="AN65" t="str">
            <v>24/6</v>
          </cell>
          <cell r="AO65"/>
          <cell r="AP65">
            <v>1</v>
          </cell>
          <cell r="AQ65">
            <v>0</v>
          </cell>
          <cell r="AR65"/>
          <cell r="AS65"/>
          <cell r="AT65"/>
          <cell r="AU65">
            <v>0</v>
          </cell>
          <cell r="AV65"/>
          <cell r="AW65"/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A66">
            <v>3272</v>
          </cell>
          <cell r="B66">
            <v>50</v>
          </cell>
          <cell r="C66"/>
          <cell r="D66">
            <v>0</v>
          </cell>
          <cell r="E66">
            <v>3272</v>
          </cell>
          <cell r="F66">
            <v>24</v>
          </cell>
          <cell r="G66"/>
          <cell r="H66" t="str">
            <v>00</v>
          </cell>
          <cell r="I66"/>
          <cell r="J66">
            <v>6</v>
          </cell>
          <cell r="K66"/>
          <cell r="L66" t="str">
            <v>00</v>
          </cell>
          <cell r="M66">
            <v>0</v>
          </cell>
          <cell r="N66">
            <v>6</v>
          </cell>
          <cell r="O66">
            <v>0</v>
          </cell>
          <cell r="P66"/>
          <cell r="Q66"/>
          <cell r="R66">
            <v>0</v>
          </cell>
          <cell r="S66">
            <v>0</v>
          </cell>
          <cell r="T66">
            <v>0</v>
          </cell>
          <cell r="U66"/>
          <cell r="V66" t="str">
            <v>SUNTECH 28KVA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/>
          <cell r="AN66" t="str">
            <v>24/6</v>
          </cell>
          <cell r="AO66"/>
          <cell r="AP66">
            <v>1</v>
          </cell>
          <cell r="AQ66">
            <v>0</v>
          </cell>
          <cell r="AR66"/>
          <cell r="AS66"/>
          <cell r="AT66"/>
          <cell r="AU66">
            <v>0</v>
          </cell>
          <cell r="AV66"/>
          <cell r="AW66"/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>
            <v>3273</v>
          </cell>
          <cell r="B67">
            <v>51</v>
          </cell>
          <cell r="C67"/>
          <cell r="D67">
            <v>0</v>
          </cell>
          <cell r="E67">
            <v>3273</v>
          </cell>
          <cell r="F67">
            <v>24</v>
          </cell>
          <cell r="G67"/>
          <cell r="H67" t="str">
            <v>00</v>
          </cell>
          <cell r="I67"/>
          <cell r="J67">
            <v>6</v>
          </cell>
          <cell r="K67"/>
          <cell r="L67" t="str">
            <v>00</v>
          </cell>
          <cell r="M67">
            <v>0</v>
          </cell>
          <cell r="N67">
            <v>6</v>
          </cell>
          <cell r="O67">
            <v>0</v>
          </cell>
          <cell r="P67"/>
          <cell r="Q67"/>
          <cell r="R67">
            <v>0</v>
          </cell>
          <cell r="S67">
            <v>0</v>
          </cell>
          <cell r="T67">
            <v>0</v>
          </cell>
          <cell r="U67"/>
          <cell r="V67"/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/>
          <cell r="AN67" t="str">
            <v>24/6</v>
          </cell>
          <cell r="AO67"/>
          <cell r="AP67">
            <v>1</v>
          </cell>
          <cell r="AQ67">
            <v>0</v>
          </cell>
          <cell r="AR67"/>
          <cell r="AS67"/>
          <cell r="AT67"/>
          <cell r="AU67">
            <v>0</v>
          </cell>
          <cell r="AV67"/>
          <cell r="AW67"/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A68">
            <v>3274</v>
          </cell>
          <cell r="B68">
            <v>52</v>
          </cell>
          <cell r="C68"/>
          <cell r="D68">
            <v>0</v>
          </cell>
          <cell r="E68">
            <v>3274</v>
          </cell>
          <cell r="F68">
            <v>24</v>
          </cell>
          <cell r="G68"/>
          <cell r="H68" t="str">
            <v>00</v>
          </cell>
          <cell r="I68"/>
          <cell r="J68">
            <v>6</v>
          </cell>
          <cell r="K68"/>
          <cell r="L68" t="str">
            <v>00</v>
          </cell>
          <cell r="M68">
            <v>0</v>
          </cell>
          <cell r="N68">
            <v>6</v>
          </cell>
          <cell r="O68">
            <v>0</v>
          </cell>
          <cell r="P68"/>
          <cell r="Q68"/>
          <cell r="R68">
            <v>0</v>
          </cell>
          <cell r="S68">
            <v>0</v>
          </cell>
          <cell r="T68">
            <v>0</v>
          </cell>
          <cell r="U68"/>
          <cell r="V68"/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/>
          <cell r="AN68" t="str">
            <v>24/6</v>
          </cell>
          <cell r="AO68"/>
          <cell r="AP68">
            <v>1</v>
          </cell>
          <cell r="AQ68">
            <v>0</v>
          </cell>
          <cell r="AR68"/>
          <cell r="AS68"/>
          <cell r="AT68"/>
          <cell r="AU68">
            <v>0</v>
          </cell>
          <cell r="AV68"/>
          <cell r="AW68"/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</row>
        <row r="69">
          <cell r="A69">
            <v>3275</v>
          </cell>
          <cell r="B69">
            <v>53</v>
          </cell>
          <cell r="C69"/>
          <cell r="D69">
            <v>0</v>
          </cell>
          <cell r="E69">
            <v>3275</v>
          </cell>
          <cell r="F69">
            <v>24</v>
          </cell>
          <cell r="G69"/>
          <cell r="H69" t="str">
            <v>00</v>
          </cell>
          <cell r="I69"/>
          <cell r="J69">
            <v>6</v>
          </cell>
          <cell r="K69"/>
          <cell r="L69" t="str">
            <v>00</v>
          </cell>
          <cell r="M69">
            <v>0</v>
          </cell>
          <cell r="N69">
            <v>6</v>
          </cell>
          <cell r="O69">
            <v>0</v>
          </cell>
          <cell r="P69"/>
          <cell r="Q69"/>
          <cell r="R69">
            <v>0</v>
          </cell>
          <cell r="S69">
            <v>0</v>
          </cell>
          <cell r="T69">
            <v>0</v>
          </cell>
          <cell r="U69"/>
          <cell r="V69"/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/>
          <cell r="AN69" t="str">
            <v>24/6</v>
          </cell>
          <cell r="AO69"/>
          <cell r="AP69">
            <v>1</v>
          </cell>
          <cell r="AQ69">
            <v>0</v>
          </cell>
          <cell r="AR69"/>
          <cell r="AS69"/>
          <cell r="AT69"/>
          <cell r="AU69">
            <v>0</v>
          </cell>
          <cell r="AV69"/>
          <cell r="AW69"/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0">
          <cell r="A70">
            <v>3276</v>
          </cell>
          <cell r="B70">
            <v>54</v>
          </cell>
          <cell r="C70"/>
          <cell r="D70">
            <v>0</v>
          </cell>
          <cell r="E70">
            <v>3276</v>
          </cell>
          <cell r="F70">
            <v>24</v>
          </cell>
          <cell r="G70"/>
          <cell r="H70" t="str">
            <v>00</v>
          </cell>
          <cell r="I70"/>
          <cell r="J70">
            <v>6</v>
          </cell>
          <cell r="K70"/>
          <cell r="L70" t="str">
            <v>00</v>
          </cell>
          <cell r="M70">
            <v>0</v>
          </cell>
          <cell r="N70">
            <v>6</v>
          </cell>
          <cell r="O70">
            <v>0</v>
          </cell>
          <cell r="P70"/>
          <cell r="Q70"/>
          <cell r="R70">
            <v>0</v>
          </cell>
          <cell r="S70">
            <v>0</v>
          </cell>
          <cell r="T70">
            <v>0</v>
          </cell>
          <cell r="U70"/>
          <cell r="V70"/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/>
          <cell r="AN70" t="str">
            <v>24/6</v>
          </cell>
          <cell r="AO70"/>
          <cell r="AP70">
            <v>1</v>
          </cell>
          <cell r="AQ70">
            <v>0</v>
          </cell>
          <cell r="AR70"/>
          <cell r="AS70"/>
          <cell r="AT70"/>
          <cell r="AU70">
            <v>0</v>
          </cell>
          <cell r="AV70"/>
          <cell r="AW70"/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>
            <v>3277</v>
          </cell>
          <cell r="B71">
            <v>55</v>
          </cell>
          <cell r="C71"/>
          <cell r="D71">
            <v>0</v>
          </cell>
          <cell r="E71">
            <v>3277</v>
          </cell>
          <cell r="F71">
            <v>24</v>
          </cell>
          <cell r="G71"/>
          <cell r="H71" t="str">
            <v>00</v>
          </cell>
          <cell r="I71"/>
          <cell r="J71">
            <v>6</v>
          </cell>
          <cell r="K71"/>
          <cell r="L71" t="str">
            <v>00</v>
          </cell>
          <cell r="M71">
            <v>0</v>
          </cell>
          <cell r="N71">
            <v>6</v>
          </cell>
          <cell r="O71">
            <v>0</v>
          </cell>
          <cell r="P71"/>
          <cell r="Q71"/>
          <cell r="R71">
            <v>0</v>
          </cell>
          <cell r="S71">
            <v>0</v>
          </cell>
          <cell r="T71">
            <v>0</v>
          </cell>
          <cell r="U71"/>
          <cell r="V71"/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/>
          <cell r="AN71" t="str">
            <v>24/6</v>
          </cell>
          <cell r="AO71"/>
          <cell r="AP71">
            <v>1</v>
          </cell>
          <cell r="AQ71">
            <v>0</v>
          </cell>
          <cell r="AR71"/>
          <cell r="AS71"/>
          <cell r="AT71"/>
          <cell r="AU71">
            <v>0</v>
          </cell>
          <cell r="AV71"/>
          <cell r="AW71"/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>
            <v>3278</v>
          </cell>
          <cell r="B72">
            <v>56</v>
          </cell>
          <cell r="C72"/>
          <cell r="D72">
            <v>0</v>
          </cell>
          <cell r="E72">
            <v>3278</v>
          </cell>
          <cell r="F72">
            <v>24</v>
          </cell>
          <cell r="G72"/>
          <cell r="H72" t="str">
            <v>00</v>
          </cell>
          <cell r="I72"/>
          <cell r="J72">
            <v>6</v>
          </cell>
          <cell r="K72"/>
          <cell r="L72" t="str">
            <v>00</v>
          </cell>
          <cell r="M72">
            <v>0</v>
          </cell>
          <cell r="N72">
            <v>6</v>
          </cell>
          <cell r="O72">
            <v>0</v>
          </cell>
          <cell r="P72"/>
          <cell r="Q72"/>
          <cell r="R72">
            <v>0</v>
          </cell>
          <cell r="S72">
            <v>0</v>
          </cell>
          <cell r="T72">
            <v>0</v>
          </cell>
          <cell r="U72"/>
          <cell r="V72"/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/>
          <cell r="AN72" t="str">
            <v>24/6</v>
          </cell>
          <cell r="AO72"/>
          <cell r="AP72">
            <v>1</v>
          </cell>
          <cell r="AQ72">
            <v>0</v>
          </cell>
          <cell r="AR72"/>
          <cell r="AS72"/>
          <cell r="AT72"/>
          <cell r="AU72">
            <v>0</v>
          </cell>
          <cell r="AV72"/>
          <cell r="AW72"/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A73">
            <v>3279</v>
          </cell>
          <cell r="B73">
            <v>57</v>
          </cell>
          <cell r="C73"/>
          <cell r="D73">
            <v>0</v>
          </cell>
          <cell r="E73">
            <v>3279</v>
          </cell>
          <cell r="F73">
            <v>24</v>
          </cell>
          <cell r="G73"/>
          <cell r="H73" t="str">
            <v>00</v>
          </cell>
          <cell r="I73"/>
          <cell r="J73">
            <v>6</v>
          </cell>
          <cell r="K73"/>
          <cell r="L73" t="str">
            <v>00</v>
          </cell>
          <cell r="M73">
            <v>0</v>
          </cell>
          <cell r="N73">
            <v>6</v>
          </cell>
          <cell r="O73">
            <v>0</v>
          </cell>
          <cell r="P73"/>
          <cell r="Q73"/>
          <cell r="R73">
            <v>0</v>
          </cell>
          <cell r="S73">
            <v>0</v>
          </cell>
          <cell r="T73">
            <v>0</v>
          </cell>
          <cell r="U73"/>
          <cell r="V73"/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/>
          <cell r="AN73" t="str">
            <v>24/6</v>
          </cell>
          <cell r="AO73"/>
          <cell r="AP73">
            <v>1</v>
          </cell>
          <cell r="AQ73">
            <v>0</v>
          </cell>
          <cell r="AR73"/>
          <cell r="AS73"/>
          <cell r="AT73"/>
          <cell r="AU73">
            <v>0</v>
          </cell>
          <cell r="AV73"/>
          <cell r="AW73"/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A74">
            <v>3280</v>
          </cell>
          <cell r="B74">
            <v>58</v>
          </cell>
          <cell r="C74"/>
          <cell r="D74">
            <v>0</v>
          </cell>
          <cell r="E74">
            <v>3280</v>
          </cell>
          <cell r="F74">
            <v>24</v>
          </cell>
          <cell r="G74"/>
          <cell r="H74" t="str">
            <v>00</v>
          </cell>
          <cell r="I74"/>
          <cell r="J74">
            <v>6</v>
          </cell>
          <cell r="K74"/>
          <cell r="L74" t="str">
            <v>00</v>
          </cell>
          <cell r="M74">
            <v>0</v>
          </cell>
          <cell r="N74">
            <v>6</v>
          </cell>
          <cell r="O74">
            <v>0</v>
          </cell>
          <cell r="P74"/>
          <cell r="Q74"/>
          <cell r="R74">
            <v>0</v>
          </cell>
          <cell r="S74">
            <v>0</v>
          </cell>
          <cell r="T74">
            <v>0</v>
          </cell>
          <cell r="U74"/>
          <cell r="V74"/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/>
          <cell r="AN74" t="str">
            <v>24/6</v>
          </cell>
          <cell r="AO74"/>
          <cell r="AP74">
            <v>1</v>
          </cell>
          <cell r="AQ74">
            <v>0</v>
          </cell>
          <cell r="AR74"/>
          <cell r="AS74"/>
          <cell r="AT74"/>
          <cell r="AU74">
            <v>0</v>
          </cell>
          <cell r="AV74"/>
          <cell r="AW74"/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A75">
            <v>3281</v>
          </cell>
          <cell r="B75">
            <v>59</v>
          </cell>
          <cell r="C75"/>
          <cell r="D75">
            <v>0</v>
          </cell>
          <cell r="E75">
            <v>3281</v>
          </cell>
          <cell r="F75">
            <v>24</v>
          </cell>
          <cell r="G75"/>
          <cell r="H75" t="str">
            <v>00</v>
          </cell>
          <cell r="I75"/>
          <cell r="J75">
            <v>6</v>
          </cell>
          <cell r="K75"/>
          <cell r="L75" t="str">
            <v>00</v>
          </cell>
          <cell r="M75">
            <v>0</v>
          </cell>
          <cell r="N75">
            <v>6</v>
          </cell>
          <cell r="O75">
            <v>0</v>
          </cell>
          <cell r="P75"/>
          <cell r="Q75"/>
          <cell r="R75">
            <v>0</v>
          </cell>
          <cell r="S75">
            <v>0</v>
          </cell>
          <cell r="T75">
            <v>0</v>
          </cell>
          <cell r="U75"/>
          <cell r="V75"/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/>
          <cell r="AN75" t="str">
            <v>24/6</v>
          </cell>
          <cell r="AO75"/>
          <cell r="AP75">
            <v>1</v>
          </cell>
          <cell r="AQ75">
            <v>0</v>
          </cell>
          <cell r="AR75"/>
          <cell r="AS75"/>
          <cell r="AT75"/>
          <cell r="AU75">
            <v>0</v>
          </cell>
          <cell r="AV75"/>
          <cell r="AW75"/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A76">
            <v>3282</v>
          </cell>
          <cell r="B76">
            <v>60</v>
          </cell>
          <cell r="C76"/>
          <cell r="D76">
            <v>0</v>
          </cell>
          <cell r="E76">
            <v>3282</v>
          </cell>
          <cell r="F76">
            <v>24</v>
          </cell>
          <cell r="G76"/>
          <cell r="H76" t="str">
            <v>00</v>
          </cell>
          <cell r="I76"/>
          <cell r="J76">
            <v>6</v>
          </cell>
          <cell r="K76"/>
          <cell r="L76" t="str">
            <v>00</v>
          </cell>
          <cell r="M76">
            <v>0</v>
          </cell>
          <cell r="N76">
            <v>6</v>
          </cell>
          <cell r="O76">
            <v>0</v>
          </cell>
          <cell r="P76"/>
          <cell r="Q76"/>
          <cell r="R76">
            <v>0</v>
          </cell>
          <cell r="S76">
            <v>0</v>
          </cell>
          <cell r="T76">
            <v>0</v>
          </cell>
          <cell r="U76"/>
          <cell r="V76"/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/>
          <cell r="AN76" t="str">
            <v>24/6</v>
          </cell>
          <cell r="AO76"/>
          <cell r="AP76">
            <v>1</v>
          </cell>
          <cell r="AQ76">
            <v>0</v>
          </cell>
          <cell r="AR76"/>
          <cell r="AS76"/>
          <cell r="AT76"/>
          <cell r="AU76">
            <v>0</v>
          </cell>
          <cell r="AV76"/>
          <cell r="AW76"/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A77">
            <v>3283</v>
          </cell>
          <cell r="B77">
            <v>61</v>
          </cell>
          <cell r="C77"/>
          <cell r="D77">
            <v>0</v>
          </cell>
          <cell r="E77">
            <v>3283</v>
          </cell>
          <cell r="F77">
            <v>24</v>
          </cell>
          <cell r="G77"/>
          <cell r="H77" t="str">
            <v>00</v>
          </cell>
          <cell r="I77"/>
          <cell r="J77">
            <v>6</v>
          </cell>
          <cell r="K77"/>
          <cell r="L77" t="str">
            <v>00</v>
          </cell>
          <cell r="M77">
            <v>0</v>
          </cell>
          <cell r="N77">
            <v>6</v>
          </cell>
          <cell r="O77">
            <v>0</v>
          </cell>
          <cell r="P77"/>
          <cell r="Q77"/>
          <cell r="R77">
            <v>0</v>
          </cell>
          <cell r="S77">
            <v>0</v>
          </cell>
          <cell r="T77">
            <v>0</v>
          </cell>
          <cell r="U77"/>
          <cell r="V77"/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/>
          <cell r="AN77" t="str">
            <v>24/6</v>
          </cell>
          <cell r="AO77"/>
          <cell r="AP77">
            <v>1</v>
          </cell>
          <cell r="AQ77">
            <v>0</v>
          </cell>
          <cell r="AR77"/>
          <cell r="AS77"/>
          <cell r="AT77"/>
          <cell r="AU77">
            <v>0</v>
          </cell>
          <cell r="AV77"/>
          <cell r="AW77"/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A78">
            <v>3284</v>
          </cell>
          <cell r="B78">
            <v>62</v>
          </cell>
          <cell r="C78"/>
          <cell r="D78">
            <v>0</v>
          </cell>
          <cell r="E78">
            <v>3284</v>
          </cell>
          <cell r="F78">
            <v>24</v>
          </cell>
          <cell r="G78"/>
          <cell r="H78" t="str">
            <v>00</v>
          </cell>
          <cell r="I78"/>
          <cell r="J78">
            <v>6</v>
          </cell>
          <cell r="K78"/>
          <cell r="L78" t="str">
            <v>00</v>
          </cell>
          <cell r="M78">
            <v>0</v>
          </cell>
          <cell r="N78">
            <v>6</v>
          </cell>
          <cell r="O78">
            <v>0</v>
          </cell>
          <cell r="P78"/>
          <cell r="Q78"/>
          <cell r="R78">
            <v>0</v>
          </cell>
          <cell r="S78">
            <v>0</v>
          </cell>
          <cell r="T78">
            <v>0</v>
          </cell>
          <cell r="U78"/>
          <cell r="V78"/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/>
          <cell r="AN78" t="str">
            <v>24/6</v>
          </cell>
          <cell r="AO78"/>
          <cell r="AP78">
            <v>1</v>
          </cell>
          <cell r="AQ78">
            <v>0</v>
          </cell>
          <cell r="AR78"/>
          <cell r="AS78"/>
          <cell r="AT78"/>
          <cell r="AU78">
            <v>0</v>
          </cell>
          <cell r="AV78"/>
          <cell r="AW78"/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A79">
            <v>3285</v>
          </cell>
          <cell r="B79">
            <v>63</v>
          </cell>
          <cell r="C79"/>
          <cell r="D79">
            <v>0</v>
          </cell>
          <cell r="E79">
            <v>3285</v>
          </cell>
          <cell r="F79">
            <v>24</v>
          </cell>
          <cell r="G79"/>
          <cell r="H79" t="str">
            <v>00</v>
          </cell>
          <cell r="I79"/>
          <cell r="J79">
            <v>6</v>
          </cell>
          <cell r="K79"/>
          <cell r="L79" t="str">
            <v>00</v>
          </cell>
          <cell r="M79">
            <v>0</v>
          </cell>
          <cell r="N79">
            <v>6</v>
          </cell>
          <cell r="O79">
            <v>0</v>
          </cell>
          <cell r="P79"/>
          <cell r="Q79"/>
          <cell r="R79">
            <v>0</v>
          </cell>
          <cell r="S79">
            <v>0</v>
          </cell>
          <cell r="T79">
            <v>0</v>
          </cell>
          <cell r="U79"/>
          <cell r="V79"/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/>
          <cell r="AN79" t="str">
            <v>24/6</v>
          </cell>
          <cell r="AO79"/>
          <cell r="AP79">
            <v>1</v>
          </cell>
          <cell r="AQ79">
            <v>0</v>
          </cell>
          <cell r="AR79"/>
          <cell r="AS79"/>
          <cell r="AT79"/>
          <cell r="AU79">
            <v>0</v>
          </cell>
          <cell r="AV79"/>
          <cell r="AW79"/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A80">
            <v>3286</v>
          </cell>
          <cell r="B80">
            <v>64</v>
          </cell>
          <cell r="C80"/>
          <cell r="D80">
            <v>0</v>
          </cell>
          <cell r="E80">
            <v>3286</v>
          </cell>
          <cell r="F80">
            <v>24</v>
          </cell>
          <cell r="G80"/>
          <cell r="H80" t="str">
            <v>00</v>
          </cell>
          <cell r="I80"/>
          <cell r="J80">
            <v>6</v>
          </cell>
          <cell r="K80"/>
          <cell r="L80" t="str">
            <v>00</v>
          </cell>
          <cell r="M80">
            <v>0</v>
          </cell>
          <cell r="N80">
            <v>6</v>
          </cell>
          <cell r="O80">
            <v>0</v>
          </cell>
          <cell r="P80"/>
          <cell r="Q80"/>
          <cell r="R80">
            <v>0</v>
          </cell>
          <cell r="S80">
            <v>0</v>
          </cell>
          <cell r="T80">
            <v>0</v>
          </cell>
          <cell r="U80"/>
          <cell r="V80"/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/>
          <cell r="AN80" t="str">
            <v>24/6</v>
          </cell>
          <cell r="AO80"/>
          <cell r="AP80">
            <v>1</v>
          </cell>
          <cell r="AQ80">
            <v>0</v>
          </cell>
          <cell r="AR80"/>
          <cell r="AS80"/>
          <cell r="AT80"/>
          <cell r="AU80">
            <v>0</v>
          </cell>
          <cell r="AV80"/>
          <cell r="AW80"/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>
            <v>3287</v>
          </cell>
          <cell r="B81">
            <v>65</v>
          </cell>
          <cell r="C81"/>
          <cell r="D81">
            <v>0</v>
          </cell>
          <cell r="E81">
            <v>3287</v>
          </cell>
          <cell r="F81">
            <v>24</v>
          </cell>
          <cell r="G81"/>
          <cell r="H81" t="str">
            <v>00</v>
          </cell>
          <cell r="I81"/>
          <cell r="J81">
            <v>6</v>
          </cell>
          <cell r="K81"/>
          <cell r="L81" t="str">
            <v>00</v>
          </cell>
          <cell r="M81">
            <v>0</v>
          </cell>
          <cell r="N81">
            <v>6</v>
          </cell>
          <cell r="O81">
            <v>0</v>
          </cell>
          <cell r="P81"/>
          <cell r="Q81"/>
          <cell r="R81">
            <v>0</v>
          </cell>
          <cell r="S81">
            <v>0</v>
          </cell>
          <cell r="T81">
            <v>0</v>
          </cell>
          <cell r="U81"/>
          <cell r="V81"/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/>
          <cell r="AN81" t="str">
            <v>24/6</v>
          </cell>
          <cell r="AO81"/>
          <cell r="AP81">
            <v>1</v>
          </cell>
          <cell r="AQ81">
            <v>0</v>
          </cell>
          <cell r="AR81"/>
          <cell r="AS81"/>
          <cell r="AT81"/>
          <cell r="AU81">
            <v>0</v>
          </cell>
          <cell r="AV81"/>
          <cell r="AW81"/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</row>
        <row r="82">
          <cell r="A82">
            <v>3288</v>
          </cell>
          <cell r="B82">
            <v>66</v>
          </cell>
          <cell r="C82"/>
          <cell r="D82">
            <v>0</v>
          </cell>
          <cell r="E82">
            <v>3288</v>
          </cell>
          <cell r="F82">
            <v>24</v>
          </cell>
          <cell r="G82"/>
          <cell r="H82" t="str">
            <v>00</v>
          </cell>
          <cell r="I82"/>
          <cell r="J82">
            <v>6</v>
          </cell>
          <cell r="K82"/>
          <cell r="L82" t="str">
            <v>00</v>
          </cell>
          <cell r="M82">
            <v>0</v>
          </cell>
          <cell r="N82">
            <v>6</v>
          </cell>
          <cell r="O82">
            <v>0</v>
          </cell>
          <cell r="P82"/>
          <cell r="Q82"/>
          <cell r="R82">
            <v>0</v>
          </cell>
          <cell r="S82">
            <v>0</v>
          </cell>
          <cell r="T82">
            <v>0</v>
          </cell>
          <cell r="U82"/>
          <cell r="V82"/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/>
          <cell r="AN82" t="str">
            <v>24/6</v>
          </cell>
          <cell r="AO82"/>
          <cell r="AP82">
            <v>1</v>
          </cell>
          <cell r="AQ82">
            <v>0</v>
          </cell>
          <cell r="AR82"/>
          <cell r="AS82"/>
          <cell r="AT82"/>
          <cell r="AU82">
            <v>0</v>
          </cell>
          <cell r="AV82"/>
          <cell r="AW82"/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</row>
        <row r="83">
          <cell r="A83">
            <v>3289</v>
          </cell>
          <cell r="B83">
            <v>67</v>
          </cell>
          <cell r="C83"/>
          <cell r="D83">
            <v>0</v>
          </cell>
          <cell r="E83">
            <v>3289</v>
          </cell>
          <cell r="F83">
            <v>24</v>
          </cell>
          <cell r="G83"/>
          <cell r="H83" t="str">
            <v>00</v>
          </cell>
          <cell r="I83"/>
          <cell r="J83">
            <v>6</v>
          </cell>
          <cell r="K83"/>
          <cell r="L83" t="str">
            <v>00</v>
          </cell>
          <cell r="M83">
            <v>0</v>
          </cell>
          <cell r="N83">
            <v>6</v>
          </cell>
          <cell r="O83">
            <v>0</v>
          </cell>
          <cell r="P83"/>
          <cell r="Q83"/>
          <cell r="R83">
            <v>0</v>
          </cell>
          <cell r="S83">
            <v>0</v>
          </cell>
          <cell r="T83">
            <v>0</v>
          </cell>
          <cell r="U83"/>
          <cell r="V83"/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/>
          <cell r="AN83" t="str">
            <v>24/6</v>
          </cell>
          <cell r="AO83"/>
          <cell r="AP83">
            <v>1</v>
          </cell>
          <cell r="AQ83">
            <v>0</v>
          </cell>
          <cell r="AR83"/>
          <cell r="AS83"/>
          <cell r="AT83"/>
          <cell r="AU83">
            <v>0</v>
          </cell>
          <cell r="AV83"/>
          <cell r="AW83"/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</row>
        <row r="84">
          <cell r="A84">
            <v>3290</v>
          </cell>
          <cell r="B84">
            <v>68</v>
          </cell>
          <cell r="C84"/>
          <cell r="D84">
            <v>0</v>
          </cell>
          <cell r="E84">
            <v>3290</v>
          </cell>
          <cell r="F84">
            <v>24</v>
          </cell>
          <cell r="G84"/>
          <cell r="H84" t="str">
            <v>00</v>
          </cell>
          <cell r="I84"/>
          <cell r="J84">
            <v>6</v>
          </cell>
          <cell r="K84"/>
          <cell r="L84" t="str">
            <v>00</v>
          </cell>
          <cell r="M84">
            <v>0</v>
          </cell>
          <cell r="N84">
            <v>6</v>
          </cell>
          <cell r="O84">
            <v>0</v>
          </cell>
          <cell r="P84"/>
          <cell r="Q84"/>
          <cell r="R84">
            <v>0</v>
          </cell>
          <cell r="S84">
            <v>0</v>
          </cell>
          <cell r="T84">
            <v>0</v>
          </cell>
          <cell r="U84"/>
          <cell r="V84"/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/>
          <cell r="AN84" t="str">
            <v>24/6</v>
          </cell>
          <cell r="AO84"/>
          <cell r="AP84">
            <v>1</v>
          </cell>
          <cell r="AQ84">
            <v>0</v>
          </cell>
          <cell r="AR84"/>
          <cell r="AS84"/>
          <cell r="AT84"/>
          <cell r="AU84">
            <v>0</v>
          </cell>
          <cell r="AV84"/>
          <cell r="AW84"/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>
            <v>3291</v>
          </cell>
          <cell r="B85">
            <v>69</v>
          </cell>
          <cell r="C85"/>
          <cell r="D85">
            <v>0</v>
          </cell>
          <cell r="E85">
            <v>3291</v>
          </cell>
          <cell r="F85">
            <v>24</v>
          </cell>
          <cell r="G85"/>
          <cell r="H85" t="str">
            <v>00</v>
          </cell>
          <cell r="I85"/>
          <cell r="J85">
            <v>6</v>
          </cell>
          <cell r="K85"/>
          <cell r="L85" t="str">
            <v>00</v>
          </cell>
          <cell r="M85">
            <v>0</v>
          </cell>
          <cell r="N85">
            <v>6</v>
          </cell>
          <cell r="O85">
            <v>0</v>
          </cell>
          <cell r="P85"/>
          <cell r="Q85"/>
          <cell r="R85">
            <v>0</v>
          </cell>
          <cell r="S85">
            <v>0</v>
          </cell>
          <cell r="T85">
            <v>0</v>
          </cell>
          <cell r="U85"/>
          <cell r="V85"/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/>
          <cell r="AN85" t="str">
            <v>24/6</v>
          </cell>
          <cell r="AO85"/>
          <cell r="AP85">
            <v>1</v>
          </cell>
          <cell r="AQ85">
            <v>0</v>
          </cell>
          <cell r="AR85"/>
          <cell r="AS85"/>
          <cell r="AT85"/>
          <cell r="AU85">
            <v>0</v>
          </cell>
          <cell r="AV85"/>
          <cell r="AW85"/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</row>
        <row r="86">
          <cell r="A86">
            <v>3292</v>
          </cell>
          <cell r="B86">
            <v>70</v>
          </cell>
          <cell r="C86"/>
          <cell r="D86">
            <v>0</v>
          </cell>
          <cell r="E86">
            <v>3292</v>
          </cell>
          <cell r="F86">
            <v>24</v>
          </cell>
          <cell r="G86"/>
          <cell r="H86" t="str">
            <v>00</v>
          </cell>
          <cell r="I86"/>
          <cell r="J86">
            <v>6</v>
          </cell>
          <cell r="K86"/>
          <cell r="L86" t="str">
            <v>00</v>
          </cell>
          <cell r="M86">
            <v>0</v>
          </cell>
          <cell r="N86">
            <v>6</v>
          </cell>
          <cell r="O86">
            <v>0</v>
          </cell>
          <cell r="P86"/>
          <cell r="Q86"/>
          <cell r="R86">
            <v>0</v>
          </cell>
          <cell r="S86">
            <v>0</v>
          </cell>
          <cell r="T86">
            <v>0</v>
          </cell>
          <cell r="U86"/>
          <cell r="V86"/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/>
          <cell r="AN86" t="str">
            <v>24/6</v>
          </cell>
          <cell r="AO86"/>
          <cell r="AP86">
            <v>1</v>
          </cell>
          <cell r="AQ86">
            <v>0</v>
          </cell>
          <cell r="AR86"/>
          <cell r="AS86"/>
          <cell r="AT86"/>
          <cell r="AU86">
            <v>0</v>
          </cell>
          <cell r="AV86"/>
          <cell r="AW86"/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</row>
        <row r="87">
          <cell r="A87">
            <v>3293</v>
          </cell>
          <cell r="B87">
            <v>71</v>
          </cell>
          <cell r="C87"/>
          <cell r="D87">
            <v>0</v>
          </cell>
          <cell r="E87">
            <v>3293</v>
          </cell>
          <cell r="F87">
            <v>24</v>
          </cell>
          <cell r="G87"/>
          <cell r="H87" t="str">
            <v>00</v>
          </cell>
          <cell r="I87"/>
          <cell r="J87">
            <v>6</v>
          </cell>
          <cell r="K87"/>
          <cell r="L87" t="str">
            <v>00</v>
          </cell>
          <cell r="M87">
            <v>0</v>
          </cell>
          <cell r="N87">
            <v>6</v>
          </cell>
          <cell r="O87">
            <v>0</v>
          </cell>
          <cell r="P87"/>
          <cell r="Q87"/>
          <cell r="R87">
            <v>0</v>
          </cell>
          <cell r="S87">
            <v>0</v>
          </cell>
          <cell r="T87">
            <v>0</v>
          </cell>
          <cell r="U87"/>
          <cell r="V87"/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/>
          <cell r="AN87" t="str">
            <v>24/6</v>
          </cell>
          <cell r="AO87"/>
          <cell r="AP87">
            <v>1</v>
          </cell>
          <cell r="AQ87">
            <v>0</v>
          </cell>
          <cell r="AR87"/>
          <cell r="AS87"/>
          <cell r="AT87"/>
          <cell r="AU87">
            <v>0</v>
          </cell>
          <cell r="AV87"/>
          <cell r="AW87"/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</row>
        <row r="88">
          <cell r="A88">
            <v>3294</v>
          </cell>
          <cell r="B88">
            <v>72</v>
          </cell>
          <cell r="C88"/>
          <cell r="D88">
            <v>0</v>
          </cell>
          <cell r="E88">
            <v>3294</v>
          </cell>
          <cell r="F88">
            <v>24</v>
          </cell>
          <cell r="G88"/>
          <cell r="H88" t="str">
            <v>00</v>
          </cell>
          <cell r="I88"/>
          <cell r="J88">
            <v>6</v>
          </cell>
          <cell r="K88"/>
          <cell r="L88" t="str">
            <v>00</v>
          </cell>
          <cell r="M88">
            <v>0</v>
          </cell>
          <cell r="N88">
            <v>6</v>
          </cell>
          <cell r="O88">
            <v>0</v>
          </cell>
          <cell r="P88"/>
          <cell r="Q88"/>
          <cell r="R88">
            <v>0</v>
          </cell>
          <cell r="S88">
            <v>0</v>
          </cell>
          <cell r="T88">
            <v>0</v>
          </cell>
          <cell r="U88"/>
          <cell r="V88"/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/>
          <cell r="AN88" t="str">
            <v>24/6</v>
          </cell>
          <cell r="AO88"/>
          <cell r="AP88">
            <v>1</v>
          </cell>
          <cell r="AQ88">
            <v>0</v>
          </cell>
          <cell r="AR88"/>
          <cell r="AS88"/>
          <cell r="AT88"/>
          <cell r="AU88">
            <v>0</v>
          </cell>
          <cell r="AV88"/>
          <cell r="AW88"/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>
            <v>3295</v>
          </cell>
          <cell r="B89">
            <v>73</v>
          </cell>
          <cell r="C89"/>
          <cell r="D89">
            <v>0</v>
          </cell>
          <cell r="E89">
            <v>3295</v>
          </cell>
          <cell r="F89">
            <v>24</v>
          </cell>
          <cell r="G89"/>
          <cell r="H89" t="str">
            <v>00</v>
          </cell>
          <cell r="I89"/>
          <cell r="J89">
            <v>6</v>
          </cell>
          <cell r="K89"/>
          <cell r="L89" t="str">
            <v>00</v>
          </cell>
          <cell r="M89">
            <v>0</v>
          </cell>
          <cell r="N89">
            <v>6</v>
          </cell>
          <cell r="O89">
            <v>0</v>
          </cell>
          <cell r="P89"/>
          <cell r="Q89"/>
          <cell r="R89">
            <v>0</v>
          </cell>
          <cell r="S89">
            <v>0</v>
          </cell>
          <cell r="T89">
            <v>0</v>
          </cell>
          <cell r="U89"/>
          <cell r="V89"/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/>
          <cell r="AN89" t="str">
            <v>24/6</v>
          </cell>
          <cell r="AO89"/>
          <cell r="AP89">
            <v>1</v>
          </cell>
          <cell r="AQ89">
            <v>0</v>
          </cell>
          <cell r="AR89"/>
          <cell r="AS89"/>
          <cell r="AT89"/>
          <cell r="AU89">
            <v>0</v>
          </cell>
          <cell r="AV89"/>
          <cell r="AW89"/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>
            <v>3296</v>
          </cell>
          <cell r="B90">
            <v>74</v>
          </cell>
          <cell r="C90"/>
          <cell r="D90">
            <v>0</v>
          </cell>
          <cell r="E90">
            <v>3296</v>
          </cell>
          <cell r="F90">
            <v>24</v>
          </cell>
          <cell r="G90"/>
          <cell r="H90" t="str">
            <v>00</v>
          </cell>
          <cell r="I90"/>
          <cell r="J90">
            <v>6</v>
          </cell>
          <cell r="K90"/>
          <cell r="L90" t="str">
            <v>00</v>
          </cell>
          <cell r="M90">
            <v>0</v>
          </cell>
          <cell r="N90">
            <v>6</v>
          </cell>
          <cell r="O90">
            <v>0</v>
          </cell>
          <cell r="P90"/>
          <cell r="Q90"/>
          <cell r="R90">
            <v>0</v>
          </cell>
          <cell r="S90">
            <v>0</v>
          </cell>
          <cell r="T90">
            <v>0</v>
          </cell>
          <cell r="U90"/>
          <cell r="V90"/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/>
          <cell r="AN90" t="str">
            <v>24/6</v>
          </cell>
          <cell r="AO90"/>
          <cell r="AP90">
            <v>1</v>
          </cell>
          <cell r="AQ90">
            <v>0</v>
          </cell>
          <cell r="AR90"/>
          <cell r="AS90"/>
          <cell r="AT90"/>
          <cell r="AU90">
            <v>0</v>
          </cell>
          <cell r="AV90"/>
          <cell r="AW90"/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</row>
        <row r="91">
          <cell r="A91">
            <v>3297</v>
          </cell>
          <cell r="B91">
            <v>75</v>
          </cell>
          <cell r="C91"/>
          <cell r="D91">
            <v>0</v>
          </cell>
          <cell r="E91">
            <v>3297</v>
          </cell>
          <cell r="F91">
            <v>24</v>
          </cell>
          <cell r="G91"/>
          <cell r="H91" t="str">
            <v>00</v>
          </cell>
          <cell r="I91"/>
          <cell r="J91">
            <v>6</v>
          </cell>
          <cell r="K91"/>
          <cell r="L91" t="str">
            <v>00</v>
          </cell>
          <cell r="M91">
            <v>0</v>
          </cell>
          <cell r="N91">
            <v>6</v>
          </cell>
          <cell r="O91">
            <v>0</v>
          </cell>
          <cell r="P91"/>
          <cell r="Q91"/>
          <cell r="R91">
            <v>0</v>
          </cell>
          <cell r="S91">
            <v>0</v>
          </cell>
          <cell r="T91">
            <v>0</v>
          </cell>
          <cell r="U91"/>
          <cell r="V91"/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/>
          <cell r="AN91" t="str">
            <v>24/6</v>
          </cell>
          <cell r="AO91"/>
          <cell r="AP91">
            <v>1</v>
          </cell>
          <cell r="AQ91">
            <v>0</v>
          </cell>
          <cell r="AR91"/>
          <cell r="AS91"/>
          <cell r="AT91"/>
          <cell r="AU91">
            <v>0</v>
          </cell>
          <cell r="AV91"/>
          <cell r="AW91"/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</row>
        <row r="92">
          <cell r="A92">
            <v>3298</v>
          </cell>
          <cell r="B92">
            <v>76</v>
          </cell>
          <cell r="C92"/>
          <cell r="D92">
            <v>0</v>
          </cell>
          <cell r="E92">
            <v>3298</v>
          </cell>
          <cell r="F92">
            <v>24</v>
          </cell>
          <cell r="G92"/>
          <cell r="H92" t="str">
            <v>00</v>
          </cell>
          <cell r="I92"/>
          <cell r="J92">
            <v>6</v>
          </cell>
          <cell r="K92"/>
          <cell r="L92" t="str">
            <v>00</v>
          </cell>
          <cell r="M92">
            <v>0</v>
          </cell>
          <cell r="N92">
            <v>6</v>
          </cell>
          <cell r="O92">
            <v>0</v>
          </cell>
          <cell r="P92"/>
          <cell r="Q92"/>
          <cell r="R92">
            <v>0</v>
          </cell>
          <cell r="S92">
            <v>0</v>
          </cell>
          <cell r="T92">
            <v>0</v>
          </cell>
          <cell r="U92"/>
          <cell r="V92"/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/>
          <cell r="AN92" t="str">
            <v>24/6</v>
          </cell>
          <cell r="AO92"/>
          <cell r="AP92">
            <v>1</v>
          </cell>
          <cell r="AQ92">
            <v>0</v>
          </cell>
          <cell r="AR92"/>
          <cell r="AS92"/>
          <cell r="AT92"/>
          <cell r="AU92">
            <v>0</v>
          </cell>
          <cell r="AV92"/>
          <cell r="AW92"/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</row>
        <row r="93">
          <cell r="A93">
            <v>3299</v>
          </cell>
          <cell r="B93">
            <v>77</v>
          </cell>
          <cell r="C93"/>
          <cell r="D93">
            <v>0</v>
          </cell>
          <cell r="E93">
            <v>3299</v>
          </cell>
          <cell r="F93">
            <v>24</v>
          </cell>
          <cell r="G93"/>
          <cell r="H93" t="str">
            <v>00</v>
          </cell>
          <cell r="I93"/>
          <cell r="J93">
            <v>6</v>
          </cell>
          <cell r="K93"/>
          <cell r="L93" t="str">
            <v>00</v>
          </cell>
          <cell r="M93">
            <v>0</v>
          </cell>
          <cell r="N93">
            <v>6</v>
          </cell>
          <cell r="O93">
            <v>0</v>
          </cell>
          <cell r="P93"/>
          <cell r="Q93"/>
          <cell r="R93">
            <v>0</v>
          </cell>
          <cell r="S93">
            <v>0</v>
          </cell>
          <cell r="T93">
            <v>0</v>
          </cell>
          <cell r="U93"/>
          <cell r="V93"/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/>
          <cell r="AN93" t="str">
            <v>24/6</v>
          </cell>
          <cell r="AO93"/>
          <cell r="AP93">
            <v>1</v>
          </cell>
          <cell r="AQ93">
            <v>0</v>
          </cell>
          <cell r="AR93"/>
          <cell r="AS93"/>
          <cell r="AT93"/>
          <cell r="AU93">
            <v>0</v>
          </cell>
          <cell r="AV93"/>
          <cell r="AW93"/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</row>
        <row r="94">
          <cell r="A94">
            <v>3300</v>
          </cell>
          <cell r="B94">
            <v>78</v>
          </cell>
          <cell r="C94"/>
          <cell r="D94">
            <v>0</v>
          </cell>
          <cell r="E94">
            <v>3300</v>
          </cell>
          <cell r="F94">
            <v>24</v>
          </cell>
          <cell r="G94"/>
          <cell r="H94" t="str">
            <v>00</v>
          </cell>
          <cell r="I94"/>
          <cell r="J94">
            <v>6</v>
          </cell>
          <cell r="K94"/>
          <cell r="L94" t="str">
            <v>00</v>
          </cell>
          <cell r="M94">
            <v>0</v>
          </cell>
          <cell r="N94">
            <v>6</v>
          </cell>
          <cell r="O94">
            <v>0</v>
          </cell>
          <cell r="P94"/>
          <cell r="Q94"/>
          <cell r="R94">
            <v>0</v>
          </cell>
          <cell r="S94">
            <v>0</v>
          </cell>
          <cell r="T94">
            <v>0</v>
          </cell>
          <cell r="U94"/>
          <cell r="V94"/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/>
          <cell r="AN94" t="str">
            <v>24/6</v>
          </cell>
          <cell r="AO94"/>
          <cell r="AP94">
            <v>1</v>
          </cell>
          <cell r="AQ94">
            <v>0</v>
          </cell>
          <cell r="AR94"/>
          <cell r="AS94"/>
          <cell r="AT94"/>
          <cell r="AU94">
            <v>0</v>
          </cell>
          <cell r="AV94"/>
          <cell r="AW94"/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</row>
        <row r="95">
          <cell r="A95">
            <v>3301</v>
          </cell>
          <cell r="B95">
            <v>79</v>
          </cell>
          <cell r="C95"/>
          <cell r="D95">
            <v>0</v>
          </cell>
          <cell r="E95">
            <v>3301</v>
          </cell>
          <cell r="F95">
            <v>24</v>
          </cell>
          <cell r="G95"/>
          <cell r="H95" t="str">
            <v>00</v>
          </cell>
          <cell r="I95"/>
          <cell r="J95">
            <v>6</v>
          </cell>
          <cell r="K95"/>
          <cell r="L95" t="str">
            <v>00</v>
          </cell>
          <cell r="M95">
            <v>0</v>
          </cell>
          <cell r="N95">
            <v>6</v>
          </cell>
          <cell r="O95">
            <v>0</v>
          </cell>
          <cell r="P95"/>
          <cell r="Q95"/>
          <cell r="R95">
            <v>0</v>
          </cell>
          <cell r="S95">
            <v>0</v>
          </cell>
          <cell r="T95">
            <v>0</v>
          </cell>
          <cell r="U95"/>
          <cell r="V95"/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/>
          <cell r="AN95" t="str">
            <v>24/6</v>
          </cell>
          <cell r="AO95"/>
          <cell r="AP95">
            <v>1</v>
          </cell>
          <cell r="AQ95">
            <v>0</v>
          </cell>
          <cell r="AR95"/>
          <cell r="AS95"/>
          <cell r="AT95"/>
          <cell r="AU95">
            <v>0</v>
          </cell>
          <cell r="AV95"/>
          <cell r="AW95"/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</row>
        <row r="96">
          <cell r="A96">
            <v>3302</v>
          </cell>
          <cell r="B96">
            <v>80</v>
          </cell>
          <cell r="C96"/>
          <cell r="D96">
            <v>0</v>
          </cell>
          <cell r="E96">
            <v>3302</v>
          </cell>
          <cell r="F96">
            <v>24</v>
          </cell>
          <cell r="G96"/>
          <cell r="H96" t="str">
            <v>00</v>
          </cell>
          <cell r="I96"/>
          <cell r="J96">
            <v>6</v>
          </cell>
          <cell r="K96"/>
          <cell r="L96" t="str">
            <v>00</v>
          </cell>
          <cell r="M96">
            <v>0</v>
          </cell>
          <cell r="N96">
            <v>6</v>
          </cell>
          <cell r="O96">
            <v>0</v>
          </cell>
          <cell r="P96"/>
          <cell r="Q96"/>
          <cell r="R96">
            <v>0</v>
          </cell>
          <cell r="S96">
            <v>0</v>
          </cell>
          <cell r="T96">
            <v>0</v>
          </cell>
          <cell r="U96"/>
          <cell r="V96"/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/>
          <cell r="AN96" t="str">
            <v>24/6</v>
          </cell>
          <cell r="AO96"/>
          <cell r="AP96">
            <v>1</v>
          </cell>
          <cell r="AQ96">
            <v>0</v>
          </cell>
          <cell r="AR96"/>
          <cell r="AS96"/>
          <cell r="AT96"/>
          <cell r="AU96">
            <v>0</v>
          </cell>
          <cell r="AV96"/>
          <cell r="AW96"/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</row>
        <row r="97">
          <cell r="A97">
            <v>3303</v>
          </cell>
          <cell r="B97">
            <v>81</v>
          </cell>
          <cell r="C97"/>
          <cell r="D97">
            <v>0</v>
          </cell>
          <cell r="E97">
            <v>3303</v>
          </cell>
          <cell r="F97">
            <v>24</v>
          </cell>
          <cell r="G97"/>
          <cell r="H97" t="str">
            <v>00</v>
          </cell>
          <cell r="I97"/>
          <cell r="J97">
            <v>6</v>
          </cell>
          <cell r="K97"/>
          <cell r="L97" t="str">
            <v>00</v>
          </cell>
          <cell r="M97">
            <v>0</v>
          </cell>
          <cell r="N97">
            <v>6</v>
          </cell>
          <cell r="O97">
            <v>0</v>
          </cell>
          <cell r="P97"/>
          <cell r="Q97"/>
          <cell r="R97">
            <v>0</v>
          </cell>
          <cell r="S97">
            <v>0</v>
          </cell>
          <cell r="T97">
            <v>0</v>
          </cell>
          <cell r="U97"/>
          <cell r="V97"/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/>
          <cell r="AN97" t="str">
            <v>24/6</v>
          </cell>
          <cell r="AO97"/>
          <cell r="AP97">
            <v>1</v>
          </cell>
          <cell r="AQ97">
            <v>0</v>
          </cell>
          <cell r="AR97"/>
          <cell r="AS97"/>
          <cell r="AT97"/>
          <cell r="AU97">
            <v>0</v>
          </cell>
          <cell r="AV97"/>
          <cell r="AW97"/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98">
          <cell r="A98">
            <v>3304</v>
          </cell>
          <cell r="B98">
            <v>82</v>
          </cell>
          <cell r="C98"/>
          <cell r="D98">
            <v>0</v>
          </cell>
          <cell r="E98">
            <v>3304</v>
          </cell>
          <cell r="F98">
            <v>24</v>
          </cell>
          <cell r="G98"/>
          <cell r="H98" t="str">
            <v>00</v>
          </cell>
          <cell r="I98"/>
          <cell r="J98">
            <v>6</v>
          </cell>
          <cell r="K98"/>
          <cell r="L98" t="str">
            <v>00</v>
          </cell>
          <cell r="M98">
            <v>0</v>
          </cell>
          <cell r="N98">
            <v>6</v>
          </cell>
          <cell r="O98">
            <v>0</v>
          </cell>
          <cell r="P98"/>
          <cell r="Q98"/>
          <cell r="R98">
            <v>0</v>
          </cell>
          <cell r="S98">
            <v>0</v>
          </cell>
          <cell r="T98">
            <v>0</v>
          </cell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>
            <v>0</v>
          </cell>
          <cell r="AM98"/>
          <cell r="AN98" t="str">
            <v>24/6</v>
          </cell>
          <cell r="AO98"/>
          <cell r="AP98">
            <v>1</v>
          </cell>
          <cell r="AQ98">
            <v>0</v>
          </cell>
          <cell r="AR98"/>
          <cell r="AS98"/>
          <cell r="AT98"/>
          <cell r="AU98">
            <v>0</v>
          </cell>
          <cell r="AV98"/>
          <cell r="AW98"/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>
            <v>3305</v>
          </cell>
          <cell r="B99">
            <v>83</v>
          </cell>
          <cell r="C99"/>
          <cell r="D99">
            <v>0</v>
          </cell>
          <cell r="E99">
            <v>3305</v>
          </cell>
          <cell r="F99">
            <v>24</v>
          </cell>
          <cell r="G99"/>
          <cell r="H99" t="str">
            <v>00</v>
          </cell>
          <cell r="I99"/>
          <cell r="J99">
            <v>6</v>
          </cell>
          <cell r="K99"/>
          <cell r="L99" t="str">
            <v>00</v>
          </cell>
          <cell r="M99">
            <v>0</v>
          </cell>
          <cell r="N99">
            <v>6</v>
          </cell>
          <cell r="O99">
            <v>0</v>
          </cell>
          <cell r="P99"/>
          <cell r="Q99"/>
          <cell r="R99">
            <v>0</v>
          </cell>
          <cell r="S99">
            <v>0</v>
          </cell>
          <cell r="T99">
            <v>0</v>
          </cell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>
            <v>0</v>
          </cell>
          <cell r="AM99"/>
          <cell r="AN99" t="str">
            <v>24/6</v>
          </cell>
          <cell r="AO99"/>
          <cell r="AP99">
            <v>1</v>
          </cell>
          <cell r="AQ99">
            <v>0</v>
          </cell>
          <cell r="AR99"/>
          <cell r="AS99"/>
          <cell r="AT99"/>
          <cell r="AU99">
            <v>0</v>
          </cell>
          <cell r="AV99"/>
          <cell r="AW99"/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</row>
        <row r="100">
          <cell r="A100">
            <v>3306</v>
          </cell>
          <cell r="B100">
            <v>84</v>
          </cell>
          <cell r="C100"/>
          <cell r="D100">
            <v>0</v>
          </cell>
          <cell r="E100">
            <v>3306</v>
          </cell>
          <cell r="F100">
            <v>24</v>
          </cell>
          <cell r="G100"/>
          <cell r="H100" t="str">
            <v>00</v>
          </cell>
          <cell r="I100"/>
          <cell r="J100">
            <v>6</v>
          </cell>
          <cell r="K100"/>
          <cell r="L100" t="str">
            <v>00</v>
          </cell>
          <cell r="M100">
            <v>0</v>
          </cell>
          <cell r="N100">
            <v>6</v>
          </cell>
          <cell r="O100">
            <v>0</v>
          </cell>
          <cell r="P100"/>
          <cell r="Q100"/>
          <cell r="R100">
            <v>0</v>
          </cell>
          <cell r="S100">
            <v>0</v>
          </cell>
          <cell r="T100">
            <v>0</v>
          </cell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>
            <v>0</v>
          </cell>
          <cell r="AM100"/>
          <cell r="AN100" t="str">
            <v>24/6</v>
          </cell>
          <cell r="AO100"/>
          <cell r="AP100">
            <v>1</v>
          </cell>
          <cell r="AQ100">
            <v>0</v>
          </cell>
          <cell r="AR100"/>
          <cell r="AS100"/>
          <cell r="AT100"/>
          <cell r="AU100">
            <v>0</v>
          </cell>
          <cell r="AV100"/>
          <cell r="AW100"/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</row>
        <row r="101">
          <cell r="A101">
            <v>3307</v>
          </cell>
          <cell r="B101">
            <v>85</v>
          </cell>
          <cell r="C101"/>
          <cell r="D101">
            <v>0</v>
          </cell>
          <cell r="E101">
            <v>3307</v>
          </cell>
          <cell r="F101">
            <v>24</v>
          </cell>
          <cell r="G101"/>
          <cell r="H101" t="str">
            <v>00</v>
          </cell>
          <cell r="I101"/>
          <cell r="J101">
            <v>6</v>
          </cell>
          <cell r="K101"/>
          <cell r="L101" t="str">
            <v>00</v>
          </cell>
          <cell r="M101">
            <v>0</v>
          </cell>
          <cell r="N101">
            <v>6</v>
          </cell>
          <cell r="O101">
            <v>0</v>
          </cell>
          <cell r="P101"/>
          <cell r="Q101"/>
          <cell r="R101">
            <v>0</v>
          </cell>
          <cell r="S101">
            <v>0</v>
          </cell>
          <cell r="T101">
            <v>0</v>
          </cell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>
            <v>0</v>
          </cell>
          <cell r="AM101"/>
          <cell r="AN101" t="str">
            <v>24/6</v>
          </cell>
          <cell r="AO101"/>
          <cell r="AP101">
            <v>1</v>
          </cell>
          <cell r="AQ101">
            <v>0</v>
          </cell>
          <cell r="AR101"/>
          <cell r="AS101"/>
          <cell r="AT101"/>
          <cell r="AU101">
            <v>0</v>
          </cell>
          <cell r="AV101"/>
          <cell r="AW101"/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</row>
        <row r="102">
          <cell r="A102">
            <v>3308</v>
          </cell>
          <cell r="B102">
            <v>86</v>
          </cell>
          <cell r="C102"/>
          <cell r="D102">
            <v>0</v>
          </cell>
          <cell r="E102">
            <v>3308</v>
          </cell>
          <cell r="F102">
            <v>24</v>
          </cell>
          <cell r="G102"/>
          <cell r="H102" t="str">
            <v>00</v>
          </cell>
          <cell r="I102"/>
          <cell r="J102">
            <v>6</v>
          </cell>
          <cell r="K102"/>
          <cell r="L102" t="str">
            <v>00</v>
          </cell>
          <cell r="M102">
            <v>0</v>
          </cell>
          <cell r="N102">
            <v>6</v>
          </cell>
          <cell r="O102">
            <v>0</v>
          </cell>
          <cell r="P102"/>
          <cell r="Q102"/>
          <cell r="R102">
            <v>0</v>
          </cell>
          <cell r="S102">
            <v>0</v>
          </cell>
          <cell r="T102">
            <v>0</v>
          </cell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>
            <v>0</v>
          </cell>
          <cell r="AM102"/>
          <cell r="AN102" t="str">
            <v>24/6</v>
          </cell>
          <cell r="AO102"/>
          <cell r="AP102">
            <v>1</v>
          </cell>
          <cell r="AQ102">
            <v>0</v>
          </cell>
          <cell r="AR102"/>
          <cell r="AS102"/>
          <cell r="AT102"/>
          <cell r="AU102">
            <v>0</v>
          </cell>
          <cell r="AV102"/>
          <cell r="AW102"/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>
            <v>3309</v>
          </cell>
          <cell r="B103">
            <v>87</v>
          </cell>
          <cell r="C103"/>
          <cell r="D103">
            <v>0</v>
          </cell>
          <cell r="E103">
            <v>3309</v>
          </cell>
          <cell r="F103">
            <v>24</v>
          </cell>
          <cell r="G103"/>
          <cell r="H103" t="str">
            <v>00</v>
          </cell>
          <cell r="I103"/>
          <cell r="J103">
            <v>6</v>
          </cell>
          <cell r="K103"/>
          <cell r="L103" t="str">
            <v>00</v>
          </cell>
          <cell r="M103">
            <v>0</v>
          </cell>
          <cell r="N103">
            <v>6</v>
          </cell>
          <cell r="O103">
            <v>0</v>
          </cell>
          <cell r="P103"/>
          <cell r="Q103"/>
          <cell r="R103">
            <v>0</v>
          </cell>
          <cell r="S103">
            <v>0</v>
          </cell>
          <cell r="T103">
            <v>0</v>
          </cell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>
            <v>0</v>
          </cell>
          <cell r="AM103"/>
          <cell r="AN103" t="str">
            <v>24/6</v>
          </cell>
          <cell r="AO103"/>
          <cell r="AP103">
            <v>1</v>
          </cell>
          <cell r="AQ103">
            <v>0</v>
          </cell>
          <cell r="AR103"/>
          <cell r="AS103"/>
          <cell r="AT103"/>
          <cell r="AU103">
            <v>0</v>
          </cell>
          <cell r="AV103"/>
          <cell r="AW103"/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</row>
        <row r="104">
          <cell r="A104">
            <v>3310</v>
          </cell>
          <cell r="B104">
            <v>88</v>
          </cell>
          <cell r="C104"/>
          <cell r="D104">
            <v>0</v>
          </cell>
          <cell r="E104">
            <v>3310</v>
          </cell>
          <cell r="F104">
            <v>24</v>
          </cell>
          <cell r="G104"/>
          <cell r="H104" t="str">
            <v>00</v>
          </cell>
          <cell r="I104"/>
          <cell r="J104">
            <v>6</v>
          </cell>
          <cell r="K104"/>
          <cell r="L104" t="str">
            <v>00</v>
          </cell>
          <cell r="M104">
            <v>0</v>
          </cell>
          <cell r="N104">
            <v>6</v>
          </cell>
          <cell r="O104">
            <v>0</v>
          </cell>
          <cell r="P104"/>
          <cell r="Q104"/>
          <cell r="R104">
            <v>0</v>
          </cell>
          <cell r="S104">
            <v>0</v>
          </cell>
          <cell r="T104">
            <v>0</v>
          </cell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>
            <v>0</v>
          </cell>
          <cell r="AM104"/>
          <cell r="AN104" t="str">
            <v>24/6</v>
          </cell>
          <cell r="AO104"/>
          <cell r="AP104">
            <v>1</v>
          </cell>
          <cell r="AQ104">
            <v>0</v>
          </cell>
          <cell r="AR104"/>
          <cell r="AS104"/>
          <cell r="AT104"/>
          <cell r="AU104">
            <v>0</v>
          </cell>
          <cell r="AV104"/>
          <cell r="AW104"/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</row>
        <row r="105">
          <cell r="A105">
            <v>3311</v>
          </cell>
          <cell r="B105">
            <v>89</v>
          </cell>
          <cell r="C105"/>
          <cell r="D105">
            <v>0</v>
          </cell>
          <cell r="E105">
            <v>3311</v>
          </cell>
          <cell r="F105">
            <v>24</v>
          </cell>
          <cell r="G105"/>
          <cell r="H105" t="str">
            <v>00</v>
          </cell>
          <cell r="I105"/>
          <cell r="J105">
            <v>6</v>
          </cell>
          <cell r="K105"/>
          <cell r="L105" t="str">
            <v>00</v>
          </cell>
          <cell r="M105">
            <v>0</v>
          </cell>
          <cell r="N105">
            <v>6</v>
          </cell>
          <cell r="O105">
            <v>0</v>
          </cell>
          <cell r="P105"/>
          <cell r="Q105"/>
          <cell r="R105">
            <v>0</v>
          </cell>
          <cell r="S105">
            <v>0</v>
          </cell>
          <cell r="T105">
            <v>0</v>
          </cell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>
            <v>0</v>
          </cell>
          <cell r="AM105"/>
          <cell r="AN105" t="str">
            <v>24/6</v>
          </cell>
          <cell r="AO105"/>
          <cell r="AP105">
            <v>1</v>
          </cell>
          <cell r="AQ105">
            <v>0</v>
          </cell>
          <cell r="AR105"/>
          <cell r="AS105"/>
          <cell r="AT105"/>
          <cell r="AU105">
            <v>0</v>
          </cell>
          <cell r="AV105"/>
          <cell r="AW105"/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</row>
        <row r="106">
          <cell r="A106">
            <v>3312</v>
          </cell>
          <cell r="B106">
            <v>90</v>
          </cell>
          <cell r="C106"/>
          <cell r="D106">
            <v>0</v>
          </cell>
          <cell r="E106">
            <v>3312</v>
          </cell>
          <cell r="F106">
            <v>24</v>
          </cell>
          <cell r="G106"/>
          <cell r="H106" t="str">
            <v>00</v>
          </cell>
          <cell r="I106"/>
          <cell r="J106">
            <v>6</v>
          </cell>
          <cell r="K106"/>
          <cell r="L106" t="str">
            <v>00</v>
          </cell>
          <cell r="M106">
            <v>0</v>
          </cell>
          <cell r="N106">
            <v>6</v>
          </cell>
          <cell r="O106">
            <v>0</v>
          </cell>
          <cell r="P106"/>
          <cell r="Q106"/>
          <cell r="R106">
            <v>0</v>
          </cell>
          <cell r="S106">
            <v>0</v>
          </cell>
          <cell r="T106">
            <v>0</v>
          </cell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>
            <v>0</v>
          </cell>
          <cell r="AM106"/>
          <cell r="AN106" t="str">
            <v>24/6</v>
          </cell>
          <cell r="AO106"/>
          <cell r="AP106">
            <v>1</v>
          </cell>
          <cell r="AQ106">
            <v>0</v>
          </cell>
          <cell r="AR106"/>
          <cell r="AS106"/>
          <cell r="AT106"/>
          <cell r="AU106">
            <v>0</v>
          </cell>
          <cell r="AV106"/>
          <cell r="AW106"/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>
            <v>3313</v>
          </cell>
          <cell r="B107">
            <v>91</v>
          </cell>
          <cell r="C107"/>
          <cell r="D107">
            <v>0</v>
          </cell>
          <cell r="E107">
            <v>3313</v>
          </cell>
          <cell r="F107">
            <v>24</v>
          </cell>
          <cell r="G107"/>
          <cell r="H107" t="str">
            <v>00</v>
          </cell>
          <cell r="I107"/>
          <cell r="J107">
            <v>6</v>
          </cell>
          <cell r="K107"/>
          <cell r="L107" t="str">
            <v>00</v>
          </cell>
          <cell r="M107">
            <v>0</v>
          </cell>
          <cell r="N107">
            <v>6</v>
          </cell>
          <cell r="O107">
            <v>0</v>
          </cell>
          <cell r="P107"/>
          <cell r="Q107"/>
          <cell r="R107">
            <v>0</v>
          </cell>
          <cell r="S107">
            <v>0</v>
          </cell>
          <cell r="T107">
            <v>0</v>
          </cell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>
            <v>0</v>
          </cell>
          <cell r="AM107"/>
          <cell r="AN107" t="str">
            <v>24/6</v>
          </cell>
          <cell r="AO107"/>
          <cell r="AP107">
            <v>1</v>
          </cell>
          <cell r="AQ107">
            <v>0</v>
          </cell>
          <cell r="AR107"/>
          <cell r="AS107"/>
          <cell r="AT107"/>
          <cell r="AU107">
            <v>0</v>
          </cell>
          <cell r="AV107"/>
          <cell r="AW107"/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>
            <v>3314</v>
          </cell>
          <cell r="B108">
            <v>92</v>
          </cell>
          <cell r="C108"/>
          <cell r="D108">
            <v>0</v>
          </cell>
          <cell r="E108">
            <v>3314</v>
          </cell>
          <cell r="F108">
            <v>24</v>
          </cell>
          <cell r="G108"/>
          <cell r="H108" t="str">
            <v>00</v>
          </cell>
          <cell r="I108"/>
          <cell r="J108">
            <v>6</v>
          </cell>
          <cell r="K108"/>
          <cell r="L108" t="str">
            <v>00</v>
          </cell>
          <cell r="M108">
            <v>0</v>
          </cell>
          <cell r="N108">
            <v>6</v>
          </cell>
          <cell r="O108">
            <v>0</v>
          </cell>
          <cell r="P108"/>
          <cell r="Q108"/>
          <cell r="R108">
            <v>0</v>
          </cell>
          <cell r="S108">
            <v>0</v>
          </cell>
          <cell r="T108">
            <v>0</v>
          </cell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>
            <v>0</v>
          </cell>
          <cell r="AM108"/>
          <cell r="AN108" t="str">
            <v>24/6</v>
          </cell>
          <cell r="AO108"/>
          <cell r="AP108">
            <v>1</v>
          </cell>
          <cell r="AQ108">
            <v>0</v>
          </cell>
          <cell r="AR108"/>
          <cell r="AS108"/>
          <cell r="AT108"/>
          <cell r="AU108">
            <v>0</v>
          </cell>
          <cell r="AV108"/>
          <cell r="AW108"/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</row>
        <row r="109">
          <cell r="A109">
            <v>3315</v>
          </cell>
          <cell r="B109">
            <v>93</v>
          </cell>
          <cell r="C109"/>
          <cell r="D109">
            <v>0</v>
          </cell>
          <cell r="E109">
            <v>3315</v>
          </cell>
          <cell r="F109">
            <v>24</v>
          </cell>
          <cell r="G109"/>
          <cell r="H109" t="str">
            <v>00</v>
          </cell>
          <cell r="I109"/>
          <cell r="J109">
            <v>6</v>
          </cell>
          <cell r="K109"/>
          <cell r="L109" t="str">
            <v>00</v>
          </cell>
          <cell r="M109">
            <v>0</v>
          </cell>
          <cell r="N109">
            <v>6</v>
          </cell>
          <cell r="O109">
            <v>0</v>
          </cell>
          <cell r="P109"/>
          <cell r="Q109"/>
          <cell r="R109">
            <v>0</v>
          </cell>
          <cell r="S109">
            <v>0</v>
          </cell>
          <cell r="T109">
            <v>0</v>
          </cell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>
            <v>0</v>
          </cell>
          <cell r="AM109"/>
          <cell r="AN109" t="str">
            <v>24/6</v>
          </cell>
          <cell r="AO109"/>
          <cell r="AP109">
            <v>1</v>
          </cell>
          <cell r="AQ109">
            <v>0</v>
          </cell>
          <cell r="AR109"/>
          <cell r="AS109"/>
          <cell r="AT109"/>
          <cell r="AU109">
            <v>0</v>
          </cell>
          <cell r="AV109"/>
          <cell r="AW109"/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</row>
        <row r="110">
          <cell r="A110">
            <v>3316</v>
          </cell>
          <cell r="B110">
            <v>94</v>
          </cell>
          <cell r="C110"/>
          <cell r="D110">
            <v>0</v>
          </cell>
          <cell r="E110">
            <v>3316</v>
          </cell>
          <cell r="F110">
            <v>24</v>
          </cell>
          <cell r="G110"/>
          <cell r="H110" t="str">
            <v>00</v>
          </cell>
          <cell r="I110"/>
          <cell r="J110">
            <v>6</v>
          </cell>
          <cell r="K110"/>
          <cell r="L110" t="str">
            <v>00</v>
          </cell>
          <cell r="M110">
            <v>0</v>
          </cell>
          <cell r="N110">
            <v>6</v>
          </cell>
          <cell r="O110">
            <v>0</v>
          </cell>
          <cell r="P110"/>
          <cell r="Q110"/>
          <cell r="R110">
            <v>0</v>
          </cell>
          <cell r="S110">
            <v>0</v>
          </cell>
          <cell r="T110">
            <v>0</v>
          </cell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>
            <v>0</v>
          </cell>
          <cell r="AM110"/>
          <cell r="AN110" t="str">
            <v>24/6</v>
          </cell>
          <cell r="AO110"/>
          <cell r="AP110">
            <v>1</v>
          </cell>
          <cell r="AQ110">
            <v>0</v>
          </cell>
          <cell r="AR110"/>
          <cell r="AS110"/>
          <cell r="AT110"/>
          <cell r="AU110">
            <v>0</v>
          </cell>
          <cell r="AV110"/>
          <cell r="AW110"/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</row>
        <row r="111">
          <cell r="A111">
            <v>3317</v>
          </cell>
          <cell r="B111">
            <v>95</v>
          </cell>
          <cell r="C111"/>
          <cell r="D111">
            <v>0</v>
          </cell>
          <cell r="E111">
            <v>3317</v>
          </cell>
          <cell r="F111">
            <v>24</v>
          </cell>
          <cell r="G111"/>
          <cell r="H111" t="str">
            <v>00</v>
          </cell>
          <cell r="I111"/>
          <cell r="J111">
            <v>6</v>
          </cell>
          <cell r="K111"/>
          <cell r="L111" t="str">
            <v>00</v>
          </cell>
          <cell r="M111">
            <v>0</v>
          </cell>
          <cell r="N111">
            <v>6</v>
          </cell>
          <cell r="O111">
            <v>0</v>
          </cell>
          <cell r="P111"/>
          <cell r="Q111"/>
          <cell r="R111">
            <v>0</v>
          </cell>
          <cell r="S111">
            <v>0</v>
          </cell>
          <cell r="T111">
            <v>0</v>
          </cell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>
            <v>0</v>
          </cell>
          <cell r="AM111"/>
          <cell r="AN111" t="str">
            <v>24/6</v>
          </cell>
          <cell r="AO111"/>
          <cell r="AP111">
            <v>1</v>
          </cell>
          <cell r="AQ111">
            <v>0</v>
          </cell>
          <cell r="AR111"/>
          <cell r="AS111"/>
          <cell r="AT111"/>
          <cell r="AU111">
            <v>0</v>
          </cell>
          <cell r="AV111"/>
          <cell r="AW111"/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</row>
        <row r="112">
          <cell r="A112">
            <v>3318</v>
          </cell>
          <cell r="B112">
            <v>96</v>
          </cell>
          <cell r="C112"/>
          <cell r="D112">
            <v>0</v>
          </cell>
          <cell r="E112">
            <v>3318</v>
          </cell>
          <cell r="F112">
            <v>24</v>
          </cell>
          <cell r="G112"/>
          <cell r="H112" t="str">
            <v>00</v>
          </cell>
          <cell r="I112"/>
          <cell r="J112">
            <v>6</v>
          </cell>
          <cell r="K112"/>
          <cell r="L112" t="str">
            <v>00</v>
          </cell>
          <cell r="M112">
            <v>0</v>
          </cell>
          <cell r="N112">
            <v>6</v>
          </cell>
          <cell r="O112">
            <v>0</v>
          </cell>
          <cell r="P112"/>
          <cell r="Q112"/>
          <cell r="R112">
            <v>0</v>
          </cell>
          <cell r="S112">
            <v>0</v>
          </cell>
          <cell r="T112">
            <v>0</v>
          </cell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>
            <v>0</v>
          </cell>
          <cell r="AM112"/>
          <cell r="AN112" t="str">
            <v>24/6</v>
          </cell>
          <cell r="AO112"/>
          <cell r="AP112">
            <v>1</v>
          </cell>
          <cell r="AQ112">
            <v>0</v>
          </cell>
          <cell r="AR112"/>
          <cell r="AS112"/>
          <cell r="AT112"/>
          <cell r="AU112">
            <v>0</v>
          </cell>
          <cell r="AV112"/>
          <cell r="AW112"/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</row>
        <row r="113">
          <cell r="A113">
            <v>3319</v>
          </cell>
          <cell r="B113">
            <v>97</v>
          </cell>
          <cell r="C113"/>
          <cell r="D113">
            <v>0</v>
          </cell>
          <cell r="E113">
            <v>3319</v>
          </cell>
          <cell r="F113">
            <v>24</v>
          </cell>
          <cell r="G113"/>
          <cell r="H113" t="str">
            <v>00</v>
          </cell>
          <cell r="I113"/>
          <cell r="J113">
            <v>6</v>
          </cell>
          <cell r="K113"/>
          <cell r="L113" t="str">
            <v>00</v>
          </cell>
          <cell r="M113">
            <v>0</v>
          </cell>
          <cell r="N113">
            <v>6</v>
          </cell>
          <cell r="O113">
            <v>0</v>
          </cell>
          <cell r="P113"/>
          <cell r="Q113"/>
          <cell r="R113">
            <v>0</v>
          </cell>
          <cell r="S113">
            <v>0</v>
          </cell>
          <cell r="T113">
            <v>0</v>
          </cell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>
            <v>0</v>
          </cell>
          <cell r="AM113"/>
          <cell r="AN113" t="str">
            <v>24/6</v>
          </cell>
          <cell r="AO113"/>
          <cell r="AP113">
            <v>1</v>
          </cell>
          <cell r="AQ113">
            <v>0</v>
          </cell>
          <cell r="AR113"/>
          <cell r="AS113"/>
          <cell r="AT113"/>
          <cell r="AU113">
            <v>0</v>
          </cell>
          <cell r="AV113"/>
          <cell r="AW113"/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</row>
        <row r="114">
          <cell r="A114">
            <v>3320</v>
          </cell>
          <cell r="B114">
            <v>98</v>
          </cell>
          <cell r="C114"/>
          <cell r="D114">
            <v>0</v>
          </cell>
          <cell r="E114">
            <v>3320</v>
          </cell>
          <cell r="F114">
            <v>24</v>
          </cell>
          <cell r="G114"/>
          <cell r="H114" t="str">
            <v>00</v>
          </cell>
          <cell r="I114"/>
          <cell r="J114">
            <v>6</v>
          </cell>
          <cell r="K114"/>
          <cell r="L114" t="str">
            <v>00</v>
          </cell>
          <cell r="M114">
            <v>0</v>
          </cell>
          <cell r="N114">
            <v>6</v>
          </cell>
          <cell r="O114">
            <v>0</v>
          </cell>
          <cell r="P114"/>
          <cell r="Q114"/>
          <cell r="R114">
            <v>0</v>
          </cell>
          <cell r="S114">
            <v>0</v>
          </cell>
          <cell r="T114">
            <v>0</v>
          </cell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>
            <v>0</v>
          </cell>
          <cell r="AM114"/>
          <cell r="AN114" t="str">
            <v>24/6</v>
          </cell>
          <cell r="AO114"/>
          <cell r="AP114">
            <v>1</v>
          </cell>
          <cell r="AQ114">
            <v>0</v>
          </cell>
          <cell r="AR114"/>
          <cell r="AS114"/>
          <cell r="AT114"/>
          <cell r="AU114">
            <v>0</v>
          </cell>
          <cell r="AV114"/>
          <cell r="AW114"/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</row>
        <row r="115">
          <cell r="A115">
            <v>3321</v>
          </cell>
          <cell r="B115">
            <v>99</v>
          </cell>
          <cell r="C115"/>
          <cell r="D115">
            <v>0</v>
          </cell>
          <cell r="E115">
            <v>3321</v>
          </cell>
          <cell r="F115">
            <v>24</v>
          </cell>
          <cell r="G115"/>
          <cell r="H115" t="str">
            <v>00</v>
          </cell>
          <cell r="I115"/>
          <cell r="J115">
            <v>6</v>
          </cell>
          <cell r="K115"/>
          <cell r="L115" t="str">
            <v>00</v>
          </cell>
          <cell r="M115">
            <v>0</v>
          </cell>
          <cell r="N115">
            <v>6</v>
          </cell>
          <cell r="O115">
            <v>0</v>
          </cell>
          <cell r="P115"/>
          <cell r="Q115"/>
          <cell r="R115">
            <v>0</v>
          </cell>
          <cell r="S115">
            <v>0</v>
          </cell>
          <cell r="T115">
            <v>0</v>
          </cell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>
            <v>0</v>
          </cell>
          <cell r="AM115"/>
          <cell r="AN115" t="str">
            <v>24/6</v>
          </cell>
          <cell r="AO115"/>
          <cell r="AP115">
            <v>1</v>
          </cell>
          <cell r="AQ115">
            <v>0</v>
          </cell>
          <cell r="AR115"/>
          <cell r="AS115"/>
          <cell r="AT115"/>
          <cell r="AU115">
            <v>0</v>
          </cell>
          <cell r="AV115"/>
          <cell r="AW115"/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</row>
        <row r="116">
          <cell r="A116">
            <v>3322</v>
          </cell>
          <cell r="B116">
            <v>100</v>
          </cell>
          <cell r="C116"/>
          <cell r="D116">
            <v>0</v>
          </cell>
          <cell r="E116">
            <v>3322</v>
          </cell>
          <cell r="F116">
            <v>24</v>
          </cell>
          <cell r="G116"/>
          <cell r="H116" t="str">
            <v>00</v>
          </cell>
          <cell r="I116"/>
          <cell r="J116">
            <v>6</v>
          </cell>
          <cell r="K116"/>
          <cell r="L116" t="str">
            <v>00</v>
          </cell>
          <cell r="M116">
            <v>0</v>
          </cell>
          <cell r="N116">
            <v>6</v>
          </cell>
          <cell r="O116">
            <v>0</v>
          </cell>
          <cell r="P116"/>
          <cell r="Q116"/>
          <cell r="R116">
            <v>0</v>
          </cell>
          <cell r="S116">
            <v>0</v>
          </cell>
          <cell r="T116">
            <v>0</v>
          </cell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>
            <v>0</v>
          </cell>
          <cell r="AM116"/>
          <cell r="AN116" t="str">
            <v>24/6</v>
          </cell>
          <cell r="AO116"/>
          <cell r="AP116">
            <v>1</v>
          </cell>
          <cell r="AQ116">
            <v>0</v>
          </cell>
          <cell r="AR116"/>
          <cell r="AS116"/>
          <cell r="AT116"/>
          <cell r="AU116">
            <v>0</v>
          </cell>
          <cell r="AV116"/>
          <cell r="AW116"/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>
            <v>3323</v>
          </cell>
          <cell r="B117">
            <v>101</v>
          </cell>
          <cell r="C117"/>
          <cell r="D117">
            <v>0</v>
          </cell>
          <cell r="E117">
            <v>3323</v>
          </cell>
          <cell r="F117">
            <v>24</v>
          </cell>
          <cell r="G117"/>
          <cell r="H117" t="str">
            <v>00</v>
          </cell>
          <cell r="I117"/>
          <cell r="J117">
            <v>6</v>
          </cell>
          <cell r="K117"/>
          <cell r="L117" t="str">
            <v>00</v>
          </cell>
          <cell r="M117">
            <v>0</v>
          </cell>
          <cell r="N117">
            <v>6</v>
          </cell>
          <cell r="O117">
            <v>0</v>
          </cell>
          <cell r="P117"/>
          <cell r="Q117"/>
          <cell r="R117">
            <v>0</v>
          </cell>
          <cell r="S117">
            <v>0</v>
          </cell>
          <cell r="T117">
            <v>0</v>
          </cell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>
            <v>0</v>
          </cell>
          <cell r="AM117"/>
          <cell r="AN117" t="str">
            <v>24/6</v>
          </cell>
          <cell r="AO117"/>
          <cell r="AP117">
            <v>1</v>
          </cell>
          <cell r="AQ117">
            <v>0</v>
          </cell>
          <cell r="AR117"/>
          <cell r="AS117"/>
          <cell r="AT117"/>
          <cell r="AU117">
            <v>0</v>
          </cell>
          <cell r="AV117"/>
          <cell r="AW117"/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</row>
        <row r="118">
          <cell r="A118">
            <v>3324</v>
          </cell>
          <cell r="B118">
            <v>102</v>
          </cell>
          <cell r="C118"/>
          <cell r="D118">
            <v>0</v>
          </cell>
          <cell r="E118">
            <v>3324</v>
          </cell>
          <cell r="F118">
            <v>24</v>
          </cell>
          <cell r="G118"/>
          <cell r="H118" t="str">
            <v>00</v>
          </cell>
          <cell r="I118"/>
          <cell r="J118">
            <v>6</v>
          </cell>
          <cell r="K118"/>
          <cell r="L118" t="str">
            <v>00</v>
          </cell>
          <cell r="M118">
            <v>0</v>
          </cell>
          <cell r="N118">
            <v>6</v>
          </cell>
          <cell r="O118">
            <v>0</v>
          </cell>
          <cell r="P118"/>
          <cell r="Q118"/>
          <cell r="R118">
            <v>0</v>
          </cell>
          <cell r="S118">
            <v>0</v>
          </cell>
          <cell r="T118">
            <v>0</v>
          </cell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>
            <v>0</v>
          </cell>
          <cell r="AM118"/>
          <cell r="AN118" t="str">
            <v>24/6</v>
          </cell>
          <cell r="AO118"/>
          <cell r="AP118">
            <v>1</v>
          </cell>
          <cell r="AQ118">
            <v>0</v>
          </cell>
          <cell r="AR118"/>
          <cell r="AS118"/>
          <cell r="AT118"/>
          <cell r="AU118">
            <v>0</v>
          </cell>
          <cell r="AV118"/>
          <cell r="AW118"/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</row>
        <row r="119">
          <cell r="A119">
            <v>3325</v>
          </cell>
          <cell r="B119">
            <v>103</v>
          </cell>
          <cell r="C119"/>
          <cell r="D119">
            <v>0</v>
          </cell>
          <cell r="E119">
            <v>3325</v>
          </cell>
          <cell r="F119">
            <v>24</v>
          </cell>
          <cell r="G119"/>
          <cell r="H119" t="str">
            <v>00</v>
          </cell>
          <cell r="I119"/>
          <cell r="J119">
            <v>6</v>
          </cell>
          <cell r="K119"/>
          <cell r="L119" t="str">
            <v>00</v>
          </cell>
          <cell r="M119">
            <v>0</v>
          </cell>
          <cell r="N119">
            <v>6</v>
          </cell>
          <cell r="O119">
            <v>0</v>
          </cell>
          <cell r="P119"/>
          <cell r="Q119"/>
          <cell r="R119">
            <v>0</v>
          </cell>
          <cell r="S119">
            <v>0</v>
          </cell>
          <cell r="T119">
            <v>0</v>
          </cell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>
            <v>0</v>
          </cell>
          <cell r="AM119"/>
          <cell r="AN119" t="str">
            <v>24/6</v>
          </cell>
          <cell r="AO119"/>
          <cell r="AP119">
            <v>1</v>
          </cell>
          <cell r="AQ119">
            <v>0</v>
          </cell>
          <cell r="AR119"/>
          <cell r="AS119"/>
          <cell r="AT119"/>
          <cell r="AU119">
            <v>0</v>
          </cell>
          <cell r="AV119"/>
          <cell r="AW119"/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</row>
        <row r="120">
          <cell r="A120">
            <v>3326</v>
          </cell>
          <cell r="B120">
            <v>104</v>
          </cell>
          <cell r="C120"/>
          <cell r="D120">
            <v>0</v>
          </cell>
          <cell r="E120">
            <v>3326</v>
          </cell>
          <cell r="F120">
            <v>24</v>
          </cell>
          <cell r="G120"/>
          <cell r="H120" t="str">
            <v>00</v>
          </cell>
          <cell r="I120"/>
          <cell r="J120">
            <v>6</v>
          </cell>
          <cell r="K120"/>
          <cell r="L120" t="str">
            <v>00</v>
          </cell>
          <cell r="M120">
            <v>0</v>
          </cell>
          <cell r="N120">
            <v>6</v>
          </cell>
          <cell r="O120">
            <v>0</v>
          </cell>
          <cell r="P120"/>
          <cell r="Q120"/>
          <cell r="R120">
            <v>0</v>
          </cell>
          <cell r="S120">
            <v>0</v>
          </cell>
          <cell r="T120">
            <v>0</v>
          </cell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>
            <v>0</v>
          </cell>
          <cell r="AM120"/>
          <cell r="AN120" t="str">
            <v>24/6</v>
          </cell>
          <cell r="AO120"/>
          <cell r="AP120">
            <v>1</v>
          </cell>
          <cell r="AQ120">
            <v>0</v>
          </cell>
          <cell r="AR120"/>
          <cell r="AS120"/>
          <cell r="AT120"/>
          <cell r="AU120">
            <v>0</v>
          </cell>
          <cell r="AV120"/>
          <cell r="AW120"/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>
            <v>3327</v>
          </cell>
          <cell r="B121">
            <v>105</v>
          </cell>
          <cell r="C121"/>
          <cell r="D121">
            <v>0</v>
          </cell>
          <cell r="E121">
            <v>3327</v>
          </cell>
          <cell r="F121">
            <v>24</v>
          </cell>
          <cell r="G121"/>
          <cell r="H121" t="str">
            <v>00</v>
          </cell>
          <cell r="I121"/>
          <cell r="J121">
            <v>6</v>
          </cell>
          <cell r="K121"/>
          <cell r="L121" t="str">
            <v>00</v>
          </cell>
          <cell r="M121">
            <v>0</v>
          </cell>
          <cell r="N121">
            <v>6</v>
          </cell>
          <cell r="O121">
            <v>0</v>
          </cell>
          <cell r="P121"/>
          <cell r="Q121"/>
          <cell r="R121">
            <v>0</v>
          </cell>
          <cell r="S121">
            <v>0</v>
          </cell>
          <cell r="T121">
            <v>0</v>
          </cell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>
            <v>0</v>
          </cell>
          <cell r="AM121"/>
          <cell r="AN121" t="str">
            <v>24/6</v>
          </cell>
          <cell r="AO121"/>
          <cell r="AP121">
            <v>1</v>
          </cell>
          <cell r="AQ121">
            <v>0</v>
          </cell>
          <cell r="AR121"/>
          <cell r="AS121"/>
          <cell r="AT121"/>
          <cell r="AU121">
            <v>0</v>
          </cell>
          <cell r="AV121"/>
          <cell r="AW121"/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</row>
        <row r="122">
          <cell r="A122">
            <v>3328</v>
          </cell>
          <cell r="B122">
            <v>106</v>
          </cell>
          <cell r="C122"/>
          <cell r="D122">
            <v>0</v>
          </cell>
          <cell r="E122">
            <v>3328</v>
          </cell>
          <cell r="F122">
            <v>24</v>
          </cell>
          <cell r="G122"/>
          <cell r="H122" t="str">
            <v>00</v>
          </cell>
          <cell r="I122"/>
          <cell r="J122">
            <v>6</v>
          </cell>
          <cell r="K122"/>
          <cell r="L122" t="str">
            <v>00</v>
          </cell>
          <cell r="M122">
            <v>0</v>
          </cell>
          <cell r="N122">
            <v>6</v>
          </cell>
          <cell r="O122">
            <v>0</v>
          </cell>
          <cell r="P122"/>
          <cell r="Q122"/>
          <cell r="R122">
            <v>0</v>
          </cell>
          <cell r="S122">
            <v>0</v>
          </cell>
          <cell r="T122">
            <v>0</v>
          </cell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>
            <v>0</v>
          </cell>
          <cell r="AM122"/>
          <cell r="AN122" t="str">
            <v>24/6</v>
          </cell>
          <cell r="AO122"/>
          <cell r="AP122">
            <v>1</v>
          </cell>
          <cell r="AQ122">
            <v>0</v>
          </cell>
          <cell r="AR122"/>
          <cell r="AS122"/>
          <cell r="AT122"/>
          <cell r="AU122">
            <v>0</v>
          </cell>
          <cell r="AV122"/>
          <cell r="AW122"/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</row>
        <row r="123">
          <cell r="A123">
            <v>3329</v>
          </cell>
          <cell r="B123">
            <v>107</v>
          </cell>
          <cell r="C123"/>
          <cell r="D123">
            <v>0</v>
          </cell>
          <cell r="E123">
            <v>3329</v>
          </cell>
          <cell r="F123">
            <v>24</v>
          </cell>
          <cell r="G123"/>
          <cell r="H123" t="str">
            <v>00</v>
          </cell>
          <cell r="I123"/>
          <cell r="J123">
            <v>6</v>
          </cell>
          <cell r="K123"/>
          <cell r="L123" t="str">
            <v>00</v>
          </cell>
          <cell r="M123">
            <v>0</v>
          </cell>
          <cell r="N123">
            <v>6</v>
          </cell>
          <cell r="O123">
            <v>0</v>
          </cell>
          <cell r="P123"/>
          <cell r="Q123"/>
          <cell r="R123">
            <v>0</v>
          </cell>
          <cell r="S123">
            <v>0</v>
          </cell>
          <cell r="T123">
            <v>0</v>
          </cell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>
            <v>0</v>
          </cell>
          <cell r="AM123"/>
          <cell r="AN123" t="str">
            <v>24/6</v>
          </cell>
          <cell r="AO123"/>
          <cell r="AP123">
            <v>1</v>
          </cell>
          <cell r="AQ123">
            <v>0</v>
          </cell>
          <cell r="AR123"/>
          <cell r="AS123"/>
          <cell r="AT123"/>
          <cell r="AU123">
            <v>0</v>
          </cell>
          <cell r="AV123"/>
          <cell r="AW123"/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</row>
        <row r="124">
          <cell r="A124">
            <v>3330</v>
          </cell>
          <cell r="B124">
            <v>108</v>
          </cell>
          <cell r="C124"/>
          <cell r="D124">
            <v>0</v>
          </cell>
          <cell r="E124">
            <v>3330</v>
          </cell>
          <cell r="F124">
            <v>24</v>
          </cell>
          <cell r="G124"/>
          <cell r="H124" t="str">
            <v>00</v>
          </cell>
          <cell r="I124"/>
          <cell r="J124">
            <v>6</v>
          </cell>
          <cell r="K124"/>
          <cell r="L124" t="str">
            <v>00</v>
          </cell>
          <cell r="M124">
            <v>0</v>
          </cell>
          <cell r="N124">
            <v>6</v>
          </cell>
          <cell r="O124">
            <v>0</v>
          </cell>
          <cell r="P124"/>
          <cell r="Q124"/>
          <cell r="R124">
            <v>0</v>
          </cell>
          <cell r="S124">
            <v>0</v>
          </cell>
          <cell r="T124">
            <v>0</v>
          </cell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>
            <v>0</v>
          </cell>
          <cell r="AM124"/>
          <cell r="AN124" t="str">
            <v>24/6</v>
          </cell>
          <cell r="AO124"/>
          <cell r="AP124">
            <v>1</v>
          </cell>
          <cell r="AQ124">
            <v>0</v>
          </cell>
          <cell r="AR124"/>
          <cell r="AS124"/>
          <cell r="AT124"/>
          <cell r="AU124">
            <v>0</v>
          </cell>
          <cell r="AV124"/>
          <cell r="AW124"/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>
            <v>3331</v>
          </cell>
          <cell r="B125">
            <v>109</v>
          </cell>
          <cell r="C125"/>
          <cell r="D125">
            <v>0</v>
          </cell>
          <cell r="E125">
            <v>3331</v>
          </cell>
          <cell r="F125">
            <v>24</v>
          </cell>
          <cell r="G125"/>
          <cell r="H125" t="str">
            <v>00</v>
          </cell>
          <cell r="I125"/>
          <cell r="J125">
            <v>6</v>
          </cell>
          <cell r="K125"/>
          <cell r="L125" t="str">
            <v>00</v>
          </cell>
          <cell r="M125">
            <v>0</v>
          </cell>
          <cell r="N125">
            <v>6</v>
          </cell>
          <cell r="O125">
            <v>0</v>
          </cell>
          <cell r="P125"/>
          <cell r="Q125"/>
          <cell r="R125">
            <v>0</v>
          </cell>
          <cell r="S125">
            <v>0</v>
          </cell>
          <cell r="T125">
            <v>0</v>
          </cell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>
            <v>0</v>
          </cell>
          <cell r="AM125"/>
          <cell r="AN125" t="str">
            <v>24/6</v>
          </cell>
          <cell r="AO125"/>
          <cell r="AP125">
            <v>1</v>
          </cell>
          <cell r="AQ125">
            <v>0</v>
          </cell>
          <cell r="AR125"/>
          <cell r="AS125"/>
          <cell r="AT125"/>
          <cell r="AU125">
            <v>0</v>
          </cell>
          <cell r="AV125"/>
          <cell r="AW125"/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>
            <v>3332</v>
          </cell>
          <cell r="B126">
            <v>110</v>
          </cell>
          <cell r="C126"/>
          <cell r="D126">
            <v>0</v>
          </cell>
          <cell r="E126">
            <v>3332</v>
          </cell>
          <cell r="F126">
            <v>24</v>
          </cell>
          <cell r="G126"/>
          <cell r="H126" t="str">
            <v>00</v>
          </cell>
          <cell r="I126"/>
          <cell r="J126">
            <v>6</v>
          </cell>
          <cell r="K126"/>
          <cell r="L126" t="str">
            <v>00</v>
          </cell>
          <cell r="M126">
            <v>0</v>
          </cell>
          <cell r="N126">
            <v>6</v>
          </cell>
          <cell r="O126">
            <v>0</v>
          </cell>
          <cell r="P126"/>
          <cell r="Q126"/>
          <cell r="R126">
            <v>0</v>
          </cell>
          <cell r="S126">
            <v>0</v>
          </cell>
          <cell r="T126">
            <v>0</v>
          </cell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>
            <v>0</v>
          </cell>
          <cell r="AM126"/>
          <cell r="AN126" t="str">
            <v>24/6</v>
          </cell>
          <cell r="AO126"/>
          <cell r="AP126">
            <v>1</v>
          </cell>
          <cell r="AQ126">
            <v>0</v>
          </cell>
          <cell r="AR126"/>
          <cell r="AS126"/>
          <cell r="AT126"/>
          <cell r="AU126">
            <v>0</v>
          </cell>
          <cell r="AV126"/>
          <cell r="AW126"/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</row>
        <row r="127">
          <cell r="A127">
            <v>3333</v>
          </cell>
          <cell r="B127">
            <v>111</v>
          </cell>
          <cell r="C127"/>
          <cell r="D127">
            <v>0</v>
          </cell>
          <cell r="E127">
            <v>3333</v>
          </cell>
          <cell r="F127">
            <v>24</v>
          </cell>
          <cell r="G127"/>
          <cell r="H127" t="str">
            <v>00</v>
          </cell>
          <cell r="I127"/>
          <cell r="J127">
            <v>6</v>
          </cell>
          <cell r="K127"/>
          <cell r="L127" t="str">
            <v>00</v>
          </cell>
          <cell r="M127">
            <v>0</v>
          </cell>
          <cell r="N127">
            <v>6</v>
          </cell>
          <cell r="O127">
            <v>0</v>
          </cell>
          <cell r="P127"/>
          <cell r="Q127"/>
          <cell r="R127">
            <v>0</v>
          </cell>
          <cell r="S127">
            <v>0</v>
          </cell>
          <cell r="T127">
            <v>0</v>
          </cell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>
            <v>0</v>
          </cell>
          <cell r="AM127"/>
          <cell r="AN127" t="str">
            <v>24/6</v>
          </cell>
          <cell r="AO127"/>
          <cell r="AP127">
            <v>1</v>
          </cell>
          <cell r="AQ127">
            <v>0</v>
          </cell>
          <cell r="AR127"/>
          <cell r="AS127"/>
          <cell r="AT127"/>
          <cell r="AU127">
            <v>0</v>
          </cell>
          <cell r="AV127"/>
          <cell r="AW127"/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</row>
        <row r="128">
          <cell r="A128">
            <v>3334</v>
          </cell>
          <cell r="B128">
            <v>112</v>
          </cell>
          <cell r="C128"/>
          <cell r="D128">
            <v>0</v>
          </cell>
          <cell r="E128">
            <v>3334</v>
          </cell>
          <cell r="F128">
            <v>24</v>
          </cell>
          <cell r="G128"/>
          <cell r="H128" t="str">
            <v>00</v>
          </cell>
          <cell r="I128"/>
          <cell r="J128">
            <v>6</v>
          </cell>
          <cell r="K128"/>
          <cell r="L128" t="str">
            <v>00</v>
          </cell>
          <cell r="M128">
            <v>0</v>
          </cell>
          <cell r="N128">
            <v>6</v>
          </cell>
          <cell r="O128">
            <v>0</v>
          </cell>
          <cell r="P128"/>
          <cell r="Q128"/>
          <cell r="R128">
            <v>0</v>
          </cell>
          <cell r="S128">
            <v>0</v>
          </cell>
          <cell r="T128">
            <v>0</v>
          </cell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>
            <v>0</v>
          </cell>
          <cell r="AM128"/>
          <cell r="AN128" t="str">
            <v>24/6</v>
          </cell>
          <cell r="AO128"/>
          <cell r="AP128">
            <v>1</v>
          </cell>
          <cell r="AQ128">
            <v>0</v>
          </cell>
          <cell r="AR128"/>
          <cell r="AS128"/>
          <cell r="AT128"/>
          <cell r="AU128">
            <v>0</v>
          </cell>
          <cell r="AV128"/>
          <cell r="AW128"/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</row>
        <row r="129">
          <cell r="A129">
            <v>3335</v>
          </cell>
          <cell r="B129">
            <v>113</v>
          </cell>
          <cell r="C129"/>
          <cell r="D129">
            <v>0</v>
          </cell>
          <cell r="E129">
            <v>3335</v>
          </cell>
          <cell r="F129">
            <v>24</v>
          </cell>
          <cell r="G129"/>
          <cell r="H129" t="str">
            <v>00</v>
          </cell>
          <cell r="I129"/>
          <cell r="J129">
            <v>6</v>
          </cell>
          <cell r="K129"/>
          <cell r="L129" t="str">
            <v>00</v>
          </cell>
          <cell r="M129">
            <v>0</v>
          </cell>
          <cell r="N129">
            <v>6</v>
          </cell>
          <cell r="O129">
            <v>0</v>
          </cell>
          <cell r="P129"/>
          <cell r="Q129"/>
          <cell r="R129">
            <v>0</v>
          </cell>
          <cell r="S129">
            <v>0</v>
          </cell>
          <cell r="T129">
            <v>0</v>
          </cell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>
            <v>0</v>
          </cell>
          <cell r="AM129"/>
          <cell r="AN129" t="str">
            <v>24/6</v>
          </cell>
          <cell r="AO129"/>
          <cell r="AP129">
            <v>1</v>
          </cell>
          <cell r="AQ129">
            <v>0</v>
          </cell>
          <cell r="AR129"/>
          <cell r="AS129"/>
          <cell r="AT129"/>
          <cell r="AU129">
            <v>0</v>
          </cell>
          <cell r="AV129"/>
          <cell r="AW129"/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</row>
        <row r="130">
          <cell r="A130">
            <v>3336</v>
          </cell>
          <cell r="B130">
            <v>114</v>
          </cell>
          <cell r="C130"/>
          <cell r="D130">
            <v>0</v>
          </cell>
          <cell r="E130">
            <v>3336</v>
          </cell>
          <cell r="F130">
            <v>24</v>
          </cell>
          <cell r="G130"/>
          <cell r="H130" t="str">
            <v>00</v>
          </cell>
          <cell r="I130"/>
          <cell r="J130">
            <v>6</v>
          </cell>
          <cell r="K130"/>
          <cell r="L130" t="str">
            <v>00</v>
          </cell>
          <cell r="M130">
            <v>0</v>
          </cell>
          <cell r="N130">
            <v>6</v>
          </cell>
          <cell r="O130">
            <v>0</v>
          </cell>
          <cell r="P130"/>
          <cell r="Q130"/>
          <cell r="R130">
            <v>0</v>
          </cell>
          <cell r="S130">
            <v>0</v>
          </cell>
          <cell r="T130">
            <v>0</v>
          </cell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>
            <v>0</v>
          </cell>
          <cell r="AM130"/>
          <cell r="AN130" t="str">
            <v>24/6</v>
          </cell>
          <cell r="AO130"/>
          <cell r="AP130">
            <v>1</v>
          </cell>
          <cell r="AQ130">
            <v>0</v>
          </cell>
          <cell r="AR130"/>
          <cell r="AS130"/>
          <cell r="AT130"/>
          <cell r="AU130">
            <v>0</v>
          </cell>
          <cell r="AV130"/>
          <cell r="AW130"/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</row>
        <row r="131">
          <cell r="A131">
            <v>3337</v>
          </cell>
          <cell r="B131">
            <v>115</v>
          </cell>
          <cell r="C131"/>
          <cell r="D131">
            <v>0</v>
          </cell>
          <cell r="E131">
            <v>3337</v>
          </cell>
          <cell r="F131">
            <v>24</v>
          </cell>
          <cell r="G131"/>
          <cell r="H131" t="str">
            <v>00</v>
          </cell>
          <cell r="I131"/>
          <cell r="J131">
            <v>6</v>
          </cell>
          <cell r="K131"/>
          <cell r="L131" t="str">
            <v>00</v>
          </cell>
          <cell r="M131">
            <v>0</v>
          </cell>
          <cell r="N131">
            <v>6</v>
          </cell>
          <cell r="O131">
            <v>0</v>
          </cell>
          <cell r="P131"/>
          <cell r="Q131"/>
          <cell r="R131">
            <v>0</v>
          </cell>
          <cell r="S131">
            <v>0</v>
          </cell>
          <cell r="T131">
            <v>0</v>
          </cell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>
            <v>0</v>
          </cell>
          <cell r="AM131"/>
          <cell r="AN131" t="str">
            <v>24/6</v>
          </cell>
          <cell r="AO131"/>
          <cell r="AP131">
            <v>1</v>
          </cell>
          <cell r="AQ131">
            <v>0</v>
          </cell>
          <cell r="AR131"/>
          <cell r="AS131"/>
          <cell r="AT131"/>
          <cell r="AU131">
            <v>0</v>
          </cell>
          <cell r="AV131"/>
          <cell r="AW131"/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</row>
        <row r="132">
          <cell r="A132">
            <v>3338</v>
          </cell>
          <cell r="B132">
            <v>116</v>
          </cell>
          <cell r="C132"/>
          <cell r="D132">
            <v>0</v>
          </cell>
          <cell r="E132">
            <v>3338</v>
          </cell>
          <cell r="F132">
            <v>24</v>
          </cell>
          <cell r="G132"/>
          <cell r="H132" t="str">
            <v>00</v>
          </cell>
          <cell r="I132"/>
          <cell r="J132">
            <v>6</v>
          </cell>
          <cell r="K132"/>
          <cell r="L132" t="str">
            <v>00</v>
          </cell>
          <cell r="M132">
            <v>0</v>
          </cell>
          <cell r="N132">
            <v>6</v>
          </cell>
          <cell r="O132">
            <v>0</v>
          </cell>
          <cell r="P132"/>
          <cell r="Q132"/>
          <cell r="R132">
            <v>0</v>
          </cell>
          <cell r="S132">
            <v>0</v>
          </cell>
          <cell r="T132">
            <v>0</v>
          </cell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>
            <v>0</v>
          </cell>
          <cell r="AM132"/>
          <cell r="AN132" t="str">
            <v>24/6</v>
          </cell>
          <cell r="AO132"/>
          <cell r="AP132">
            <v>1</v>
          </cell>
          <cell r="AQ132">
            <v>0</v>
          </cell>
          <cell r="AR132"/>
          <cell r="AS132"/>
          <cell r="AT132"/>
          <cell r="AU132">
            <v>0</v>
          </cell>
          <cell r="AV132"/>
          <cell r="AW132"/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</row>
        <row r="133">
          <cell r="A133">
            <v>3339</v>
          </cell>
          <cell r="B133">
            <v>117</v>
          </cell>
          <cell r="C133"/>
          <cell r="D133">
            <v>0</v>
          </cell>
          <cell r="E133">
            <v>3339</v>
          </cell>
          <cell r="F133">
            <v>24</v>
          </cell>
          <cell r="G133"/>
          <cell r="H133" t="str">
            <v>00</v>
          </cell>
          <cell r="I133"/>
          <cell r="J133">
            <v>6</v>
          </cell>
          <cell r="K133"/>
          <cell r="L133" t="str">
            <v>00</v>
          </cell>
          <cell r="M133">
            <v>0</v>
          </cell>
          <cell r="N133">
            <v>6</v>
          </cell>
          <cell r="O133">
            <v>0</v>
          </cell>
          <cell r="P133"/>
          <cell r="Q133"/>
          <cell r="R133">
            <v>0</v>
          </cell>
          <cell r="S133">
            <v>0</v>
          </cell>
          <cell r="T133">
            <v>0</v>
          </cell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>
            <v>0</v>
          </cell>
          <cell r="AM133"/>
          <cell r="AN133" t="str">
            <v>24/6</v>
          </cell>
          <cell r="AO133"/>
          <cell r="AP133">
            <v>1</v>
          </cell>
          <cell r="AQ133">
            <v>0</v>
          </cell>
          <cell r="AR133"/>
          <cell r="AS133"/>
          <cell r="AT133"/>
          <cell r="AU133">
            <v>0</v>
          </cell>
          <cell r="AV133"/>
          <cell r="AW133"/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</row>
        <row r="134">
          <cell r="A134">
            <v>3340</v>
          </cell>
          <cell r="B134">
            <v>118</v>
          </cell>
          <cell r="C134"/>
          <cell r="D134">
            <v>0</v>
          </cell>
          <cell r="E134">
            <v>3340</v>
          </cell>
          <cell r="F134">
            <v>24</v>
          </cell>
          <cell r="G134"/>
          <cell r="H134" t="str">
            <v>00</v>
          </cell>
          <cell r="I134"/>
          <cell r="J134">
            <v>6</v>
          </cell>
          <cell r="K134"/>
          <cell r="L134" t="str">
            <v>00</v>
          </cell>
          <cell r="M134">
            <v>0</v>
          </cell>
          <cell r="N134">
            <v>6</v>
          </cell>
          <cell r="O134">
            <v>0</v>
          </cell>
          <cell r="P134"/>
          <cell r="Q134"/>
          <cell r="R134">
            <v>0</v>
          </cell>
          <cell r="S134">
            <v>0</v>
          </cell>
          <cell r="T134">
            <v>0</v>
          </cell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  <cell r="AK134"/>
          <cell r="AL134">
            <v>0</v>
          </cell>
          <cell r="AM134"/>
          <cell r="AN134" t="str">
            <v>24/6</v>
          </cell>
          <cell r="AO134"/>
          <cell r="AP134">
            <v>1</v>
          </cell>
          <cell r="AQ134">
            <v>0</v>
          </cell>
          <cell r="AR134"/>
          <cell r="AS134"/>
          <cell r="AT134"/>
          <cell r="AU134">
            <v>0</v>
          </cell>
          <cell r="AV134"/>
          <cell r="AW134"/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>
            <v>3341</v>
          </cell>
          <cell r="B135">
            <v>119</v>
          </cell>
          <cell r="C135"/>
          <cell r="D135">
            <v>0</v>
          </cell>
          <cell r="E135">
            <v>3341</v>
          </cell>
          <cell r="F135">
            <v>24</v>
          </cell>
          <cell r="G135"/>
          <cell r="H135" t="str">
            <v>00</v>
          </cell>
          <cell r="I135"/>
          <cell r="J135">
            <v>6</v>
          </cell>
          <cell r="K135"/>
          <cell r="L135" t="str">
            <v>00</v>
          </cell>
          <cell r="M135">
            <v>0</v>
          </cell>
          <cell r="N135">
            <v>6</v>
          </cell>
          <cell r="O135">
            <v>0</v>
          </cell>
          <cell r="P135"/>
          <cell r="Q135"/>
          <cell r="R135">
            <v>0</v>
          </cell>
          <cell r="S135">
            <v>0</v>
          </cell>
          <cell r="T135">
            <v>0</v>
          </cell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>
            <v>0</v>
          </cell>
          <cell r="AM135"/>
          <cell r="AN135" t="str">
            <v>24/6</v>
          </cell>
          <cell r="AO135"/>
          <cell r="AP135">
            <v>1</v>
          </cell>
          <cell r="AQ135">
            <v>0</v>
          </cell>
          <cell r="AR135"/>
          <cell r="AS135"/>
          <cell r="AT135"/>
          <cell r="AU135">
            <v>0</v>
          </cell>
          <cell r="AV135"/>
          <cell r="AW135"/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</row>
        <row r="136">
          <cell r="A136">
            <v>3342</v>
          </cell>
          <cell r="B136">
            <v>120</v>
          </cell>
          <cell r="C136"/>
          <cell r="D136">
            <v>0</v>
          </cell>
          <cell r="E136">
            <v>3342</v>
          </cell>
          <cell r="F136">
            <v>24</v>
          </cell>
          <cell r="G136"/>
          <cell r="H136" t="str">
            <v>00</v>
          </cell>
          <cell r="I136"/>
          <cell r="J136">
            <v>6</v>
          </cell>
          <cell r="K136"/>
          <cell r="L136" t="str">
            <v>00</v>
          </cell>
          <cell r="M136">
            <v>0</v>
          </cell>
          <cell r="N136">
            <v>6</v>
          </cell>
          <cell r="O136">
            <v>0</v>
          </cell>
          <cell r="P136"/>
          <cell r="Q136"/>
          <cell r="R136">
            <v>0</v>
          </cell>
          <cell r="S136">
            <v>0</v>
          </cell>
          <cell r="T136">
            <v>0</v>
          </cell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>
            <v>0</v>
          </cell>
          <cell r="AM136"/>
          <cell r="AN136" t="str">
            <v>24/6</v>
          </cell>
          <cell r="AO136"/>
          <cell r="AP136">
            <v>1</v>
          </cell>
          <cell r="AQ136">
            <v>0</v>
          </cell>
          <cell r="AR136"/>
          <cell r="AS136"/>
          <cell r="AT136"/>
          <cell r="AU136">
            <v>0</v>
          </cell>
          <cell r="AV136"/>
          <cell r="AW136"/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</row>
        <row r="137">
          <cell r="A137">
            <v>3343</v>
          </cell>
          <cell r="B137">
            <v>121</v>
          </cell>
          <cell r="C137"/>
          <cell r="D137">
            <v>0</v>
          </cell>
          <cell r="E137">
            <v>3343</v>
          </cell>
          <cell r="F137">
            <v>24</v>
          </cell>
          <cell r="G137"/>
          <cell r="H137" t="str">
            <v>00</v>
          </cell>
          <cell r="I137"/>
          <cell r="J137">
            <v>6</v>
          </cell>
          <cell r="K137"/>
          <cell r="L137" t="str">
            <v>00</v>
          </cell>
          <cell r="M137">
            <v>0</v>
          </cell>
          <cell r="N137">
            <v>6</v>
          </cell>
          <cell r="O137">
            <v>0</v>
          </cell>
          <cell r="P137"/>
          <cell r="Q137"/>
          <cell r="R137">
            <v>0</v>
          </cell>
          <cell r="S137">
            <v>0</v>
          </cell>
          <cell r="T137">
            <v>0</v>
          </cell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>
            <v>0</v>
          </cell>
          <cell r="AM137"/>
          <cell r="AN137" t="str">
            <v>24/6</v>
          </cell>
          <cell r="AO137"/>
          <cell r="AP137">
            <v>1</v>
          </cell>
          <cell r="AQ137">
            <v>0</v>
          </cell>
          <cell r="AR137"/>
          <cell r="AS137"/>
          <cell r="AT137"/>
          <cell r="AU137">
            <v>0</v>
          </cell>
          <cell r="AV137"/>
          <cell r="AW137"/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</row>
        <row r="138">
          <cell r="A138">
            <v>3344</v>
          </cell>
          <cell r="B138">
            <v>122</v>
          </cell>
          <cell r="C138"/>
          <cell r="D138">
            <v>0</v>
          </cell>
          <cell r="E138">
            <v>3344</v>
          </cell>
          <cell r="F138">
            <v>24</v>
          </cell>
          <cell r="G138"/>
          <cell r="H138" t="str">
            <v>00</v>
          </cell>
          <cell r="I138"/>
          <cell r="J138">
            <v>6</v>
          </cell>
          <cell r="K138"/>
          <cell r="L138" t="str">
            <v>00</v>
          </cell>
          <cell r="M138">
            <v>0</v>
          </cell>
          <cell r="N138">
            <v>6</v>
          </cell>
          <cell r="O138">
            <v>0</v>
          </cell>
          <cell r="P138"/>
          <cell r="Q138"/>
          <cell r="R138">
            <v>0</v>
          </cell>
          <cell r="S138">
            <v>0</v>
          </cell>
          <cell r="T138">
            <v>0</v>
          </cell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>
            <v>0</v>
          </cell>
          <cell r="AM138"/>
          <cell r="AN138" t="str">
            <v>24/6</v>
          </cell>
          <cell r="AO138"/>
          <cell r="AP138">
            <v>1</v>
          </cell>
          <cell r="AQ138">
            <v>0</v>
          </cell>
          <cell r="AR138"/>
          <cell r="AS138"/>
          <cell r="AT138"/>
          <cell r="AU138">
            <v>0</v>
          </cell>
          <cell r="AV138"/>
          <cell r="AW138"/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>
            <v>3345</v>
          </cell>
          <cell r="B139">
            <v>123</v>
          </cell>
          <cell r="C139"/>
          <cell r="D139">
            <v>0</v>
          </cell>
          <cell r="E139">
            <v>3345</v>
          </cell>
          <cell r="F139">
            <v>24</v>
          </cell>
          <cell r="G139"/>
          <cell r="H139" t="str">
            <v>00</v>
          </cell>
          <cell r="I139"/>
          <cell r="J139">
            <v>6</v>
          </cell>
          <cell r="K139"/>
          <cell r="L139" t="str">
            <v>00</v>
          </cell>
          <cell r="M139">
            <v>0</v>
          </cell>
          <cell r="N139">
            <v>6</v>
          </cell>
          <cell r="O139">
            <v>0</v>
          </cell>
          <cell r="P139"/>
          <cell r="Q139"/>
          <cell r="R139">
            <v>0</v>
          </cell>
          <cell r="S139">
            <v>0</v>
          </cell>
          <cell r="T139">
            <v>0</v>
          </cell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>
            <v>0</v>
          </cell>
          <cell r="AM139"/>
          <cell r="AN139" t="str">
            <v>24/6</v>
          </cell>
          <cell r="AO139"/>
          <cell r="AP139">
            <v>1</v>
          </cell>
          <cell r="AQ139">
            <v>0</v>
          </cell>
          <cell r="AR139"/>
          <cell r="AS139"/>
          <cell r="AT139"/>
          <cell r="AU139">
            <v>0</v>
          </cell>
          <cell r="AV139"/>
          <cell r="AW139"/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</row>
        <row r="140">
          <cell r="A140">
            <v>3346</v>
          </cell>
          <cell r="B140">
            <v>123</v>
          </cell>
          <cell r="C140"/>
          <cell r="D140">
            <v>0</v>
          </cell>
          <cell r="E140">
            <v>3346</v>
          </cell>
          <cell r="F140">
            <v>24</v>
          </cell>
          <cell r="G140"/>
          <cell r="H140" t="str">
            <v>00</v>
          </cell>
          <cell r="I140"/>
          <cell r="J140">
            <v>6</v>
          </cell>
          <cell r="K140"/>
          <cell r="L140" t="str">
            <v>00</v>
          </cell>
          <cell r="M140">
            <v>0</v>
          </cell>
          <cell r="N140">
            <v>6</v>
          </cell>
          <cell r="O140">
            <v>0</v>
          </cell>
          <cell r="P140"/>
          <cell r="Q140"/>
          <cell r="R140">
            <v>0</v>
          </cell>
          <cell r="S140">
            <v>0</v>
          </cell>
          <cell r="T140">
            <v>0</v>
          </cell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>
            <v>0</v>
          </cell>
          <cell r="AM140"/>
          <cell r="AN140" t="str">
            <v>24/6</v>
          </cell>
          <cell r="AO140"/>
          <cell r="AP140">
            <v>1</v>
          </cell>
          <cell r="AQ140">
            <v>0</v>
          </cell>
          <cell r="AR140"/>
          <cell r="AS140"/>
          <cell r="AT140"/>
          <cell r="AU140">
            <v>0</v>
          </cell>
          <cell r="AV140"/>
          <cell r="AW140"/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</row>
        <row r="141">
          <cell r="A141">
            <v>3347</v>
          </cell>
          <cell r="B141">
            <v>124</v>
          </cell>
          <cell r="C141"/>
          <cell r="D141">
            <v>0</v>
          </cell>
          <cell r="E141">
            <v>3347</v>
          </cell>
          <cell r="F141">
            <v>24</v>
          </cell>
          <cell r="G141"/>
          <cell r="H141" t="str">
            <v>00</v>
          </cell>
          <cell r="I141"/>
          <cell r="J141">
            <v>6</v>
          </cell>
          <cell r="K141"/>
          <cell r="L141" t="str">
            <v>00</v>
          </cell>
          <cell r="M141">
            <v>0</v>
          </cell>
          <cell r="N141">
            <v>6</v>
          </cell>
          <cell r="O141">
            <v>0</v>
          </cell>
          <cell r="P141"/>
          <cell r="Q141"/>
          <cell r="R141">
            <v>0</v>
          </cell>
          <cell r="S141">
            <v>0</v>
          </cell>
          <cell r="T141">
            <v>0</v>
          </cell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  <cell r="AK141"/>
          <cell r="AL141">
            <v>0</v>
          </cell>
          <cell r="AM141"/>
          <cell r="AN141" t="str">
            <v>24/6</v>
          </cell>
          <cell r="AO141"/>
          <cell r="AP141">
            <v>1</v>
          </cell>
          <cell r="AQ141">
            <v>0</v>
          </cell>
          <cell r="AR141"/>
          <cell r="AS141"/>
          <cell r="AT141"/>
          <cell r="AU141">
            <v>0</v>
          </cell>
          <cell r="AV141"/>
          <cell r="AW141"/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</row>
        <row r="142">
          <cell r="A142">
            <v>3348</v>
          </cell>
          <cell r="B142">
            <v>125</v>
          </cell>
          <cell r="C142"/>
          <cell r="D142">
            <v>0</v>
          </cell>
          <cell r="E142">
            <v>3348</v>
          </cell>
          <cell r="F142">
            <v>24</v>
          </cell>
          <cell r="G142"/>
          <cell r="H142" t="str">
            <v>00</v>
          </cell>
          <cell r="I142"/>
          <cell r="J142">
            <v>6</v>
          </cell>
          <cell r="K142"/>
          <cell r="L142" t="str">
            <v>00</v>
          </cell>
          <cell r="M142">
            <v>0</v>
          </cell>
          <cell r="N142">
            <v>6</v>
          </cell>
          <cell r="O142">
            <v>0</v>
          </cell>
          <cell r="P142"/>
          <cell r="Q142"/>
          <cell r="R142">
            <v>0</v>
          </cell>
          <cell r="S142">
            <v>0</v>
          </cell>
          <cell r="T142">
            <v>0</v>
          </cell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>
            <v>0</v>
          </cell>
          <cell r="AM142"/>
          <cell r="AN142" t="str">
            <v>24/6</v>
          </cell>
          <cell r="AO142"/>
          <cell r="AP142">
            <v>1</v>
          </cell>
          <cell r="AQ142">
            <v>0</v>
          </cell>
          <cell r="AR142"/>
          <cell r="AS142"/>
          <cell r="AT142"/>
          <cell r="AU142">
            <v>0</v>
          </cell>
          <cell r="AV142"/>
          <cell r="AW142"/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>
            <v>3349</v>
          </cell>
          <cell r="B143">
            <v>126</v>
          </cell>
          <cell r="C143"/>
          <cell r="D143">
            <v>0</v>
          </cell>
          <cell r="E143">
            <v>3349</v>
          </cell>
          <cell r="F143">
            <v>24</v>
          </cell>
          <cell r="G143"/>
          <cell r="H143" t="str">
            <v>00</v>
          </cell>
          <cell r="I143"/>
          <cell r="J143">
            <v>6</v>
          </cell>
          <cell r="K143"/>
          <cell r="L143" t="str">
            <v>00</v>
          </cell>
          <cell r="M143">
            <v>0</v>
          </cell>
          <cell r="N143">
            <v>6</v>
          </cell>
          <cell r="O143">
            <v>0</v>
          </cell>
          <cell r="P143"/>
          <cell r="Q143"/>
          <cell r="R143">
            <v>0</v>
          </cell>
          <cell r="S143">
            <v>0</v>
          </cell>
          <cell r="T143">
            <v>0</v>
          </cell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>
            <v>0</v>
          </cell>
          <cell r="AM143"/>
          <cell r="AN143" t="str">
            <v>24/6</v>
          </cell>
          <cell r="AO143"/>
          <cell r="AP143">
            <v>1</v>
          </cell>
          <cell r="AQ143">
            <v>0</v>
          </cell>
          <cell r="AR143"/>
          <cell r="AS143"/>
          <cell r="AT143"/>
          <cell r="AU143">
            <v>0</v>
          </cell>
          <cell r="AV143"/>
          <cell r="AW143"/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>
            <v>3350</v>
          </cell>
          <cell r="B144">
            <v>127</v>
          </cell>
          <cell r="C144"/>
          <cell r="D144">
            <v>0</v>
          </cell>
          <cell r="E144">
            <v>3350</v>
          </cell>
          <cell r="F144">
            <v>24</v>
          </cell>
          <cell r="G144"/>
          <cell r="H144" t="str">
            <v>00</v>
          </cell>
          <cell r="I144"/>
          <cell r="J144">
            <v>6</v>
          </cell>
          <cell r="K144"/>
          <cell r="L144" t="str">
            <v>00</v>
          </cell>
          <cell r="M144">
            <v>0</v>
          </cell>
          <cell r="N144">
            <v>6</v>
          </cell>
          <cell r="O144">
            <v>0</v>
          </cell>
          <cell r="P144"/>
          <cell r="Q144"/>
          <cell r="R144">
            <v>0</v>
          </cell>
          <cell r="S144">
            <v>0</v>
          </cell>
          <cell r="T144">
            <v>0</v>
          </cell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  <cell r="AK144"/>
          <cell r="AL144">
            <v>0</v>
          </cell>
          <cell r="AM144"/>
          <cell r="AN144" t="str">
            <v>24/6</v>
          </cell>
          <cell r="AO144"/>
          <cell r="AP144">
            <v>1</v>
          </cell>
          <cell r="AQ144">
            <v>0</v>
          </cell>
          <cell r="AR144"/>
          <cell r="AS144"/>
          <cell r="AT144"/>
          <cell r="AU144">
            <v>0</v>
          </cell>
          <cell r="AV144"/>
          <cell r="AW144"/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</row>
        <row r="145">
          <cell r="A145">
            <v>3351</v>
          </cell>
          <cell r="B145">
            <v>128</v>
          </cell>
          <cell r="C145"/>
          <cell r="D145">
            <v>0</v>
          </cell>
          <cell r="E145">
            <v>3351</v>
          </cell>
          <cell r="F145">
            <v>24</v>
          </cell>
          <cell r="G145"/>
          <cell r="H145" t="str">
            <v>00</v>
          </cell>
          <cell r="I145"/>
          <cell r="J145">
            <v>6</v>
          </cell>
          <cell r="K145"/>
          <cell r="L145" t="str">
            <v>00</v>
          </cell>
          <cell r="M145">
            <v>0</v>
          </cell>
          <cell r="N145">
            <v>6</v>
          </cell>
          <cell r="O145">
            <v>0</v>
          </cell>
          <cell r="P145"/>
          <cell r="Q145"/>
          <cell r="R145">
            <v>0</v>
          </cell>
          <cell r="S145">
            <v>0</v>
          </cell>
          <cell r="T145">
            <v>0</v>
          </cell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>
            <v>0</v>
          </cell>
          <cell r="AM145"/>
          <cell r="AN145" t="str">
            <v>24/6</v>
          </cell>
          <cell r="AO145"/>
          <cell r="AP145">
            <v>1</v>
          </cell>
          <cell r="AQ145">
            <v>0</v>
          </cell>
          <cell r="AR145"/>
          <cell r="AS145"/>
          <cell r="AT145"/>
          <cell r="AU145">
            <v>0</v>
          </cell>
          <cell r="AV145"/>
          <cell r="AW145"/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</row>
        <row r="146">
          <cell r="A146">
            <v>3352</v>
          </cell>
          <cell r="B146">
            <v>129</v>
          </cell>
          <cell r="C146"/>
          <cell r="D146">
            <v>0</v>
          </cell>
          <cell r="E146">
            <v>3352</v>
          </cell>
          <cell r="F146">
            <v>24</v>
          </cell>
          <cell r="G146"/>
          <cell r="H146" t="str">
            <v>00</v>
          </cell>
          <cell r="I146"/>
          <cell r="J146">
            <v>6</v>
          </cell>
          <cell r="K146"/>
          <cell r="L146" t="str">
            <v>00</v>
          </cell>
          <cell r="M146">
            <v>0</v>
          </cell>
          <cell r="N146">
            <v>6</v>
          </cell>
          <cell r="O146">
            <v>0</v>
          </cell>
          <cell r="P146"/>
          <cell r="Q146"/>
          <cell r="R146">
            <v>0</v>
          </cell>
          <cell r="S146">
            <v>0</v>
          </cell>
          <cell r="T146">
            <v>0</v>
          </cell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>
            <v>0</v>
          </cell>
          <cell r="AM146"/>
          <cell r="AN146" t="str">
            <v>24/6</v>
          </cell>
          <cell r="AO146"/>
          <cell r="AP146">
            <v>1</v>
          </cell>
          <cell r="AQ146">
            <v>0</v>
          </cell>
          <cell r="AR146"/>
          <cell r="AS146"/>
          <cell r="AT146"/>
          <cell r="AU146">
            <v>0</v>
          </cell>
          <cell r="AV146"/>
          <cell r="AW146"/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</row>
        <row r="147">
          <cell r="A147">
            <v>3353</v>
          </cell>
          <cell r="B147">
            <v>130</v>
          </cell>
          <cell r="C147"/>
          <cell r="D147">
            <v>0</v>
          </cell>
          <cell r="E147">
            <v>3353</v>
          </cell>
          <cell r="F147">
            <v>24</v>
          </cell>
          <cell r="G147"/>
          <cell r="H147" t="str">
            <v>00</v>
          </cell>
          <cell r="I147"/>
          <cell r="J147">
            <v>6</v>
          </cell>
          <cell r="K147"/>
          <cell r="L147" t="str">
            <v>00</v>
          </cell>
          <cell r="M147">
            <v>0</v>
          </cell>
          <cell r="N147">
            <v>6</v>
          </cell>
          <cell r="O147">
            <v>0</v>
          </cell>
          <cell r="P147"/>
          <cell r="Q147"/>
          <cell r="R147">
            <v>0</v>
          </cell>
          <cell r="S147">
            <v>0</v>
          </cell>
          <cell r="T147">
            <v>0</v>
          </cell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>
            <v>0</v>
          </cell>
          <cell r="AM147"/>
          <cell r="AN147" t="str">
            <v>24/6</v>
          </cell>
          <cell r="AO147"/>
          <cell r="AP147">
            <v>1</v>
          </cell>
          <cell r="AQ147">
            <v>0</v>
          </cell>
          <cell r="AR147"/>
          <cell r="AS147"/>
          <cell r="AT147"/>
          <cell r="AU147">
            <v>0</v>
          </cell>
          <cell r="AV147"/>
          <cell r="AW147"/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</row>
        <row r="148">
          <cell r="A148">
            <v>3354</v>
          </cell>
          <cell r="B148">
            <v>131</v>
          </cell>
          <cell r="C148"/>
          <cell r="D148">
            <v>0</v>
          </cell>
          <cell r="E148">
            <v>3354</v>
          </cell>
          <cell r="F148">
            <v>24</v>
          </cell>
          <cell r="G148"/>
          <cell r="H148" t="str">
            <v>00</v>
          </cell>
          <cell r="I148"/>
          <cell r="J148">
            <v>6</v>
          </cell>
          <cell r="K148"/>
          <cell r="L148" t="str">
            <v>00</v>
          </cell>
          <cell r="M148">
            <v>0</v>
          </cell>
          <cell r="N148">
            <v>6</v>
          </cell>
          <cell r="O148">
            <v>0</v>
          </cell>
          <cell r="P148"/>
          <cell r="Q148"/>
          <cell r="R148">
            <v>0</v>
          </cell>
          <cell r="S148">
            <v>0</v>
          </cell>
          <cell r="T148">
            <v>0</v>
          </cell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>
            <v>0</v>
          </cell>
          <cell r="AM148"/>
          <cell r="AN148" t="str">
            <v>24/6</v>
          </cell>
          <cell r="AO148"/>
          <cell r="AP148">
            <v>1</v>
          </cell>
          <cell r="AQ148">
            <v>0</v>
          </cell>
          <cell r="AR148"/>
          <cell r="AS148"/>
          <cell r="AT148"/>
          <cell r="AU148">
            <v>0</v>
          </cell>
          <cell r="AV148"/>
          <cell r="AW148"/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</row>
        <row r="149">
          <cell r="A149">
            <v>3355</v>
          </cell>
          <cell r="B149">
            <v>132</v>
          </cell>
          <cell r="C149"/>
          <cell r="D149">
            <v>0</v>
          </cell>
          <cell r="E149">
            <v>3355</v>
          </cell>
          <cell r="F149">
            <v>24</v>
          </cell>
          <cell r="G149"/>
          <cell r="H149" t="str">
            <v>00</v>
          </cell>
          <cell r="I149"/>
          <cell r="J149">
            <v>6</v>
          </cell>
          <cell r="K149"/>
          <cell r="L149" t="str">
            <v>00</v>
          </cell>
          <cell r="M149">
            <v>0</v>
          </cell>
          <cell r="N149">
            <v>6</v>
          </cell>
          <cell r="O149">
            <v>0</v>
          </cell>
          <cell r="P149"/>
          <cell r="Q149"/>
          <cell r="R149">
            <v>0</v>
          </cell>
          <cell r="S149">
            <v>0</v>
          </cell>
          <cell r="T149">
            <v>0</v>
          </cell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  <cell r="AK149"/>
          <cell r="AL149">
            <v>0</v>
          </cell>
          <cell r="AM149"/>
          <cell r="AN149" t="str">
            <v>24/6</v>
          </cell>
          <cell r="AO149"/>
          <cell r="AP149">
            <v>1</v>
          </cell>
          <cell r="AQ149">
            <v>0</v>
          </cell>
          <cell r="AR149"/>
          <cell r="AS149"/>
          <cell r="AT149"/>
          <cell r="AU149">
            <v>0</v>
          </cell>
          <cell r="AV149"/>
          <cell r="AW149"/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</row>
        <row r="150">
          <cell r="A150">
            <v>3356</v>
          </cell>
          <cell r="B150">
            <v>133</v>
          </cell>
          <cell r="C150"/>
          <cell r="D150">
            <v>0</v>
          </cell>
          <cell r="E150">
            <v>3356</v>
          </cell>
          <cell r="F150">
            <v>24</v>
          </cell>
          <cell r="G150"/>
          <cell r="H150" t="str">
            <v>00</v>
          </cell>
          <cell r="I150"/>
          <cell r="J150">
            <v>6</v>
          </cell>
          <cell r="K150"/>
          <cell r="L150" t="str">
            <v>00</v>
          </cell>
          <cell r="M150">
            <v>0</v>
          </cell>
          <cell r="N150">
            <v>6</v>
          </cell>
          <cell r="O150">
            <v>0</v>
          </cell>
          <cell r="P150"/>
          <cell r="Q150"/>
          <cell r="R150">
            <v>0</v>
          </cell>
          <cell r="S150">
            <v>0</v>
          </cell>
          <cell r="T150">
            <v>0</v>
          </cell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>
            <v>0</v>
          </cell>
          <cell r="AM150"/>
          <cell r="AN150" t="str">
            <v>24/6</v>
          </cell>
          <cell r="AO150"/>
          <cell r="AP150">
            <v>1</v>
          </cell>
          <cell r="AQ150">
            <v>0</v>
          </cell>
          <cell r="AR150"/>
          <cell r="AS150"/>
          <cell r="AT150"/>
          <cell r="AU150">
            <v>0</v>
          </cell>
          <cell r="AV150"/>
          <cell r="AW150"/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</row>
        <row r="151">
          <cell r="A151">
            <v>3357</v>
          </cell>
          <cell r="B151">
            <v>134</v>
          </cell>
          <cell r="C151"/>
          <cell r="D151">
            <v>0</v>
          </cell>
          <cell r="E151">
            <v>3357</v>
          </cell>
          <cell r="F151">
            <v>24</v>
          </cell>
          <cell r="G151"/>
          <cell r="H151" t="str">
            <v>00</v>
          </cell>
          <cell r="I151"/>
          <cell r="J151">
            <v>6</v>
          </cell>
          <cell r="K151"/>
          <cell r="L151" t="str">
            <v>00</v>
          </cell>
          <cell r="M151">
            <v>0</v>
          </cell>
          <cell r="N151">
            <v>6</v>
          </cell>
          <cell r="O151">
            <v>0</v>
          </cell>
          <cell r="P151"/>
          <cell r="Q151"/>
          <cell r="R151">
            <v>0</v>
          </cell>
          <cell r="S151">
            <v>0</v>
          </cell>
          <cell r="T151">
            <v>0</v>
          </cell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>
            <v>0</v>
          </cell>
          <cell r="AM151"/>
          <cell r="AN151" t="str">
            <v>24/6</v>
          </cell>
          <cell r="AO151"/>
          <cell r="AP151">
            <v>1</v>
          </cell>
          <cell r="AQ151">
            <v>0</v>
          </cell>
          <cell r="AR151"/>
          <cell r="AS151"/>
          <cell r="AT151"/>
          <cell r="AU151">
            <v>0</v>
          </cell>
          <cell r="AV151"/>
          <cell r="AW151"/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</row>
        <row r="152">
          <cell r="A152">
            <v>3358</v>
          </cell>
          <cell r="B152">
            <v>135</v>
          </cell>
          <cell r="C152"/>
          <cell r="D152">
            <v>0</v>
          </cell>
          <cell r="E152">
            <v>3358</v>
          </cell>
          <cell r="F152">
            <v>24</v>
          </cell>
          <cell r="G152"/>
          <cell r="H152" t="str">
            <v>00</v>
          </cell>
          <cell r="I152"/>
          <cell r="J152">
            <v>6</v>
          </cell>
          <cell r="K152"/>
          <cell r="L152" t="str">
            <v>00</v>
          </cell>
          <cell r="M152">
            <v>0</v>
          </cell>
          <cell r="N152">
            <v>6</v>
          </cell>
          <cell r="O152">
            <v>0</v>
          </cell>
          <cell r="P152"/>
          <cell r="Q152"/>
          <cell r="R152">
            <v>0</v>
          </cell>
          <cell r="S152">
            <v>0</v>
          </cell>
          <cell r="T152">
            <v>0</v>
          </cell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>
            <v>0</v>
          </cell>
          <cell r="AM152"/>
          <cell r="AN152" t="str">
            <v>24/6</v>
          </cell>
          <cell r="AO152"/>
          <cell r="AP152">
            <v>1</v>
          </cell>
          <cell r="AQ152">
            <v>0</v>
          </cell>
          <cell r="AR152"/>
          <cell r="AS152"/>
          <cell r="AT152"/>
          <cell r="AU152">
            <v>0</v>
          </cell>
          <cell r="AV152"/>
          <cell r="AW152"/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</row>
        <row r="153">
          <cell r="A153">
            <v>3359</v>
          </cell>
          <cell r="B153">
            <v>136</v>
          </cell>
          <cell r="C153"/>
          <cell r="D153">
            <v>0</v>
          </cell>
          <cell r="E153">
            <v>3359</v>
          </cell>
          <cell r="F153">
            <v>24</v>
          </cell>
          <cell r="G153"/>
          <cell r="H153" t="str">
            <v>00</v>
          </cell>
          <cell r="I153"/>
          <cell r="J153">
            <v>6</v>
          </cell>
          <cell r="K153"/>
          <cell r="L153" t="str">
            <v>00</v>
          </cell>
          <cell r="M153">
            <v>0</v>
          </cell>
          <cell r="N153">
            <v>6</v>
          </cell>
          <cell r="O153">
            <v>0</v>
          </cell>
          <cell r="P153"/>
          <cell r="Q153"/>
          <cell r="R153">
            <v>0</v>
          </cell>
          <cell r="S153">
            <v>0</v>
          </cell>
          <cell r="T153">
            <v>0</v>
          </cell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>
            <v>0</v>
          </cell>
          <cell r="AM153"/>
          <cell r="AN153" t="str">
            <v>24/6</v>
          </cell>
          <cell r="AO153"/>
          <cell r="AP153">
            <v>1</v>
          </cell>
          <cell r="AQ153">
            <v>0</v>
          </cell>
          <cell r="AR153"/>
          <cell r="AS153"/>
          <cell r="AT153"/>
          <cell r="AU153">
            <v>0</v>
          </cell>
          <cell r="AV153"/>
          <cell r="AW153"/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</row>
        <row r="154">
          <cell r="A154">
            <v>3360</v>
          </cell>
          <cell r="B154">
            <v>137</v>
          </cell>
          <cell r="C154"/>
          <cell r="D154">
            <v>0</v>
          </cell>
          <cell r="E154">
            <v>3360</v>
          </cell>
          <cell r="F154">
            <v>24</v>
          </cell>
          <cell r="G154"/>
          <cell r="H154" t="str">
            <v>00</v>
          </cell>
          <cell r="I154"/>
          <cell r="J154">
            <v>6</v>
          </cell>
          <cell r="K154"/>
          <cell r="L154" t="str">
            <v>00</v>
          </cell>
          <cell r="M154">
            <v>0</v>
          </cell>
          <cell r="N154">
            <v>6</v>
          </cell>
          <cell r="O154">
            <v>0</v>
          </cell>
          <cell r="P154"/>
          <cell r="Q154"/>
          <cell r="R154">
            <v>0</v>
          </cell>
          <cell r="S154">
            <v>0</v>
          </cell>
          <cell r="T154">
            <v>0</v>
          </cell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>
            <v>0</v>
          </cell>
          <cell r="AM154"/>
          <cell r="AN154" t="str">
            <v>24/6</v>
          </cell>
          <cell r="AO154"/>
          <cell r="AP154">
            <v>1</v>
          </cell>
          <cell r="AQ154">
            <v>0</v>
          </cell>
          <cell r="AR154"/>
          <cell r="AS154"/>
          <cell r="AT154"/>
          <cell r="AU154">
            <v>0</v>
          </cell>
          <cell r="AV154"/>
          <cell r="AW154"/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</row>
        <row r="155">
          <cell r="A155">
            <v>3361</v>
          </cell>
          <cell r="B155">
            <v>138</v>
          </cell>
          <cell r="C155"/>
          <cell r="D155">
            <v>0</v>
          </cell>
          <cell r="E155">
            <v>3361</v>
          </cell>
          <cell r="F155">
            <v>24</v>
          </cell>
          <cell r="G155"/>
          <cell r="H155" t="str">
            <v>00</v>
          </cell>
          <cell r="I155"/>
          <cell r="J155">
            <v>6</v>
          </cell>
          <cell r="K155"/>
          <cell r="L155" t="str">
            <v>00</v>
          </cell>
          <cell r="M155">
            <v>0</v>
          </cell>
          <cell r="N155">
            <v>6</v>
          </cell>
          <cell r="O155">
            <v>0</v>
          </cell>
          <cell r="P155"/>
          <cell r="Q155"/>
          <cell r="R155">
            <v>0</v>
          </cell>
          <cell r="S155">
            <v>0</v>
          </cell>
          <cell r="T155">
            <v>0</v>
          </cell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  <cell r="AK155"/>
          <cell r="AL155">
            <v>0</v>
          </cell>
          <cell r="AM155"/>
          <cell r="AN155" t="str">
            <v>24/6</v>
          </cell>
          <cell r="AO155"/>
          <cell r="AP155">
            <v>1</v>
          </cell>
          <cell r="AQ155">
            <v>0</v>
          </cell>
          <cell r="AR155"/>
          <cell r="AS155"/>
          <cell r="AT155"/>
          <cell r="AU155">
            <v>0</v>
          </cell>
          <cell r="AV155"/>
          <cell r="AW155"/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</row>
        <row r="156">
          <cell r="A156">
            <v>3362</v>
          </cell>
          <cell r="B156">
            <v>139</v>
          </cell>
          <cell r="C156"/>
          <cell r="D156">
            <v>0</v>
          </cell>
          <cell r="E156">
            <v>3362</v>
          </cell>
          <cell r="F156">
            <v>24</v>
          </cell>
          <cell r="G156"/>
          <cell r="H156" t="str">
            <v>00</v>
          </cell>
          <cell r="I156"/>
          <cell r="J156">
            <v>6</v>
          </cell>
          <cell r="K156"/>
          <cell r="L156" t="str">
            <v>00</v>
          </cell>
          <cell r="M156">
            <v>0</v>
          </cell>
          <cell r="N156">
            <v>6</v>
          </cell>
          <cell r="O156">
            <v>0</v>
          </cell>
          <cell r="P156"/>
          <cell r="Q156"/>
          <cell r="R156">
            <v>0</v>
          </cell>
          <cell r="S156">
            <v>0</v>
          </cell>
          <cell r="T156">
            <v>0</v>
          </cell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>
            <v>0</v>
          </cell>
          <cell r="AM156"/>
          <cell r="AN156" t="str">
            <v>24/6</v>
          </cell>
          <cell r="AO156"/>
          <cell r="AP156">
            <v>1</v>
          </cell>
          <cell r="AQ156">
            <v>0</v>
          </cell>
          <cell r="AR156"/>
          <cell r="AS156"/>
          <cell r="AT156"/>
          <cell r="AU156">
            <v>0</v>
          </cell>
          <cell r="AV156"/>
          <cell r="AW156"/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</row>
        <row r="157">
          <cell r="A157">
            <v>3363</v>
          </cell>
          <cell r="B157">
            <v>140</v>
          </cell>
          <cell r="C157"/>
          <cell r="D157">
            <v>0</v>
          </cell>
          <cell r="E157">
            <v>3363</v>
          </cell>
          <cell r="F157">
            <v>24</v>
          </cell>
          <cell r="G157"/>
          <cell r="H157" t="str">
            <v>00</v>
          </cell>
          <cell r="I157"/>
          <cell r="J157">
            <v>6</v>
          </cell>
          <cell r="K157"/>
          <cell r="L157" t="str">
            <v>00</v>
          </cell>
          <cell r="M157">
            <v>0</v>
          </cell>
          <cell r="N157">
            <v>6</v>
          </cell>
          <cell r="O157">
            <v>0</v>
          </cell>
          <cell r="P157"/>
          <cell r="Q157"/>
          <cell r="R157">
            <v>0</v>
          </cell>
          <cell r="S157">
            <v>0</v>
          </cell>
          <cell r="T157">
            <v>0</v>
          </cell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>
            <v>0</v>
          </cell>
          <cell r="AM157"/>
          <cell r="AN157" t="str">
            <v>24/6</v>
          </cell>
          <cell r="AO157"/>
          <cell r="AP157">
            <v>1</v>
          </cell>
          <cell r="AQ157">
            <v>0</v>
          </cell>
          <cell r="AR157"/>
          <cell r="AS157"/>
          <cell r="AT157"/>
          <cell r="AU157">
            <v>0</v>
          </cell>
          <cell r="AV157"/>
          <cell r="AW157"/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</row>
        <row r="158">
          <cell r="A158">
            <v>3364</v>
          </cell>
          <cell r="B158">
            <v>141</v>
          </cell>
          <cell r="C158"/>
          <cell r="D158">
            <v>0</v>
          </cell>
          <cell r="E158">
            <v>3364</v>
          </cell>
          <cell r="F158">
            <v>24</v>
          </cell>
          <cell r="G158"/>
          <cell r="H158" t="str">
            <v>00</v>
          </cell>
          <cell r="I158"/>
          <cell r="J158">
            <v>6</v>
          </cell>
          <cell r="K158"/>
          <cell r="L158" t="str">
            <v>00</v>
          </cell>
          <cell r="M158">
            <v>0</v>
          </cell>
          <cell r="N158">
            <v>6</v>
          </cell>
          <cell r="O158">
            <v>0</v>
          </cell>
          <cell r="P158"/>
          <cell r="Q158"/>
          <cell r="R158">
            <v>0</v>
          </cell>
          <cell r="S158">
            <v>0</v>
          </cell>
          <cell r="T158">
            <v>0</v>
          </cell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>
            <v>0</v>
          </cell>
          <cell r="AM158"/>
          <cell r="AN158" t="str">
            <v>24/6</v>
          </cell>
          <cell r="AO158"/>
          <cell r="AP158">
            <v>1</v>
          </cell>
          <cell r="AQ158">
            <v>0</v>
          </cell>
          <cell r="AR158"/>
          <cell r="AS158"/>
          <cell r="AT158"/>
          <cell r="AU158">
            <v>0</v>
          </cell>
          <cell r="AV158"/>
          <cell r="AW158"/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</row>
        <row r="159">
          <cell r="A159">
            <v>3365</v>
          </cell>
          <cell r="B159">
            <v>142</v>
          </cell>
          <cell r="C159"/>
          <cell r="D159">
            <v>0</v>
          </cell>
          <cell r="E159">
            <v>3365</v>
          </cell>
          <cell r="F159">
            <v>24</v>
          </cell>
          <cell r="G159"/>
          <cell r="H159" t="str">
            <v>00</v>
          </cell>
          <cell r="I159"/>
          <cell r="J159">
            <v>6</v>
          </cell>
          <cell r="K159"/>
          <cell r="L159" t="str">
            <v>00</v>
          </cell>
          <cell r="M159">
            <v>0</v>
          </cell>
          <cell r="N159">
            <v>6</v>
          </cell>
          <cell r="O159">
            <v>0</v>
          </cell>
          <cell r="P159"/>
          <cell r="Q159"/>
          <cell r="R159">
            <v>0</v>
          </cell>
          <cell r="S159">
            <v>0</v>
          </cell>
          <cell r="T159">
            <v>0</v>
          </cell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>
            <v>0</v>
          </cell>
          <cell r="AM159"/>
          <cell r="AN159" t="str">
            <v>24/6</v>
          </cell>
          <cell r="AO159"/>
          <cell r="AP159">
            <v>1</v>
          </cell>
          <cell r="AQ159">
            <v>0</v>
          </cell>
          <cell r="AR159"/>
          <cell r="AS159"/>
          <cell r="AT159"/>
          <cell r="AU159">
            <v>0</v>
          </cell>
          <cell r="AV159"/>
          <cell r="AW159"/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</row>
        <row r="160">
          <cell r="A160">
            <v>3366</v>
          </cell>
          <cell r="B160">
            <v>143</v>
          </cell>
          <cell r="C160"/>
          <cell r="D160">
            <v>0</v>
          </cell>
          <cell r="E160">
            <v>3366</v>
          </cell>
          <cell r="F160">
            <v>24</v>
          </cell>
          <cell r="G160"/>
          <cell r="H160" t="str">
            <v>00</v>
          </cell>
          <cell r="I160"/>
          <cell r="J160">
            <v>6</v>
          </cell>
          <cell r="K160"/>
          <cell r="L160" t="str">
            <v>00</v>
          </cell>
          <cell r="M160">
            <v>0</v>
          </cell>
          <cell r="N160">
            <v>6</v>
          </cell>
          <cell r="O160">
            <v>0</v>
          </cell>
          <cell r="P160"/>
          <cell r="Q160"/>
          <cell r="R160">
            <v>0</v>
          </cell>
          <cell r="S160">
            <v>0</v>
          </cell>
          <cell r="T160">
            <v>0</v>
          </cell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>
            <v>0</v>
          </cell>
          <cell r="AM160"/>
          <cell r="AN160" t="str">
            <v>24/6</v>
          </cell>
          <cell r="AO160"/>
          <cell r="AP160">
            <v>1</v>
          </cell>
          <cell r="AQ160">
            <v>0</v>
          </cell>
          <cell r="AR160"/>
          <cell r="AS160"/>
          <cell r="AT160"/>
          <cell r="AU160">
            <v>0</v>
          </cell>
          <cell r="AV160"/>
          <cell r="AW160"/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</row>
        <row r="161">
          <cell r="A161">
            <v>3367</v>
          </cell>
          <cell r="B161">
            <v>144</v>
          </cell>
          <cell r="C161"/>
          <cell r="D161">
            <v>0</v>
          </cell>
          <cell r="E161">
            <v>3367</v>
          </cell>
          <cell r="F161">
            <v>24</v>
          </cell>
          <cell r="G161"/>
          <cell r="H161" t="str">
            <v>00</v>
          </cell>
          <cell r="I161"/>
          <cell r="J161">
            <v>6</v>
          </cell>
          <cell r="K161"/>
          <cell r="L161" t="str">
            <v>00</v>
          </cell>
          <cell r="M161">
            <v>0</v>
          </cell>
          <cell r="N161">
            <v>6</v>
          </cell>
          <cell r="O161">
            <v>0</v>
          </cell>
          <cell r="P161"/>
          <cell r="Q161"/>
          <cell r="R161">
            <v>0</v>
          </cell>
          <cell r="S161">
            <v>0</v>
          </cell>
          <cell r="T161">
            <v>0</v>
          </cell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  <cell r="AK161"/>
          <cell r="AL161">
            <v>0</v>
          </cell>
          <cell r="AM161"/>
          <cell r="AN161" t="str">
            <v>24/6</v>
          </cell>
          <cell r="AO161"/>
          <cell r="AP161">
            <v>1</v>
          </cell>
          <cell r="AQ161">
            <v>0</v>
          </cell>
          <cell r="AR161"/>
          <cell r="AS161"/>
          <cell r="AT161"/>
          <cell r="AU161">
            <v>0</v>
          </cell>
          <cell r="AV161"/>
          <cell r="AW161"/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</row>
        <row r="162">
          <cell r="A162">
            <v>3368</v>
          </cell>
          <cell r="B162">
            <v>145</v>
          </cell>
          <cell r="C162"/>
          <cell r="D162">
            <v>0</v>
          </cell>
          <cell r="E162">
            <v>3368</v>
          </cell>
          <cell r="F162">
            <v>24</v>
          </cell>
          <cell r="G162"/>
          <cell r="H162" t="str">
            <v>00</v>
          </cell>
          <cell r="I162"/>
          <cell r="J162">
            <v>6</v>
          </cell>
          <cell r="K162"/>
          <cell r="L162" t="str">
            <v>00</v>
          </cell>
          <cell r="M162">
            <v>0</v>
          </cell>
          <cell r="N162">
            <v>6</v>
          </cell>
          <cell r="O162">
            <v>0</v>
          </cell>
          <cell r="P162"/>
          <cell r="Q162"/>
          <cell r="R162">
            <v>0</v>
          </cell>
          <cell r="S162">
            <v>0</v>
          </cell>
          <cell r="T162">
            <v>0</v>
          </cell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>
            <v>0</v>
          </cell>
          <cell r="AM162"/>
          <cell r="AN162" t="str">
            <v>24/6</v>
          </cell>
          <cell r="AO162"/>
          <cell r="AP162">
            <v>1</v>
          </cell>
          <cell r="AQ162">
            <v>0</v>
          </cell>
          <cell r="AR162"/>
          <cell r="AS162"/>
          <cell r="AT162"/>
          <cell r="AU162">
            <v>0</v>
          </cell>
          <cell r="AV162"/>
          <cell r="AW162"/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</row>
        <row r="163">
          <cell r="A163">
            <v>3369</v>
          </cell>
          <cell r="B163">
            <v>146</v>
          </cell>
          <cell r="C163"/>
          <cell r="D163">
            <v>0</v>
          </cell>
          <cell r="E163">
            <v>3369</v>
          </cell>
          <cell r="F163">
            <v>24</v>
          </cell>
          <cell r="G163"/>
          <cell r="H163" t="str">
            <v>00</v>
          </cell>
          <cell r="I163"/>
          <cell r="J163">
            <v>6</v>
          </cell>
          <cell r="K163"/>
          <cell r="L163" t="str">
            <v>00</v>
          </cell>
          <cell r="M163">
            <v>0</v>
          </cell>
          <cell r="N163">
            <v>6</v>
          </cell>
          <cell r="O163">
            <v>0</v>
          </cell>
          <cell r="P163"/>
          <cell r="Q163"/>
          <cell r="R163">
            <v>0</v>
          </cell>
          <cell r="S163">
            <v>0</v>
          </cell>
          <cell r="T163">
            <v>0</v>
          </cell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/>
          <cell r="AL163">
            <v>0</v>
          </cell>
          <cell r="AM163"/>
          <cell r="AN163" t="str">
            <v>24/6</v>
          </cell>
          <cell r="AO163"/>
          <cell r="AP163">
            <v>1</v>
          </cell>
          <cell r="AQ163">
            <v>0</v>
          </cell>
          <cell r="AR163"/>
          <cell r="AS163"/>
          <cell r="AT163"/>
          <cell r="AU163">
            <v>0</v>
          </cell>
          <cell r="AV163"/>
          <cell r="AW163"/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</row>
        <row r="164">
          <cell r="A164">
            <v>3370</v>
          </cell>
          <cell r="B164">
            <v>147</v>
          </cell>
          <cell r="C164"/>
          <cell r="D164">
            <v>0</v>
          </cell>
          <cell r="E164">
            <v>3370</v>
          </cell>
          <cell r="F164">
            <v>24</v>
          </cell>
          <cell r="G164"/>
          <cell r="H164" t="str">
            <v>00</v>
          </cell>
          <cell r="I164"/>
          <cell r="J164">
            <v>6</v>
          </cell>
          <cell r="K164"/>
          <cell r="L164" t="str">
            <v>00</v>
          </cell>
          <cell r="M164">
            <v>0</v>
          </cell>
          <cell r="N164">
            <v>6</v>
          </cell>
          <cell r="O164">
            <v>0</v>
          </cell>
          <cell r="P164"/>
          <cell r="Q164"/>
          <cell r="R164">
            <v>0</v>
          </cell>
          <cell r="S164">
            <v>0</v>
          </cell>
          <cell r="T164">
            <v>0</v>
          </cell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>
            <v>0</v>
          </cell>
          <cell r="AM164"/>
          <cell r="AN164" t="str">
            <v>24/6</v>
          </cell>
          <cell r="AO164"/>
          <cell r="AP164">
            <v>1</v>
          </cell>
          <cell r="AQ164">
            <v>0</v>
          </cell>
          <cell r="AR164"/>
          <cell r="AS164"/>
          <cell r="AT164"/>
          <cell r="AU164">
            <v>0</v>
          </cell>
          <cell r="AV164"/>
          <cell r="AW164"/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</row>
        <row r="165">
          <cell r="A165">
            <v>3371</v>
          </cell>
          <cell r="B165">
            <v>148</v>
          </cell>
          <cell r="C165"/>
          <cell r="D165">
            <v>0</v>
          </cell>
          <cell r="E165">
            <v>3371</v>
          </cell>
          <cell r="F165">
            <v>24</v>
          </cell>
          <cell r="G165"/>
          <cell r="H165" t="str">
            <v>00</v>
          </cell>
          <cell r="I165"/>
          <cell r="J165">
            <v>6</v>
          </cell>
          <cell r="K165"/>
          <cell r="L165" t="str">
            <v>00</v>
          </cell>
          <cell r="M165">
            <v>0</v>
          </cell>
          <cell r="N165">
            <v>6</v>
          </cell>
          <cell r="O165">
            <v>0</v>
          </cell>
          <cell r="P165"/>
          <cell r="Q165"/>
          <cell r="R165">
            <v>0</v>
          </cell>
          <cell r="S165">
            <v>0</v>
          </cell>
          <cell r="T165">
            <v>0</v>
          </cell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>
            <v>0</v>
          </cell>
          <cell r="AM165"/>
          <cell r="AN165" t="str">
            <v>24/6</v>
          </cell>
          <cell r="AO165"/>
          <cell r="AP165">
            <v>1</v>
          </cell>
          <cell r="AQ165">
            <v>0</v>
          </cell>
          <cell r="AR165"/>
          <cell r="AS165"/>
          <cell r="AT165"/>
          <cell r="AU165">
            <v>0</v>
          </cell>
          <cell r="AV165"/>
          <cell r="AW165"/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</row>
        <row r="166">
          <cell r="A166">
            <v>3372</v>
          </cell>
          <cell r="B166">
            <v>149</v>
          </cell>
          <cell r="C166"/>
          <cell r="D166">
            <v>0</v>
          </cell>
          <cell r="E166">
            <v>3372</v>
          </cell>
          <cell r="F166">
            <v>24</v>
          </cell>
          <cell r="G166"/>
          <cell r="H166" t="str">
            <v>00</v>
          </cell>
          <cell r="I166"/>
          <cell r="J166">
            <v>6</v>
          </cell>
          <cell r="K166"/>
          <cell r="L166" t="str">
            <v>00</v>
          </cell>
          <cell r="M166">
            <v>0</v>
          </cell>
          <cell r="N166">
            <v>6</v>
          </cell>
          <cell r="O166">
            <v>0</v>
          </cell>
          <cell r="P166"/>
          <cell r="Q166"/>
          <cell r="R166">
            <v>0</v>
          </cell>
          <cell r="S166">
            <v>0</v>
          </cell>
          <cell r="T166">
            <v>0</v>
          </cell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>
            <v>0</v>
          </cell>
          <cell r="AM166"/>
          <cell r="AN166" t="str">
            <v>24/6</v>
          </cell>
          <cell r="AO166"/>
          <cell r="AP166">
            <v>1</v>
          </cell>
          <cell r="AQ166">
            <v>0</v>
          </cell>
          <cell r="AR166"/>
          <cell r="AS166"/>
          <cell r="AT166"/>
          <cell r="AU166">
            <v>0</v>
          </cell>
          <cell r="AV166"/>
          <cell r="AW166"/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</row>
        <row r="167">
          <cell r="A167">
            <v>3373</v>
          </cell>
          <cell r="B167">
            <v>150</v>
          </cell>
          <cell r="C167"/>
          <cell r="D167">
            <v>0</v>
          </cell>
          <cell r="E167">
            <v>3373</v>
          </cell>
          <cell r="F167">
            <v>24</v>
          </cell>
          <cell r="G167"/>
          <cell r="H167" t="str">
            <v>00</v>
          </cell>
          <cell r="I167"/>
          <cell r="J167">
            <v>6</v>
          </cell>
          <cell r="K167"/>
          <cell r="L167" t="str">
            <v>00</v>
          </cell>
          <cell r="M167">
            <v>0</v>
          </cell>
          <cell r="N167">
            <v>6</v>
          </cell>
          <cell r="O167">
            <v>0</v>
          </cell>
          <cell r="P167"/>
          <cell r="Q167"/>
          <cell r="R167">
            <v>0</v>
          </cell>
          <cell r="S167">
            <v>0</v>
          </cell>
          <cell r="T167">
            <v>0</v>
          </cell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>
            <v>0</v>
          </cell>
          <cell r="AM167"/>
          <cell r="AN167" t="str">
            <v>24/6</v>
          </cell>
          <cell r="AO167"/>
          <cell r="AP167">
            <v>1</v>
          </cell>
          <cell r="AQ167">
            <v>0</v>
          </cell>
          <cell r="AR167"/>
          <cell r="AS167"/>
          <cell r="AT167"/>
          <cell r="AU167">
            <v>0</v>
          </cell>
          <cell r="AV167"/>
          <cell r="AW167"/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</row>
        <row r="168">
          <cell r="A168">
            <v>3374</v>
          </cell>
          <cell r="B168">
            <v>151</v>
          </cell>
          <cell r="C168"/>
          <cell r="D168">
            <v>0</v>
          </cell>
          <cell r="E168">
            <v>3374</v>
          </cell>
          <cell r="F168">
            <v>24</v>
          </cell>
          <cell r="G168"/>
          <cell r="H168" t="str">
            <v>00</v>
          </cell>
          <cell r="I168"/>
          <cell r="J168">
            <v>6</v>
          </cell>
          <cell r="K168"/>
          <cell r="L168" t="str">
            <v>00</v>
          </cell>
          <cell r="M168">
            <v>0</v>
          </cell>
          <cell r="N168">
            <v>6</v>
          </cell>
          <cell r="O168">
            <v>0</v>
          </cell>
          <cell r="P168"/>
          <cell r="Q168"/>
          <cell r="R168">
            <v>0</v>
          </cell>
          <cell r="S168">
            <v>0</v>
          </cell>
          <cell r="T168">
            <v>0</v>
          </cell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  <cell r="AK168"/>
          <cell r="AL168">
            <v>0</v>
          </cell>
          <cell r="AM168"/>
          <cell r="AN168" t="str">
            <v>24/6</v>
          </cell>
          <cell r="AO168"/>
          <cell r="AP168">
            <v>1</v>
          </cell>
          <cell r="AQ168">
            <v>0</v>
          </cell>
          <cell r="AR168"/>
          <cell r="AS168"/>
          <cell r="AT168"/>
          <cell r="AU168">
            <v>0</v>
          </cell>
          <cell r="AV168"/>
          <cell r="AW168"/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</row>
        <row r="169">
          <cell r="A169">
            <v>3375</v>
          </cell>
          <cell r="B169">
            <v>152</v>
          </cell>
          <cell r="C169"/>
          <cell r="D169">
            <v>0</v>
          </cell>
          <cell r="E169">
            <v>3375</v>
          </cell>
          <cell r="F169">
            <v>24</v>
          </cell>
          <cell r="G169"/>
          <cell r="H169" t="str">
            <v>00</v>
          </cell>
          <cell r="I169"/>
          <cell r="J169">
            <v>6</v>
          </cell>
          <cell r="K169"/>
          <cell r="L169" t="str">
            <v>00</v>
          </cell>
          <cell r="M169">
            <v>0</v>
          </cell>
          <cell r="N169">
            <v>6</v>
          </cell>
          <cell r="O169">
            <v>0</v>
          </cell>
          <cell r="P169"/>
          <cell r="Q169"/>
          <cell r="R169">
            <v>0</v>
          </cell>
          <cell r="S169">
            <v>0</v>
          </cell>
          <cell r="T169">
            <v>0</v>
          </cell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>
            <v>0</v>
          </cell>
          <cell r="AM169"/>
          <cell r="AN169" t="str">
            <v>24/6</v>
          </cell>
          <cell r="AO169"/>
          <cell r="AP169">
            <v>1</v>
          </cell>
          <cell r="AQ169">
            <v>0</v>
          </cell>
          <cell r="AR169"/>
          <cell r="AS169"/>
          <cell r="AT169"/>
          <cell r="AU169">
            <v>0</v>
          </cell>
          <cell r="AV169"/>
          <cell r="AW169"/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</row>
        <row r="170">
          <cell r="A170">
            <v>3376</v>
          </cell>
          <cell r="B170">
            <v>153</v>
          </cell>
          <cell r="C170"/>
          <cell r="D170">
            <v>0</v>
          </cell>
          <cell r="E170">
            <v>3376</v>
          </cell>
          <cell r="F170">
            <v>24</v>
          </cell>
          <cell r="G170"/>
          <cell r="H170" t="str">
            <v>00</v>
          </cell>
          <cell r="I170"/>
          <cell r="J170">
            <v>6</v>
          </cell>
          <cell r="K170"/>
          <cell r="L170" t="str">
            <v>00</v>
          </cell>
          <cell r="M170">
            <v>0</v>
          </cell>
          <cell r="N170">
            <v>6</v>
          </cell>
          <cell r="O170">
            <v>0</v>
          </cell>
          <cell r="P170"/>
          <cell r="Q170"/>
          <cell r="R170">
            <v>0</v>
          </cell>
          <cell r="S170">
            <v>0</v>
          </cell>
          <cell r="T170">
            <v>0</v>
          </cell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>
            <v>0</v>
          </cell>
          <cell r="AM170"/>
          <cell r="AN170" t="str">
            <v>24/6</v>
          </cell>
          <cell r="AO170"/>
          <cell r="AP170">
            <v>1</v>
          </cell>
          <cell r="AQ170">
            <v>0</v>
          </cell>
          <cell r="AR170"/>
          <cell r="AS170"/>
          <cell r="AT170"/>
          <cell r="AU170">
            <v>0</v>
          </cell>
          <cell r="AV170"/>
          <cell r="AW170"/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</row>
        <row r="171">
          <cell r="A171">
            <v>3377</v>
          </cell>
          <cell r="B171">
            <v>154</v>
          </cell>
          <cell r="C171"/>
          <cell r="D171">
            <v>0</v>
          </cell>
          <cell r="E171">
            <v>3377</v>
          </cell>
          <cell r="F171">
            <v>24</v>
          </cell>
          <cell r="G171"/>
          <cell r="H171" t="str">
            <v>00</v>
          </cell>
          <cell r="I171"/>
          <cell r="J171">
            <v>6</v>
          </cell>
          <cell r="K171"/>
          <cell r="L171" t="str">
            <v>00</v>
          </cell>
          <cell r="M171">
            <v>0</v>
          </cell>
          <cell r="N171">
            <v>6</v>
          </cell>
          <cell r="O171">
            <v>0</v>
          </cell>
          <cell r="P171"/>
          <cell r="Q171"/>
          <cell r="R171">
            <v>0</v>
          </cell>
          <cell r="S171">
            <v>0</v>
          </cell>
          <cell r="T171">
            <v>0</v>
          </cell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>
            <v>0</v>
          </cell>
          <cell r="AM171"/>
          <cell r="AN171" t="str">
            <v>24/6</v>
          </cell>
          <cell r="AO171"/>
          <cell r="AP171">
            <v>1</v>
          </cell>
          <cell r="AQ171">
            <v>0</v>
          </cell>
          <cell r="AR171"/>
          <cell r="AS171"/>
          <cell r="AT171"/>
          <cell r="AU171">
            <v>0</v>
          </cell>
          <cell r="AV171"/>
          <cell r="AW171"/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</row>
        <row r="172">
          <cell r="A172">
            <v>3378</v>
          </cell>
          <cell r="B172">
            <v>155</v>
          </cell>
          <cell r="C172"/>
          <cell r="D172">
            <v>0</v>
          </cell>
          <cell r="E172">
            <v>3378</v>
          </cell>
          <cell r="F172">
            <v>24</v>
          </cell>
          <cell r="G172"/>
          <cell r="H172" t="str">
            <v>00</v>
          </cell>
          <cell r="I172"/>
          <cell r="J172">
            <v>6</v>
          </cell>
          <cell r="K172"/>
          <cell r="L172" t="str">
            <v>00</v>
          </cell>
          <cell r="M172">
            <v>0</v>
          </cell>
          <cell r="N172">
            <v>6</v>
          </cell>
          <cell r="O172">
            <v>0</v>
          </cell>
          <cell r="P172"/>
          <cell r="Q172"/>
          <cell r="R172">
            <v>0</v>
          </cell>
          <cell r="S172">
            <v>0</v>
          </cell>
          <cell r="T172">
            <v>0</v>
          </cell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>
            <v>0</v>
          </cell>
          <cell r="AM172"/>
          <cell r="AN172" t="str">
            <v>24/6</v>
          </cell>
          <cell r="AO172"/>
          <cell r="AP172">
            <v>1</v>
          </cell>
          <cell r="AQ172">
            <v>0</v>
          </cell>
          <cell r="AR172"/>
          <cell r="AS172"/>
          <cell r="AT172"/>
          <cell r="AU172">
            <v>0</v>
          </cell>
          <cell r="AV172"/>
          <cell r="AW172"/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</row>
        <row r="173">
          <cell r="A173">
            <v>3379</v>
          </cell>
          <cell r="B173">
            <v>156</v>
          </cell>
          <cell r="C173"/>
          <cell r="D173">
            <v>0</v>
          </cell>
          <cell r="E173">
            <v>3379</v>
          </cell>
          <cell r="F173">
            <v>24</v>
          </cell>
          <cell r="G173"/>
          <cell r="H173" t="str">
            <v>00</v>
          </cell>
          <cell r="I173"/>
          <cell r="J173">
            <v>6</v>
          </cell>
          <cell r="K173"/>
          <cell r="L173" t="str">
            <v>00</v>
          </cell>
          <cell r="M173">
            <v>0</v>
          </cell>
          <cell r="N173">
            <v>6</v>
          </cell>
          <cell r="O173">
            <v>0</v>
          </cell>
          <cell r="P173"/>
          <cell r="Q173"/>
          <cell r="R173">
            <v>0</v>
          </cell>
          <cell r="S173">
            <v>0</v>
          </cell>
          <cell r="T173">
            <v>0</v>
          </cell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>
            <v>0</v>
          </cell>
          <cell r="AM173"/>
          <cell r="AN173" t="str">
            <v>24/6</v>
          </cell>
          <cell r="AO173"/>
          <cell r="AP173">
            <v>1</v>
          </cell>
          <cell r="AQ173">
            <v>0</v>
          </cell>
          <cell r="AR173"/>
          <cell r="AS173"/>
          <cell r="AT173"/>
          <cell r="AU173">
            <v>0</v>
          </cell>
          <cell r="AV173"/>
          <cell r="AW173"/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</row>
        <row r="174">
          <cell r="A174">
            <v>3380</v>
          </cell>
          <cell r="B174">
            <v>157</v>
          </cell>
          <cell r="C174"/>
          <cell r="D174">
            <v>0</v>
          </cell>
          <cell r="E174">
            <v>3380</v>
          </cell>
          <cell r="F174">
            <v>24</v>
          </cell>
          <cell r="G174"/>
          <cell r="H174" t="str">
            <v>00</v>
          </cell>
          <cell r="I174"/>
          <cell r="J174">
            <v>6</v>
          </cell>
          <cell r="K174"/>
          <cell r="L174" t="str">
            <v>00</v>
          </cell>
          <cell r="M174">
            <v>0</v>
          </cell>
          <cell r="N174">
            <v>6</v>
          </cell>
          <cell r="O174">
            <v>0</v>
          </cell>
          <cell r="P174"/>
          <cell r="Q174"/>
          <cell r="R174">
            <v>0</v>
          </cell>
          <cell r="S174">
            <v>0</v>
          </cell>
          <cell r="T174">
            <v>0</v>
          </cell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>
            <v>0</v>
          </cell>
          <cell r="AM174"/>
          <cell r="AN174" t="str">
            <v>24/6</v>
          </cell>
          <cell r="AO174"/>
          <cell r="AP174">
            <v>1</v>
          </cell>
          <cell r="AQ174">
            <v>0</v>
          </cell>
          <cell r="AR174"/>
          <cell r="AS174"/>
          <cell r="AT174"/>
          <cell r="AU174">
            <v>0</v>
          </cell>
          <cell r="AV174"/>
          <cell r="AW174"/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</row>
        <row r="175">
          <cell r="A175">
            <v>3381</v>
          </cell>
          <cell r="B175">
            <v>158</v>
          </cell>
          <cell r="C175"/>
          <cell r="D175">
            <v>0</v>
          </cell>
          <cell r="E175">
            <v>3381</v>
          </cell>
          <cell r="F175">
            <v>24</v>
          </cell>
          <cell r="G175"/>
          <cell r="H175" t="str">
            <v>00</v>
          </cell>
          <cell r="I175"/>
          <cell r="J175">
            <v>6</v>
          </cell>
          <cell r="K175"/>
          <cell r="L175" t="str">
            <v>00</v>
          </cell>
          <cell r="M175">
            <v>0</v>
          </cell>
          <cell r="N175">
            <v>6</v>
          </cell>
          <cell r="O175">
            <v>0</v>
          </cell>
          <cell r="P175"/>
          <cell r="Q175"/>
          <cell r="R175">
            <v>0</v>
          </cell>
          <cell r="S175">
            <v>0</v>
          </cell>
          <cell r="T175">
            <v>0</v>
          </cell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>
            <v>0</v>
          </cell>
          <cell r="AM175"/>
          <cell r="AN175" t="str">
            <v>24/6</v>
          </cell>
          <cell r="AO175"/>
          <cell r="AP175">
            <v>1</v>
          </cell>
          <cell r="AQ175">
            <v>0</v>
          </cell>
          <cell r="AR175"/>
          <cell r="AS175"/>
          <cell r="AT175"/>
          <cell r="AU175">
            <v>0</v>
          </cell>
          <cell r="AV175"/>
          <cell r="AW175"/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</row>
        <row r="176">
          <cell r="A176">
            <v>3382</v>
          </cell>
          <cell r="B176">
            <v>159</v>
          </cell>
          <cell r="C176"/>
          <cell r="D176">
            <v>0</v>
          </cell>
          <cell r="E176">
            <v>3382</v>
          </cell>
          <cell r="F176">
            <v>24</v>
          </cell>
          <cell r="G176"/>
          <cell r="H176" t="str">
            <v>00</v>
          </cell>
          <cell r="I176"/>
          <cell r="J176">
            <v>6</v>
          </cell>
          <cell r="K176"/>
          <cell r="L176" t="str">
            <v>00</v>
          </cell>
          <cell r="M176">
            <v>0</v>
          </cell>
          <cell r="N176">
            <v>6</v>
          </cell>
          <cell r="O176">
            <v>0</v>
          </cell>
          <cell r="P176"/>
          <cell r="Q176"/>
          <cell r="R176">
            <v>0</v>
          </cell>
          <cell r="S176">
            <v>0</v>
          </cell>
          <cell r="T176">
            <v>0</v>
          </cell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>
            <v>0</v>
          </cell>
          <cell r="AM176"/>
          <cell r="AN176" t="str">
            <v>24/6</v>
          </cell>
          <cell r="AO176"/>
          <cell r="AP176">
            <v>1</v>
          </cell>
          <cell r="AQ176">
            <v>0</v>
          </cell>
          <cell r="AR176"/>
          <cell r="AS176"/>
          <cell r="AT176"/>
          <cell r="AU176">
            <v>0</v>
          </cell>
          <cell r="AV176"/>
          <cell r="AW176"/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</row>
        <row r="177">
          <cell r="A177">
            <v>3383</v>
          </cell>
          <cell r="B177">
            <v>160</v>
          </cell>
          <cell r="C177"/>
          <cell r="D177">
            <v>0</v>
          </cell>
          <cell r="E177">
            <v>3383</v>
          </cell>
          <cell r="F177">
            <v>24</v>
          </cell>
          <cell r="G177"/>
          <cell r="H177" t="str">
            <v>00</v>
          </cell>
          <cell r="I177"/>
          <cell r="J177">
            <v>6</v>
          </cell>
          <cell r="K177"/>
          <cell r="L177" t="str">
            <v>00</v>
          </cell>
          <cell r="M177">
            <v>0</v>
          </cell>
          <cell r="N177">
            <v>6</v>
          </cell>
          <cell r="O177">
            <v>0</v>
          </cell>
          <cell r="P177"/>
          <cell r="Q177"/>
          <cell r="R177">
            <v>0</v>
          </cell>
          <cell r="S177">
            <v>0</v>
          </cell>
          <cell r="T177">
            <v>0</v>
          </cell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>
            <v>0</v>
          </cell>
          <cell r="AM177"/>
          <cell r="AN177" t="str">
            <v>24/6</v>
          </cell>
          <cell r="AO177"/>
          <cell r="AP177">
            <v>1</v>
          </cell>
          <cell r="AQ177">
            <v>0</v>
          </cell>
          <cell r="AR177"/>
          <cell r="AS177"/>
          <cell r="AT177"/>
          <cell r="AU177">
            <v>0</v>
          </cell>
          <cell r="AV177"/>
          <cell r="AW177"/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</row>
        <row r="178">
          <cell r="A178">
            <v>3384</v>
          </cell>
          <cell r="B178">
            <v>161</v>
          </cell>
          <cell r="C178"/>
          <cell r="D178">
            <v>0</v>
          </cell>
          <cell r="E178">
            <v>3384</v>
          </cell>
          <cell r="F178">
            <v>24</v>
          </cell>
          <cell r="G178"/>
          <cell r="H178" t="str">
            <v>00</v>
          </cell>
          <cell r="I178"/>
          <cell r="J178">
            <v>6</v>
          </cell>
          <cell r="K178"/>
          <cell r="L178" t="str">
            <v>00</v>
          </cell>
          <cell r="M178">
            <v>0</v>
          </cell>
          <cell r="N178">
            <v>6</v>
          </cell>
          <cell r="O178">
            <v>0</v>
          </cell>
          <cell r="P178"/>
          <cell r="Q178"/>
          <cell r="R178">
            <v>0</v>
          </cell>
          <cell r="S178">
            <v>0</v>
          </cell>
          <cell r="T178">
            <v>0</v>
          </cell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  <cell r="AK178"/>
          <cell r="AL178">
            <v>0</v>
          </cell>
          <cell r="AM178"/>
          <cell r="AN178" t="str">
            <v>24/6</v>
          </cell>
          <cell r="AO178"/>
          <cell r="AP178">
            <v>1</v>
          </cell>
          <cell r="AQ178">
            <v>0</v>
          </cell>
          <cell r="AR178"/>
          <cell r="AS178"/>
          <cell r="AT178"/>
          <cell r="AU178">
            <v>0</v>
          </cell>
          <cell r="AV178"/>
          <cell r="AW178"/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</row>
        <row r="179">
          <cell r="A179">
            <v>3385</v>
          </cell>
          <cell r="B179">
            <v>162</v>
          </cell>
          <cell r="C179"/>
          <cell r="D179">
            <v>0</v>
          </cell>
          <cell r="E179">
            <v>3385</v>
          </cell>
          <cell r="F179">
            <v>24</v>
          </cell>
          <cell r="G179"/>
          <cell r="H179" t="str">
            <v>00</v>
          </cell>
          <cell r="I179"/>
          <cell r="J179">
            <v>6</v>
          </cell>
          <cell r="K179"/>
          <cell r="L179" t="str">
            <v>00</v>
          </cell>
          <cell r="M179">
            <v>0</v>
          </cell>
          <cell r="N179">
            <v>6</v>
          </cell>
          <cell r="O179">
            <v>0</v>
          </cell>
          <cell r="P179"/>
          <cell r="Q179"/>
          <cell r="R179">
            <v>0</v>
          </cell>
          <cell r="S179">
            <v>0</v>
          </cell>
          <cell r="T179">
            <v>0</v>
          </cell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  <cell r="AK179"/>
          <cell r="AL179">
            <v>0</v>
          </cell>
          <cell r="AM179"/>
          <cell r="AN179" t="str">
            <v>24/6</v>
          </cell>
          <cell r="AO179"/>
          <cell r="AP179">
            <v>1</v>
          </cell>
          <cell r="AQ179">
            <v>0</v>
          </cell>
          <cell r="AR179"/>
          <cell r="AS179"/>
          <cell r="AT179"/>
          <cell r="AU179">
            <v>0</v>
          </cell>
          <cell r="AV179"/>
          <cell r="AW179"/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</row>
        <row r="180">
          <cell r="A180">
            <v>3386</v>
          </cell>
          <cell r="B180">
            <v>163</v>
          </cell>
          <cell r="C180"/>
          <cell r="D180">
            <v>0</v>
          </cell>
          <cell r="E180">
            <v>3386</v>
          </cell>
          <cell r="F180">
            <v>24</v>
          </cell>
          <cell r="G180"/>
          <cell r="H180" t="str">
            <v>00</v>
          </cell>
          <cell r="I180"/>
          <cell r="J180">
            <v>6</v>
          </cell>
          <cell r="K180"/>
          <cell r="L180" t="str">
            <v>00</v>
          </cell>
          <cell r="M180">
            <v>0</v>
          </cell>
          <cell r="N180">
            <v>6</v>
          </cell>
          <cell r="O180">
            <v>0</v>
          </cell>
          <cell r="P180"/>
          <cell r="Q180"/>
          <cell r="R180">
            <v>0</v>
          </cell>
          <cell r="S180">
            <v>0</v>
          </cell>
          <cell r="T180">
            <v>0</v>
          </cell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>
            <v>0</v>
          </cell>
          <cell r="AM180"/>
          <cell r="AN180" t="str">
            <v>24/6</v>
          </cell>
          <cell r="AO180"/>
          <cell r="AP180">
            <v>1</v>
          </cell>
          <cell r="AQ180">
            <v>0</v>
          </cell>
          <cell r="AR180"/>
          <cell r="AS180"/>
          <cell r="AT180"/>
          <cell r="AU180">
            <v>0</v>
          </cell>
          <cell r="AV180"/>
          <cell r="AW180"/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</row>
        <row r="181">
          <cell r="A181">
            <v>3387</v>
          </cell>
          <cell r="B181">
            <v>164</v>
          </cell>
          <cell r="C181"/>
          <cell r="D181">
            <v>0</v>
          </cell>
          <cell r="E181">
            <v>3387</v>
          </cell>
          <cell r="F181">
            <v>24</v>
          </cell>
          <cell r="G181"/>
          <cell r="H181" t="str">
            <v>00</v>
          </cell>
          <cell r="I181"/>
          <cell r="J181">
            <v>6</v>
          </cell>
          <cell r="K181"/>
          <cell r="L181" t="str">
            <v>00</v>
          </cell>
          <cell r="M181">
            <v>0</v>
          </cell>
          <cell r="N181">
            <v>6</v>
          </cell>
          <cell r="O181">
            <v>0</v>
          </cell>
          <cell r="P181"/>
          <cell r="Q181"/>
          <cell r="R181">
            <v>0</v>
          </cell>
          <cell r="S181">
            <v>0</v>
          </cell>
          <cell r="T181">
            <v>0</v>
          </cell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>
            <v>0</v>
          </cell>
          <cell r="AM181"/>
          <cell r="AN181" t="str">
            <v>24/6</v>
          </cell>
          <cell r="AO181"/>
          <cell r="AP181">
            <v>1</v>
          </cell>
          <cell r="AQ181">
            <v>0</v>
          </cell>
          <cell r="AR181"/>
          <cell r="AS181"/>
          <cell r="AT181"/>
          <cell r="AU181">
            <v>0</v>
          </cell>
          <cell r="AV181"/>
          <cell r="AW181"/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</row>
        <row r="182">
          <cell r="A182">
            <v>3388</v>
          </cell>
          <cell r="B182">
            <v>165</v>
          </cell>
          <cell r="C182"/>
          <cell r="D182">
            <v>0</v>
          </cell>
          <cell r="E182">
            <v>3388</v>
          </cell>
          <cell r="F182">
            <v>24</v>
          </cell>
          <cell r="G182"/>
          <cell r="H182" t="str">
            <v>00</v>
          </cell>
          <cell r="I182"/>
          <cell r="J182">
            <v>6</v>
          </cell>
          <cell r="K182"/>
          <cell r="L182" t="str">
            <v>00</v>
          </cell>
          <cell r="M182">
            <v>0</v>
          </cell>
          <cell r="N182">
            <v>6</v>
          </cell>
          <cell r="O182">
            <v>0</v>
          </cell>
          <cell r="P182"/>
          <cell r="Q182"/>
          <cell r="R182">
            <v>0</v>
          </cell>
          <cell r="S182">
            <v>0</v>
          </cell>
          <cell r="T182">
            <v>0</v>
          </cell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>
            <v>0</v>
          </cell>
          <cell r="AM182"/>
          <cell r="AN182" t="str">
            <v>24/6</v>
          </cell>
          <cell r="AO182"/>
          <cell r="AP182">
            <v>1</v>
          </cell>
          <cell r="AQ182">
            <v>0</v>
          </cell>
          <cell r="AR182"/>
          <cell r="AS182"/>
          <cell r="AT182"/>
          <cell r="AU182">
            <v>0</v>
          </cell>
          <cell r="AV182"/>
          <cell r="AW182"/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</row>
        <row r="183">
          <cell r="A183">
            <v>3389</v>
          </cell>
          <cell r="B183">
            <v>166</v>
          </cell>
          <cell r="C183"/>
          <cell r="D183">
            <v>0</v>
          </cell>
          <cell r="E183">
            <v>3389</v>
          </cell>
          <cell r="F183">
            <v>24</v>
          </cell>
          <cell r="G183"/>
          <cell r="H183" t="str">
            <v>00</v>
          </cell>
          <cell r="I183"/>
          <cell r="J183">
            <v>6</v>
          </cell>
          <cell r="K183"/>
          <cell r="L183" t="str">
            <v>00</v>
          </cell>
          <cell r="M183">
            <v>0</v>
          </cell>
          <cell r="N183">
            <v>6</v>
          </cell>
          <cell r="O183">
            <v>0</v>
          </cell>
          <cell r="P183"/>
          <cell r="Q183"/>
          <cell r="R183">
            <v>0</v>
          </cell>
          <cell r="S183">
            <v>0</v>
          </cell>
          <cell r="T183">
            <v>0</v>
          </cell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>
            <v>0</v>
          </cell>
          <cell r="AM183"/>
          <cell r="AN183" t="str">
            <v>24/6</v>
          </cell>
          <cell r="AO183"/>
          <cell r="AP183">
            <v>1</v>
          </cell>
          <cell r="AQ183">
            <v>0</v>
          </cell>
          <cell r="AR183"/>
          <cell r="AS183"/>
          <cell r="AT183"/>
          <cell r="AU183">
            <v>0</v>
          </cell>
          <cell r="AV183"/>
          <cell r="AW183"/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</row>
        <row r="184">
          <cell r="A184">
            <v>3390</v>
          </cell>
          <cell r="B184">
            <v>167</v>
          </cell>
          <cell r="C184"/>
          <cell r="D184">
            <v>0</v>
          </cell>
          <cell r="E184">
            <v>3390</v>
          </cell>
          <cell r="F184">
            <v>24</v>
          </cell>
          <cell r="G184"/>
          <cell r="H184" t="str">
            <v>00</v>
          </cell>
          <cell r="I184"/>
          <cell r="J184">
            <v>6</v>
          </cell>
          <cell r="K184"/>
          <cell r="L184" t="str">
            <v>00</v>
          </cell>
          <cell r="M184">
            <v>0</v>
          </cell>
          <cell r="N184">
            <v>6</v>
          </cell>
          <cell r="O184">
            <v>0</v>
          </cell>
          <cell r="P184"/>
          <cell r="Q184"/>
          <cell r="R184">
            <v>0</v>
          </cell>
          <cell r="S184">
            <v>0</v>
          </cell>
          <cell r="T184">
            <v>0</v>
          </cell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>
            <v>0</v>
          </cell>
          <cell r="AM184"/>
          <cell r="AN184" t="str">
            <v>24/6</v>
          </cell>
          <cell r="AO184"/>
          <cell r="AP184">
            <v>1</v>
          </cell>
          <cell r="AQ184">
            <v>0</v>
          </cell>
          <cell r="AR184"/>
          <cell r="AS184"/>
          <cell r="AT184"/>
          <cell r="AU184">
            <v>0</v>
          </cell>
          <cell r="AV184"/>
          <cell r="AW184"/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</row>
        <row r="185">
          <cell r="A185">
            <v>3391</v>
          </cell>
          <cell r="B185">
            <v>168</v>
          </cell>
          <cell r="C185"/>
          <cell r="D185">
            <v>0</v>
          </cell>
          <cell r="E185">
            <v>3391</v>
          </cell>
          <cell r="F185">
            <v>24</v>
          </cell>
          <cell r="G185"/>
          <cell r="H185" t="str">
            <v>00</v>
          </cell>
          <cell r="I185"/>
          <cell r="J185">
            <v>6</v>
          </cell>
          <cell r="K185"/>
          <cell r="L185" t="str">
            <v>00</v>
          </cell>
          <cell r="M185">
            <v>0</v>
          </cell>
          <cell r="N185">
            <v>6</v>
          </cell>
          <cell r="O185">
            <v>0</v>
          </cell>
          <cell r="P185"/>
          <cell r="Q185"/>
          <cell r="R185">
            <v>0</v>
          </cell>
          <cell r="S185">
            <v>0</v>
          </cell>
          <cell r="T185">
            <v>0</v>
          </cell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>
            <v>0</v>
          </cell>
          <cell r="AM185"/>
          <cell r="AN185" t="str">
            <v>24/6</v>
          </cell>
          <cell r="AO185"/>
          <cell r="AP185">
            <v>1</v>
          </cell>
          <cell r="AQ185">
            <v>0</v>
          </cell>
          <cell r="AR185"/>
          <cell r="AS185"/>
          <cell r="AT185"/>
          <cell r="AU185">
            <v>0</v>
          </cell>
          <cell r="AV185"/>
          <cell r="AW185"/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</row>
        <row r="186">
          <cell r="A186">
            <v>3392</v>
          </cell>
          <cell r="B186">
            <v>169</v>
          </cell>
          <cell r="C186"/>
          <cell r="D186">
            <v>0</v>
          </cell>
          <cell r="E186">
            <v>3392</v>
          </cell>
          <cell r="F186">
            <v>24</v>
          </cell>
          <cell r="G186"/>
          <cell r="H186" t="str">
            <v>00</v>
          </cell>
          <cell r="I186"/>
          <cell r="J186">
            <v>6</v>
          </cell>
          <cell r="K186"/>
          <cell r="L186" t="str">
            <v>00</v>
          </cell>
          <cell r="M186">
            <v>0</v>
          </cell>
          <cell r="N186">
            <v>6</v>
          </cell>
          <cell r="O186">
            <v>0</v>
          </cell>
          <cell r="P186"/>
          <cell r="Q186"/>
          <cell r="R186">
            <v>0</v>
          </cell>
          <cell r="S186">
            <v>0</v>
          </cell>
          <cell r="T186">
            <v>0</v>
          </cell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>
            <v>0</v>
          </cell>
          <cell r="AM186"/>
          <cell r="AN186" t="str">
            <v>24/6</v>
          </cell>
          <cell r="AO186"/>
          <cell r="AP186">
            <v>1</v>
          </cell>
          <cell r="AQ186">
            <v>0</v>
          </cell>
          <cell r="AR186"/>
          <cell r="AS186"/>
          <cell r="AT186"/>
          <cell r="AU186">
            <v>0</v>
          </cell>
          <cell r="AV186"/>
          <cell r="AW186"/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</row>
        <row r="187">
          <cell r="A187">
            <v>3393</v>
          </cell>
          <cell r="B187">
            <v>170</v>
          </cell>
          <cell r="C187"/>
          <cell r="D187">
            <v>0</v>
          </cell>
          <cell r="E187">
            <v>3393</v>
          </cell>
          <cell r="F187">
            <v>24</v>
          </cell>
          <cell r="G187"/>
          <cell r="H187" t="str">
            <v>00</v>
          </cell>
          <cell r="I187"/>
          <cell r="J187">
            <v>6</v>
          </cell>
          <cell r="K187"/>
          <cell r="L187" t="str">
            <v>00</v>
          </cell>
          <cell r="M187">
            <v>0</v>
          </cell>
          <cell r="N187">
            <v>6</v>
          </cell>
          <cell r="O187">
            <v>0</v>
          </cell>
          <cell r="P187"/>
          <cell r="Q187"/>
          <cell r="R187">
            <v>0</v>
          </cell>
          <cell r="S187">
            <v>0</v>
          </cell>
          <cell r="T187">
            <v>0</v>
          </cell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>
            <v>0</v>
          </cell>
          <cell r="AM187"/>
          <cell r="AN187" t="str">
            <v>24/6</v>
          </cell>
          <cell r="AO187"/>
          <cell r="AP187">
            <v>1</v>
          </cell>
          <cell r="AQ187">
            <v>0</v>
          </cell>
          <cell r="AR187"/>
          <cell r="AS187"/>
          <cell r="AT187"/>
          <cell r="AU187">
            <v>0</v>
          </cell>
          <cell r="AV187"/>
          <cell r="AW187"/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</row>
        <row r="188">
          <cell r="A188">
            <v>3394</v>
          </cell>
          <cell r="B188">
            <v>171</v>
          </cell>
          <cell r="C188"/>
          <cell r="D188">
            <v>0</v>
          </cell>
          <cell r="E188">
            <v>3394</v>
          </cell>
          <cell r="F188">
            <v>24</v>
          </cell>
          <cell r="G188"/>
          <cell r="H188" t="str">
            <v>00</v>
          </cell>
          <cell r="I188"/>
          <cell r="J188">
            <v>6</v>
          </cell>
          <cell r="K188"/>
          <cell r="L188" t="str">
            <v>00</v>
          </cell>
          <cell r="M188">
            <v>0</v>
          </cell>
          <cell r="N188">
            <v>6</v>
          </cell>
          <cell r="O188">
            <v>0</v>
          </cell>
          <cell r="P188"/>
          <cell r="Q188"/>
          <cell r="R188">
            <v>0</v>
          </cell>
          <cell r="S188">
            <v>0</v>
          </cell>
          <cell r="T188">
            <v>0</v>
          </cell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>
            <v>0</v>
          </cell>
          <cell r="AM188"/>
          <cell r="AN188" t="str">
            <v>24/6</v>
          </cell>
          <cell r="AO188"/>
          <cell r="AP188">
            <v>1</v>
          </cell>
          <cell r="AQ188">
            <v>0</v>
          </cell>
          <cell r="AR188"/>
          <cell r="AS188"/>
          <cell r="AT188"/>
          <cell r="AU188">
            <v>0</v>
          </cell>
          <cell r="AV188"/>
          <cell r="AW188"/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4D7D-658B-4A5A-8437-512E3931ADA6}">
  <sheetPr>
    <tabColor rgb="FFFFFF00"/>
  </sheetPr>
  <dimension ref="A1:AN67"/>
  <sheetViews>
    <sheetView showZeros="0" tabSelected="1" view="pageBreakPreview" zoomScale="70" zoomScaleNormal="85" zoomScaleSheetLayoutView="70" workbookViewId="0">
      <selection activeCell="B1" sqref="B1"/>
    </sheetView>
  </sheetViews>
  <sheetFormatPr defaultColWidth="13.85546875" defaultRowHeight="18.75"/>
  <cols>
    <col min="1" max="1" width="0.5703125" style="17" customWidth="1"/>
    <col min="2" max="2" width="3.85546875" style="17" customWidth="1"/>
    <col min="3" max="3" width="7.7109375" style="17" customWidth="1"/>
    <col min="4" max="4" width="5.42578125" style="17" customWidth="1"/>
    <col min="5" max="5" width="4.85546875" style="17" customWidth="1"/>
    <col min="6" max="6" width="4.7109375" style="17" customWidth="1"/>
    <col min="7" max="7" width="6.28515625" style="17" customWidth="1"/>
    <col min="8" max="8" width="5.140625" style="17" customWidth="1"/>
    <col min="9" max="9" width="5" style="17" customWidth="1"/>
    <col min="10" max="10" width="7.5703125" style="17" customWidth="1"/>
    <col min="11" max="11" width="6.7109375" style="17" customWidth="1"/>
    <col min="12" max="12" width="4.85546875" style="17" customWidth="1"/>
    <col min="13" max="13" width="7.42578125" style="17" customWidth="1"/>
    <col min="14" max="14" width="4.7109375" style="17" customWidth="1"/>
    <col min="15" max="15" width="6.7109375" style="17" customWidth="1"/>
    <col min="16" max="16" width="12.85546875" style="17" customWidth="1"/>
    <col min="17" max="17" width="1.140625" style="17" customWidth="1"/>
    <col min="18" max="18" width="3.85546875" style="17" customWidth="1"/>
    <col min="19" max="19" width="7.85546875" style="17" customWidth="1"/>
    <col min="20" max="20" width="5" style="17" customWidth="1"/>
    <col min="21" max="21" width="4.85546875" style="17" customWidth="1"/>
    <col min="22" max="22" width="5.140625" style="17" customWidth="1"/>
    <col min="23" max="23" width="6.42578125" style="17" customWidth="1"/>
    <col min="24" max="24" width="4.7109375" style="17" customWidth="1"/>
    <col min="25" max="25" width="5" style="17" customWidth="1"/>
    <col min="26" max="26" width="8" style="17" customWidth="1"/>
    <col min="27" max="27" width="6.7109375" style="17" customWidth="1"/>
    <col min="28" max="28" width="4.85546875" style="17" customWidth="1"/>
    <col min="29" max="29" width="7.42578125" style="17" customWidth="1"/>
    <col min="30" max="30" width="4.7109375" style="17" customWidth="1"/>
    <col min="31" max="31" width="6.7109375" style="17" customWidth="1"/>
    <col min="32" max="32" width="11.28515625" style="17" customWidth="1"/>
    <col min="33" max="41" width="13.85546875" style="17" customWidth="1"/>
    <col min="42" max="16384" width="13.85546875" style="17"/>
  </cols>
  <sheetData>
    <row r="1" spans="1:33">
      <c r="Q1" s="18"/>
    </row>
    <row r="2" spans="1:33" s="20" customFormat="1" ht="16.5">
      <c r="A2" s="89" t="s">
        <v>38</v>
      </c>
      <c r="B2" s="89"/>
      <c r="C2" s="89"/>
      <c r="D2" s="89"/>
      <c r="E2" s="89"/>
      <c r="F2" s="89"/>
      <c r="G2" s="89"/>
      <c r="H2" s="90" t="s">
        <v>1</v>
      </c>
      <c r="I2" s="90"/>
      <c r="J2" s="90"/>
      <c r="K2" s="90"/>
      <c r="L2" s="90"/>
      <c r="M2" s="90"/>
      <c r="N2" s="90"/>
      <c r="O2" s="90"/>
      <c r="P2" s="90"/>
      <c r="Q2" s="91" t="s">
        <v>38</v>
      </c>
      <c r="R2" s="89"/>
      <c r="S2" s="89"/>
      <c r="T2" s="89"/>
      <c r="U2" s="89"/>
      <c r="V2" s="89"/>
      <c r="W2" s="89"/>
      <c r="X2" s="90" t="s">
        <v>1</v>
      </c>
      <c r="Y2" s="90"/>
      <c r="Z2" s="90"/>
      <c r="AA2" s="90"/>
      <c r="AB2" s="90"/>
      <c r="AC2" s="90"/>
      <c r="AD2" s="90"/>
      <c r="AE2" s="90"/>
      <c r="AF2" s="90"/>
      <c r="AG2" s="19"/>
    </row>
    <row r="3" spans="1:33" s="20" customFormat="1" ht="17.100000000000001" customHeight="1">
      <c r="A3" s="90" t="s">
        <v>0</v>
      </c>
      <c r="B3" s="90"/>
      <c r="C3" s="90"/>
      <c r="D3" s="90"/>
      <c r="E3" s="90"/>
      <c r="F3" s="90"/>
      <c r="G3" s="90"/>
      <c r="H3" s="90" t="s">
        <v>2</v>
      </c>
      <c r="I3" s="90"/>
      <c r="J3" s="90"/>
      <c r="K3" s="90"/>
      <c r="L3" s="90"/>
      <c r="M3" s="90"/>
      <c r="N3" s="90"/>
      <c r="O3" s="90"/>
      <c r="P3" s="90"/>
      <c r="Q3" s="92" t="s">
        <v>0</v>
      </c>
      <c r="R3" s="90"/>
      <c r="S3" s="90"/>
      <c r="T3" s="90"/>
      <c r="U3" s="90"/>
      <c r="V3" s="90"/>
      <c r="W3" s="90"/>
      <c r="X3" s="90" t="s">
        <v>2</v>
      </c>
      <c r="Y3" s="90"/>
      <c r="Z3" s="90"/>
      <c r="AA3" s="90"/>
      <c r="AB3" s="90"/>
      <c r="AC3" s="90"/>
      <c r="AD3" s="90"/>
      <c r="AE3" s="90"/>
      <c r="AF3" s="90"/>
    </row>
    <row r="4" spans="1:33" s="20" customFormat="1" ht="24.75" customHeight="1">
      <c r="A4" s="85" t="s">
        <v>39</v>
      </c>
      <c r="B4" s="85"/>
      <c r="C4" s="21">
        <v>3248</v>
      </c>
      <c r="D4" s="86" t="s">
        <v>40</v>
      </c>
      <c r="E4" s="86"/>
      <c r="F4" s="86"/>
      <c r="G4" s="86"/>
      <c r="H4" s="87" t="s">
        <v>41</v>
      </c>
      <c r="I4" s="87"/>
      <c r="J4" s="87"/>
      <c r="K4" s="87"/>
      <c r="L4" s="22">
        <f>VLOOKUP($C$4,'[1]Kế hoạch xuất lấy dữ liệu'!$A$17:$BH$188,6,0)</f>
        <v>24</v>
      </c>
      <c r="M4" s="23" t="s">
        <v>42</v>
      </c>
      <c r="N4" s="24">
        <v>6</v>
      </c>
      <c r="O4" s="23" t="s">
        <v>28</v>
      </c>
      <c r="P4" s="23"/>
      <c r="Q4" s="88" t="s">
        <v>39</v>
      </c>
      <c r="R4" s="85"/>
      <c r="S4" s="25">
        <f>C4</f>
        <v>3248</v>
      </c>
      <c r="T4" s="86" t="s">
        <v>40</v>
      </c>
      <c r="U4" s="86"/>
      <c r="V4" s="86"/>
      <c r="W4" s="86"/>
      <c r="X4" s="87" t="s">
        <v>41</v>
      </c>
      <c r="Y4" s="87"/>
      <c r="Z4" s="87"/>
      <c r="AA4" s="87"/>
      <c r="AB4" s="22">
        <f>L4</f>
        <v>24</v>
      </c>
      <c r="AC4" s="23" t="s">
        <v>42</v>
      </c>
      <c r="AD4" s="26">
        <f>N4</f>
        <v>6</v>
      </c>
      <c r="AE4" s="23" t="str">
        <f>O4</f>
        <v>năm 2024</v>
      </c>
      <c r="AF4" s="23"/>
    </row>
    <row r="5" spans="1:33" ht="13.5" customHeight="1">
      <c r="C5" s="27"/>
      <c r="D5" s="27"/>
      <c r="E5" s="27"/>
      <c r="F5" s="27"/>
      <c r="G5" s="27"/>
      <c r="H5" s="27"/>
      <c r="J5" s="28"/>
      <c r="K5" s="28"/>
      <c r="L5" s="28"/>
      <c r="M5" s="28"/>
      <c r="N5" s="28"/>
      <c r="O5" s="28"/>
      <c r="P5" s="28"/>
      <c r="Q5" s="18"/>
      <c r="S5" s="27"/>
      <c r="T5" s="27"/>
      <c r="U5" s="27"/>
      <c r="V5" s="27"/>
      <c r="W5" s="27"/>
      <c r="X5" s="27"/>
      <c r="Z5" s="28"/>
      <c r="AA5" s="28"/>
      <c r="AB5" s="28"/>
      <c r="AC5" s="28"/>
      <c r="AD5" s="28"/>
      <c r="AE5" s="28"/>
      <c r="AF5" s="28"/>
    </row>
    <row r="6" spans="1:33" ht="21" customHeight="1">
      <c r="A6" s="61" t="s">
        <v>43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83" t="s">
        <v>43</v>
      </c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3" ht="21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84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</row>
    <row r="8" spans="1:33" ht="18.95" customHeight="1">
      <c r="B8" s="69" t="s">
        <v>44</v>
      </c>
      <c r="C8" s="69"/>
      <c r="D8" s="69"/>
      <c r="E8" s="69"/>
      <c r="F8" s="69"/>
      <c r="G8" s="69"/>
      <c r="H8" s="69"/>
      <c r="I8" s="69"/>
      <c r="J8" s="104">
        <f>VLOOKUP($C$4,'[1]Kế hoạch xuất lấy dữ liệu'!$A$17:$BH$188,39,0)</f>
        <v>375</v>
      </c>
      <c r="K8" s="73" t="s">
        <v>45</v>
      </c>
      <c r="L8" s="73"/>
      <c r="M8" s="102" t="str">
        <f>VLOOKUP($C$4,'[1]Kế hoạch xuất lấy dữ liệu'!$A$17:$BH$188,4,0)</f>
        <v>P4</v>
      </c>
      <c r="N8" s="102"/>
      <c r="O8" s="102"/>
      <c r="P8" s="103"/>
      <c r="Q8" s="18"/>
      <c r="R8" s="69" t="str">
        <f t="shared" ref="R8:R14" si="0">B8</f>
        <v>- Căn cứ: Dự trù phương tiện số:</v>
      </c>
      <c r="S8" s="69"/>
      <c r="T8" s="69"/>
      <c r="U8" s="69"/>
      <c r="V8" s="69"/>
      <c r="W8" s="69"/>
      <c r="X8" s="69"/>
      <c r="Y8" s="69"/>
      <c r="Z8" s="31">
        <f>J8</f>
        <v>375</v>
      </c>
      <c r="AA8" s="73" t="s">
        <v>45</v>
      </c>
      <c r="AB8" s="73"/>
      <c r="AC8" s="73" t="str">
        <f>M8</f>
        <v>P4</v>
      </c>
      <c r="AD8" s="73"/>
      <c r="AE8" s="73"/>
      <c r="AF8" s="73"/>
    </row>
    <row r="9" spans="1:33" s="32" customFormat="1" ht="18.95" customHeight="1">
      <c r="B9" s="69" t="s">
        <v>46</v>
      </c>
      <c r="C9" s="69"/>
      <c r="D9" s="69"/>
      <c r="E9" s="105" t="str">
        <f>VLOOKUP(H11,'[1]Căn cứ tính'!$A$1:$Q$56,10,0)&amp;"."</f>
        <v>Xe con.</v>
      </c>
      <c r="F9" s="105"/>
      <c r="G9" s="105"/>
      <c r="H9" s="105"/>
      <c r="I9" s="105"/>
      <c r="J9" s="82" t="s">
        <v>47</v>
      </c>
      <c r="K9" s="82"/>
      <c r="L9" s="105" t="str">
        <f>VLOOKUP($H$11,'[1]Căn cứ tính'!$A$1:$AC$200,23,0)</f>
        <v>NISSAN XTRAIL.</v>
      </c>
      <c r="M9" s="105"/>
      <c r="N9" s="105"/>
      <c r="O9" s="105"/>
      <c r="P9" s="105"/>
      <c r="Q9" s="33"/>
      <c r="R9" s="69" t="str">
        <f t="shared" si="0"/>
        <v>- Nay điều:</v>
      </c>
      <c r="S9" s="69"/>
      <c r="T9" s="69"/>
      <c r="U9" s="69" t="str">
        <f>E9</f>
        <v>Xe con.</v>
      </c>
      <c r="V9" s="69"/>
      <c r="W9" s="69"/>
      <c r="X9" s="69"/>
      <c r="Y9" s="69"/>
      <c r="Z9" s="82" t="str">
        <f>J9</f>
        <v>- Nhãn xe:</v>
      </c>
      <c r="AA9" s="82"/>
      <c r="AB9" s="69" t="str">
        <f>L9</f>
        <v>NISSAN XTRAIL.</v>
      </c>
      <c r="AC9" s="69"/>
      <c r="AD9" s="69"/>
      <c r="AE9" s="69"/>
      <c r="AF9" s="69"/>
    </row>
    <row r="10" spans="1:33" s="32" customFormat="1" ht="18.95" customHeight="1">
      <c r="B10" s="34" t="s">
        <v>48</v>
      </c>
      <c r="C10" s="34"/>
      <c r="D10" s="34"/>
      <c r="E10" s="34"/>
      <c r="F10" s="105" t="str">
        <f>VLOOKUP(H11,'[1]Căn cứ tính'!$A$1:$AC$56,20,0)</f>
        <v>Văn phòng.</v>
      </c>
      <c r="G10" s="105"/>
      <c r="H10" s="105"/>
      <c r="I10" s="105"/>
      <c r="J10" s="105"/>
      <c r="K10" s="105"/>
      <c r="L10" s="34"/>
      <c r="M10" s="34"/>
      <c r="N10" s="34"/>
      <c r="O10" s="34"/>
      <c r="P10" s="34"/>
      <c r="Q10" s="33"/>
      <c r="R10" s="34" t="str">
        <f t="shared" si="0"/>
        <v xml:space="preserve">- Thuộc đơn vị: </v>
      </c>
      <c r="S10" s="34"/>
      <c r="T10" s="34"/>
      <c r="U10" s="34"/>
      <c r="V10" s="69" t="str">
        <f>F10</f>
        <v>Văn phòng.</v>
      </c>
      <c r="W10" s="69"/>
      <c r="X10" s="69"/>
      <c r="Y10" s="69"/>
      <c r="Z10" s="69"/>
      <c r="AA10" s="69"/>
      <c r="AB10" s="34"/>
      <c r="AC10" s="34"/>
      <c r="AD10" s="34"/>
      <c r="AE10" s="34"/>
      <c r="AF10" s="34"/>
    </row>
    <row r="11" spans="1:33" s="32" customFormat="1" ht="18.95" customHeight="1">
      <c r="B11" s="69" t="s">
        <v>49</v>
      </c>
      <c r="C11" s="69"/>
      <c r="D11" s="69"/>
      <c r="E11" s="69"/>
      <c r="F11" s="69"/>
      <c r="G11" s="69"/>
      <c r="H11" s="105" t="str">
        <f>VLOOKUP($C$4,'[1]Kế hoạch xuất lấy dữ liệu'!$A$17:$BH$188,17,0)</f>
        <v>TN:1377</v>
      </c>
      <c r="I11" s="105"/>
      <c r="J11" s="105"/>
      <c r="K11" s="105"/>
      <c r="L11" s="105"/>
      <c r="M11" s="105"/>
      <c r="N11" s="105"/>
      <c r="O11" s="105"/>
      <c r="P11" s="105"/>
      <c r="Q11" s="33"/>
      <c r="R11" s="69" t="str">
        <f t="shared" si="0"/>
        <v>- Biển KS (Số hiệu):</v>
      </c>
      <c r="S11" s="69"/>
      <c r="T11" s="69"/>
      <c r="U11" s="69"/>
      <c r="V11" s="69"/>
      <c r="W11" s="69"/>
      <c r="X11" s="69" t="str">
        <f>H11</f>
        <v>TN:1377</v>
      </c>
      <c r="Y11" s="69"/>
      <c r="Z11" s="69"/>
      <c r="AA11" s="69"/>
      <c r="AB11" s="69"/>
      <c r="AC11" s="69"/>
      <c r="AD11" s="69"/>
      <c r="AE11" s="69"/>
      <c r="AF11" s="69"/>
    </row>
    <row r="12" spans="1:33" ht="18.95" customHeight="1">
      <c r="B12" s="69" t="s">
        <v>50</v>
      </c>
      <c r="C12" s="69"/>
      <c r="D12" s="69"/>
      <c r="E12" s="69"/>
      <c r="F12" s="69"/>
      <c r="G12" s="69"/>
      <c r="H12" s="105" t="str">
        <f>VLOOKUP($C$4,'[1]Kế hoạch xuất lấy dữ liệu'!$A$17:$BH$188,3,0)</f>
        <v>Công tác kiểm tra đảng.</v>
      </c>
      <c r="I12" s="105"/>
      <c r="J12" s="105"/>
      <c r="K12" s="105"/>
      <c r="L12" s="105"/>
      <c r="M12" s="105"/>
      <c r="N12" s="105"/>
      <c r="O12" s="105"/>
      <c r="P12" s="105"/>
      <c r="Q12" s="18"/>
      <c r="R12" s="69" t="str">
        <f t="shared" si="0"/>
        <v>- Thực hiện nhiệm vụ:</v>
      </c>
      <c r="S12" s="69"/>
      <c r="T12" s="69"/>
      <c r="U12" s="69"/>
      <c r="V12" s="69"/>
      <c r="W12" s="69"/>
      <c r="X12" s="81" t="str">
        <f>H12</f>
        <v>Công tác kiểm tra đảng.</v>
      </c>
      <c r="Y12" s="81"/>
      <c r="Z12" s="81"/>
      <c r="AA12" s="81"/>
      <c r="AB12" s="81"/>
      <c r="AC12" s="81"/>
      <c r="AD12" s="81"/>
      <c r="AE12" s="81"/>
      <c r="AF12" s="81"/>
    </row>
    <row r="13" spans="1:33" ht="18.95" customHeight="1">
      <c r="B13" s="34" t="s">
        <v>51</v>
      </c>
      <c r="C13" s="34"/>
      <c r="D13" s="34"/>
      <c r="E13" s="34"/>
      <c r="F13" s="105" t="str">
        <f>VLOOKUP(M8,'[1]Căn cứ tính'!$K$1:$AC$200,2,0)</f>
        <v>Phòng Chính trị.</v>
      </c>
      <c r="G13" s="105"/>
      <c r="H13" s="105"/>
      <c r="I13" s="105"/>
      <c r="J13" s="105"/>
      <c r="K13" s="69" t="s">
        <v>52</v>
      </c>
      <c r="L13" s="69"/>
      <c r="M13" s="69"/>
      <c r="N13" s="106">
        <f>VLOOKUP($C$4,'[1]Kế hoạch xuất lấy dữ liệu'!$A$17:$BH$188,38,0)</f>
        <v>1</v>
      </c>
      <c r="O13" s="69" t="s">
        <v>53</v>
      </c>
      <c r="P13" s="69"/>
      <c r="Q13" s="18"/>
      <c r="R13" s="34" t="str">
        <f t="shared" si="0"/>
        <v xml:space="preserve">- Cho đơn vị: </v>
      </c>
      <c r="S13" s="34"/>
      <c r="T13" s="34"/>
      <c r="U13" s="34"/>
      <c r="V13" s="69" t="str">
        <f>F13</f>
        <v>Phòng Chính trị.</v>
      </c>
      <c r="W13" s="69"/>
      <c r="X13" s="69"/>
      <c r="Y13" s="69"/>
      <c r="Z13" s="69"/>
      <c r="AA13" s="69" t="str">
        <f>K13</f>
        <v>- Số lượng:</v>
      </c>
      <c r="AB13" s="69"/>
      <c r="AC13" s="69"/>
      <c r="AD13" s="35">
        <f>N13</f>
        <v>1</v>
      </c>
      <c r="AE13" s="69" t="str">
        <f>O13</f>
        <v>chuyến.</v>
      </c>
      <c r="AF13" s="69"/>
    </row>
    <row r="14" spans="1:33" ht="18.95" customHeight="1">
      <c r="B14" s="34" t="s">
        <v>54</v>
      </c>
      <c r="C14" s="34"/>
      <c r="D14" s="34"/>
      <c r="E14" s="34"/>
      <c r="F14" s="107" t="str">
        <f>VLOOKUP($H$11,'[1]Căn cứ tính'!$A$1:$AC$200,21,0)&amp;"-"&amp;VLOOKUP($C$4,'[1]Kế hoạch xuất lấy dữ liệu'!$A$17:$BH$188,16,0)&amp;"-"&amp;VLOOKUP($H$11,'[1]Căn cứ tính'!$A$1:$AC$200,21,0)&amp;"."</f>
        <v>Bạch Mai-Lai Xá-Bạch Mai.</v>
      </c>
      <c r="G14" s="107"/>
      <c r="H14" s="107"/>
      <c r="I14" s="107"/>
      <c r="J14" s="107"/>
      <c r="K14" s="107"/>
      <c r="L14" s="107"/>
      <c r="M14" s="107"/>
      <c r="N14" s="107"/>
      <c r="O14" s="107"/>
      <c r="P14" s="108"/>
      <c r="R14" s="34" t="str">
        <f t="shared" si="0"/>
        <v xml:space="preserve">- Cung đường: </v>
      </c>
      <c r="S14" s="34"/>
      <c r="T14" s="34"/>
      <c r="U14" s="34"/>
      <c r="V14" s="79" t="str">
        <f>F14</f>
        <v>Bạch Mai-Lai Xá-Bạch Mai.</v>
      </c>
      <c r="W14" s="79"/>
      <c r="X14" s="79"/>
      <c r="Y14" s="79"/>
      <c r="Z14" s="79"/>
      <c r="AA14" s="79"/>
      <c r="AB14" s="79"/>
      <c r="AC14" s="79"/>
      <c r="AD14" s="79"/>
      <c r="AE14" s="79"/>
      <c r="AF14" s="80"/>
    </row>
    <row r="15" spans="1:33" ht="18.95" customHeight="1">
      <c r="B15" s="34"/>
      <c r="C15" s="34"/>
      <c r="D15" s="34"/>
      <c r="E15" s="34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8"/>
      <c r="R15" s="34"/>
      <c r="S15" s="34"/>
      <c r="T15" s="34"/>
      <c r="U15" s="34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80"/>
    </row>
    <row r="16" spans="1:33" ht="18.95" customHeight="1">
      <c r="B16" s="34" t="str">
        <f>"- Thời gian: 0"&amp;VLOOKUP($C$4,'[1]Kế hoạch xuất lấy dữ liệu'!$A$17:$BH$188,42,0)&amp;" ngày;"</f>
        <v>- Thời gian: 01 ngày;</v>
      </c>
      <c r="C16" s="34"/>
      <c r="D16" s="113"/>
      <c r="E16" s="34"/>
      <c r="F16" s="34"/>
      <c r="G16" s="32" t="s">
        <v>55</v>
      </c>
      <c r="H16" s="109">
        <f>VLOOKUP($C$4,'[1]Kế hoạch xuất lấy dữ liệu'!$A$17:$BH$188,7,0)</f>
        <v>7</v>
      </c>
      <c r="I16" s="27" t="s">
        <v>3</v>
      </c>
      <c r="J16" s="109" t="str">
        <f>VLOOKUP($C$4,'[1]Kế hoạch xuất lấy dữ liệu'!$A$17:$BH$188,8,0)</f>
        <v>00</v>
      </c>
      <c r="K16" s="17" t="s">
        <v>56</v>
      </c>
      <c r="L16" s="109">
        <f>VLOOKUP($C$4,'[1]Kế hoạch xuất lấy dữ liệu'!$A$17:$BH$188,9,0)</f>
        <v>24</v>
      </c>
      <c r="M16" s="17" t="s">
        <v>5</v>
      </c>
      <c r="N16" s="114">
        <f>VLOOKUP($C$4,'[1]Kế hoạch xuất lấy dữ liệu'!$A$17:$BH$188,10,0)</f>
        <v>6</v>
      </c>
      <c r="O16" s="32" t="s">
        <v>57</v>
      </c>
      <c r="P16" s="32"/>
      <c r="Q16" s="18"/>
      <c r="R16" s="69" t="str">
        <f>B16</f>
        <v>- Thời gian: 01 ngày;</v>
      </c>
      <c r="S16" s="69"/>
      <c r="T16" s="69"/>
      <c r="U16" s="69"/>
      <c r="V16" s="69"/>
      <c r="W16" s="32" t="str">
        <f t="shared" ref="W16:AE17" si="1">G16</f>
        <v>Từ</v>
      </c>
      <c r="X16" s="36">
        <f t="shared" si="1"/>
        <v>7</v>
      </c>
      <c r="Y16" s="27" t="str">
        <f t="shared" si="1"/>
        <v>giờ</v>
      </c>
      <c r="Z16" s="36" t="str">
        <f t="shared" si="1"/>
        <v>00</v>
      </c>
      <c r="AA16" s="17" t="str">
        <f t="shared" si="1"/>
        <v xml:space="preserve">ngày </v>
      </c>
      <c r="AB16" s="36">
        <f t="shared" si="1"/>
        <v>24</v>
      </c>
      <c r="AC16" s="17" t="str">
        <f t="shared" si="1"/>
        <v>tháng</v>
      </c>
      <c r="AD16" s="37">
        <f t="shared" si="1"/>
        <v>6</v>
      </c>
      <c r="AE16" s="32" t="str">
        <f t="shared" si="1"/>
        <v>năm 2024.</v>
      </c>
      <c r="AF16" s="32"/>
    </row>
    <row r="17" spans="2:40" ht="18.95" customHeight="1">
      <c r="C17" s="32"/>
      <c r="D17" s="32"/>
      <c r="E17" s="32"/>
      <c r="F17" s="32"/>
      <c r="G17" s="32" t="s">
        <v>58</v>
      </c>
      <c r="H17" s="109">
        <f>VLOOKUP($C$4,'[1]Kế hoạch xuất lấy dữ liệu'!$A$17:$BH$188,11,0)</f>
        <v>11</v>
      </c>
      <c r="I17" s="27" t="s">
        <v>3</v>
      </c>
      <c r="J17" s="109">
        <f>VLOOKUP($C$4,'[1]Kế hoạch xuất lấy dữ liệu'!$A$17:$BH$188,12,0)</f>
        <v>30</v>
      </c>
      <c r="K17" s="17" t="s">
        <v>56</v>
      </c>
      <c r="L17" s="109">
        <f>VLOOKUP($C$4,'[1]Kế hoạch xuất lấy dữ liệu'!$A$17:$BH$188,13,0)</f>
        <v>24</v>
      </c>
      <c r="M17" s="17" t="s">
        <v>5</v>
      </c>
      <c r="N17" s="114">
        <f>VLOOKUP($C$4,'[1]Kế hoạch xuất lấy dữ liệu'!$A$17:$BH$188,14,0)</f>
        <v>6</v>
      </c>
      <c r="O17" s="32" t="str">
        <f>O16</f>
        <v>năm 2024.</v>
      </c>
      <c r="P17" s="32"/>
      <c r="Q17" s="18"/>
      <c r="S17" s="32"/>
      <c r="T17" s="32"/>
      <c r="U17" s="32"/>
      <c r="V17" s="32"/>
      <c r="W17" s="32" t="str">
        <f t="shared" si="1"/>
        <v>Đến</v>
      </c>
      <c r="X17" s="38">
        <f t="shared" si="1"/>
        <v>11</v>
      </c>
      <c r="Y17" s="27" t="str">
        <f t="shared" si="1"/>
        <v>giờ</v>
      </c>
      <c r="Z17" s="36">
        <f t="shared" si="1"/>
        <v>30</v>
      </c>
      <c r="AA17" s="17" t="str">
        <f t="shared" si="1"/>
        <v xml:space="preserve">ngày </v>
      </c>
      <c r="AB17" s="36">
        <f t="shared" si="1"/>
        <v>24</v>
      </c>
      <c r="AC17" s="17" t="str">
        <f t="shared" si="1"/>
        <v>tháng</v>
      </c>
      <c r="AD17" s="37">
        <f t="shared" si="1"/>
        <v>6</v>
      </c>
      <c r="AE17" s="32" t="str">
        <f t="shared" si="1"/>
        <v>năm 2024.</v>
      </c>
      <c r="AF17" s="32"/>
    </row>
    <row r="18" spans="2:40" ht="18.95" hidden="1" customHeight="1">
      <c r="B18" s="69" t="s">
        <v>59</v>
      </c>
      <c r="C18" s="69"/>
      <c r="D18" s="69"/>
      <c r="E18" s="69"/>
      <c r="F18" s="69"/>
      <c r="G18" s="69" t="e">
        <f>VLOOKUP($C$4,'[1]Kế hoạch xuất lấy dữ liệu'!$A$17:$BH$188,62,0)</f>
        <v>#REF!</v>
      </c>
      <c r="H18" s="73"/>
      <c r="I18" s="73"/>
      <c r="J18" s="73"/>
      <c r="K18" s="73"/>
      <c r="L18" s="73"/>
      <c r="M18" s="73"/>
      <c r="N18" s="73"/>
      <c r="O18" s="73"/>
      <c r="P18" s="73"/>
      <c r="Q18" s="18"/>
      <c r="R18" s="69" t="s">
        <v>59</v>
      </c>
      <c r="S18" s="69"/>
      <c r="T18" s="69"/>
      <c r="U18" s="69"/>
      <c r="V18" s="69"/>
      <c r="W18" s="73" t="e">
        <f>G18</f>
        <v>#REF!</v>
      </c>
      <c r="X18" s="73"/>
      <c r="Y18" s="73"/>
      <c r="Z18" s="73"/>
      <c r="AA18" s="73"/>
      <c r="AB18" s="73"/>
      <c r="AC18" s="73"/>
      <c r="AD18" s="73"/>
      <c r="AE18" s="73"/>
      <c r="AF18" s="73"/>
    </row>
    <row r="19" spans="2:40" ht="18.95" customHeight="1">
      <c r="B19" s="34" t="s">
        <v>60</v>
      </c>
      <c r="C19" s="34"/>
      <c r="D19" s="34"/>
      <c r="E19" s="34"/>
      <c r="F19" s="34"/>
      <c r="G19" s="76" t="str">
        <f>VLOOKUP($C$4,'[1]Kế hoạch xuất lấy dữ liệu'!$A$17:$BN$188,62,0)</f>
        <v>TN:1377</v>
      </c>
      <c r="H19" s="76"/>
      <c r="I19" s="76"/>
      <c r="J19" s="76"/>
      <c r="K19" s="76"/>
      <c r="L19" s="76"/>
      <c r="M19" s="17" t="s">
        <v>61</v>
      </c>
      <c r="N19" s="77">
        <f>VLOOKUP($C$4,'[1]Kế hoạch xuất lấy dữ liệu'!$A$17:$BN$188,63,0)</f>
        <v>0</v>
      </c>
      <c r="O19" s="77"/>
      <c r="P19" s="78"/>
      <c r="Q19" s="18"/>
      <c r="R19" s="34" t="str">
        <f>B19</f>
        <v>- Người ch/huy xe:</v>
      </c>
      <c r="S19" s="34"/>
      <c r="T19" s="34"/>
      <c r="U19" s="34"/>
      <c r="V19" s="34"/>
      <c r="W19" s="76" t="str">
        <f>G19</f>
        <v>TN:1377</v>
      </c>
      <c r="X19" s="76"/>
      <c r="Y19" s="76"/>
      <c r="Z19" s="76"/>
      <c r="AA19" s="76"/>
      <c r="AB19" s="76"/>
      <c r="AC19" s="17" t="str">
        <f>M19</f>
        <v>C.vụ:</v>
      </c>
      <c r="AD19" s="77">
        <f>N19</f>
        <v>0</v>
      </c>
      <c r="AE19" s="77"/>
      <c r="AF19" s="78"/>
      <c r="AG19" s="40"/>
      <c r="AH19" s="40"/>
      <c r="AJ19" s="40"/>
      <c r="AK19" s="40"/>
      <c r="AL19" s="40"/>
      <c r="AM19" s="40"/>
      <c r="AN19" s="41"/>
    </row>
    <row r="20" spans="2:40" s="43" customFormat="1" ht="18.95" hidden="1" customHeight="1">
      <c r="B20" s="34" t="s">
        <v>62</v>
      </c>
      <c r="C20" s="34"/>
      <c r="D20" s="35">
        <f>H16</f>
        <v>7</v>
      </c>
      <c r="E20" s="34" t="str">
        <f>I16</f>
        <v>giờ</v>
      </c>
      <c r="F20" s="35" t="str">
        <f>J16</f>
        <v>00</v>
      </c>
      <c r="G20" s="34" t="s">
        <v>4</v>
      </c>
      <c r="H20" s="38">
        <f>L16</f>
        <v>24</v>
      </c>
      <c r="I20" s="39" t="str">
        <f>"/"&amp;N16</f>
        <v>/6</v>
      </c>
      <c r="J20" s="30" t="s">
        <v>63</v>
      </c>
      <c r="K20" s="69" t="s">
        <v>64</v>
      </c>
      <c r="L20" s="69"/>
      <c r="M20" s="69"/>
      <c r="N20" s="69"/>
      <c r="O20" s="69"/>
      <c r="P20" s="69"/>
      <c r="Q20" s="42"/>
      <c r="R20" s="34" t="s">
        <v>62</v>
      </c>
      <c r="S20" s="34"/>
      <c r="T20" s="35">
        <f>D20</f>
        <v>7</v>
      </c>
      <c r="U20" s="34" t="str">
        <f>Y16</f>
        <v>giờ</v>
      </c>
      <c r="V20" s="35" t="str">
        <f>F20</f>
        <v>00</v>
      </c>
      <c r="W20" s="34" t="s">
        <v>4</v>
      </c>
      <c r="X20" s="38">
        <f>H20</f>
        <v>24</v>
      </c>
      <c r="Y20" s="39" t="str">
        <f>I20</f>
        <v>/6</v>
      </c>
      <c r="Z20" s="30" t="str">
        <f>J20</f>
        <v>/2023</v>
      </c>
      <c r="AA20" s="69" t="s">
        <v>64</v>
      </c>
      <c r="AB20" s="69"/>
      <c r="AC20" s="69"/>
      <c r="AD20" s="69"/>
      <c r="AE20" s="69"/>
      <c r="AF20" s="69"/>
    </row>
    <row r="21" spans="2:40" s="44" customFormat="1" ht="18.95" customHeight="1">
      <c r="B21" s="69" t="s">
        <v>65</v>
      </c>
      <c r="C21" s="69"/>
      <c r="D21" s="69"/>
      <c r="E21" s="69"/>
      <c r="F21" s="69"/>
      <c r="G21" s="75">
        <f>VLOOKUP($C$4,'[1]Kế hoạch xuất lấy dữ liệu'!$A$17:$BH$188,50,0)</f>
        <v>50</v>
      </c>
      <c r="H21" s="75"/>
      <c r="I21" s="17" t="s">
        <v>66</v>
      </c>
      <c r="K21" s="17"/>
      <c r="L21" s="17"/>
      <c r="Q21" s="45"/>
      <c r="R21" s="69" t="str">
        <f>B21</f>
        <v>- Tổng số km đi, về:</v>
      </c>
      <c r="S21" s="69"/>
      <c r="T21" s="69"/>
      <c r="U21" s="69"/>
      <c r="V21" s="69"/>
      <c r="W21" s="75">
        <f>G21</f>
        <v>50</v>
      </c>
      <c r="X21" s="75"/>
      <c r="Y21" s="17" t="str">
        <f>I21</f>
        <v>km./.</v>
      </c>
      <c r="AA21" s="17"/>
      <c r="AB21" s="17"/>
    </row>
    <row r="22" spans="2:40" ht="18.95" customHeight="1">
      <c r="J22" s="61" t="s">
        <v>67</v>
      </c>
      <c r="K22" s="61"/>
      <c r="L22" s="61"/>
      <c r="M22" s="61"/>
      <c r="N22" s="61"/>
      <c r="O22" s="61"/>
      <c r="P22" s="62"/>
      <c r="Q22" s="18"/>
      <c r="Z22" s="61" t="str">
        <f>J22</f>
        <v>KT. GIÁM ĐỐC</v>
      </c>
      <c r="AA22" s="61"/>
      <c r="AB22" s="61"/>
      <c r="AC22" s="61"/>
      <c r="AD22" s="61"/>
      <c r="AE22" s="61"/>
      <c r="AF22" s="61"/>
    </row>
    <row r="23" spans="2:40" ht="18.95" customHeight="1">
      <c r="B23" s="61" t="s">
        <v>68</v>
      </c>
      <c r="C23" s="61"/>
      <c r="D23" s="61"/>
      <c r="E23" s="61"/>
      <c r="F23" s="61"/>
      <c r="G23" s="61"/>
      <c r="H23" s="29"/>
      <c r="I23" s="43"/>
      <c r="J23" s="61" t="s">
        <v>69</v>
      </c>
      <c r="K23" s="61"/>
      <c r="L23" s="61"/>
      <c r="M23" s="61"/>
      <c r="N23" s="61"/>
      <c r="O23" s="61"/>
      <c r="P23" s="62"/>
      <c r="Q23" s="18"/>
      <c r="R23" s="61" t="str">
        <f>B23</f>
        <v>NGƯỜI VIẾT LỆNH</v>
      </c>
      <c r="S23" s="61"/>
      <c r="T23" s="61"/>
      <c r="U23" s="61"/>
      <c r="V23" s="61"/>
      <c r="W23" s="61"/>
      <c r="X23" s="29"/>
      <c r="Y23" s="43"/>
      <c r="Z23" s="61" t="str">
        <f>J23</f>
        <v>PHÓ GIÁM ĐỐC</v>
      </c>
      <c r="AA23" s="61"/>
      <c r="AB23" s="61"/>
      <c r="AC23" s="61"/>
      <c r="AD23" s="61"/>
      <c r="AE23" s="61"/>
      <c r="AF23" s="61"/>
    </row>
    <row r="24" spans="2:40" ht="18.95" customHeight="1">
      <c r="C24" s="28"/>
      <c r="D24" s="28"/>
      <c r="E24" s="28"/>
      <c r="F24" s="28"/>
      <c r="G24" s="28"/>
      <c r="H24" s="43"/>
      <c r="I24" s="43"/>
      <c r="J24" s="43"/>
      <c r="K24" s="43"/>
      <c r="L24" s="43"/>
      <c r="M24" s="43"/>
      <c r="N24" s="43"/>
      <c r="O24" s="43"/>
      <c r="P24" s="43"/>
      <c r="Q24" s="18"/>
      <c r="S24" s="28"/>
      <c r="T24" s="28"/>
      <c r="U24" s="28"/>
      <c r="V24" s="28"/>
      <c r="W24" s="28"/>
      <c r="X24" s="43"/>
      <c r="Y24" s="43"/>
      <c r="Z24" s="43"/>
      <c r="AA24" s="43"/>
      <c r="AB24" s="43"/>
      <c r="AC24" s="43"/>
      <c r="AD24" s="43"/>
      <c r="AE24" s="43"/>
      <c r="AF24" s="43"/>
    </row>
    <row r="25" spans="2:40" ht="18.95" customHeight="1">
      <c r="Q25" s="18"/>
      <c r="AG25" s="46"/>
      <c r="AH25" s="46"/>
      <c r="AI25" s="46"/>
      <c r="AJ25" s="46"/>
      <c r="AK25" s="46"/>
      <c r="AL25" s="46"/>
      <c r="AM25" s="46"/>
    </row>
    <row r="26" spans="2:40" ht="18.95" customHeight="1">
      <c r="Q26" s="18"/>
    </row>
    <row r="27" spans="2:40" s="43" customFormat="1" ht="18.95" customHeight="1">
      <c r="C27" s="17"/>
      <c r="D27" s="17"/>
      <c r="E27" s="17"/>
      <c r="F27" s="17"/>
      <c r="G27" s="17"/>
      <c r="H27" s="17"/>
      <c r="I27" s="17"/>
      <c r="J27" s="17"/>
      <c r="K27" s="17"/>
      <c r="L27" s="17"/>
      <c r="N27" s="29"/>
      <c r="Q27" s="42"/>
      <c r="S27" s="17"/>
      <c r="T27" s="17"/>
      <c r="U27" s="17"/>
      <c r="V27" s="17"/>
      <c r="W27" s="17"/>
      <c r="X27" s="17"/>
      <c r="Y27" s="17"/>
      <c r="Z27" s="17"/>
      <c r="AA27" s="17"/>
      <c r="AB27" s="17"/>
      <c r="AD27" s="29"/>
    </row>
    <row r="28" spans="2:40" ht="18.95" customHeight="1">
      <c r="Q28" s="18"/>
    </row>
    <row r="29" spans="2:40" ht="18.95" customHeight="1">
      <c r="B29" s="110" t="s">
        <v>70</v>
      </c>
      <c r="C29" s="110"/>
      <c r="D29" s="110"/>
      <c r="E29" s="110"/>
      <c r="F29" s="110"/>
      <c r="G29" s="110"/>
      <c r="H29" s="29"/>
      <c r="J29" s="111" t="s">
        <v>71</v>
      </c>
      <c r="K29" s="111"/>
      <c r="L29" s="111"/>
      <c r="M29" s="111"/>
      <c r="N29" s="111"/>
      <c r="O29" s="111"/>
      <c r="P29" s="112"/>
      <c r="Q29" s="18"/>
      <c r="R29" s="61" t="str">
        <f>B29</f>
        <v>4// Nguyễn Thanh Hà</v>
      </c>
      <c r="S29" s="61"/>
      <c r="T29" s="61"/>
      <c r="U29" s="61"/>
      <c r="V29" s="61"/>
      <c r="W29" s="61"/>
      <c r="X29" s="29"/>
      <c r="Z29" s="61" t="str">
        <f>J29</f>
        <v>4// Trần Ngọc Trung</v>
      </c>
      <c r="AA29" s="61"/>
      <c r="AB29" s="61"/>
      <c r="AC29" s="61"/>
      <c r="AD29" s="61"/>
      <c r="AE29" s="61"/>
      <c r="AF29" s="61"/>
    </row>
    <row r="30" spans="2:40" ht="18.95" customHeight="1">
      <c r="B30" s="29"/>
      <c r="C30" s="29"/>
      <c r="D30" s="29"/>
      <c r="E30" s="29"/>
      <c r="F30" s="29"/>
      <c r="G30" s="29"/>
      <c r="H30" s="29"/>
      <c r="J30" s="29"/>
      <c r="K30" s="29"/>
      <c r="L30" s="29"/>
      <c r="M30" s="29"/>
      <c r="N30" s="29"/>
      <c r="O30" s="29"/>
      <c r="P30" s="29"/>
      <c r="Q30" s="18"/>
      <c r="R30" s="29"/>
      <c r="S30" s="29"/>
      <c r="T30" s="29"/>
      <c r="U30" s="29"/>
      <c r="V30" s="29"/>
      <c r="W30" s="29"/>
      <c r="X30" s="29"/>
      <c r="Z30" s="29"/>
      <c r="AA30" s="29"/>
      <c r="AB30" s="29"/>
      <c r="AC30" s="29"/>
      <c r="AD30" s="29"/>
      <c r="AE30" s="29"/>
      <c r="AF30" s="29"/>
    </row>
    <row r="31" spans="2:40" ht="18.95" customHeight="1">
      <c r="B31" s="29"/>
      <c r="C31" s="29"/>
      <c r="D31" s="29"/>
      <c r="E31" s="29"/>
      <c r="F31" s="29"/>
      <c r="G31" s="29"/>
      <c r="H31" s="29"/>
      <c r="J31" s="29"/>
      <c r="K31" s="29"/>
      <c r="L31" s="29"/>
      <c r="M31" s="29"/>
      <c r="N31" s="29"/>
      <c r="O31" s="29"/>
      <c r="P31" s="29"/>
      <c r="Q31" s="18"/>
      <c r="R31" s="29"/>
      <c r="S31" s="29"/>
      <c r="T31" s="29"/>
      <c r="U31" s="29"/>
      <c r="V31" s="29"/>
      <c r="W31" s="29"/>
      <c r="X31" s="29"/>
      <c r="Z31" s="29"/>
      <c r="AA31" s="29"/>
      <c r="AB31" s="29"/>
      <c r="AC31" s="29"/>
      <c r="AD31" s="29"/>
      <c r="AE31" s="29"/>
      <c r="AF31" s="29"/>
    </row>
    <row r="32" spans="2:40" ht="18.95" customHeight="1">
      <c r="B32" s="29"/>
      <c r="C32" s="29"/>
      <c r="D32" s="29"/>
      <c r="E32" s="29"/>
      <c r="F32" s="29"/>
      <c r="G32" s="29"/>
      <c r="H32" s="29"/>
      <c r="J32" s="29"/>
      <c r="K32" s="29"/>
      <c r="L32" s="29"/>
      <c r="M32" s="29"/>
      <c r="N32" s="29"/>
      <c r="O32" s="29"/>
      <c r="P32" s="29"/>
      <c r="Q32" s="18"/>
      <c r="R32" s="29"/>
      <c r="S32" s="29"/>
      <c r="T32" s="29"/>
      <c r="U32" s="29"/>
      <c r="V32" s="29"/>
      <c r="W32" s="29"/>
      <c r="X32" s="29"/>
      <c r="Z32" s="29"/>
      <c r="AA32" s="29"/>
      <c r="AB32" s="29"/>
      <c r="AC32" s="29"/>
      <c r="AD32" s="29"/>
      <c r="AE32" s="29"/>
      <c r="AF32" s="29"/>
    </row>
    <row r="33" spans="1:32" ht="18.95" customHeight="1">
      <c r="B33" s="29"/>
      <c r="C33" s="29"/>
      <c r="D33" s="29"/>
      <c r="E33" s="29"/>
      <c r="F33" s="29"/>
      <c r="G33" s="29"/>
      <c r="H33" s="29"/>
      <c r="J33" s="29"/>
      <c r="K33" s="29"/>
      <c r="L33" s="29"/>
      <c r="M33" s="29"/>
      <c r="N33" s="29"/>
      <c r="O33" s="29"/>
      <c r="P33" s="29"/>
      <c r="Q33" s="18"/>
      <c r="R33" s="29"/>
      <c r="S33" s="29"/>
      <c r="T33" s="29"/>
      <c r="U33" s="29"/>
      <c r="V33" s="29"/>
      <c r="W33" s="29"/>
      <c r="X33" s="29"/>
      <c r="Z33" s="29"/>
      <c r="AA33" s="29"/>
      <c r="AB33" s="29"/>
      <c r="AC33" s="29"/>
      <c r="AD33" s="29"/>
      <c r="AE33" s="29"/>
      <c r="AF33" s="29"/>
    </row>
    <row r="34" spans="1:32" ht="33" customHeight="1">
      <c r="B34" s="29"/>
      <c r="C34" s="29"/>
      <c r="D34" s="29"/>
      <c r="E34" s="29"/>
      <c r="F34" s="29"/>
      <c r="G34" s="29"/>
      <c r="H34" s="29"/>
      <c r="J34" s="29"/>
      <c r="K34" s="29"/>
      <c r="L34" s="29"/>
      <c r="M34" s="29"/>
      <c r="N34" s="29"/>
      <c r="O34" s="29"/>
      <c r="P34" s="29"/>
      <c r="Q34" s="18"/>
      <c r="R34" s="29"/>
      <c r="S34" s="29"/>
      <c r="T34" s="29"/>
      <c r="U34" s="29"/>
      <c r="V34" s="29"/>
      <c r="W34" s="29"/>
      <c r="X34" s="29"/>
      <c r="Z34" s="29"/>
      <c r="AA34" s="29"/>
      <c r="AB34" s="29"/>
      <c r="AC34" s="29"/>
      <c r="AD34" s="29"/>
      <c r="AE34" s="29"/>
      <c r="AF34" s="29"/>
    </row>
    <row r="35" spans="1:32" ht="23.1" customHeight="1">
      <c r="A35" s="61" t="s">
        <v>72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 t="s">
        <v>72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</row>
    <row r="36" spans="1:32" ht="8.25" customHeight="1">
      <c r="A36" s="44"/>
      <c r="B36" s="44"/>
      <c r="C36" s="44"/>
      <c r="D36" s="44"/>
      <c r="E36" s="44"/>
      <c r="F36" s="44"/>
      <c r="G36" s="44"/>
      <c r="Q36" s="44"/>
      <c r="R36" s="44"/>
      <c r="S36" s="44"/>
      <c r="T36" s="44"/>
      <c r="U36" s="44"/>
      <c r="V36" s="44"/>
      <c r="W36" s="44"/>
    </row>
    <row r="37" spans="1:32" ht="23.1" customHeight="1">
      <c r="B37" s="69" t="s">
        <v>73</v>
      </c>
      <c r="C37" s="69"/>
      <c r="D37" s="69"/>
      <c r="E37" s="72">
        <f>C4</f>
        <v>3248</v>
      </c>
      <c r="F37" s="72"/>
      <c r="G37" s="73" t="s">
        <v>74</v>
      </c>
      <c r="H37" s="73"/>
      <c r="I37" s="73"/>
      <c r="J37" s="73"/>
      <c r="K37" s="30" t="s">
        <v>4</v>
      </c>
      <c r="L37" s="47">
        <f>L4</f>
        <v>24</v>
      </c>
      <c r="M37" s="17" t="s">
        <v>5</v>
      </c>
      <c r="N37" s="48">
        <f>N4</f>
        <v>6</v>
      </c>
      <c r="O37" s="73" t="str">
        <f>O4</f>
        <v>năm 2024</v>
      </c>
      <c r="P37" s="73"/>
      <c r="R37" s="69" t="str">
        <f t="shared" ref="R37:R44" si="2">B37</f>
        <v xml:space="preserve">- Lệnh số: </v>
      </c>
      <c r="S37" s="69"/>
      <c r="T37" s="69"/>
      <c r="U37" s="74">
        <f>S4</f>
        <v>3248</v>
      </c>
      <c r="V37" s="74"/>
      <c r="W37" s="73" t="str">
        <f>G37</f>
        <v>/LĐPT-HVKHQS,</v>
      </c>
      <c r="X37" s="73"/>
      <c r="Y37" s="73"/>
      <c r="Z37" s="73"/>
      <c r="AA37" s="30" t="str">
        <f>K37</f>
        <v>ngày</v>
      </c>
      <c r="AB37" s="47">
        <f>AB4</f>
        <v>24</v>
      </c>
      <c r="AC37" s="17" t="str">
        <f>M37</f>
        <v>tháng</v>
      </c>
      <c r="AD37" s="48">
        <f>AD4</f>
        <v>6</v>
      </c>
      <c r="AE37" s="73" t="str">
        <f>O37</f>
        <v>năm 2024</v>
      </c>
      <c r="AF37" s="73"/>
    </row>
    <row r="38" spans="1:32" ht="23.1" customHeight="1">
      <c r="B38" s="69" t="s">
        <v>75</v>
      </c>
      <c r="C38" s="69"/>
      <c r="D38" s="69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8"/>
      <c r="R38" s="69" t="str">
        <f t="shared" si="2"/>
        <v>- Nhãn hiệu:</v>
      </c>
      <c r="S38" s="69"/>
      <c r="T38" s="69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8"/>
    </row>
    <row r="39" spans="1:32" ht="23.1" customHeight="1">
      <c r="B39" s="69" t="s">
        <v>49</v>
      </c>
      <c r="C39" s="69"/>
      <c r="D39" s="69"/>
      <c r="E39" s="69"/>
      <c r="F39" s="69"/>
      <c r="G39" s="67"/>
      <c r="H39" s="67"/>
      <c r="I39" s="67"/>
      <c r="J39" s="67"/>
      <c r="K39" s="67"/>
      <c r="L39" s="67"/>
      <c r="M39" s="67"/>
      <c r="N39" s="67"/>
      <c r="O39" s="67"/>
      <c r="P39" s="68"/>
      <c r="R39" s="69" t="str">
        <f t="shared" si="2"/>
        <v>- Biển KS (Số hiệu):</v>
      </c>
      <c r="S39" s="69"/>
      <c r="T39" s="69"/>
      <c r="U39" s="69"/>
      <c r="V39" s="69"/>
      <c r="W39" s="67"/>
      <c r="X39" s="67"/>
      <c r="Y39" s="67"/>
      <c r="Z39" s="67"/>
      <c r="AA39" s="67"/>
      <c r="AB39" s="67"/>
      <c r="AC39" s="67"/>
      <c r="AD39" s="67"/>
      <c r="AE39" s="67"/>
      <c r="AF39" s="68"/>
    </row>
    <row r="40" spans="1:32" ht="23.1" customHeight="1">
      <c r="B40" s="69" t="s">
        <v>76</v>
      </c>
      <c r="C40" s="69"/>
      <c r="D40" s="69"/>
      <c r="E40" s="69"/>
      <c r="F40" s="69"/>
      <c r="G40" s="71"/>
      <c r="H40" s="71"/>
      <c r="I40" s="17" t="s">
        <v>77</v>
      </c>
      <c r="R40" s="69" t="str">
        <f t="shared" si="2"/>
        <v>- Định mức tiêu thụ:</v>
      </c>
      <c r="S40" s="69"/>
      <c r="T40" s="69"/>
      <c r="U40" s="69"/>
      <c r="V40" s="69"/>
      <c r="W40" s="71"/>
      <c r="X40" s="71"/>
      <c r="Y40" s="17" t="str">
        <f>I40</f>
        <v>/100 km.</v>
      </c>
    </row>
    <row r="41" spans="1:32" ht="23.1" customHeight="1">
      <c r="B41" s="69" t="s">
        <v>54</v>
      </c>
      <c r="C41" s="69"/>
      <c r="D41" s="69"/>
      <c r="E41" s="69"/>
      <c r="F41" s="30" t="s">
        <v>78</v>
      </c>
      <c r="G41" s="69"/>
      <c r="H41" s="67"/>
      <c r="I41" s="67"/>
      <c r="J41" s="67"/>
      <c r="K41" s="17" t="s">
        <v>79</v>
      </c>
      <c r="L41" s="67"/>
      <c r="M41" s="67"/>
      <c r="N41" s="67"/>
      <c r="O41" s="67"/>
      <c r="P41" s="68"/>
      <c r="R41" s="69" t="str">
        <f t="shared" si="2"/>
        <v xml:space="preserve">- Cung đường: </v>
      </c>
      <c r="S41" s="69"/>
      <c r="T41" s="69"/>
      <c r="U41" s="69"/>
      <c r="V41" s="30" t="str">
        <f>F41</f>
        <v>Từ:</v>
      </c>
      <c r="W41" s="69"/>
      <c r="X41" s="67"/>
      <c r="Y41" s="67"/>
      <c r="Z41" s="67"/>
      <c r="AA41" s="17" t="str">
        <f>K41</f>
        <v>Đến:</v>
      </c>
      <c r="AB41" s="67"/>
      <c r="AC41" s="67"/>
      <c r="AD41" s="67"/>
      <c r="AE41" s="67"/>
      <c r="AF41" s="68"/>
    </row>
    <row r="42" spans="1:32" ht="23.1" customHeight="1">
      <c r="B42" s="69" t="s">
        <v>80</v>
      </c>
      <c r="C42" s="69"/>
      <c r="D42" s="69"/>
      <c r="E42" s="69"/>
      <c r="F42" s="70"/>
      <c r="G42" s="70"/>
      <c r="H42" s="17" t="s">
        <v>81</v>
      </c>
      <c r="R42" s="69" t="str">
        <f t="shared" si="2"/>
        <v>- Km hoạt động:</v>
      </c>
      <c r="S42" s="69"/>
      <c r="T42" s="69"/>
      <c r="U42" s="69"/>
      <c r="V42" s="70"/>
      <c r="W42" s="70"/>
      <c r="X42" s="17" t="str">
        <f>H42</f>
        <v>km.</v>
      </c>
    </row>
    <row r="43" spans="1:32" ht="23.1" customHeight="1">
      <c r="B43" s="69" t="s">
        <v>82</v>
      </c>
      <c r="C43" s="69"/>
      <c r="D43" s="69"/>
      <c r="E43" s="69"/>
      <c r="F43" s="69"/>
      <c r="G43" s="50"/>
      <c r="H43" s="32" t="s">
        <v>83</v>
      </c>
      <c r="I43" s="30"/>
      <c r="M43" s="50"/>
      <c r="N43" s="49" t="s">
        <v>84</v>
      </c>
      <c r="R43" s="69" t="str">
        <f t="shared" si="2"/>
        <v>- Xăng, dầu tiêu thụ:</v>
      </c>
      <c r="S43" s="69"/>
      <c r="T43" s="69"/>
      <c r="U43" s="69"/>
      <c r="V43" s="69"/>
      <c r="W43" s="50"/>
      <c r="X43" s="32" t="str">
        <f>H43</f>
        <v>lít.   - Bảo đảm dầu mỡ:</v>
      </c>
      <c r="Y43" s="30"/>
      <c r="AC43" s="50"/>
      <c r="AD43" s="49" t="str">
        <f>N43</f>
        <v>kg.</v>
      </c>
    </row>
    <row r="44" spans="1:32" s="51" customFormat="1">
      <c r="B44" s="52" t="s">
        <v>85</v>
      </c>
      <c r="C44" s="52"/>
      <c r="D44" s="52"/>
      <c r="E44" s="52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R44" s="52" t="str">
        <f t="shared" si="2"/>
        <v>- Cho các khối nhiệm vụ sau:</v>
      </c>
      <c r="S44" s="52"/>
      <c r="T44" s="52"/>
      <c r="U44" s="52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s="51" customFormat="1" ht="23.1" customHeight="1">
      <c r="A45" s="54"/>
      <c r="B45" s="66" t="s">
        <v>86</v>
      </c>
      <c r="C45" s="66"/>
      <c r="D45" s="66"/>
      <c r="E45" s="66"/>
      <c r="F45" s="66"/>
      <c r="G45" s="66"/>
      <c r="H45" s="66"/>
      <c r="I45" s="66"/>
      <c r="J45" s="53"/>
      <c r="K45" s="55"/>
      <c r="L45" s="56" t="s">
        <v>87</v>
      </c>
      <c r="M45" s="52"/>
      <c r="N45" s="53"/>
      <c r="O45" s="56" t="s">
        <v>88</v>
      </c>
      <c r="P45" s="53"/>
      <c r="Q45" s="54"/>
      <c r="R45" s="66" t="s">
        <v>86</v>
      </c>
      <c r="S45" s="66"/>
      <c r="T45" s="66"/>
      <c r="U45" s="66"/>
      <c r="V45" s="66"/>
      <c r="W45" s="66"/>
      <c r="X45" s="66"/>
      <c r="Y45" s="66"/>
      <c r="Z45" s="53"/>
      <c r="AA45" s="55"/>
      <c r="AB45" s="56" t="str">
        <f>L45</f>
        <v>km =</v>
      </c>
      <c r="AC45" s="52"/>
      <c r="AD45" s="53"/>
      <c r="AE45" s="56" t="s">
        <v>88</v>
      </c>
      <c r="AF45" s="53"/>
    </row>
    <row r="46" spans="1:32" s="51" customFormat="1" ht="23.1" customHeight="1">
      <c r="A46" s="54"/>
      <c r="B46" s="66" t="s">
        <v>86</v>
      </c>
      <c r="C46" s="66"/>
      <c r="D46" s="66"/>
      <c r="E46" s="66"/>
      <c r="F46" s="66"/>
      <c r="G46" s="66"/>
      <c r="H46" s="66"/>
      <c r="I46" s="66"/>
      <c r="J46" s="53"/>
      <c r="K46" s="57"/>
      <c r="L46" s="56" t="s">
        <v>87</v>
      </c>
      <c r="M46" s="52"/>
      <c r="N46" s="53"/>
      <c r="O46" s="56" t="s">
        <v>88</v>
      </c>
      <c r="P46" s="53"/>
      <c r="Q46" s="54"/>
      <c r="R46" s="66" t="s">
        <v>86</v>
      </c>
      <c r="S46" s="66"/>
      <c r="T46" s="66"/>
      <c r="U46" s="66"/>
      <c r="V46" s="66"/>
      <c r="W46" s="66"/>
      <c r="X46" s="66"/>
      <c r="Y46" s="66"/>
      <c r="Z46" s="53"/>
      <c r="AA46" s="57"/>
      <c r="AB46" s="56" t="str">
        <f>L46</f>
        <v>km =</v>
      </c>
      <c r="AC46" s="52"/>
      <c r="AD46" s="53"/>
      <c r="AE46" s="56" t="s">
        <v>88</v>
      </c>
      <c r="AF46" s="53"/>
    </row>
    <row r="47" spans="1:32" s="51" customFormat="1" ht="23.1" customHeight="1">
      <c r="A47" s="54"/>
      <c r="B47" s="66" t="s">
        <v>86</v>
      </c>
      <c r="C47" s="66"/>
      <c r="D47" s="66"/>
      <c r="E47" s="66"/>
      <c r="F47" s="66"/>
      <c r="G47" s="66"/>
      <c r="H47" s="66"/>
      <c r="I47" s="66"/>
      <c r="J47" s="53"/>
      <c r="K47" s="57"/>
      <c r="L47" s="56" t="s">
        <v>87</v>
      </c>
      <c r="M47" s="52"/>
      <c r="N47" s="53"/>
      <c r="O47" s="56" t="s">
        <v>88</v>
      </c>
      <c r="P47" s="53"/>
      <c r="Q47" s="54"/>
      <c r="R47" s="66" t="s">
        <v>86</v>
      </c>
      <c r="S47" s="66"/>
      <c r="T47" s="66"/>
      <c r="U47" s="66"/>
      <c r="V47" s="66"/>
      <c r="W47" s="66"/>
      <c r="X47" s="66"/>
      <c r="Y47" s="66"/>
      <c r="Z47" s="53"/>
      <c r="AA47" s="57"/>
      <c r="AB47" s="56" t="str">
        <f>L47</f>
        <v>km =</v>
      </c>
      <c r="AC47" s="52"/>
      <c r="AD47" s="53"/>
      <c r="AE47" s="56" t="s">
        <v>88</v>
      </c>
      <c r="AF47" s="53"/>
    </row>
    <row r="48" spans="1:32" ht="23.1" customHeight="1">
      <c r="B48" s="27"/>
      <c r="F48" s="28"/>
      <c r="G48" s="28"/>
      <c r="H48" s="28"/>
      <c r="I48" s="65" t="s">
        <v>89</v>
      </c>
      <c r="J48" s="65"/>
      <c r="K48" s="65"/>
      <c r="L48" s="65"/>
      <c r="M48" s="65"/>
      <c r="N48" s="65"/>
      <c r="O48" s="65"/>
      <c r="P48" s="65"/>
      <c r="R48" s="27"/>
      <c r="V48" s="28"/>
      <c r="W48" s="28"/>
      <c r="X48" s="28"/>
      <c r="Y48" s="65" t="str">
        <f>I48</f>
        <v>Ngày …… tháng …… năm 2024</v>
      </c>
      <c r="Z48" s="65"/>
      <c r="AA48" s="65"/>
      <c r="AB48" s="65"/>
      <c r="AC48" s="65"/>
      <c r="AD48" s="65"/>
      <c r="AE48" s="65"/>
      <c r="AF48" s="65"/>
    </row>
    <row r="49" spans="1:32" s="19" customFormat="1" ht="20.100000000000001" customHeight="1">
      <c r="A49" s="43"/>
      <c r="B49" s="61" t="s">
        <v>90</v>
      </c>
      <c r="C49" s="61"/>
      <c r="D49" s="61"/>
      <c r="E49" s="61"/>
      <c r="F49" s="61"/>
      <c r="G49" s="61"/>
      <c r="H49" s="61"/>
      <c r="I49" s="61" t="s">
        <v>91</v>
      </c>
      <c r="J49" s="61"/>
      <c r="K49" s="61"/>
      <c r="L49" s="61"/>
      <c r="M49" s="61"/>
      <c r="N49" s="61"/>
      <c r="O49" s="61"/>
      <c r="P49" s="62"/>
      <c r="Q49" s="43"/>
      <c r="R49" s="61" t="str">
        <f>B49</f>
        <v>LÁI XE</v>
      </c>
      <c r="S49" s="61"/>
      <c r="T49" s="61"/>
      <c r="U49" s="61"/>
      <c r="V49" s="61"/>
      <c r="W49" s="61"/>
      <c r="X49" s="61"/>
      <c r="Y49" s="61" t="str">
        <f>I49</f>
        <v>TRƯỞNG BAN XĂNG DẦU-VẬN TẢI</v>
      </c>
      <c r="Z49" s="61"/>
      <c r="AA49" s="61"/>
      <c r="AB49" s="61"/>
      <c r="AC49" s="61"/>
      <c r="AD49" s="61"/>
      <c r="AE49" s="61"/>
      <c r="AF49" s="62"/>
    </row>
    <row r="50" spans="1:32" s="58" customFormat="1" ht="20.100000000000001" customHeight="1">
      <c r="A50" s="44"/>
      <c r="B50" s="28"/>
      <c r="C50" s="44"/>
      <c r="D50" s="44"/>
      <c r="E50" s="44"/>
      <c r="F50" s="28"/>
      <c r="G50" s="28"/>
      <c r="H50" s="28"/>
      <c r="I50" s="44"/>
      <c r="J50" s="28"/>
      <c r="K50" s="28"/>
      <c r="L50" s="44"/>
      <c r="M50" s="44"/>
      <c r="N50" s="44"/>
      <c r="O50" s="44"/>
      <c r="P50" s="44"/>
      <c r="Q50" s="44"/>
      <c r="R50" s="28"/>
      <c r="S50" s="44"/>
      <c r="T50" s="44"/>
      <c r="U50" s="44"/>
      <c r="V50" s="28"/>
      <c r="W50" s="28"/>
      <c r="X50" s="28"/>
      <c r="Y50" s="44"/>
      <c r="Z50" s="28"/>
      <c r="AA50" s="28"/>
      <c r="AB50" s="44"/>
      <c r="AC50" s="44"/>
      <c r="AD50" s="44"/>
      <c r="AE50" s="44"/>
      <c r="AF50" s="44"/>
    </row>
    <row r="51" spans="1:32" s="58" customFormat="1" ht="20.100000000000001" customHeight="1">
      <c r="A51" s="44"/>
      <c r="B51" s="28"/>
      <c r="C51" s="44"/>
      <c r="D51" s="44"/>
      <c r="E51" s="44"/>
      <c r="F51" s="28"/>
      <c r="G51" s="28"/>
      <c r="H51" s="28"/>
      <c r="I51" s="44"/>
      <c r="J51" s="28"/>
      <c r="K51" s="28"/>
      <c r="L51" s="44"/>
      <c r="M51" s="44"/>
      <c r="N51" s="44"/>
      <c r="O51" s="44"/>
      <c r="P51" s="44"/>
      <c r="Q51" s="44"/>
      <c r="R51" s="28"/>
      <c r="S51" s="44"/>
      <c r="T51" s="44"/>
      <c r="U51" s="44"/>
      <c r="V51" s="28"/>
      <c r="W51" s="28"/>
      <c r="X51" s="28"/>
      <c r="Y51" s="44"/>
      <c r="Z51" s="28"/>
      <c r="AA51" s="28"/>
      <c r="AB51" s="44"/>
      <c r="AC51" s="44"/>
      <c r="AD51" s="44"/>
      <c r="AE51" s="44"/>
      <c r="AF51" s="44"/>
    </row>
    <row r="52" spans="1:32" s="58" customFormat="1" ht="20.100000000000001" customHeight="1">
      <c r="A52" s="44"/>
      <c r="B52" s="28"/>
      <c r="C52" s="44"/>
      <c r="D52" s="44"/>
      <c r="E52" s="44"/>
      <c r="F52" s="28"/>
      <c r="G52" s="28"/>
      <c r="H52" s="28"/>
      <c r="I52" s="44"/>
      <c r="J52" s="28"/>
      <c r="K52" s="28"/>
      <c r="L52" s="44"/>
      <c r="M52" s="44"/>
      <c r="N52" s="44"/>
      <c r="O52" s="44"/>
      <c r="P52" s="44"/>
      <c r="Q52" s="44"/>
      <c r="R52" s="28"/>
      <c r="S52" s="44"/>
      <c r="T52" s="44"/>
      <c r="U52" s="44"/>
      <c r="V52" s="28"/>
      <c r="W52" s="28"/>
      <c r="X52" s="28"/>
      <c r="Y52" s="44"/>
      <c r="Z52" s="28"/>
      <c r="AA52" s="28"/>
      <c r="AB52" s="44"/>
      <c r="AC52" s="44"/>
      <c r="AD52" s="44"/>
      <c r="AE52" s="44"/>
      <c r="AF52" s="44"/>
    </row>
    <row r="53" spans="1:32" ht="20.100000000000001" customHeight="1"/>
    <row r="54" spans="1:32" ht="20.100000000000001" customHeight="1"/>
    <row r="55" spans="1:32" ht="20.100000000000001" customHeight="1">
      <c r="B55" s="61"/>
      <c r="C55" s="61"/>
      <c r="D55" s="61"/>
      <c r="E55" s="61"/>
      <c r="F55" s="61"/>
      <c r="G55" s="61"/>
      <c r="H55" s="61"/>
      <c r="I55" s="63" t="s">
        <v>92</v>
      </c>
      <c r="J55" s="63"/>
      <c r="K55" s="63"/>
      <c r="L55" s="63"/>
      <c r="M55" s="63"/>
      <c r="N55" s="63"/>
      <c r="O55" s="63"/>
      <c r="P55" s="64"/>
      <c r="R55" s="61"/>
      <c r="S55" s="61"/>
      <c r="T55" s="61"/>
      <c r="U55" s="61"/>
      <c r="V55" s="61"/>
      <c r="W55" s="61"/>
      <c r="X55" s="61"/>
      <c r="Y55" s="63" t="str">
        <f>I55</f>
        <v>Thiếu tá Nguyễn Văn Soạn</v>
      </c>
      <c r="Z55" s="63"/>
      <c r="AA55" s="63"/>
      <c r="AB55" s="63"/>
      <c r="AC55" s="63"/>
      <c r="AD55" s="63"/>
      <c r="AE55" s="63"/>
      <c r="AF55" s="64"/>
    </row>
    <row r="56" spans="1:32" ht="20.100000000000001" customHeight="1">
      <c r="B56" s="29"/>
      <c r="F56" s="29"/>
      <c r="G56" s="29"/>
      <c r="H56" s="29"/>
      <c r="J56" s="29"/>
      <c r="K56" s="29"/>
      <c r="R56" s="29"/>
      <c r="V56" s="29"/>
      <c r="W56" s="29"/>
      <c r="X56" s="29"/>
      <c r="Z56" s="29"/>
      <c r="AA56" s="29"/>
    </row>
    <row r="57" spans="1:32" ht="20.100000000000001" customHeight="1">
      <c r="B57" s="61" t="s">
        <v>93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2"/>
      <c r="R57" s="61" t="str">
        <f>B57</f>
        <v xml:space="preserve"> TRƯỞNG PHÒNG HẬU CẦN-KỸ THUẬT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2"/>
    </row>
    <row r="58" spans="1:32" ht="20.100000000000001" customHeight="1">
      <c r="B58" s="28"/>
      <c r="F58" s="28"/>
      <c r="G58" s="28"/>
      <c r="H58" s="28"/>
      <c r="J58" s="28"/>
      <c r="K58" s="28"/>
      <c r="R58" s="28"/>
      <c r="V58" s="28"/>
      <c r="W58" s="28"/>
      <c r="X58" s="28"/>
      <c r="Z58" s="28"/>
      <c r="AA58" s="28"/>
    </row>
    <row r="59" spans="1:32" ht="20.100000000000001" customHeight="1">
      <c r="B59" s="28"/>
      <c r="F59" s="28"/>
      <c r="G59" s="28"/>
      <c r="H59" s="28"/>
      <c r="J59" s="28"/>
      <c r="K59" s="28"/>
      <c r="R59" s="28"/>
      <c r="V59" s="28"/>
      <c r="W59" s="28"/>
      <c r="X59" s="28"/>
      <c r="Z59" s="28"/>
      <c r="AA59" s="28"/>
    </row>
    <row r="60" spans="1:32" s="59" customFormat="1" ht="20.100000000000001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</row>
    <row r="61" spans="1:32" ht="20.100000000000001" customHeight="1"/>
    <row r="62" spans="1:32" ht="20.100000000000001" customHeight="1"/>
    <row r="63" spans="1:32" ht="20.100000000000001" customHeight="1">
      <c r="B63" s="61" t="s">
        <v>94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2"/>
      <c r="R63" s="61" t="str">
        <f>B63</f>
        <v>Thượng tá Lê Xuân Hiếu</v>
      </c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2"/>
    </row>
    <row r="64" spans="1:32"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2:32"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2:32" ht="19.5" customHeight="1">
      <c r="B66" s="29"/>
      <c r="C66" s="29"/>
      <c r="D66" s="29"/>
      <c r="E66" s="29"/>
      <c r="F66" s="29"/>
      <c r="G66" s="29"/>
      <c r="H66" s="29"/>
      <c r="J66" s="29"/>
      <c r="K66" s="29"/>
      <c r="L66" s="29"/>
      <c r="M66" s="29"/>
      <c r="N66" s="29"/>
      <c r="O66" s="29"/>
      <c r="P66" s="29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29"/>
      <c r="AB66" s="29"/>
      <c r="AC66" s="29"/>
      <c r="AD66" s="29"/>
      <c r="AE66" s="29"/>
      <c r="AF66" s="29"/>
    </row>
    <row r="67" spans="2:32" ht="15" customHeight="1">
      <c r="C67" s="60"/>
      <c r="D67" s="60"/>
      <c r="E67" s="60"/>
      <c r="F67" s="60"/>
      <c r="G67" s="60"/>
      <c r="H67" s="60"/>
      <c r="I67" s="60"/>
      <c r="Q67" s="34"/>
      <c r="R67" s="34"/>
      <c r="S67" s="34"/>
      <c r="T67" s="34"/>
      <c r="U67" s="34"/>
      <c r="V67" s="34"/>
      <c r="W67" s="34"/>
      <c r="X67" s="34"/>
      <c r="Y67" s="34"/>
      <c r="Z67" s="34"/>
    </row>
  </sheetData>
  <mergeCells count="119">
    <mergeCell ref="A4:B4"/>
    <mergeCell ref="D4:G4"/>
    <mergeCell ref="H4:K4"/>
    <mergeCell ref="Q4:R4"/>
    <mergeCell ref="T4:W4"/>
    <mergeCell ref="X4:AA4"/>
    <mergeCell ref="A2:G2"/>
    <mergeCell ref="H2:P2"/>
    <mergeCell ref="Q2:W2"/>
    <mergeCell ref="X2:AF2"/>
    <mergeCell ref="A3:G3"/>
    <mergeCell ref="H3:P3"/>
    <mergeCell ref="Q3:W3"/>
    <mergeCell ref="X3:AF3"/>
    <mergeCell ref="A6:P6"/>
    <mergeCell ref="Q6:AF6"/>
    <mergeCell ref="A7:P7"/>
    <mergeCell ref="Q7:AF7"/>
    <mergeCell ref="B8:I8"/>
    <mergeCell ref="K8:L8"/>
    <mergeCell ref="R8:Y8"/>
    <mergeCell ref="AA8:AB8"/>
    <mergeCell ref="AC8:AF8"/>
    <mergeCell ref="Z9:AA9"/>
    <mergeCell ref="AB9:AF9"/>
    <mergeCell ref="V10:AA10"/>
    <mergeCell ref="B11:G11"/>
    <mergeCell ref="R11:W11"/>
    <mergeCell ref="X11:AF11"/>
    <mergeCell ref="B9:D9"/>
    <mergeCell ref="J9:K9"/>
    <mergeCell ref="R9:T9"/>
    <mergeCell ref="U9:Y9"/>
    <mergeCell ref="B12:G12"/>
    <mergeCell ref="R12:W12"/>
    <mergeCell ref="X12:AF12"/>
    <mergeCell ref="K13:M13"/>
    <mergeCell ref="O13:P13"/>
    <mergeCell ref="V13:Z13"/>
    <mergeCell ref="AA13:AC13"/>
    <mergeCell ref="AE13:AF13"/>
    <mergeCell ref="G19:L19"/>
    <mergeCell ref="N19:P19"/>
    <mergeCell ref="W19:AB19"/>
    <mergeCell ref="AD19:AF19"/>
    <mergeCell ref="K20:P20"/>
    <mergeCell ref="AA20:AF20"/>
    <mergeCell ref="V14:AF15"/>
    <mergeCell ref="R16:V16"/>
    <mergeCell ref="B18:F18"/>
    <mergeCell ref="G18:P18"/>
    <mergeCell ref="R18:V18"/>
    <mergeCell ref="W18:AF18"/>
    <mergeCell ref="B23:G23"/>
    <mergeCell ref="J23:P23"/>
    <mergeCell ref="R23:W23"/>
    <mergeCell ref="Z23:AF23"/>
    <mergeCell ref="R29:W29"/>
    <mergeCell ref="Z29:AF29"/>
    <mergeCell ref="B21:F21"/>
    <mergeCell ref="G21:H21"/>
    <mergeCell ref="R21:V21"/>
    <mergeCell ref="W21:X21"/>
    <mergeCell ref="J22:P22"/>
    <mergeCell ref="Z22:AF22"/>
    <mergeCell ref="B38:D38"/>
    <mergeCell ref="E38:P38"/>
    <mergeCell ref="R38:T38"/>
    <mergeCell ref="U38:AF38"/>
    <mergeCell ref="B39:F39"/>
    <mergeCell ref="G39:P39"/>
    <mergeCell ref="R39:V39"/>
    <mergeCell ref="W39:AF39"/>
    <mergeCell ref="A35:P35"/>
    <mergeCell ref="Q35:AF35"/>
    <mergeCell ref="B37:D37"/>
    <mergeCell ref="E37:F37"/>
    <mergeCell ref="G37:J37"/>
    <mergeCell ref="O37:P37"/>
    <mergeCell ref="R37:T37"/>
    <mergeCell ref="U37:V37"/>
    <mergeCell ref="W37:Z37"/>
    <mergeCell ref="AE37:AF37"/>
    <mergeCell ref="B40:F40"/>
    <mergeCell ref="G40:H40"/>
    <mergeCell ref="R40:V40"/>
    <mergeCell ref="W40:X40"/>
    <mergeCell ref="B41:E41"/>
    <mergeCell ref="G41:J41"/>
    <mergeCell ref="L41:P41"/>
    <mergeCell ref="R41:U41"/>
    <mergeCell ref="W41:Z41"/>
    <mergeCell ref="B45:I45"/>
    <mergeCell ref="R45:Y45"/>
    <mergeCell ref="B46:I46"/>
    <mergeCell ref="R46:Y46"/>
    <mergeCell ref="B47:I47"/>
    <mergeCell ref="R47:Y47"/>
    <mergeCell ref="AB41:AF41"/>
    <mergeCell ref="B42:E42"/>
    <mergeCell ref="F42:G42"/>
    <mergeCell ref="R42:U42"/>
    <mergeCell ref="V42:W42"/>
    <mergeCell ref="B43:F43"/>
    <mergeCell ref="R43:V43"/>
    <mergeCell ref="B63:P63"/>
    <mergeCell ref="R63:AF63"/>
    <mergeCell ref="B55:H55"/>
    <mergeCell ref="I55:P55"/>
    <mergeCell ref="R55:X55"/>
    <mergeCell ref="Y55:AF55"/>
    <mergeCell ref="B57:P57"/>
    <mergeCell ref="R57:AF57"/>
    <mergeCell ref="I48:P48"/>
    <mergeCell ref="Y48:AF48"/>
    <mergeCell ref="B49:H49"/>
    <mergeCell ref="I49:P49"/>
    <mergeCell ref="R49:X49"/>
    <mergeCell ref="Y49:AF49"/>
  </mergeCells>
  <pageMargins left="0" right="0" top="0.5" bottom="0.25" header="0.25" footer="0.25"/>
  <pageSetup paperSize="9" scale="95" orientation="landscape" r:id="rId1"/>
  <headerFooter alignWithMargins="0"/>
  <colBreaks count="2" manualBreakCount="2">
    <brk id="17" max="1048575" man="1"/>
    <brk id="3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96" t="s">
        <v>0</v>
      </c>
      <c r="B2" s="96"/>
      <c r="C2" s="96"/>
      <c r="D2" s="96"/>
      <c r="E2" s="94" t="s">
        <v>1</v>
      </c>
      <c r="F2" s="94"/>
      <c r="G2" s="94"/>
      <c r="H2" s="94"/>
      <c r="I2" s="94"/>
      <c r="J2" s="94"/>
      <c r="K2" s="94"/>
      <c r="L2" s="94"/>
      <c r="M2" s="94"/>
    </row>
    <row r="3" spans="1:13" ht="15.75" customHeight="1">
      <c r="A3" s="95" t="s">
        <v>15</v>
      </c>
      <c r="B3" s="95"/>
      <c r="C3" s="95"/>
      <c r="D3" s="95"/>
      <c r="E3" s="98" t="s">
        <v>2</v>
      </c>
      <c r="F3" s="98"/>
      <c r="G3" s="98"/>
      <c r="H3" s="98"/>
      <c r="I3" s="98"/>
      <c r="J3" s="98"/>
      <c r="K3" s="98"/>
      <c r="L3" s="98"/>
      <c r="M3" s="98"/>
    </row>
    <row r="4" spans="1:13" ht="21.75" customHeight="1">
      <c r="A4" s="101" t="s">
        <v>12</v>
      </c>
      <c r="B4" s="101"/>
      <c r="C4" s="101"/>
      <c r="D4" s="101"/>
      <c r="E4" s="100" t="s">
        <v>26</v>
      </c>
      <c r="F4" s="100"/>
      <c r="G4" s="100"/>
      <c r="H4" s="100"/>
      <c r="I4" s="100"/>
      <c r="J4" s="100"/>
      <c r="K4" s="100"/>
      <c r="L4" s="100"/>
      <c r="M4" s="100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98" t="s">
        <v>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6" customFormat="1" ht="8.25" customHeight="1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ht="19.5" customHeight="1">
      <c r="A8" s="97" t="s">
        <v>10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7" customFormat="1" ht="16.5" customHeight="1">
      <c r="A9" s="3" t="s">
        <v>35</v>
      </c>
      <c r="B9" s="3"/>
      <c r="C9" s="3"/>
      <c r="D9" s="3"/>
      <c r="E9" s="3"/>
      <c r="F9" s="16" t="s">
        <v>36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3" t="s">
        <v>37</v>
      </c>
      <c r="H10" s="3"/>
      <c r="I10" s="3"/>
      <c r="J10" s="3"/>
      <c r="K10" s="3"/>
      <c r="L10" s="3"/>
      <c r="M10" s="3"/>
    </row>
    <row r="11" spans="1:13" ht="16.5" customHeight="1">
      <c r="A11" s="93" t="s">
        <v>14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93" t="s">
        <v>17</v>
      </c>
      <c r="F12" s="93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93" t="s">
        <v>18</v>
      </c>
      <c r="F13" s="93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93" t="s">
        <v>23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</row>
    <row r="16" spans="1:13" ht="16.5" customHeight="1">
      <c r="A16" s="93" t="s">
        <v>24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</row>
    <row r="17" spans="1:13" ht="16.5" customHeight="1">
      <c r="A17" s="93" t="s">
        <v>25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</row>
    <row r="18" spans="1:13" ht="16.5" customHeight="1">
      <c r="A18" s="93" t="s">
        <v>31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94" t="s">
        <v>9</v>
      </c>
      <c r="B20" s="94"/>
      <c r="C20" s="94"/>
      <c r="D20" s="94"/>
      <c r="E20" s="8"/>
      <c r="F20" s="95" t="s">
        <v>11</v>
      </c>
      <c r="G20" s="95"/>
      <c r="H20" s="95"/>
      <c r="I20" s="95"/>
      <c r="J20" s="95"/>
      <c r="K20" s="95"/>
      <c r="L20" s="95"/>
      <c r="M20" s="95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95" t="s">
        <v>34</v>
      </c>
      <c r="B25" s="95"/>
      <c r="C25" s="95"/>
      <c r="D25" s="95"/>
      <c r="E25" s="3"/>
      <c r="F25" s="95" t="s">
        <v>33</v>
      </c>
      <c r="G25" s="95"/>
      <c r="H25" s="95"/>
      <c r="I25" s="95"/>
      <c r="J25" s="95"/>
      <c r="K25" s="95"/>
      <c r="L25" s="95"/>
      <c r="M25" s="95"/>
    </row>
    <row r="26" spans="1:13" s="9" customFormat="1" ht="15.75">
      <c r="A26" s="8"/>
      <c r="B26" s="8"/>
      <c r="C26" s="94" t="s">
        <v>19</v>
      </c>
      <c r="D26" s="94"/>
      <c r="E26" s="94"/>
      <c r="F26" s="94"/>
      <c r="G26" s="94"/>
      <c r="H26" s="94"/>
      <c r="I26" s="94"/>
      <c r="J26" s="94"/>
      <c r="K26" s="94"/>
      <c r="L26" s="8"/>
      <c r="M26" s="8"/>
    </row>
    <row r="27" spans="1:13" ht="18.75">
      <c r="A27" s="3"/>
      <c r="B27" s="3"/>
      <c r="C27" s="95" t="s">
        <v>13</v>
      </c>
      <c r="D27" s="95"/>
      <c r="E27" s="95"/>
      <c r="F27" s="95"/>
      <c r="G27" s="95"/>
      <c r="H27" s="95"/>
      <c r="I27" s="95"/>
      <c r="J27" s="95"/>
      <c r="K27" s="95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95" t="s">
        <v>32</v>
      </c>
      <c r="D32" s="95"/>
      <c r="E32" s="95"/>
      <c r="F32" s="95"/>
      <c r="G32" s="95"/>
      <c r="H32" s="95"/>
      <c r="I32" s="95"/>
      <c r="J32" s="95"/>
      <c r="K32" s="95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3">
    <mergeCell ref="C32:K32"/>
    <mergeCell ref="C26:K26"/>
    <mergeCell ref="A25:D25"/>
    <mergeCell ref="F25:M25"/>
    <mergeCell ref="A2:D2"/>
    <mergeCell ref="E2:M2"/>
    <mergeCell ref="A8:M8"/>
    <mergeCell ref="A6:M6"/>
    <mergeCell ref="A7:M7"/>
    <mergeCell ref="E4:M4"/>
    <mergeCell ref="A4:D4"/>
    <mergeCell ref="A3:D3"/>
    <mergeCell ref="E3:M3"/>
    <mergeCell ref="A20:D20"/>
    <mergeCell ref="F20:M20"/>
    <mergeCell ref="A16:M16"/>
    <mergeCell ref="A17:M17"/>
    <mergeCell ref="C27:K27"/>
    <mergeCell ref="A15:M15"/>
    <mergeCell ref="E12:F12"/>
    <mergeCell ref="E13:F13"/>
    <mergeCell ref="A11:M11"/>
    <mergeCell ref="A18:M18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Lệnh</vt:lpstr>
      <vt:lpstr>Sheet1</vt:lpstr>
      <vt:lpstr>Lệnh!Print_Area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2024-09-23T06:23:05Z</dcterms:modified>
</cp:coreProperties>
</file>