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nhVanConsulting\PTSC\trunk\06.DEPLOYMENT\02.Sourcecode\01.SourceCode\HistaffWebApp\ReportTemplates\Payroll\Report\"/>
    </mc:Choice>
  </mc:AlternateContent>
  <bookViews>
    <workbookView xWindow="0" yWindow="0" windowWidth="11520" windowHeight="3435"/>
  </bookViews>
  <sheets>
    <sheet name="hqcv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ill" localSheetId="0" hidden="1">#REF!</definedName>
    <definedName name="_Fill" hidden="1">#REF!</definedName>
    <definedName name="_xlnm._FilterDatabase" localSheetId="0" hidden="1">hqcv!$A$17:$S$18</definedName>
    <definedName name="AccessDatabase" hidden="1">"C:\My Documents\THUYHAI\LUONG98\THANG 03.mdb"</definedName>
    <definedName name="aù0" localSheetId="0">'[1]bang tien luong'!#REF!</definedName>
    <definedName name="aù0">'[1]bang tien luong'!#REF!</definedName>
    <definedName name="BCT" localSheetId="0">#REF!</definedName>
    <definedName name="BCT">#REF!</definedName>
    <definedName name="BHTN" localSheetId="0">ROUND((hqcv!#REF!+hqcv!#REF!)*[0]!MLTTC*1/100,0)</definedName>
    <definedName name="BHTN">ROUND(('[2]Thong ke'!$M1+'[2]Thong ke'!$N1)*MLTTC*1/100,0)</definedName>
    <definedName name="BHXH" localSheetId="0">ROUND((hqcv!#REF!+hqcv!#REF!)*[0]!MLTTC*7/100,0)</definedName>
    <definedName name="BHXH">ROUND(('[2]Thong ke'!$M1+'[2]Thong ke'!$N1)*MLTTC*7/100,0)</definedName>
    <definedName name="BHYT" localSheetId="0">ROUND((hqcv!#REF!+hqcv!#REF!)*[0]!MLTTC*1.5/100,0)</definedName>
    <definedName name="BHYT">ROUND(('[2]Thong ke'!$M1+'[2]Thong ke'!$N1)*MLTTC*1.5/100,0)</definedName>
    <definedName name="chep641a" localSheetId="0">#REF!</definedName>
    <definedName name="chep641a">#REF!</definedName>
    <definedName name="chep641b" localSheetId="0">#REF!</definedName>
    <definedName name="chep641b">#REF!</definedName>
    <definedName name="chep641c" localSheetId="0">#REF!</definedName>
    <definedName name="chep641c">#REF!</definedName>
    <definedName name="chep642a" localSheetId="0">#REF!</definedName>
    <definedName name="chep642a">#REF!</definedName>
    <definedName name="chep642b" localSheetId="0">#REF!</definedName>
    <definedName name="chep642b">#REF!</definedName>
    <definedName name="chucvu">IF('[3]BANG LUONG'!XFD1="","",VLOOKUP('[3]BANG LUONG'!$B1,'[3]DS CBCN '!$C$11:$E$71,2,0))</definedName>
    <definedName name="congngaycong">COUNTIF('[3]BANG CHAM CONG'!XDZ1:XFD1,"x")+'[3]BANG CHAM CONG'!B1*0.5</definedName>
    <definedName name="congthem">COUNTIF('[3]BANG CHAM CONG'!XDY1:XFC1,0.5)</definedName>
    <definedName name="_xlnm.Database" localSheetId="0">#REF!</definedName>
    <definedName name="_xlnm.Database">#REF!</definedName>
    <definedName name="DGLCD">4200000</definedName>
    <definedName name="diachi">IF('[3]BANG LUONG'!XFD1="","",VLOOKUP('[3]BANG LUONG'!$B1,'[3]DS CBCN '!$C$11:$E$71,3,0))</definedName>
    <definedName name="GIADV" localSheetId="0">#REF!</definedName>
    <definedName name="GIADV">#REF!</definedName>
    <definedName name="heso">[4]HS!$B$8:$G$57</definedName>
    <definedName name="Hoàng_Mai__Hà_Nội" localSheetId="0">lcb</definedName>
    <definedName name="Hoàng_Mai__Hà_Nội">lcb</definedName>
    <definedName name="hoten">IF('[3]DS CBCN '!$C4="","",'[3]DS CBCN '!$C4)</definedName>
    <definedName name="HSLCD">'[2]MAU 1'!$J1*(1+'[2]MAU 1'!$M1)</definedName>
    <definedName name="K" localSheetId="0">#REF!</definedName>
    <definedName name="K">#REF!</definedName>
    <definedName name="KHOI" localSheetId="0">#REF!</definedName>
    <definedName name="KHOI">#REF!</definedName>
    <definedName name="LCD">#N/A</definedName>
    <definedName name="loan">[5]General!$C$5</definedName>
    <definedName name="luongcb">IF('[3]BANG LUONG'!$B1="","",VLOOKUP('[3]BANG LUONG'!$B1,'[3]DS CBCN '!$C$11:$F$71,4,0))</definedName>
    <definedName name="luongthucte">IF('[3]BANG LUONG'!XFA1="","",IF('[3]BANG CHAM CONG'!$AI1&lt;'[3]DS CBCN '!$D$9,('[3]DS CBCN '!XFD5/'[3]DS CBCN '!$D$9)*'[3]BANG CHAM CONG'!$AI1,'[3]DS CBCN '!$F5))</definedName>
    <definedName name="MLTTC">1150000</definedName>
    <definedName name="msnv" localSheetId="0">#REF!</definedName>
    <definedName name="msnv">#REF!</definedName>
    <definedName name="muctienan">24000</definedName>
    <definedName name="NCCD">[4]General!$D$10</definedName>
    <definedName name="NCGT" localSheetId="0">#REF!</definedName>
    <definedName name="NCGT">#REF!</definedName>
    <definedName name="NCTT" localSheetId="0">#REF!</definedName>
    <definedName name="NCTT">#REF!</definedName>
    <definedName name="_xlnm.Print_Area" localSheetId="0">hqcv!$A$1:$S$20</definedName>
    <definedName name="_xlnm.Print_Titles" localSheetId="0">hqcv!$13:$16</definedName>
    <definedName name="_xlnm.Print_Titles">#N/A</definedName>
    <definedName name="ql" localSheetId="0">#REF!</definedName>
    <definedName name="ql">#REF!</definedName>
    <definedName name="Query1" localSheetId="0">#REF!</definedName>
    <definedName name="Query1">#REF!</definedName>
    <definedName name="stt">IF('[3]DS CBCN '!$C3="","",'[3]THEM GIO'!$A1048576+1)</definedName>
    <definedName name="T_lb" localSheetId="0">#REF!</definedName>
    <definedName name="T_lb">#REF!</definedName>
    <definedName name="tamung">VLOOKUP('[3]BANG LUONG'!$B1,'[3]DANH SACH TAM UNG'!$B$7:$G$69,5,0)</definedName>
    <definedName name="themgio">IF('[3]BANG LUONG'!XEZ1="","",VLOOKUP('[3]BANG LUONG'!XEZ1,'[3]THEM GIO'!$B$8:$H$70,7,0))</definedName>
    <definedName name="thuclinh">IF('[3]BANG LUONG'!$B1="","",(('[3]BANG LUONG'!XEZ1+'[3]BANG LUONG'!XFA1+'[3]BANG LUONG'!XFB1)-('[3]BANG LUONG'!XFC1+'[3]BANG LUONG'!XFD1)))</definedName>
    <definedName name="thuetn052003" localSheetId="0">#REF!</definedName>
    <definedName name="thuetn052003">#REF!</definedName>
    <definedName name="tienan">680000</definedName>
    <definedName name="tienthemgio">IF('[3]THEM GIO'!XEY1="","",(IF('[3]THEM GIO'!XEY1="","",(VLOOKUP('[3]THEM GIO'!XEY1,'[3]DS CBCN '!$C$11:$F$70,4,0)*'[3]THEM GIO'!$J$2*'[3]THEM GIO'!$F1/'[3]THEM GIO'!$J$3))+IF('[3]THEM GIO'!XEY1="","",(VLOOKUP('[3]THEM GIO'!XEY1,'[3]DS CBCN '!$C$11:$F$70,4,0)*2*'[3]THEM GIO'!$G1/'[3]THEM GIO'!$J$3))))</definedName>
    <definedName name="tonghop" localSheetId="0">hqcv!BHXH+hqcv!BHYT+hqcv!BHTN</definedName>
    <definedName name="tonghop">#N/A</definedName>
    <definedName name="TRUC" localSheetId="0">#REF!</definedName>
    <definedName name="TRU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G18" i="1" l="1"/>
  <c r="H18" i="1"/>
  <c r="I18" i="1"/>
  <c r="J18" i="1"/>
  <c r="K18" i="1"/>
  <c r="L18" i="1"/>
  <c r="M18" i="1"/>
  <c r="N18" i="1"/>
  <c r="O18" i="1"/>
  <c r="P18" i="1"/>
  <c r="Q18" i="1"/>
  <c r="R18" i="1"/>
  <c r="A4" i="1" l="1"/>
  <c r="E16" i="1" l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</calcChain>
</file>

<file path=xl/sharedStrings.xml><?xml version="1.0" encoding="utf-8"?>
<sst xmlns="http://schemas.openxmlformats.org/spreadsheetml/2006/main" count="58" uniqueCount="58">
  <si>
    <t>TỔNG CỘNG</t>
  </si>
  <si>
    <t>C</t>
  </si>
  <si>
    <t>B</t>
  </si>
  <si>
    <t>A</t>
  </si>
  <si>
    <t>Thuế 10%</t>
  </si>
  <si>
    <t>Thuế LT</t>
  </si>
  <si>
    <t>Hệ số</t>
  </si>
  <si>
    <t>Xếp loại</t>
  </si>
  <si>
    <t>Chuyển khoản</t>
  </si>
  <si>
    <t>Tiền mặt</t>
  </si>
  <si>
    <t>Khác</t>
  </si>
  <si>
    <t xml:space="preserve">Nộp tiền ăn ngoài chế độ </t>
  </si>
  <si>
    <t>Nộp đợt này</t>
  </si>
  <si>
    <t>Thu nhập tính thuế</t>
  </si>
  <si>
    <t>Tổng các khoản thu nhập đã lãnh trong kỳ</t>
  </si>
  <si>
    <t>Tổng giảm trừ</t>
  </si>
  <si>
    <t>Ghi chú</t>
  </si>
  <si>
    <t>Trong đó</t>
  </si>
  <si>
    <t>Thu nhập còn lại</t>
  </si>
  <si>
    <t>Tổng trích nộp</t>
  </si>
  <si>
    <t>Người lao động trích nộp khác …</t>
  </si>
  <si>
    <t>Thuế thu nhập</t>
  </si>
  <si>
    <t>Tiền HQCV</t>
  </si>
  <si>
    <t>Ngày công tính HQCV</t>
  </si>
  <si>
    <t>Họ tên</t>
  </si>
  <si>
    <t>Mã NV</t>
  </si>
  <si>
    <t>Stt</t>
  </si>
  <si>
    <t>&amp;=[TABLE].GIAMTRU_CN</t>
  </si>
  <si>
    <t>&amp;=[TABLE].GIAMTRU_GC</t>
  </si>
  <si>
    <t>&amp;=[TABLE].PHI_CD</t>
  </si>
  <si>
    <t>&amp;=[TABLE].MONTH</t>
  </si>
  <si>
    <t>&amp;=[TABLE].YEAR</t>
  </si>
  <si>
    <t>&amp;=[TABLE1].STT</t>
  </si>
  <si>
    <t>&amp;=[TABLE1].MANV</t>
  </si>
  <si>
    <t>&amp;=[TABLE1].TENNV</t>
  </si>
  <si>
    <t>&amp;=[TABLE1].CW2</t>
  </si>
  <si>
    <t>&amp;=[TABLE1].TAX1</t>
  </si>
  <si>
    <t>&amp;=[TABLE1].TAX2</t>
  </si>
  <si>
    <t>&amp;=[TABLE1].TAX3</t>
  </si>
  <si>
    <t>&amp;=[TABLE1].TAX4</t>
  </si>
  <si>
    <t>&amp;=[TABLE1].DEDUCT8</t>
  </si>
  <si>
    <t>&amp;=[TABLE1].CSUM1</t>
  </si>
  <si>
    <t>&amp;=[TABLE1].TIENMAT</t>
  </si>
  <si>
    <t>&amp;=[TABLE1].CHUYENKHOAN</t>
  </si>
  <si>
    <t>&amp;=[TABLE1].ADD1</t>
  </si>
  <si>
    <t>&amp;=[TABLE].CONG_GT</t>
  </si>
  <si>
    <t>&amp;=[TABLE].CONG_TT</t>
  </si>
  <si>
    <t>Ngày công gián tiếp:</t>
  </si>
  <si>
    <t>Ngày công trực tiếp:</t>
  </si>
  <si>
    <t>Giảm trừ cá nhân:</t>
  </si>
  <si>
    <t>Giảm trừ gia cảnh:</t>
  </si>
  <si>
    <t>Phí công đoàn:</t>
  </si>
  <si>
    <t>&amp;=[TABLE1].CL4</t>
  </si>
  <si>
    <t>&amp;=[TABLE1].CL5</t>
  </si>
  <si>
    <t>&amp;=[TABLE1].CLCHINH4</t>
  </si>
  <si>
    <t>&amp;=[TABLE1].DEDUCT4</t>
  </si>
  <si>
    <t>&amp;=[TABLE1].DEDUCT6</t>
  </si>
  <si>
    <t>&amp;=[TABLE].ORG_NAME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</si>
</sst>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1"/>
      <color theme="1"/>
      <name val="Calibri"/>
      <family val="2"/>
      <scheme val="minor"/>
    </font>
    <font>
      <sz val="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vertical="center" wrapText="1"/>
    </xf>
    <xf numFmtId="3" fontId="2" fillId="0" borderId="0" xfId="1" applyNumberFormat="1" applyFont="1" applyFill="1" applyAlignment="1">
      <alignment vertical="center" wrapText="1"/>
    </xf>
    <xf numFmtId="3" fontId="2" fillId="2" borderId="0" xfId="1" applyNumberFormat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3" fontId="2" fillId="0" borderId="0" xfId="1" applyNumberFormat="1" applyFont="1" applyFill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/>
    </xf>
    <xf numFmtId="3" fontId="3" fillId="0" borderId="0" xfId="2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3" fontId="4" fillId="0" borderId="1" xfId="1" quotePrefix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3" fontId="3" fillId="0" borderId="11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3" fontId="5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>
      <alignment horizontal="left" vertical="center"/>
    </xf>
    <xf numFmtId="9" fontId="2" fillId="0" borderId="0" xfId="3" applyFont="1" applyFill="1" applyAlignment="1">
      <alignment horizontal="left" vertical="center"/>
    </xf>
    <xf numFmtId="3" fontId="3" fillId="0" borderId="0" xfId="1" applyNumberFormat="1" applyFont="1" applyFill="1" applyAlignment="1">
      <alignment horizontal="center" vertical="center" wrapText="1"/>
    </xf>
    <xf numFmtId="3" fontId="6" fillId="0" borderId="9" xfId="1" applyNumberFormat="1" applyFont="1" applyFill="1" applyBorder="1" applyAlignment="1">
      <alignment horizontal="right" vertical="center"/>
    </xf>
    <xf numFmtId="3" fontId="6" fillId="0" borderId="9" xfId="1" applyNumberFormat="1" applyFont="1" applyFill="1" applyBorder="1" applyAlignment="1">
      <alignment horizontal="left" vertical="center"/>
    </xf>
    <xf numFmtId="3" fontId="7" fillId="0" borderId="1" xfId="1" applyNumberFormat="1" applyFont="1" applyFill="1" applyBorder="1" applyAlignment="1">
      <alignment horizontal="right" vertical="center"/>
    </xf>
    <xf numFmtId="3" fontId="6" fillId="0" borderId="9" xfId="1" applyNumberFormat="1" applyFont="1" applyFill="1" applyBorder="1" applyAlignment="1">
      <alignment vertical="center"/>
    </xf>
    <xf numFmtId="3" fontId="6" fillId="0" borderId="1" xfId="1" applyNumberFormat="1" applyFont="1" applyFill="1" applyBorder="1" applyAlignment="1">
      <alignment horizontal="center" vertical="center" wrapText="1"/>
    </xf>
    <xf numFmtId="49" fontId="8" fillId="0" borderId="1" xfId="1" quotePrefix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3" fontId="2" fillId="2" borderId="0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/>
    </xf>
    <xf numFmtId="0" fontId="2" fillId="0" borderId="0" xfId="3" applyNumberFormat="1" applyFont="1" applyFill="1" applyAlignment="1">
      <alignment vertical="center"/>
    </xf>
    <xf numFmtId="165" fontId="2" fillId="0" borderId="0" xfId="4" applyNumberFormat="1" applyFont="1" applyFill="1" applyAlignment="1">
      <alignment vertical="center"/>
    </xf>
    <xf numFmtId="3" fontId="6" fillId="0" borderId="4" xfId="1" applyNumberFormat="1" applyFont="1" applyFill="1" applyBorder="1" applyAlignment="1">
      <alignment horizontal="right" vertical="center"/>
    </xf>
    <xf numFmtId="3" fontId="6" fillId="0" borderId="1" xfId="1" applyNumberFormat="1" applyFont="1" applyFill="1" applyBorder="1" applyAlignment="1">
      <alignment horizontal="left" vertical="center" wrapText="1"/>
    </xf>
    <xf numFmtId="0" fontId="6" fillId="0" borderId="9" xfId="1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3" fontId="5" fillId="0" borderId="0" xfId="1" applyNumberFormat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right" vertical="center"/>
    </xf>
    <xf numFmtId="0" fontId="2" fillId="0" borderId="0" xfId="1" applyNumberFormat="1" applyFont="1" applyFill="1" applyAlignment="1">
      <alignment horizontal="right" vertical="center"/>
    </xf>
    <xf numFmtId="0" fontId="2" fillId="0" borderId="0" xfId="3" applyNumberFormat="1" applyFont="1" applyFill="1" applyAlignment="1">
      <alignment horizontal="right" vertical="center"/>
    </xf>
    <xf numFmtId="3" fontId="3" fillId="0" borderId="10" xfId="1" applyNumberFormat="1" applyFont="1" applyFill="1" applyBorder="1" applyAlignment="1">
      <alignment horizontal="center" vertical="center" wrapText="1"/>
    </xf>
    <xf numFmtId="3" fontId="3" fillId="0" borderId="9" xfId="1" applyNumberFormat="1" applyFont="1" applyFill="1" applyBorder="1" applyAlignment="1">
      <alignment horizontal="center" vertical="center" wrapText="1"/>
    </xf>
    <xf numFmtId="3" fontId="3" fillId="0" borderId="6" xfId="1" applyNumberFormat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165" fontId="2" fillId="0" borderId="0" xfId="4" applyNumberFormat="1" applyFont="1" applyFill="1" applyAlignment="1">
      <alignment horizontal="right" vertical="center"/>
    </xf>
    <xf numFmtId="0" fontId="3" fillId="0" borderId="1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3" fontId="6" fillId="0" borderId="0" xfId="1" applyNumberFormat="1" applyFont="1" applyFill="1" applyAlignment="1">
      <alignment horizontal="right" vertical="center"/>
    </xf>
    <xf numFmtId="3" fontId="3" fillId="0" borderId="1" xfId="1" applyNumberFormat="1" applyFont="1" applyFill="1" applyBorder="1" applyAlignment="1">
      <alignment horizontal="center" vertical="center" wrapText="1"/>
    </xf>
    <xf numFmtId="3" fontId="3" fillId="0" borderId="3" xfId="1" applyNumberFormat="1" applyFont="1" applyFill="1" applyBorder="1" applyAlignment="1">
      <alignment horizontal="center" vertical="center" wrapText="1"/>
    </xf>
    <xf numFmtId="3" fontId="3" fillId="0" borderId="7" xfId="1" applyNumberFormat="1" applyFont="1" applyFill="1" applyBorder="1" applyAlignment="1">
      <alignment horizontal="center" vertical="center" wrapText="1"/>
    </xf>
    <xf numFmtId="3" fontId="3" fillId="0" borderId="12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64" fontId="3" fillId="0" borderId="10" xfId="1" applyNumberFormat="1" applyFont="1" applyFill="1" applyBorder="1" applyAlignment="1">
      <alignment horizontal="center" vertical="center" wrapText="1"/>
    </xf>
    <xf numFmtId="164" fontId="3" fillId="0" borderId="6" xfId="1" applyNumberFormat="1" applyFont="1" applyFill="1" applyBorder="1" applyAlignment="1">
      <alignment horizontal="center" vertical="center" wrapText="1"/>
    </xf>
    <xf numFmtId="3" fontId="3" fillId="0" borderId="16" xfId="1" applyNumberFormat="1" applyFont="1" applyFill="1" applyBorder="1" applyAlignment="1">
      <alignment horizontal="center" vertical="center" wrapText="1"/>
    </xf>
    <xf numFmtId="3" fontId="3" fillId="0" borderId="5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  <xf numFmtId="3" fontId="4" fillId="0" borderId="12" xfId="1" applyNumberFormat="1" applyFont="1" applyFill="1" applyBorder="1" applyAlignment="1">
      <alignment horizontal="center" vertical="center" wrapText="1"/>
    </xf>
    <xf numFmtId="3" fontId="4" fillId="0" borderId="11" xfId="1" applyNumberFormat="1" applyFont="1" applyFill="1" applyBorder="1" applyAlignment="1">
      <alignment horizontal="center" vertical="center" wrapText="1"/>
    </xf>
  </cellXfs>
  <cellStyles count="5">
    <cellStyle name="Comma" xfId="4" builtinId="3"/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FFICE/EXCEL/DT107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ODONG%20XINGHIEP/LUONG%20TTTM/NAM%202012/Thang%206-2012/Mau%20bang%20luong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ulong/My%20Documents/Downloads/Programs/Tien%20luong%20(excel)/Bang%20tinh%20luong%20excel/bang%20tinh%20luong%20bang%20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thongke\Phong%20TCNS\NGO%20HIEN%20PHAN\MIEN%20THUE\12.2006loan-Luong%20CB%20chuyen%204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p-dfs\Public\User\Luong\2004\10.2004ab%20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K042012"/>
      <sheetName val="Bang cham cong (4)"/>
      <sheetName val="MAU 1"/>
      <sheetName val="MAU 1 (2)"/>
      <sheetName val="Mau 2"/>
      <sheetName val="Mau 3"/>
      <sheetName val="Thong ke"/>
      <sheetName val="Bang cham cong"/>
      <sheetName val="Bang cham cong (2)"/>
      <sheetName val="Bang cham cong (3)"/>
      <sheetName val="NAME"/>
      <sheetName val="MAU 1 (3)"/>
      <sheetName val="Mau bang luong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TY"/>
      <sheetName val="DS CBCN "/>
      <sheetName val="BANG LUONG"/>
      <sheetName val="THEM GIO"/>
      <sheetName val="DANH SACH TAM UNG"/>
      <sheetName val="IN PHIEU LUONG"/>
      <sheetName val="VIFON"/>
      <sheetName val="BANG CHAM CONG"/>
    </sheetNames>
    <sheetDataSet>
      <sheetData sheetId="0"/>
      <sheetData sheetId="1">
        <row r="9">
          <cell r="D9">
            <v>26</v>
          </cell>
        </row>
        <row r="11">
          <cell r="C11" t="str">
            <v>Đào Duy Khoa</v>
          </cell>
          <cell r="D11" t="str">
            <v>TP</v>
          </cell>
          <cell r="E11" t="str">
            <v>Hoàng Mai, Hà Nội</v>
          </cell>
          <cell r="F11">
            <v>4000000</v>
          </cell>
        </row>
        <row r="12">
          <cell r="C12" t="str">
            <v>Phạm Thu Hà</v>
          </cell>
          <cell r="D12" t="str">
            <v>KT</v>
          </cell>
          <cell r="E12" t="str">
            <v>Hai Bà Trưng, Hà Nội</v>
          </cell>
          <cell r="F12">
            <v>3500000</v>
          </cell>
        </row>
        <row r="13">
          <cell r="C13" t="str">
            <v>Đào Thị Thoan</v>
          </cell>
          <cell r="D13" t="str">
            <v>TK</v>
          </cell>
          <cell r="E13" t="str">
            <v>Hoàn Kiếm, Hà Nội</v>
          </cell>
          <cell r="F13">
            <v>3000000</v>
          </cell>
        </row>
        <row r="14">
          <cell r="C14" t="str">
            <v>Nguyễn Trường Giang</v>
          </cell>
          <cell r="D14" t="str">
            <v>Nhân viên</v>
          </cell>
          <cell r="E14" t="str">
            <v>Hoàng Mai, Hà Nội</v>
          </cell>
          <cell r="F14">
            <v>2000000</v>
          </cell>
        </row>
        <row r="15">
          <cell r="C15" t="str">
            <v>Nguyễn Duy Khánh</v>
          </cell>
          <cell r="D15" t="str">
            <v>Nhân viên</v>
          </cell>
          <cell r="E15" t="str">
            <v>Từ Liêm, Hà Nội</v>
          </cell>
          <cell r="F15">
            <v>2000000</v>
          </cell>
        </row>
        <row r="16">
          <cell r="C16" t="str">
            <v>Vũ Quốc Khánh</v>
          </cell>
          <cell r="D16" t="str">
            <v>Từ Liêm, Hà Nội</v>
          </cell>
          <cell r="E16" t="str">
            <v>Từ Liêm, Hà Nội</v>
          </cell>
          <cell r="F16">
            <v>2000000</v>
          </cell>
        </row>
      </sheetData>
      <sheetData sheetId="2"/>
      <sheetData sheetId="3">
        <row r="2">
          <cell r="J2">
            <v>1.5</v>
          </cell>
        </row>
        <row r="3">
          <cell r="J3">
            <v>208</v>
          </cell>
        </row>
        <row r="8">
          <cell r="B8" t="str">
            <v>Đào Duy Khoa</v>
          </cell>
          <cell r="C8" t="str">
            <v>TP</v>
          </cell>
          <cell r="D8" t="str">
            <v>Hoàng Mai, Hà Nội</v>
          </cell>
          <cell r="E8">
            <v>4000000</v>
          </cell>
          <cell r="F8">
            <v>0</v>
          </cell>
          <cell r="G8">
            <v>0</v>
          </cell>
          <cell r="H8">
            <v>0</v>
          </cell>
        </row>
        <row r="9">
          <cell r="B9" t="str">
            <v>Phạm Thu Hà</v>
          </cell>
          <cell r="C9" t="str">
            <v>KT</v>
          </cell>
          <cell r="D9" t="str">
            <v>Hai Bà Trưng, Hà Nội</v>
          </cell>
          <cell r="E9">
            <v>3500000</v>
          </cell>
          <cell r="F9">
            <v>0</v>
          </cell>
          <cell r="G9">
            <v>0</v>
          </cell>
          <cell r="H9">
            <v>0</v>
          </cell>
        </row>
        <row r="10">
          <cell r="B10" t="str">
            <v>Đào Thị Thoan</v>
          </cell>
          <cell r="C10" t="str">
            <v>TK</v>
          </cell>
          <cell r="D10" t="str">
            <v>Hoàn Kiếm, Hà Nội</v>
          </cell>
          <cell r="E10">
            <v>3000000</v>
          </cell>
          <cell r="F10">
            <v>0</v>
          </cell>
          <cell r="G10">
            <v>0</v>
          </cell>
          <cell r="H10">
            <v>0</v>
          </cell>
        </row>
        <row r="11">
          <cell r="B11" t="str">
            <v>Nguyễn Trường Giang</v>
          </cell>
          <cell r="C11" t="str">
            <v>Nhân viên</v>
          </cell>
          <cell r="D11" t="str">
            <v>Hoàng Mai, Hà Nội</v>
          </cell>
          <cell r="E11">
            <v>2000000</v>
          </cell>
          <cell r="F11">
            <v>0</v>
          </cell>
          <cell r="G11">
            <v>0</v>
          </cell>
          <cell r="H11">
            <v>0</v>
          </cell>
        </row>
        <row r="12">
          <cell r="B12" t="str">
            <v>Nguyễn Duy Khánh</v>
          </cell>
          <cell r="C12" t="str">
            <v>Nhân viên</v>
          </cell>
          <cell r="D12" t="str">
            <v>Từ Liêm, Hà Nội</v>
          </cell>
          <cell r="E12">
            <v>2000000</v>
          </cell>
          <cell r="F12">
            <v>0</v>
          </cell>
          <cell r="G12">
            <v>0</v>
          </cell>
          <cell r="H12">
            <v>0</v>
          </cell>
        </row>
        <row r="13">
          <cell r="B13" t="str">
            <v>Vũ Quốc Khánh</v>
          </cell>
          <cell r="C13">
            <v>0</v>
          </cell>
          <cell r="D13" t="str">
            <v>Từ Liêm, Hà Nội</v>
          </cell>
          <cell r="E13">
            <v>2000000</v>
          </cell>
          <cell r="F13">
            <v>0</v>
          </cell>
          <cell r="G13">
            <v>0</v>
          </cell>
          <cell r="H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H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H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H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H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H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H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H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H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H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H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H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H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H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H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H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H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H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H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H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H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H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H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H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H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H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H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H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H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H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H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H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H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H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H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H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H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H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H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H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H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H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H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H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H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H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H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H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H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H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H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H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H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H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H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H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H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H70" t="str">
            <v/>
          </cell>
        </row>
      </sheetData>
      <sheetData sheetId="4">
        <row r="7">
          <cell r="B7" t="str">
            <v>Đào Duy Khoa</v>
          </cell>
          <cell r="C7" t="str">
            <v>TP</v>
          </cell>
          <cell r="D7" t="str">
            <v>Hoàng Mai, Hà Nội</v>
          </cell>
          <cell r="E7">
            <v>4000000</v>
          </cell>
        </row>
        <row r="8">
          <cell r="B8" t="str">
            <v>Phạm Thu Hà</v>
          </cell>
          <cell r="C8" t="str">
            <v>KT</v>
          </cell>
          <cell r="D8" t="str">
            <v>Hai Bà Trưng, Hà Nội</v>
          </cell>
          <cell r="E8">
            <v>3500000</v>
          </cell>
          <cell r="F8">
            <v>0</v>
          </cell>
        </row>
        <row r="9">
          <cell r="B9" t="str">
            <v>Đào Thị Thoan</v>
          </cell>
          <cell r="C9" t="str">
            <v>TK</v>
          </cell>
          <cell r="D9" t="str">
            <v>Hoàn Kiếm, Hà Nội</v>
          </cell>
          <cell r="E9">
            <v>3000000</v>
          </cell>
          <cell r="F9">
            <v>0</v>
          </cell>
        </row>
        <row r="10">
          <cell r="B10" t="str">
            <v>Nguyễn Trường Giang</v>
          </cell>
          <cell r="C10" t="str">
            <v>Nhân viên</v>
          </cell>
          <cell r="D10" t="str">
            <v>Hoàng Mai, Hà Nội</v>
          </cell>
          <cell r="E10">
            <v>2000000</v>
          </cell>
          <cell r="F10">
            <v>0</v>
          </cell>
        </row>
        <row r="11">
          <cell r="B11" t="str">
            <v>Nguyễn Duy Khánh</v>
          </cell>
          <cell r="C11" t="str">
            <v>Nhân viên</v>
          </cell>
          <cell r="D11" t="str">
            <v>Từ Liêm, Hà Nội</v>
          </cell>
          <cell r="E11">
            <v>2000000</v>
          </cell>
          <cell r="F11">
            <v>0</v>
          </cell>
        </row>
        <row r="12">
          <cell r="B12" t="str">
            <v>Vũ Quốc Khánh</v>
          </cell>
          <cell r="C12">
            <v>0</v>
          </cell>
          <cell r="D12" t="str">
            <v>Từ Liêm, Hà Nội</v>
          </cell>
          <cell r="E12">
            <v>2000000</v>
          </cell>
          <cell r="F12">
            <v>0</v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>
            <v>0</v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>
            <v>0</v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>
            <v>0</v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>
            <v>0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>
            <v>0</v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>
            <v>0</v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>
            <v>0</v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>
            <v>0</v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>
            <v>0</v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>
            <v>0</v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>
            <v>0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>
            <v>0</v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>
            <v>0</v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Antrua"/>
      <sheetName val="Lg2"/>
      <sheetName val="TrichData"/>
      <sheetName val="Bang 2"/>
      <sheetName val="Bang 3"/>
      <sheetName val="CDP"/>
      <sheetName val="Thue cua 3 bang"/>
      <sheetName val="Thue TN"/>
      <sheetName val="XL4Poppy"/>
    </sheetNames>
    <sheetDataSet>
      <sheetData sheetId="0" refreshError="1">
        <row r="10">
          <cell r="D10">
            <v>21</v>
          </cell>
        </row>
      </sheetData>
      <sheetData sheetId="1" refreshError="1">
        <row r="8">
          <cell r="B8">
            <v>110</v>
          </cell>
          <cell r="C8" t="str">
            <v xml:space="preserve"> Trưởng phòng</v>
          </cell>
          <cell r="D8">
            <v>56</v>
          </cell>
          <cell r="E8">
            <v>17</v>
          </cell>
          <cell r="F8">
            <v>73</v>
          </cell>
          <cell r="G8">
            <v>9.125</v>
          </cell>
        </row>
        <row r="9">
          <cell r="B9">
            <v>120</v>
          </cell>
          <cell r="C9" t="str">
            <v xml:space="preserve"> Phó phòng</v>
          </cell>
          <cell r="D9">
            <v>47</v>
          </cell>
          <cell r="E9">
            <v>12</v>
          </cell>
          <cell r="F9">
            <v>59</v>
          </cell>
          <cell r="G9">
            <v>7.375</v>
          </cell>
        </row>
        <row r="10">
          <cell r="C10" t="str">
            <v xml:space="preserve"> Cửa hàng trưởng</v>
          </cell>
        </row>
        <row r="11">
          <cell r="B11">
            <v>130</v>
          </cell>
          <cell r="C11" t="str">
            <v xml:space="preserve">  - Mức 1</v>
          </cell>
          <cell r="D11">
            <v>39</v>
          </cell>
          <cell r="E11">
            <v>7</v>
          </cell>
          <cell r="F11">
            <v>46</v>
          </cell>
          <cell r="G11">
            <v>5.75</v>
          </cell>
        </row>
        <row r="12">
          <cell r="B12">
            <v>131</v>
          </cell>
          <cell r="C12" t="str">
            <v xml:space="preserve">  - Mức 2</v>
          </cell>
          <cell r="D12">
            <v>36</v>
          </cell>
          <cell r="E12">
            <v>7</v>
          </cell>
          <cell r="F12">
            <v>43</v>
          </cell>
          <cell r="G12">
            <v>5.375</v>
          </cell>
        </row>
        <row r="13">
          <cell r="C13" t="str">
            <v xml:space="preserve"> Chuyên viên</v>
          </cell>
        </row>
        <row r="14">
          <cell r="B14">
            <v>140</v>
          </cell>
          <cell r="C14" t="str">
            <v xml:space="preserve">  - Mức 1</v>
          </cell>
          <cell r="D14">
            <v>44</v>
          </cell>
          <cell r="E14">
            <v>7</v>
          </cell>
          <cell r="F14">
            <v>51</v>
          </cell>
          <cell r="G14">
            <v>6.375</v>
          </cell>
        </row>
        <row r="15">
          <cell r="B15">
            <v>150</v>
          </cell>
          <cell r="C15" t="str">
            <v xml:space="preserve">  - Mức 2</v>
          </cell>
          <cell r="D15">
            <v>42</v>
          </cell>
          <cell r="E15">
            <v>7</v>
          </cell>
          <cell r="F15">
            <v>49</v>
          </cell>
          <cell r="G15">
            <v>6.125</v>
          </cell>
        </row>
        <row r="16">
          <cell r="B16">
            <v>160</v>
          </cell>
          <cell r="C16" t="str">
            <v xml:space="preserve">  - Mức 3</v>
          </cell>
          <cell r="D16">
            <v>40</v>
          </cell>
          <cell r="E16">
            <v>7</v>
          </cell>
          <cell r="F16">
            <v>47</v>
          </cell>
          <cell r="G16">
            <v>5.875</v>
          </cell>
        </row>
        <row r="17">
          <cell r="C17" t="str">
            <v xml:space="preserve"> CAO ĐẲNG, TRUNG CẤP</v>
          </cell>
        </row>
        <row r="18">
          <cell r="C18" t="str">
            <v>Thống kê, cán sự</v>
          </cell>
        </row>
        <row r="19">
          <cell r="B19">
            <v>210</v>
          </cell>
          <cell r="C19" t="str">
            <v xml:space="preserve">  - Mức 1 </v>
          </cell>
          <cell r="D19">
            <v>39</v>
          </cell>
          <cell r="E19">
            <v>6</v>
          </cell>
          <cell r="F19">
            <v>45</v>
          </cell>
          <cell r="G19">
            <v>5.625</v>
          </cell>
        </row>
        <row r="20">
          <cell r="B20">
            <v>211</v>
          </cell>
          <cell r="C20" t="str">
            <v xml:space="preserve">  - Mức 2 </v>
          </cell>
          <cell r="D20">
            <v>37</v>
          </cell>
          <cell r="E20">
            <v>6</v>
          </cell>
          <cell r="F20">
            <v>43</v>
          </cell>
          <cell r="G20">
            <v>5.375</v>
          </cell>
        </row>
        <row r="21">
          <cell r="C21" t="str">
            <v>CH phó, CH trưởng MB</v>
          </cell>
        </row>
        <row r="22">
          <cell r="B22">
            <v>220</v>
          </cell>
          <cell r="C22" t="str">
            <v xml:space="preserve">  - Mức 1 : CHT Máy bay</v>
          </cell>
          <cell r="D22">
            <v>33</v>
          </cell>
          <cell r="E22">
            <v>6</v>
          </cell>
          <cell r="F22">
            <v>39</v>
          </cell>
          <cell r="G22">
            <v>4.875</v>
          </cell>
        </row>
        <row r="23">
          <cell r="B23">
            <v>230</v>
          </cell>
          <cell r="C23" t="str">
            <v xml:space="preserve">  - Mức 2 : Cửa hàng phó</v>
          </cell>
          <cell r="D23">
            <v>36</v>
          </cell>
          <cell r="E23">
            <v>6</v>
          </cell>
          <cell r="F23">
            <v>42</v>
          </cell>
          <cell r="G23">
            <v>5.25</v>
          </cell>
        </row>
        <row r="24">
          <cell r="C24" t="str">
            <v xml:space="preserve">Giao nhận hàng </v>
          </cell>
        </row>
        <row r="25">
          <cell r="B25">
            <v>240</v>
          </cell>
          <cell r="C25" t="str">
            <v xml:space="preserve">  - Mức 1</v>
          </cell>
          <cell r="D25">
            <v>36</v>
          </cell>
          <cell r="E25">
            <v>6</v>
          </cell>
          <cell r="F25">
            <v>42</v>
          </cell>
          <cell r="G25">
            <v>5.25</v>
          </cell>
        </row>
        <row r="26">
          <cell r="B26">
            <v>241</v>
          </cell>
          <cell r="C26" t="str">
            <v xml:space="preserve">  - Mức 2 </v>
          </cell>
          <cell r="D26">
            <v>33</v>
          </cell>
          <cell r="E26">
            <v>6</v>
          </cell>
          <cell r="F26">
            <v>39</v>
          </cell>
          <cell r="G26">
            <v>4.875</v>
          </cell>
        </row>
        <row r="27">
          <cell r="C27" t="str">
            <v>Thủ kho</v>
          </cell>
        </row>
        <row r="28">
          <cell r="B28">
            <v>250</v>
          </cell>
          <cell r="C28" t="str">
            <v xml:space="preserve">  - Mức 1 : ph/tạp </v>
          </cell>
          <cell r="D28">
            <v>34</v>
          </cell>
          <cell r="E28">
            <v>6</v>
          </cell>
          <cell r="F28">
            <v>40</v>
          </cell>
          <cell r="G28">
            <v>5</v>
          </cell>
        </row>
        <row r="29">
          <cell r="B29">
            <v>255</v>
          </cell>
          <cell r="C29" t="str">
            <v xml:space="preserve">  - Mức 2 : trung bình</v>
          </cell>
          <cell r="D29">
            <v>30</v>
          </cell>
          <cell r="E29">
            <v>6</v>
          </cell>
          <cell r="F29">
            <v>36</v>
          </cell>
          <cell r="G29">
            <v>4.5</v>
          </cell>
        </row>
        <row r="30">
          <cell r="B30">
            <v>256</v>
          </cell>
          <cell r="C30" t="str">
            <v>Nhân viên văn phòng</v>
          </cell>
          <cell r="D30">
            <v>30</v>
          </cell>
          <cell r="E30">
            <v>6</v>
          </cell>
          <cell r="F30">
            <v>36</v>
          </cell>
          <cell r="G30">
            <v>4.5</v>
          </cell>
        </row>
        <row r="31">
          <cell r="B31">
            <v>260</v>
          </cell>
          <cell r="C31" t="str">
            <v>Ca trưởng</v>
          </cell>
          <cell r="D31">
            <v>25</v>
          </cell>
          <cell r="E31">
            <v>6</v>
          </cell>
          <cell r="F31">
            <v>31</v>
          </cell>
          <cell r="G31">
            <v>3.875</v>
          </cell>
        </row>
        <row r="32">
          <cell r="C32" t="str">
            <v>Cashier</v>
          </cell>
        </row>
        <row r="33">
          <cell r="B33">
            <v>271</v>
          </cell>
          <cell r="C33" t="str">
            <v>-  Mức 1 : 7-10 năm</v>
          </cell>
          <cell r="D33">
            <v>25</v>
          </cell>
          <cell r="E33">
            <v>5</v>
          </cell>
          <cell r="F33">
            <v>30</v>
          </cell>
          <cell r="G33">
            <v>3.75</v>
          </cell>
        </row>
        <row r="34">
          <cell r="B34">
            <v>272</v>
          </cell>
          <cell r="C34" t="str">
            <v>-  Mức 2 : 4-7 năm</v>
          </cell>
          <cell r="D34">
            <v>23</v>
          </cell>
          <cell r="E34">
            <v>5</v>
          </cell>
          <cell r="F34">
            <v>28</v>
          </cell>
          <cell r="G34">
            <v>3.5</v>
          </cell>
        </row>
        <row r="35">
          <cell r="B35">
            <v>273</v>
          </cell>
          <cell r="C35" t="str">
            <v>-  Mức 3 : 2-4 năm</v>
          </cell>
          <cell r="D35">
            <v>21</v>
          </cell>
          <cell r="E35">
            <v>5</v>
          </cell>
          <cell r="F35">
            <v>26</v>
          </cell>
          <cell r="G35">
            <v>3.25</v>
          </cell>
        </row>
        <row r="36">
          <cell r="B36">
            <v>274</v>
          </cell>
          <cell r="C36" t="str">
            <v>-  Mức 4 : &lt; 2 năm</v>
          </cell>
          <cell r="D36">
            <v>19</v>
          </cell>
          <cell r="E36">
            <v>5</v>
          </cell>
          <cell r="F36">
            <v>24</v>
          </cell>
          <cell r="G36">
            <v>3</v>
          </cell>
        </row>
        <row r="37">
          <cell r="C37" t="str">
            <v>Nhân viên bán hàng</v>
          </cell>
        </row>
        <row r="38">
          <cell r="B38">
            <v>271</v>
          </cell>
          <cell r="C38" t="str">
            <v xml:space="preserve">-  Mức 1 : &gt; 10 năm </v>
          </cell>
          <cell r="D38">
            <v>25</v>
          </cell>
          <cell r="E38">
            <v>5</v>
          </cell>
          <cell r="F38">
            <v>30</v>
          </cell>
          <cell r="G38">
            <v>3.75</v>
          </cell>
        </row>
        <row r="39">
          <cell r="B39">
            <v>272</v>
          </cell>
          <cell r="C39" t="str">
            <v>-  Mức 2 : 7-10 năm</v>
          </cell>
          <cell r="D39">
            <v>23</v>
          </cell>
          <cell r="E39">
            <v>5</v>
          </cell>
          <cell r="F39">
            <v>28</v>
          </cell>
          <cell r="G39">
            <v>3.5</v>
          </cell>
        </row>
        <row r="40">
          <cell r="B40">
            <v>273</v>
          </cell>
          <cell r="C40" t="str">
            <v>-  Mức 3 : 4-7 năm</v>
          </cell>
          <cell r="D40">
            <v>21</v>
          </cell>
          <cell r="E40">
            <v>5</v>
          </cell>
          <cell r="F40">
            <v>26</v>
          </cell>
          <cell r="G40">
            <v>3.25</v>
          </cell>
        </row>
        <row r="41">
          <cell r="B41">
            <v>274</v>
          </cell>
          <cell r="C41" t="str">
            <v>-  Mức 4 : 2-4 năm</v>
          </cell>
          <cell r="D41">
            <v>19</v>
          </cell>
          <cell r="E41">
            <v>5</v>
          </cell>
          <cell r="F41">
            <v>24</v>
          </cell>
          <cell r="G41">
            <v>3</v>
          </cell>
        </row>
        <row r="42">
          <cell r="B42">
            <v>275</v>
          </cell>
          <cell r="C42" t="str">
            <v>-  Mức 5 : &lt; 2 năm</v>
          </cell>
          <cell r="D42">
            <v>18</v>
          </cell>
          <cell r="E42">
            <v>5</v>
          </cell>
          <cell r="F42">
            <v>23</v>
          </cell>
          <cell r="G42">
            <v>2.875</v>
          </cell>
        </row>
        <row r="43">
          <cell r="C43" t="str">
            <v>Với Nhân viên bán hàng có :</v>
          </cell>
        </row>
        <row r="44">
          <cell r="C44" t="str">
            <v>- 02 bằng B Ngoại ngữ trở lên</v>
          </cell>
          <cell r="D44" t="str">
            <v xml:space="preserve"> Nâng 1 bậc (cộng thêm 2 điểm đ1 nếu ở mức 1)</v>
          </cell>
        </row>
        <row r="45">
          <cell r="C45" t="str">
            <v xml:space="preserve"> SƠ CẤP</v>
          </cell>
        </row>
        <row r="46">
          <cell r="B46">
            <v>310</v>
          </cell>
          <cell r="C46" t="str">
            <v>Đội trưởng BX</v>
          </cell>
          <cell r="D46">
            <v>24</v>
          </cell>
          <cell r="E46">
            <v>7</v>
          </cell>
          <cell r="F46">
            <v>31</v>
          </cell>
          <cell r="G46">
            <v>3.875</v>
          </cell>
        </row>
        <row r="47">
          <cell r="B47">
            <v>320</v>
          </cell>
          <cell r="C47" t="str">
            <v>Đội phó BX</v>
          </cell>
          <cell r="D47">
            <v>23</v>
          </cell>
          <cell r="E47">
            <v>4</v>
          </cell>
          <cell r="F47">
            <v>27</v>
          </cell>
          <cell r="G47">
            <v>3.375</v>
          </cell>
        </row>
        <row r="48">
          <cell r="C48" t="str">
            <v>NV  Bốc xếp</v>
          </cell>
        </row>
        <row r="49">
          <cell r="B49">
            <v>330</v>
          </cell>
          <cell r="C49" t="str">
            <v xml:space="preserve">  - Mức 1 : trên 5 năm</v>
          </cell>
          <cell r="D49">
            <v>22</v>
          </cell>
          <cell r="E49">
            <v>4</v>
          </cell>
          <cell r="F49">
            <v>26</v>
          </cell>
          <cell r="G49">
            <v>3.25</v>
          </cell>
        </row>
        <row r="50">
          <cell r="B50">
            <v>331</v>
          </cell>
          <cell r="C50" t="str">
            <v xml:space="preserve">  - Mức 2 : đến 5 năm</v>
          </cell>
          <cell r="D50">
            <v>20</v>
          </cell>
          <cell r="E50">
            <v>4</v>
          </cell>
          <cell r="F50">
            <v>24</v>
          </cell>
          <cell r="G50">
            <v>3</v>
          </cell>
        </row>
        <row r="51">
          <cell r="B51">
            <v>171</v>
          </cell>
          <cell r="C51" t="str">
            <v xml:space="preserve">CH phó </v>
          </cell>
          <cell r="D51">
            <v>29</v>
          </cell>
          <cell r="E51">
            <v>6</v>
          </cell>
          <cell r="F51">
            <v>35</v>
          </cell>
          <cell r="G51">
            <v>4.375</v>
          </cell>
        </row>
        <row r="52">
          <cell r="B52">
            <v>261</v>
          </cell>
          <cell r="C52" t="str">
            <v>Trưởng gian hàng</v>
          </cell>
          <cell r="D52">
            <v>27</v>
          </cell>
          <cell r="E52">
            <v>6</v>
          </cell>
          <cell r="F52">
            <v>33</v>
          </cell>
          <cell r="G52">
            <v>4.125</v>
          </cell>
        </row>
        <row r="53">
          <cell r="B53">
            <v>262</v>
          </cell>
          <cell r="C53" t="str">
            <v>Phó gian hàng</v>
          </cell>
          <cell r="D53">
            <v>26</v>
          </cell>
          <cell r="E53">
            <v>6</v>
          </cell>
          <cell r="F53">
            <v>32</v>
          </cell>
          <cell r="G53">
            <v>4</v>
          </cell>
        </row>
        <row r="54">
          <cell r="B54">
            <v>263</v>
          </cell>
          <cell r="C54" t="str">
            <v>Trưởng quầy</v>
          </cell>
          <cell r="D54">
            <v>25</v>
          </cell>
          <cell r="E54">
            <v>6</v>
          </cell>
          <cell r="F54">
            <v>31</v>
          </cell>
          <cell r="G54">
            <v>3.875</v>
          </cell>
        </row>
        <row r="55">
          <cell r="B55">
            <v>172</v>
          </cell>
          <cell r="C55" t="str">
            <v>Kế toán</v>
          </cell>
          <cell r="D55">
            <v>36</v>
          </cell>
          <cell r="E55">
            <v>7</v>
          </cell>
          <cell r="F55">
            <v>43</v>
          </cell>
          <cell r="G55">
            <v>5.375</v>
          </cell>
        </row>
        <row r="56">
          <cell r="B56">
            <v>173</v>
          </cell>
          <cell r="C56" t="str">
            <v>Lao động tiền lương</v>
          </cell>
          <cell r="D56">
            <v>36</v>
          </cell>
          <cell r="E56">
            <v>7</v>
          </cell>
          <cell r="F56">
            <v>43</v>
          </cell>
          <cell r="G56">
            <v>5.375</v>
          </cell>
        </row>
        <row r="57">
          <cell r="C57" t="str">
            <v>(tờ trình số 018/16-02-2004 GĐ đã ký)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Lg_ld"/>
      <sheetName val="Antrua"/>
      <sheetName val="Lg2"/>
      <sheetName val="TrichData"/>
      <sheetName val="TNKhac"/>
      <sheetName val="1ngTN"/>
      <sheetName val="CDP"/>
      <sheetName val="thue2003"/>
      <sheetName val="Thue T10 co cong an trua 6,7,8"/>
      <sheetName val="Thuetn"/>
    </sheetNames>
    <sheetDataSet>
      <sheetData sheetId="0">
        <row r="5">
          <cell r="C5" t="str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A1:T29"/>
  <sheetViews>
    <sheetView tabSelected="1" view="pageBreakPreview" zoomScale="130" zoomScaleNormal="100" zoomScaleSheetLayoutView="130" workbookViewId="0">
      <selection activeCell="A2" sqref="A2:C2"/>
    </sheetView>
  </sheetViews>
  <sheetFormatPr defaultColWidth="9.140625" defaultRowHeight="17.25" customHeight="1" x14ac:dyDescent="0.25"/>
  <cols>
    <col min="1" max="1" width="4" style="7" customWidth="1"/>
    <col min="2" max="2" width="8.140625" style="1" customWidth="1"/>
    <col min="3" max="3" width="24" style="6" customWidth="1"/>
    <col min="4" max="4" width="7.28515625" style="6" customWidth="1"/>
    <col min="5" max="6" width="8.140625" style="6" customWidth="1"/>
    <col min="7" max="7" width="11.28515625" style="6" customWidth="1"/>
    <col min="8" max="8" width="10.140625" style="4" customWidth="1"/>
    <col min="9" max="9" width="12.5703125" style="4" customWidth="1"/>
    <col min="10" max="10" width="9.42578125" style="4" customWidth="1"/>
    <col min="11" max="12" width="8.7109375" style="4" customWidth="1"/>
    <col min="13" max="13" width="8.5703125" style="5" customWidth="1"/>
    <col min="14" max="14" width="8.5703125" style="4" customWidth="1"/>
    <col min="15" max="15" width="11.28515625" style="4" customWidth="1"/>
    <col min="16" max="16" width="11.42578125" style="4" customWidth="1"/>
    <col min="17" max="17" width="9.42578125" style="4" customWidth="1"/>
    <col min="18" max="18" width="8.85546875" style="3" customWidth="1"/>
    <col min="19" max="19" width="8.140625" style="2" customWidth="1"/>
    <col min="20" max="20" width="0" style="1" hidden="1" customWidth="1"/>
    <col min="21" max="16384" width="9.140625" style="1"/>
  </cols>
  <sheetData>
    <row r="1" spans="1:20" ht="17.25" customHeight="1" x14ac:dyDescent="0.25">
      <c r="A1" s="41"/>
      <c r="B1" s="41"/>
      <c r="C1" s="41"/>
      <c r="D1" s="2"/>
      <c r="E1" s="2"/>
      <c r="F1" s="2"/>
      <c r="G1" s="2"/>
      <c r="M1" s="32"/>
      <c r="S1" s="17"/>
    </row>
    <row r="2" spans="1:20" ht="17.25" customHeight="1" x14ac:dyDescent="0.25">
      <c r="A2" s="42" t="str">
        <f>"Đơn vị : "&amp;T2</f>
        <v>Đơn vị : &amp;=[TABLE].ORG_NAME</v>
      </c>
      <c r="B2" s="42"/>
      <c r="C2" s="42"/>
      <c r="D2" s="17"/>
      <c r="E2" s="17"/>
      <c r="F2" s="17"/>
      <c r="G2" s="17"/>
      <c r="M2" s="32"/>
      <c r="T2" s="40" t="s">
        <v>57</v>
      </c>
    </row>
    <row r="3" spans="1:20" ht="17.25" customHeight="1" x14ac:dyDescent="0.25">
      <c r="M3" s="32"/>
    </row>
    <row r="4" spans="1:20" ht="17.25" customHeight="1" x14ac:dyDescent="0.25">
      <c r="A4" s="43" t="str">
        <f>+"BẢNG HQCV - THU NHẬP - TRÍCH NỘP THÁNG "&amp;L5&amp;" NĂM "&amp;M5</f>
        <v>BẢNG HQCV - THU NHẬP - TRÍCH NỘP THÁNG &amp;=[TABLE].MONTH NĂM &amp;=[TABLE].YEAR</v>
      </c>
      <c r="B4" s="43"/>
      <c r="C4" s="43"/>
      <c r="D4" s="43"/>
      <c r="E4" s="43"/>
      <c r="F4" s="43"/>
      <c r="G4" s="43"/>
      <c r="H4" s="43"/>
      <c r="I4" s="44"/>
      <c r="J4" s="44"/>
      <c r="K4" s="44"/>
      <c r="L4" s="44"/>
      <c r="M4" s="44"/>
      <c r="N4" s="44"/>
      <c r="O4" s="44"/>
      <c r="P4" s="44"/>
      <c r="Q4" s="44"/>
      <c r="R4" s="44"/>
      <c r="S4" s="43"/>
    </row>
    <row r="5" spans="1:20" ht="17.25" hidden="1" customHeight="1" x14ac:dyDescent="0.25">
      <c r="A5" s="20"/>
      <c r="B5" s="20"/>
      <c r="C5" s="22"/>
      <c r="D5" s="23"/>
      <c r="E5" s="23"/>
      <c r="F5" s="23"/>
      <c r="G5" s="23"/>
      <c r="H5" s="19"/>
      <c r="I5" s="19"/>
      <c r="J5" s="19"/>
      <c r="K5" s="24"/>
      <c r="L5" s="22" t="s">
        <v>30</v>
      </c>
      <c r="M5" s="23" t="s">
        <v>31</v>
      </c>
      <c r="N5" s="24"/>
      <c r="O5" s="21"/>
      <c r="P5" s="21"/>
      <c r="Q5" s="21"/>
      <c r="R5" s="21"/>
      <c r="S5" s="20"/>
    </row>
    <row r="6" spans="1:20" ht="17.25" customHeight="1" x14ac:dyDescent="0.25">
      <c r="A6" s="45" t="s">
        <v>47</v>
      </c>
      <c r="B6" s="45"/>
      <c r="C6" s="45"/>
      <c r="D6" s="46" t="s">
        <v>45</v>
      </c>
      <c r="E6" s="46"/>
      <c r="F6" s="33"/>
    </row>
    <row r="7" spans="1:20" ht="17.25" customHeight="1" x14ac:dyDescent="0.25">
      <c r="A7" s="45" t="s">
        <v>48</v>
      </c>
      <c r="B7" s="45"/>
      <c r="C7" s="45"/>
      <c r="D7" s="47" t="s">
        <v>46</v>
      </c>
      <c r="E7" s="47"/>
      <c r="F7" s="34"/>
    </row>
    <row r="8" spans="1:20" ht="17.25" customHeight="1" x14ac:dyDescent="0.25">
      <c r="A8" s="62" t="s">
        <v>49</v>
      </c>
      <c r="B8" s="62"/>
      <c r="C8" s="62"/>
      <c r="D8" s="57" t="s">
        <v>27</v>
      </c>
      <c r="E8" s="57"/>
      <c r="F8" s="35"/>
    </row>
    <row r="9" spans="1:20" ht="17.25" customHeight="1" x14ac:dyDescent="0.25">
      <c r="A9" s="62" t="s">
        <v>50</v>
      </c>
      <c r="B9" s="62"/>
      <c r="C9" s="62"/>
      <c r="D9" s="57" t="s">
        <v>28</v>
      </c>
      <c r="E9" s="57"/>
      <c r="F9" s="35"/>
    </row>
    <row r="10" spans="1:20" ht="17.25" customHeight="1" x14ac:dyDescent="0.25">
      <c r="A10" s="62" t="s">
        <v>51</v>
      </c>
      <c r="B10" s="62"/>
      <c r="C10" s="62"/>
      <c r="D10" s="57" t="s">
        <v>29</v>
      </c>
      <c r="E10" s="57"/>
      <c r="F10" s="35"/>
    </row>
    <row r="13" spans="1:20" s="17" customFormat="1" ht="24.75" customHeight="1" x14ac:dyDescent="0.25">
      <c r="A13" s="48" t="s">
        <v>26</v>
      </c>
      <c r="B13" s="51" t="s">
        <v>25</v>
      </c>
      <c r="C13" s="54" t="s">
        <v>24</v>
      </c>
      <c r="D13" s="68" t="s">
        <v>23</v>
      </c>
      <c r="E13" s="58"/>
      <c r="F13" s="59"/>
      <c r="G13" s="51" t="s">
        <v>22</v>
      </c>
      <c r="H13" s="18"/>
      <c r="I13" s="66" t="s">
        <v>21</v>
      </c>
      <c r="J13" s="71"/>
      <c r="K13" s="71"/>
      <c r="L13" s="67"/>
      <c r="M13" s="66" t="s">
        <v>20</v>
      </c>
      <c r="N13" s="67"/>
      <c r="O13" s="48" t="s">
        <v>19</v>
      </c>
      <c r="P13" s="72" t="s">
        <v>18</v>
      </c>
      <c r="Q13" s="74" t="s">
        <v>17</v>
      </c>
      <c r="R13" s="75"/>
      <c r="S13" s="51" t="s">
        <v>16</v>
      </c>
    </row>
    <row r="14" spans="1:20" s="17" customFormat="1" ht="24.75" customHeight="1" x14ac:dyDescent="0.25">
      <c r="A14" s="49"/>
      <c r="B14" s="52"/>
      <c r="C14" s="55"/>
      <c r="D14" s="68"/>
      <c r="E14" s="60"/>
      <c r="F14" s="61"/>
      <c r="G14" s="52"/>
      <c r="H14" s="64" t="s">
        <v>15</v>
      </c>
      <c r="I14" s="50" t="s">
        <v>14</v>
      </c>
      <c r="J14" s="64" t="s">
        <v>13</v>
      </c>
      <c r="K14" s="66" t="s">
        <v>12</v>
      </c>
      <c r="L14" s="67"/>
      <c r="M14" s="48" t="s">
        <v>11</v>
      </c>
      <c r="N14" s="48" t="s">
        <v>10</v>
      </c>
      <c r="O14" s="49"/>
      <c r="P14" s="73"/>
      <c r="Q14" s="48" t="s">
        <v>9</v>
      </c>
      <c r="R14" s="69" t="s">
        <v>8</v>
      </c>
      <c r="S14" s="52"/>
    </row>
    <row r="15" spans="1:20" s="2" customFormat="1" ht="42" customHeight="1" x14ac:dyDescent="0.25">
      <c r="A15" s="50"/>
      <c r="B15" s="53"/>
      <c r="C15" s="56"/>
      <c r="D15" s="68"/>
      <c r="E15" s="16" t="s">
        <v>7</v>
      </c>
      <c r="F15" s="16" t="s">
        <v>6</v>
      </c>
      <c r="G15" s="53"/>
      <c r="H15" s="65"/>
      <c r="I15" s="63"/>
      <c r="J15" s="65"/>
      <c r="K15" s="15" t="s">
        <v>5</v>
      </c>
      <c r="L15" s="15" t="s">
        <v>4</v>
      </c>
      <c r="M15" s="50"/>
      <c r="N15" s="50"/>
      <c r="O15" s="50"/>
      <c r="P15" s="65"/>
      <c r="Q15" s="50"/>
      <c r="R15" s="70"/>
      <c r="S15" s="53"/>
    </row>
    <row r="16" spans="1:20" s="2" customFormat="1" ht="17.25" customHeight="1" x14ac:dyDescent="0.25">
      <c r="A16" s="14" t="s">
        <v>3</v>
      </c>
      <c r="B16" s="13" t="s">
        <v>2</v>
      </c>
      <c r="C16" s="13" t="s">
        <v>1</v>
      </c>
      <c r="D16" s="13">
        <v>1</v>
      </c>
      <c r="E16" s="13">
        <f t="shared" ref="E16:S16" si="0">D16+1</f>
        <v>2</v>
      </c>
      <c r="F16" s="13">
        <f t="shared" si="0"/>
        <v>3</v>
      </c>
      <c r="G16" s="13">
        <f t="shared" si="0"/>
        <v>4</v>
      </c>
      <c r="H16" s="13">
        <f t="shared" si="0"/>
        <v>5</v>
      </c>
      <c r="I16" s="13">
        <f t="shared" si="0"/>
        <v>6</v>
      </c>
      <c r="J16" s="13">
        <f t="shared" si="0"/>
        <v>7</v>
      </c>
      <c r="K16" s="13">
        <f t="shared" si="0"/>
        <v>8</v>
      </c>
      <c r="L16" s="13">
        <f t="shared" si="0"/>
        <v>9</v>
      </c>
      <c r="M16" s="13">
        <f t="shared" si="0"/>
        <v>10</v>
      </c>
      <c r="N16" s="13">
        <f t="shared" si="0"/>
        <v>11</v>
      </c>
      <c r="O16" s="13">
        <f t="shared" si="0"/>
        <v>12</v>
      </c>
      <c r="P16" s="13">
        <f t="shared" si="0"/>
        <v>13</v>
      </c>
      <c r="Q16" s="13">
        <f t="shared" si="0"/>
        <v>14</v>
      </c>
      <c r="R16" s="13">
        <f t="shared" si="0"/>
        <v>15</v>
      </c>
      <c r="S16" s="13">
        <f t="shared" si="0"/>
        <v>16</v>
      </c>
    </row>
    <row r="17" spans="1:19" s="2" customFormat="1" ht="17.25" customHeight="1" x14ac:dyDescent="0.25">
      <c r="A17" s="28" t="s">
        <v>32</v>
      </c>
      <c r="B17" s="28" t="s">
        <v>33</v>
      </c>
      <c r="C17" s="28" t="s">
        <v>34</v>
      </c>
      <c r="D17" s="25" t="s">
        <v>35</v>
      </c>
      <c r="E17" s="26" t="s">
        <v>53</v>
      </c>
      <c r="F17" s="38" t="s">
        <v>52</v>
      </c>
      <c r="G17" s="25" t="s">
        <v>54</v>
      </c>
      <c r="H17" s="25" t="s">
        <v>36</v>
      </c>
      <c r="I17" s="36" t="s">
        <v>44</v>
      </c>
      <c r="J17" s="36" t="s">
        <v>37</v>
      </c>
      <c r="K17" s="36" t="s">
        <v>38</v>
      </c>
      <c r="L17" s="36" t="s">
        <v>39</v>
      </c>
      <c r="M17" s="25" t="s">
        <v>55</v>
      </c>
      <c r="N17" s="25" t="s">
        <v>40</v>
      </c>
      <c r="O17" s="25" t="s">
        <v>56</v>
      </c>
      <c r="P17" s="25" t="s">
        <v>41</v>
      </c>
      <c r="Q17" s="25" t="s">
        <v>42</v>
      </c>
      <c r="R17" s="25" t="s">
        <v>43</v>
      </c>
      <c r="S17" s="26"/>
    </row>
    <row r="18" spans="1:19" ht="17.25" customHeight="1" x14ac:dyDescent="0.25">
      <c r="A18" s="29"/>
      <c r="B18" s="30"/>
      <c r="C18" s="31" t="s">
        <v>0</v>
      </c>
      <c r="D18" s="27"/>
      <c r="E18" s="27"/>
      <c r="F18" s="39"/>
      <c r="G18" s="27">
        <f t="shared" ref="G18:R18" si="1">SUM(G17:G17)</f>
        <v>0</v>
      </c>
      <c r="H18" s="27">
        <f t="shared" si="1"/>
        <v>0</v>
      </c>
      <c r="I18" s="27">
        <f t="shared" si="1"/>
        <v>0</v>
      </c>
      <c r="J18" s="27">
        <f t="shared" si="1"/>
        <v>0</v>
      </c>
      <c r="K18" s="27">
        <f t="shared" si="1"/>
        <v>0</v>
      </c>
      <c r="L18" s="27">
        <f t="shared" si="1"/>
        <v>0</v>
      </c>
      <c r="M18" s="27">
        <f t="shared" si="1"/>
        <v>0</v>
      </c>
      <c r="N18" s="27">
        <f t="shared" si="1"/>
        <v>0</v>
      </c>
      <c r="O18" s="27">
        <f t="shared" si="1"/>
        <v>0</v>
      </c>
      <c r="P18" s="27">
        <f t="shared" si="1"/>
        <v>0</v>
      </c>
      <c r="Q18" s="27">
        <f t="shared" si="1"/>
        <v>0</v>
      </c>
      <c r="R18" s="27">
        <f t="shared" si="1"/>
        <v>0</v>
      </c>
      <c r="S18" s="37"/>
    </row>
    <row r="19" spans="1:19" s="2" customFormat="1" ht="17.25" customHeight="1" x14ac:dyDescent="0.25">
      <c r="A19" s="7"/>
      <c r="B19" s="1"/>
      <c r="C19" s="6"/>
      <c r="D19" s="6"/>
      <c r="E19" s="6"/>
      <c r="F19" s="6"/>
      <c r="G19" s="6"/>
      <c r="H19" s="4"/>
      <c r="I19" s="4"/>
      <c r="J19" s="4"/>
      <c r="K19" s="4"/>
      <c r="L19" s="4"/>
      <c r="M19" s="5"/>
      <c r="N19" s="4"/>
      <c r="O19" s="4"/>
      <c r="P19" s="4"/>
      <c r="Q19" s="4"/>
      <c r="R19" s="3"/>
    </row>
    <row r="20" spans="1:19" s="2" customFormat="1" ht="17.25" customHeight="1" x14ac:dyDescent="0.25">
      <c r="A20" s="7"/>
      <c r="B20" s="1"/>
      <c r="C20" s="10"/>
      <c r="D20" s="10"/>
      <c r="E20" s="10"/>
      <c r="F20" s="10"/>
      <c r="G20" s="10"/>
      <c r="H20" s="9"/>
      <c r="I20" s="9"/>
      <c r="J20" s="4"/>
      <c r="K20" s="4"/>
      <c r="L20" s="4"/>
      <c r="M20" s="5"/>
      <c r="N20" s="4"/>
      <c r="O20" s="4"/>
      <c r="P20" s="4"/>
      <c r="Q20" s="4"/>
      <c r="R20" s="8"/>
    </row>
    <row r="21" spans="1:19" s="2" customFormat="1" ht="17.25" customHeight="1" x14ac:dyDescent="0.25">
      <c r="A21" s="7"/>
      <c r="B21" s="1"/>
      <c r="C21" s="10"/>
      <c r="D21" s="10"/>
      <c r="E21" s="10"/>
      <c r="F21" s="10"/>
      <c r="G21" s="10"/>
      <c r="H21" s="9"/>
      <c r="I21" s="9"/>
      <c r="J21" s="4"/>
      <c r="K21" s="4"/>
      <c r="L21" s="4"/>
      <c r="M21" s="5"/>
      <c r="N21" s="4"/>
      <c r="O21" s="4"/>
      <c r="P21" s="4"/>
      <c r="Q21" s="4"/>
      <c r="R21" s="8"/>
    </row>
    <row r="22" spans="1:19" s="2" customFormat="1" ht="17.25" customHeight="1" x14ac:dyDescent="0.25">
      <c r="A22" s="7"/>
      <c r="B22" s="1"/>
      <c r="C22" s="10"/>
      <c r="D22" s="10"/>
      <c r="E22" s="10"/>
      <c r="F22" s="10"/>
      <c r="G22" s="10"/>
      <c r="H22" s="9"/>
      <c r="I22" s="9"/>
      <c r="J22" s="4"/>
      <c r="K22" s="4"/>
      <c r="L22" s="4"/>
      <c r="M22" s="5"/>
      <c r="N22" s="4"/>
      <c r="O22" s="4"/>
      <c r="P22" s="4"/>
      <c r="Q22" s="4"/>
      <c r="R22" s="8"/>
    </row>
    <row r="23" spans="1:19" s="2" customFormat="1" ht="17.25" customHeight="1" x14ac:dyDescent="0.25">
      <c r="A23" s="7"/>
      <c r="B23" s="1"/>
      <c r="C23" s="10"/>
      <c r="D23" s="10"/>
      <c r="E23" s="10"/>
      <c r="F23" s="10"/>
      <c r="G23" s="10"/>
      <c r="H23" s="9"/>
      <c r="I23" s="9"/>
      <c r="J23" s="4"/>
      <c r="K23" s="4"/>
      <c r="L23" s="4"/>
      <c r="M23" s="5"/>
      <c r="N23" s="4"/>
      <c r="O23" s="4"/>
      <c r="P23" s="4"/>
      <c r="Q23" s="4"/>
      <c r="R23" s="8"/>
    </row>
    <row r="24" spans="1:19" s="2" customFormat="1" ht="17.25" customHeight="1" x14ac:dyDescent="0.25">
      <c r="A24" s="7"/>
      <c r="B24" s="1"/>
      <c r="C24" s="12"/>
      <c r="D24" s="12"/>
      <c r="E24" s="12"/>
      <c r="F24" s="12"/>
      <c r="G24" s="12"/>
      <c r="H24" s="4"/>
      <c r="I24" s="4"/>
      <c r="J24" s="4"/>
      <c r="K24" s="4"/>
      <c r="L24" s="4"/>
      <c r="M24" s="5"/>
      <c r="N24" s="4"/>
      <c r="O24" s="4"/>
      <c r="P24" s="4"/>
      <c r="Q24" s="4"/>
      <c r="R24" s="11"/>
    </row>
    <row r="25" spans="1:19" s="2" customFormat="1" ht="17.25" customHeight="1" x14ac:dyDescent="0.25">
      <c r="A25" s="7"/>
      <c r="B25" s="1"/>
      <c r="C25" s="12"/>
      <c r="D25" s="12"/>
      <c r="E25" s="12"/>
      <c r="F25" s="12"/>
      <c r="G25" s="12"/>
      <c r="H25" s="4"/>
      <c r="I25" s="4"/>
      <c r="J25" s="4"/>
      <c r="K25" s="4"/>
      <c r="L25" s="4"/>
      <c r="M25" s="5"/>
      <c r="N25" s="4"/>
      <c r="O25" s="4"/>
      <c r="P25" s="4"/>
      <c r="Q25" s="4"/>
      <c r="R25" s="11"/>
    </row>
    <row r="26" spans="1:19" s="2" customFormat="1" ht="17.25" customHeight="1" x14ac:dyDescent="0.25">
      <c r="A26" s="7"/>
      <c r="B26" s="1"/>
      <c r="C26" s="12"/>
      <c r="D26" s="12"/>
      <c r="E26" s="12"/>
      <c r="F26" s="12"/>
      <c r="G26" s="12"/>
      <c r="H26" s="4"/>
      <c r="I26" s="4"/>
      <c r="J26" s="4"/>
      <c r="K26" s="4"/>
      <c r="L26" s="4"/>
      <c r="M26" s="5"/>
      <c r="N26" s="4"/>
      <c r="O26" s="4"/>
      <c r="P26" s="4"/>
      <c r="Q26" s="4"/>
      <c r="R26" s="11"/>
    </row>
    <row r="27" spans="1:19" s="2" customFormat="1" ht="17.25" customHeight="1" x14ac:dyDescent="0.25">
      <c r="A27" s="7"/>
      <c r="B27" s="1"/>
      <c r="C27" s="12"/>
      <c r="D27" s="12"/>
      <c r="E27" s="12"/>
      <c r="F27" s="12"/>
      <c r="G27" s="12"/>
      <c r="H27" s="4"/>
      <c r="I27" s="4"/>
      <c r="J27" s="4"/>
      <c r="K27" s="4"/>
      <c r="L27" s="4"/>
      <c r="M27" s="5"/>
      <c r="N27" s="4"/>
      <c r="O27" s="4"/>
      <c r="P27" s="4"/>
      <c r="Q27" s="4"/>
      <c r="R27" s="11"/>
    </row>
    <row r="28" spans="1:19" s="2" customFormat="1" ht="17.25" customHeight="1" x14ac:dyDescent="0.25">
      <c r="A28" s="7"/>
      <c r="B28" s="1"/>
      <c r="C28" s="12"/>
      <c r="D28" s="12"/>
      <c r="E28" s="12"/>
      <c r="F28" s="12"/>
      <c r="G28" s="12"/>
      <c r="H28" s="4"/>
      <c r="I28" s="4"/>
      <c r="J28" s="4"/>
      <c r="K28" s="4"/>
      <c r="L28" s="4"/>
      <c r="M28" s="5"/>
      <c r="N28" s="4"/>
      <c r="O28" s="4"/>
      <c r="P28" s="4"/>
      <c r="Q28" s="4"/>
      <c r="R28" s="11"/>
    </row>
    <row r="29" spans="1:19" s="2" customFormat="1" ht="17.25" customHeight="1" x14ac:dyDescent="0.25">
      <c r="A29" s="7"/>
      <c r="B29" s="1"/>
      <c r="C29" s="12"/>
      <c r="D29" s="12"/>
      <c r="E29" s="12"/>
      <c r="F29" s="12"/>
      <c r="G29" s="12"/>
      <c r="H29" s="4"/>
      <c r="I29" s="4"/>
      <c r="J29" s="4"/>
      <c r="K29" s="4"/>
      <c r="L29" s="4"/>
      <c r="M29" s="5"/>
      <c r="N29" s="4"/>
      <c r="O29" s="4"/>
      <c r="P29" s="4"/>
      <c r="Q29" s="4"/>
      <c r="R29" s="11"/>
    </row>
  </sheetData>
  <mergeCells count="33">
    <mergeCell ref="S13:S15"/>
    <mergeCell ref="I14:I15"/>
    <mergeCell ref="J14:J15"/>
    <mergeCell ref="K14:L14"/>
    <mergeCell ref="D13:D15"/>
    <mergeCell ref="G13:G15"/>
    <mergeCell ref="Q14:Q15"/>
    <mergeCell ref="R14:R15"/>
    <mergeCell ref="I13:L13"/>
    <mergeCell ref="O13:O15"/>
    <mergeCell ref="P13:P15"/>
    <mergeCell ref="Q13:R13"/>
    <mergeCell ref="M13:N13"/>
    <mergeCell ref="H14:H15"/>
    <mergeCell ref="M14:M15"/>
    <mergeCell ref="N14:N15"/>
    <mergeCell ref="A13:A15"/>
    <mergeCell ref="B13:B15"/>
    <mergeCell ref="C13:C15"/>
    <mergeCell ref="D8:E8"/>
    <mergeCell ref="D9:E9"/>
    <mergeCell ref="D10:E10"/>
    <mergeCell ref="E13:F14"/>
    <mergeCell ref="A8:C8"/>
    <mergeCell ref="A9:C9"/>
    <mergeCell ref="A10:C10"/>
    <mergeCell ref="A1:C1"/>
    <mergeCell ref="A2:C2"/>
    <mergeCell ref="A4:S4"/>
    <mergeCell ref="A6:C6"/>
    <mergeCell ref="A7:C7"/>
    <mergeCell ref="D6:E6"/>
    <mergeCell ref="D7:E7"/>
  </mergeCells>
  <pageMargins left="0.49" right="0.2" top="0.56999999999999995" bottom="0.4" header="0.25" footer="0.2"/>
  <pageSetup paperSize="9" scale="70" orientation="landscape" r:id="rId1"/>
  <headerFooter alignWithMargins="0"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hqcv</vt:lpstr>
      <vt:lpstr>hqcv!Print_Area</vt:lpstr>
      <vt:lpstr>hqcv!Print_Titles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LuyenNPB</dc:creator>
  <cp:lastModifiedBy>HongMinhNhat</cp:lastModifiedBy>
  <cp:lastPrinted>2016-09-22T04:11:46Z</cp:lastPrinted>
  <dcterms:created xsi:type="dcterms:W3CDTF">2015-12-11T05:01:04Z</dcterms:created>
  <dcterms:modified xsi:type="dcterms:W3CDTF">2016-11-02T03:13:48Z</dcterms:modified>
</cp:coreProperties>
</file>